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ustomProperty4.bin" ContentType="application/vnd.openxmlformats-officedocument.spreadsheetml.customProperty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5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120" yWindow="75" windowWidth="24915" windowHeight="11820"/>
  </bookViews>
  <sheets>
    <sheet name="Lead E" sheetId="1" r:id="rId1"/>
    <sheet name="Electric EMS Additions" sheetId="3" r:id="rId2"/>
    <sheet name="DFIT " sheetId="4" r:id="rId3"/>
    <sheet name="MACRS" sheetId="5" r:id="rId4"/>
    <sheet name="EMS" sheetId="7" r:id="rId5"/>
    <sheet name="Oct- Dec" sheetId="8" r:id="rId6"/>
  </sheets>
  <externalReferences>
    <externalReference r:id="rId7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ECURRENT" hidden="1">#N/A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Regression_Out" hidden="1">[1]FIA!#REF!</definedName>
    <definedName name="_six6" hidden="1">{#N/A,#N/A,FALSE,"CRPT";#N/A,#N/A,FALSE,"TREND";#N/A,#N/A,FALSE,"%Curve"}</definedName>
    <definedName name="_www1" hidden="1">{#N/A,#N/A,FALSE,"schA"}</definedName>
    <definedName name="a" localSheetId="1" hidden="1">{#N/A,#N/A,FALSE,"Coversheet";#N/A,#N/A,FALSE,"QA"}</definedName>
    <definedName name="a" hidden="1">{"Plat Summary",#N/A,FALSE,"PLAT DESIGN"}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1" hidden="1">{#N/A,#N/A,FALSE,"Coversheet";#N/A,#N/A,FALSE,"QA"}</definedName>
    <definedName name="b" hidden="1">{"Plat Summary",#N/A,FALSE,"PLAT DESIGN"}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localSheetId="1" hidden="1">-2060790043</definedName>
    <definedName name="CBWorkbookPriority" hidden="1">-863272131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mmary" hidden="1">{"Plat Summary",#N/A,FALSE,"PLAT DESIGN"}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62913"/>
</workbook>
</file>

<file path=xl/calcChain.xml><?xml version="1.0" encoding="utf-8"?>
<calcChain xmlns="http://schemas.openxmlformats.org/spreadsheetml/2006/main">
  <c r="O4" i="7" l="1"/>
  <c r="P4" i="7" s="1"/>
  <c r="Q4" i="7" s="1"/>
  <c r="R4" i="7" s="1"/>
  <c r="S4" i="7" s="1"/>
  <c r="T4" i="7" s="1"/>
  <c r="U4" i="7" s="1"/>
  <c r="V4" i="7" s="1"/>
  <c r="N4" i="7"/>
  <c r="O3" i="7"/>
  <c r="P3" i="7" s="1"/>
  <c r="Q3" i="7" s="1"/>
  <c r="R3" i="7" s="1"/>
  <c r="S3" i="7" s="1"/>
  <c r="T3" i="7" s="1"/>
  <c r="U3" i="7" s="1"/>
  <c r="V3" i="7" s="1"/>
  <c r="N3" i="7"/>
  <c r="AO3" i="7" l="1"/>
  <c r="AP3" i="7" s="1"/>
  <c r="E23" i="3"/>
  <c r="AG4" i="7"/>
  <c r="AH4" i="7" s="1"/>
  <c r="AH5" i="7" s="1"/>
  <c r="E25" i="3" s="1"/>
  <c r="AF5" i="7"/>
  <c r="AG5" i="7" l="1"/>
  <c r="E24" i="3" s="1"/>
  <c r="AQ3" i="7"/>
  <c r="AR3" i="7" l="1"/>
  <c r="AS3" i="7" l="1"/>
  <c r="V5" i="7"/>
  <c r="C25" i="3" s="1"/>
  <c r="U5" i="7"/>
  <c r="C24" i="3" s="1"/>
  <c r="T5" i="7"/>
  <c r="C23" i="3" s="1"/>
  <c r="AC4" i="7"/>
  <c r="AD4" i="7" s="1"/>
  <c r="AE4" i="7" s="1"/>
  <c r="AT3" i="7" l="1"/>
  <c r="AC5" i="7"/>
  <c r="AD5" i="7"/>
  <c r="E21" i="3" s="1"/>
  <c r="AE5" i="7"/>
  <c r="E22" i="3" s="1"/>
  <c r="Q5" i="7"/>
  <c r="S5" i="7"/>
  <c r="C22" i="3" s="1"/>
  <c r="C20" i="3" l="1"/>
  <c r="R5" i="7"/>
  <c r="C21" i="3" s="1"/>
  <c r="O5" i="7"/>
  <c r="P5" i="7"/>
  <c r="L30" i="7"/>
  <c r="C18" i="3" l="1"/>
  <c r="C19" i="3"/>
  <c r="B28" i="4"/>
  <c r="B27" i="4"/>
  <c r="B26" i="4"/>
  <c r="B25" i="4"/>
  <c r="B24" i="4"/>
  <c r="B23" i="4"/>
  <c r="B22" i="4"/>
  <c r="B21" i="4"/>
  <c r="B20" i="4"/>
  <c r="B19" i="4"/>
  <c r="B18" i="4"/>
  <c r="B17" i="4"/>
  <c r="C11" i="7" l="1"/>
  <c r="C10" i="7"/>
  <c r="A1" i="3"/>
  <c r="X4" i="7" l="1"/>
  <c r="Y4" i="7" s="1"/>
  <c r="AJ3" i="7"/>
  <c r="AK3" i="7" s="1"/>
  <c r="L5" i="7" l="1"/>
  <c r="M5" i="7"/>
  <c r="C16" i="3" s="1"/>
  <c r="B11" i="7"/>
  <c r="D11" i="7" s="1"/>
  <c r="X5" i="7"/>
  <c r="AJ4" i="7"/>
  <c r="AJ5" i="7" s="1"/>
  <c r="AJ10" i="5"/>
  <c r="E6" i="3" s="1"/>
  <c r="AJ9" i="5"/>
  <c r="D6" i="3" s="1"/>
  <c r="AJ8" i="5"/>
  <c r="C6" i="3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N7" i="5"/>
  <c r="AN8" i="5" s="1"/>
  <c r="AN9" i="5" s="1"/>
  <c r="AN10" i="5" s="1"/>
  <c r="AN11" i="5" s="1"/>
  <c r="AN12" i="5" s="1"/>
  <c r="AN13" i="5" s="1"/>
  <c r="AN14" i="5" s="1"/>
  <c r="AN15" i="5" s="1"/>
  <c r="AN16" i="5" s="1"/>
  <c r="AN17" i="5" s="1"/>
  <c r="AN18" i="5" s="1"/>
  <c r="AN19" i="5" s="1"/>
  <c r="AJ7" i="5"/>
  <c r="AH7" i="5"/>
  <c r="AH8" i="5" s="1"/>
  <c r="AH9" i="5" s="1"/>
  <c r="AH10" i="5" s="1"/>
  <c r="AH11" i="5" s="1"/>
  <c r="AH12" i="5" s="1"/>
  <c r="AH13" i="5" s="1"/>
  <c r="AH14" i="5" s="1"/>
  <c r="AH15" i="5" s="1"/>
  <c r="AH16" i="5" s="1"/>
  <c r="AH17" i="5" s="1"/>
  <c r="AH18" i="5" s="1"/>
  <c r="AH19" i="5" s="1"/>
  <c r="AH20" i="5" s="1"/>
  <c r="AH21" i="5" s="1"/>
  <c r="AH22" i="5" s="1"/>
  <c r="AH23" i="5" s="1"/>
  <c r="AH24" i="5" s="1"/>
  <c r="AH25" i="5" s="1"/>
  <c r="AH26" i="5" s="1"/>
  <c r="AH27" i="5" s="1"/>
  <c r="AH28" i="5" s="1"/>
  <c r="AH29" i="5" s="1"/>
  <c r="AH30" i="5" s="1"/>
  <c r="AH31" i="5" s="1"/>
  <c r="AH32" i="5" s="1"/>
  <c r="AH33" i="5" s="1"/>
  <c r="AH34" i="5" s="1"/>
  <c r="AH35" i="5" s="1"/>
  <c r="AH36" i="5" s="1"/>
  <c r="AH37" i="5" s="1"/>
  <c r="AH38" i="5" s="1"/>
  <c r="AH39" i="5" s="1"/>
  <c r="AH40" i="5" s="1"/>
  <c r="AH41" i="5" s="1"/>
  <c r="AH42" i="5" s="1"/>
  <c r="AH43" i="5" s="1"/>
  <c r="AH44" i="5" s="1"/>
  <c r="AH45" i="5" s="1"/>
  <c r="AH46" i="5" s="1"/>
  <c r="AE7" i="5"/>
  <c r="AE8" i="5" s="1"/>
  <c r="AE9" i="5" s="1"/>
  <c r="AE10" i="5" s="1"/>
  <c r="AE11" i="5" s="1"/>
  <c r="AE12" i="5" s="1"/>
  <c r="AE13" i="5" s="1"/>
  <c r="AE14" i="5" s="1"/>
  <c r="AE15" i="5" s="1"/>
  <c r="AE16" i="5" s="1"/>
  <c r="AE17" i="5" s="1"/>
  <c r="AE18" i="5" s="1"/>
  <c r="AE19" i="5" s="1"/>
  <c r="AE20" i="5" s="1"/>
  <c r="AE21" i="5" s="1"/>
  <c r="AE22" i="5" s="1"/>
  <c r="AE23" i="5" s="1"/>
  <c r="AE24" i="5" s="1"/>
  <c r="AE25" i="5" s="1"/>
  <c r="AE26" i="5" s="1"/>
  <c r="AE27" i="5" s="1"/>
  <c r="AE28" i="5" s="1"/>
  <c r="AE29" i="5" s="1"/>
  <c r="AE30" i="5" s="1"/>
  <c r="AE31" i="5" s="1"/>
  <c r="AE32" i="5" s="1"/>
  <c r="AE33" i="5" s="1"/>
  <c r="AE34" i="5" s="1"/>
  <c r="AE35" i="5" s="1"/>
  <c r="AE36" i="5" s="1"/>
  <c r="AE37" i="5" s="1"/>
  <c r="AE38" i="5" s="1"/>
  <c r="AB7" i="5"/>
  <c r="AB8" i="5" s="1"/>
  <c r="AB9" i="5" s="1"/>
  <c r="AB10" i="5" s="1"/>
  <c r="AB11" i="5" s="1"/>
  <c r="AB12" i="5" s="1"/>
  <c r="AB13" i="5" s="1"/>
  <c r="AB14" i="5" s="1"/>
  <c r="AB15" i="5" s="1"/>
  <c r="AB16" i="5" s="1"/>
  <c r="AB17" i="5" s="1"/>
  <c r="AB18" i="5" s="1"/>
  <c r="AB19" i="5" s="1"/>
  <c r="AB20" i="5" s="1"/>
  <c r="AB21" i="5" s="1"/>
  <c r="AB22" i="5" s="1"/>
  <c r="AB23" i="5" s="1"/>
  <c r="AB24" i="5" s="1"/>
  <c r="AB25" i="5" s="1"/>
  <c r="AB26" i="5" s="1"/>
  <c r="AB27" i="5" s="1"/>
  <c r="Y7" i="5"/>
  <c r="Y8" i="5" s="1"/>
  <c r="Y9" i="5" s="1"/>
  <c r="Y10" i="5" s="1"/>
  <c r="Y11" i="5" s="1"/>
  <c r="Y12" i="5" s="1"/>
  <c r="Y13" i="5" s="1"/>
  <c r="Y14" i="5" s="1"/>
  <c r="Y15" i="5" s="1"/>
  <c r="Y16" i="5" s="1"/>
  <c r="Y17" i="5" s="1"/>
  <c r="V7" i="5"/>
  <c r="V8" i="5" s="1"/>
  <c r="V9" i="5" s="1"/>
  <c r="V10" i="5" s="1"/>
  <c r="V11" i="5" s="1"/>
  <c r="V12" i="5" s="1"/>
  <c r="V13" i="5" s="1"/>
  <c r="V14" i="5" s="1"/>
  <c r="V15" i="5" s="1"/>
  <c r="V16" i="5" s="1"/>
  <c r="V17" i="5" s="1"/>
  <c r="V18" i="5" s="1"/>
  <c r="V19" i="5" s="1"/>
  <c r="V20" i="5" s="1"/>
  <c r="V21" i="5" s="1"/>
  <c r="V22" i="5" s="1"/>
  <c r="S7" i="5"/>
  <c r="S8" i="5" s="1"/>
  <c r="S9" i="5" s="1"/>
  <c r="S10" i="5" s="1"/>
  <c r="S11" i="5" s="1"/>
  <c r="S12" i="5" s="1"/>
  <c r="S13" i="5" s="1"/>
  <c r="S14" i="5" s="1"/>
  <c r="S15" i="5" s="1"/>
  <c r="S16" i="5" s="1"/>
  <c r="S17" i="5" s="1"/>
  <c r="S18" i="5" s="1"/>
  <c r="S19" i="5" s="1"/>
  <c r="P7" i="5"/>
  <c r="P8" i="5" s="1"/>
  <c r="P9" i="5" s="1"/>
  <c r="P10" i="5" s="1"/>
  <c r="P11" i="5" s="1"/>
  <c r="P12" i="5" s="1"/>
  <c r="P13" i="5" s="1"/>
  <c r="P14" i="5" s="1"/>
  <c r="P15" i="5" s="1"/>
  <c r="P16" i="5" s="1"/>
  <c r="P17" i="5" s="1"/>
  <c r="M7" i="5"/>
  <c r="M8" i="5" s="1"/>
  <c r="M9" i="5" s="1"/>
  <c r="M10" i="5" s="1"/>
  <c r="M11" i="5" s="1"/>
  <c r="M12" i="5" s="1"/>
  <c r="M13" i="5" s="1"/>
  <c r="M14" i="5" s="1"/>
  <c r="M15" i="5" s="1"/>
  <c r="M16" i="5" s="1"/>
  <c r="J7" i="5"/>
  <c r="J8" i="5" s="1"/>
  <c r="J9" i="5" s="1"/>
  <c r="J10" i="5" s="1"/>
  <c r="J11" i="5" s="1"/>
  <c r="J12" i="5" s="1"/>
  <c r="J13" i="5" s="1"/>
  <c r="J14" i="5" s="1"/>
  <c r="G7" i="5"/>
  <c r="G8" i="5" s="1"/>
  <c r="G9" i="5" s="1"/>
  <c r="G10" i="5" s="1"/>
  <c r="G11" i="5" s="1"/>
  <c r="G12" i="5" s="1"/>
  <c r="D7" i="5"/>
  <c r="D8" i="5" s="1"/>
  <c r="D9" i="5" s="1"/>
  <c r="D10" i="5" s="1"/>
  <c r="G6" i="5"/>
  <c r="M6" i="5" s="1"/>
  <c r="A32" i="4"/>
  <c r="A31" i="4"/>
  <c r="A30" i="4"/>
  <c r="B29" i="4"/>
  <c r="G17" i="4" s="1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4" i="4"/>
  <c r="C5" i="3"/>
  <c r="D5" i="3" s="1"/>
  <c r="E5" i="3" s="1"/>
  <c r="F28" i="1"/>
  <c r="E28" i="1"/>
  <c r="D28" i="1"/>
  <c r="F19" i="1"/>
  <c r="F21" i="1" s="1"/>
  <c r="E19" i="1"/>
  <c r="E21" i="1" s="1"/>
  <c r="D19" i="1"/>
  <c r="D21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C15" i="3" l="1"/>
  <c r="B15" i="3" s="1"/>
  <c r="J6" i="5"/>
  <c r="S6" i="5" s="1"/>
  <c r="Y6" i="5" s="1"/>
  <c r="E15" i="3"/>
  <c r="G15" i="3" s="1"/>
  <c r="AK7" i="5"/>
  <c r="AK8" i="5" s="1"/>
  <c r="AK9" i="5" s="1"/>
  <c r="AK10" i="5" s="1"/>
  <c r="B6" i="3"/>
  <c r="F6" i="3" s="1"/>
  <c r="N5" i="7"/>
  <c r="AL3" i="7"/>
  <c r="AM3" i="7" s="1"/>
  <c r="AN3" i="7" s="1"/>
  <c r="B10" i="7"/>
  <c r="G18" i="4"/>
  <c r="F17" i="4"/>
  <c r="AK4" i="7"/>
  <c r="Y5" i="7"/>
  <c r="P6" i="5"/>
  <c r="V6" i="5" s="1"/>
  <c r="AB6" i="5" s="1"/>
  <c r="AE6" i="5" s="1"/>
  <c r="E16" i="3" l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B12" i="7"/>
  <c r="D10" i="7"/>
  <c r="D12" i="7" s="1"/>
  <c r="C17" i="3"/>
  <c r="G19" i="4"/>
  <c r="F18" i="4"/>
  <c r="AL4" i="7"/>
  <c r="AK5" i="7"/>
  <c r="Z5" i="7"/>
  <c r="E17" i="3" s="1"/>
  <c r="I15" i="3"/>
  <c r="AN6" i="5"/>
  <c r="AH6" i="5"/>
  <c r="B16" i="3"/>
  <c r="G16" i="3" l="1"/>
  <c r="G17" i="3" s="1"/>
  <c r="E12" i="7"/>
  <c r="E57" i="3"/>
  <c r="G20" i="4"/>
  <c r="F19" i="4"/>
  <c r="AM4" i="7"/>
  <c r="AL5" i="7"/>
  <c r="AA5" i="7"/>
  <c r="E18" i="3" s="1"/>
  <c r="AB5" i="7"/>
  <c r="B17" i="3"/>
  <c r="E20" i="3" l="1"/>
  <c r="E19" i="3"/>
  <c r="I16" i="3"/>
  <c r="F20" i="4"/>
  <c r="G21" i="4"/>
  <c r="AN4" i="7"/>
  <c r="AM5" i="7"/>
  <c r="I17" i="3"/>
  <c r="G18" i="3"/>
  <c r="B18" i="3"/>
  <c r="AN5" i="7" l="1"/>
  <c r="AO4" i="7"/>
  <c r="G22" i="4"/>
  <c r="F21" i="4"/>
  <c r="I18" i="3"/>
  <c r="G19" i="3"/>
  <c r="B19" i="3"/>
  <c r="AO5" i="7" l="1"/>
  <c r="AP4" i="7"/>
  <c r="G23" i="4"/>
  <c r="F22" i="4"/>
  <c r="I19" i="3"/>
  <c r="B20" i="3"/>
  <c r="G20" i="3"/>
  <c r="AQ4" i="7" l="1"/>
  <c r="AP5" i="7"/>
  <c r="G24" i="4"/>
  <c r="F23" i="4"/>
  <c r="I20" i="3"/>
  <c r="G21" i="3"/>
  <c r="B21" i="3"/>
  <c r="B22" i="3" s="1"/>
  <c r="B23" i="3" s="1"/>
  <c r="B24" i="3" s="1"/>
  <c r="B25" i="3" s="1"/>
  <c r="AR4" i="7" l="1"/>
  <c r="AQ5" i="7"/>
  <c r="G25" i="4"/>
  <c r="F24" i="4"/>
  <c r="I21" i="3"/>
  <c r="G22" i="3"/>
  <c r="AS4" i="7" l="1"/>
  <c r="AR5" i="7"/>
  <c r="G26" i="4"/>
  <c r="F25" i="4"/>
  <c r="I22" i="3"/>
  <c r="G23" i="3"/>
  <c r="AT4" i="7" l="1"/>
  <c r="AT5" i="7" s="1"/>
  <c r="AS5" i="7"/>
  <c r="G27" i="4"/>
  <c r="F26" i="4"/>
  <c r="I23" i="3"/>
  <c r="G24" i="3"/>
  <c r="F27" i="4" l="1"/>
  <c r="G28" i="4"/>
  <c r="F28" i="4" s="1"/>
  <c r="I24" i="3"/>
  <c r="G25" i="3"/>
  <c r="C26" i="3"/>
  <c r="D15" i="3" s="1"/>
  <c r="I25" i="3" l="1"/>
  <c r="B26" i="3"/>
  <c r="D26" i="3" s="1"/>
  <c r="D25" i="3"/>
  <c r="C27" i="3"/>
  <c r="G26" i="3"/>
  <c r="F15" i="3"/>
  <c r="H15" i="3" s="1"/>
  <c r="J15" i="3" s="1"/>
  <c r="K15" i="3" s="1"/>
  <c r="L15" i="3" s="1"/>
  <c r="I26" i="3" l="1"/>
  <c r="B27" i="3"/>
  <c r="D27" i="3" s="1"/>
  <c r="G27" i="3"/>
  <c r="C28" i="3"/>
  <c r="D16" i="3"/>
  <c r="F16" i="3" s="1"/>
  <c r="H16" i="3" s="1"/>
  <c r="J16" i="3" s="1"/>
  <c r="K16" i="3" s="1"/>
  <c r="L16" i="3" s="1"/>
  <c r="I27" i="3" l="1"/>
  <c r="C29" i="3"/>
  <c r="D17" i="3"/>
  <c r="F17" i="3" s="1"/>
  <c r="H17" i="3" s="1"/>
  <c r="J17" i="3" s="1"/>
  <c r="K17" i="3" s="1"/>
  <c r="L17" i="3" s="1"/>
  <c r="G28" i="3"/>
  <c r="B28" i="3"/>
  <c r="D28" i="3" s="1"/>
  <c r="I28" i="3" l="1"/>
  <c r="B29" i="3"/>
  <c r="D29" i="3" s="1"/>
  <c r="D18" i="3"/>
  <c r="F18" i="3" s="1"/>
  <c r="H18" i="3" s="1"/>
  <c r="J18" i="3" s="1"/>
  <c r="K18" i="3" s="1"/>
  <c r="L18" i="3" s="1"/>
  <c r="G29" i="3"/>
  <c r="C30" i="3"/>
  <c r="I29" i="3" l="1"/>
  <c r="C31" i="3"/>
  <c r="G30" i="3"/>
  <c r="D19" i="3"/>
  <c r="F19" i="3" s="1"/>
  <c r="H19" i="3" s="1"/>
  <c r="J19" i="3" s="1"/>
  <c r="K19" i="3" s="1"/>
  <c r="L19" i="3" s="1"/>
  <c r="B30" i="3"/>
  <c r="D30" i="3" l="1"/>
  <c r="I30" i="3"/>
  <c r="D20" i="3"/>
  <c r="F20" i="3" s="1"/>
  <c r="H20" i="3" s="1"/>
  <c r="J20" i="3" s="1"/>
  <c r="K20" i="3" s="1"/>
  <c r="L20" i="3" s="1"/>
  <c r="C32" i="3"/>
  <c r="B31" i="3"/>
  <c r="D31" i="3" s="1"/>
  <c r="B32" i="3" l="1"/>
  <c r="D32" i="3" s="1"/>
  <c r="C33" i="3"/>
  <c r="D21" i="3"/>
  <c r="F21" i="3" s="1"/>
  <c r="H21" i="3" s="1"/>
  <c r="J21" i="3" s="1"/>
  <c r="K21" i="3" s="1"/>
  <c r="L21" i="3" s="1"/>
  <c r="G31" i="3"/>
  <c r="G32" i="3" l="1"/>
  <c r="I31" i="3"/>
  <c r="D22" i="3"/>
  <c r="F22" i="3" s="1"/>
  <c r="H22" i="3" s="1"/>
  <c r="J22" i="3" s="1"/>
  <c r="K22" i="3" s="1"/>
  <c r="L22" i="3" s="1"/>
  <c r="C34" i="3"/>
  <c r="B33" i="3"/>
  <c r="D33" i="3" s="1"/>
  <c r="B34" i="3" l="1"/>
  <c r="D34" i="3" s="1"/>
  <c r="C35" i="3"/>
  <c r="D23" i="3"/>
  <c r="F23" i="3" s="1"/>
  <c r="H23" i="3" s="1"/>
  <c r="J23" i="3" s="1"/>
  <c r="K23" i="3" s="1"/>
  <c r="L23" i="3" s="1"/>
  <c r="G33" i="3"/>
  <c r="I32" i="3"/>
  <c r="D24" i="3" l="1"/>
  <c r="F24" i="3" s="1"/>
  <c r="C36" i="3"/>
  <c r="G34" i="3"/>
  <c r="I33" i="3"/>
  <c r="B35" i="3"/>
  <c r="D35" i="3" s="1"/>
  <c r="G35" i="3" l="1"/>
  <c r="I34" i="3"/>
  <c r="C37" i="3"/>
  <c r="B36" i="3"/>
  <c r="D36" i="3" s="1"/>
  <c r="H24" i="3"/>
  <c r="J24" i="3" s="1"/>
  <c r="K24" i="3" s="1"/>
  <c r="L24" i="3" s="1"/>
  <c r="F25" i="3"/>
  <c r="B37" i="3" l="1"/>
  <c r="D37" i="3" s="1"/>
  <c r="H25" i="3"/>
  <c r="J25" i="3" s="1"/>
  <c r="K25" i="3" s="1"/>
  <c r="L25" i="3" s="1"/>
  <c r="F26" i="3"/>
  <c r="C38" i="3"/>
  <c r="G36" i="3"/>
  <c r="I35" i="3"/>
  <c r="G37" i="3" l="1"/>
  <c r="I36" i="3"/>
  <c r="C39" i="3"/>
  <c r="H26" i="3"/>
  <c r="J26" i="3" s="1"/>
  <c r="K26" i="3" s="1"/>
  <c r="L26" i="3" s="1"/>
  <c r="F27" i="3"/>
  <c r="B38" i="3"/>
  <c r="D38" i="3" s="1"/>
  <c r="B39" i="3" l="1"/>
  <c r="D39" i="3" s="1"/>
  <c r="H27" i="3"/>
  <c r="J27" i="3" s="1"/>
  <c r="K27" i="3" s="1"/>
  <c r="L27" i="3" s="1"/>
  <c r="F28" i="3"/>
  <c r="C40" i="3"/>
  <c r="G38" i="3"/>
  <c r="I37" i="3"/>
  <c r="G39" i="3" l="1"/>
  <c r="I38" i="3"/>
  <c r="C41" i="3"/>
  <c r="C58" i="3" s="1"/>
  <c r="H28" i="3"/>
  <c r="J28" i="3" s="1"/>
  <c r="K28" i="3" s="1"/>
  <c r="L28" i="3" s="1"/>
  <c r="F29" i="3"/>
  <c r="B40" i="3"/>
  <c r="D40" i="3" s="1"/>
  <c r="H29" i="3" l="1"/>
  <c r="F30" i="3"/>
  <c r="H30" i="3" s="1"/>
  <c r="C42" i="3"/>
  <c r="B41" i="3"/>
  <c r="G40" i="3"/>
  <c r="I39" i="3"/>
  <c r="B58" i="3" l="1"/>
  <c r="D41" i="3"/>
  <c r="J29" i="3"/>
  <c r="K29" i="3" s="1"/>
  <c r="L29" i="3" s="1"/>
  <c r="G41" i="3"/>
  <c r="G58" i="3" s="1"/>
  <c r="I40" i="3"/>
  <c r="D57" i="3"/>
  <c r="B42" i="3"/>
  <c r="D42" i="3" s="1"/>
  <c r="C43" i="3"/>
  <c r="G24" i="1"/>
  <c r="G16" i="1"/>
  <c r="F31" i="3"/>
  <c r="E16" i="4" l="1"/>
  <c r="H31" i="3"/>
  <c r="J31" i="3" s="1"/>
  <c r="K31" i="3" s="1"/>
  <c r="F32" i="3"/>
  <c r="J30" i="3"/>
  <c r="K30" i="3" s="1"/>
  <c r="H16" i="1"/>
  <c r="C44" i="3"/>
  <c r="G28" i="1"/>
  <c r="H24" i="1"/>
  <c r="B43" i="3"/>
  <c r="D43" i="3" s="1"/>
  <c r="G42" i="3"/>
  <c r="I41" i="3"/>
  <c r="I58" i="3" s="1"/>
  <c r="G43" i="3" l="1"/>
  <c r="G17" i="1"/>
  <c r="I42" i="3"/>
  <c r="L30" i="3"/>
  <c r="C45" i="3"/>
  <c r="H32" i="3"/>
  <c r="J32" i="3" s="1"/>
  <c r="K32" i="3" s="1"/>
  <c r="L32" i="3" s="1"/>
  <c r="F33" i="3"/>
  <c r="H28" i="1"/>
  <c r="B44" i="3"/>
  <c r="D44" i="3" s="1"/>
  <c r="L31" i="3"/>
  <c r="D18" i="4" s="1"/>
  <c r="D17" i="4" l="1"/>
  <c r="H18" i="4"/>
  <c r="D19" i="4"/>
  <c r="H33" i="3"/>
  <c r="J33" i="3" s="1"/>
  <c r="K33" i="3" s="1"/>
  <c r="L33" i="3" s="1"/>
  <c r="F34" i="3"/>
  <c r="C46" i="3"/>
  <c r="I16" i="4"/>
  <c r="H17" i="1"/>
  <c r="B45" i="3"/>
  <c r="D45" i="3" s="1"/>
  <c r="H30" i="1"/>
  <c r="G44" i="3"/>
  <c r="I43" i="3"/>
  <c r="H19" i="4" l="1"/>
  <c r="D20" i="4"/>
  <c r="H34" i="3"/>
  <c r="J34" i="3" s="1"/>
  <c r="K34" i="3" s="1"/>
  <c r="L34" i="3" s="1"/>
  <c r="F35" i="3"/>
  <c r="C47" i="3"/>
  <c r="H17" i="4"/>
  <c r="I17" i="4" s="1"/>
  <c r="I18" i="4" s="1"/>
  <c r="G45" i="3"/>
  <c r="I44" i="3"/>
  <c r="E17" i="4"/>
  <c r="E18" i="4" s="1"/>
  <c r="E19" i="4" s="1"/>
  <c r="H32" i="1"/>
  <c r="B46" i="3"/>
  <c r="D46" i="3" s="1"/>
  <c r="I19" i="4" l="1"/>
  <c r="H20" i="4"/>
  <c r="D21" i="4"/>
  <c r="C48" i="3"/>
  <c r="B47" i="3"/>
  <c r="D47" i="3" s="1"/>
  <c r="E20" i="4"/>
  <c r="G46" i="3"/>
  <c r="I45" i="3"/>
  <c r="H33" i="1"/>
  <c r="H35" i="3"/>
  <c r="J35" i="3" s="1"/>
  <c r="K35" i="3" s="1"/>
  <c r="L35" i="3" s="1"/>
  <c r="F36" i="3"/>
  <c r="I20" i="4" l="1"/>
  <c r="H21" i="4"/>
  <c r="D22" i="4"/>
  <c r="E21" i="4"/>
  <c r="G47" i="3"/>
  <c r="I46" i="3"/>
  <c r="B48" i="3"/>
  <c r="D48" i="3" s="1"/>
  <c r="C49" i="3"/>
  <c r="H36" i="3"/>
  <c r="J36" i="3" s="1"/>
  <c r="K36" i="3" s="1"/>
  <c r="L36" i="3" s="1"/>
  <c r="D23" i="4" s="1"/>
  <c r="F37" i="3"/>
  <c r="I21" i="4" l="1"/>
  <c r="G48" i="3"/>
  <c r="I47" i="3"/>
  <c r="C50" i="3"/>
  <c r="C51" i="3" s="1"/>
  <c r="B49" i="3"/>
  <c r="D49" i="3" s="1"/>
  <c r="H37" i="3"/>
  <c r="J37" i="3" s="1"/>
  <c r="K37" i="3" s="1"/>
  <c r="L37" i="3" s="1"/>
  <c r="F38" i="3"/>
  <c r="H23" i="4" l="1"/>
  <c r="D24" i="4"/>
  <c r="G49" i="3"/>
  <c r="I48" i="3"/>
  <c r="H22" i="4"/>
  <c r="E22" i="4"/>
  <c r="E23" i="4" s="1"/>
  <c r="H38" i="3"/>
  <c r="J38" i="3" s="1"/>
  <c r="K38" i="3" s="1"/>
  <c r="L38" i="3" s="1"/>
  <c r="F39" i="3"/>
  <c r="B50" i="3"/>
  <c r="D50" i="3" l="1"/>
  <c r="B51" i="3"/>
  <c r="D51" i="3" s="1"/>
  <c r="H24" i="4"/>
  <c r="D25" i="4"/>
  <c r="H39" i="3"/>
  <c r="J39" i="3" s="1"/>
  <c r="K39" i="3" s="1"/>
  <c r="L39" i="3" s="1"/>
  <c r="F40" i="3"/>
  <c r="I22" i="4"/>
  <c r="I23" i="4" s="1"/>
  <c r="I24" i="4" s="1"/>
  <c r="E24" i="4"/>
  <c r="G50" i="3"/>
  <c r="G51" i="3" s="1"/>
  <c r="I51" i="3" s="1"/>
  <c r="I49" i="3"/>
  <c r="H25" i="4" l="1"/>
  <c r="I25" i="4" s="1"/>
  <c r="D26" i="4"/>
  <c r="E25" i="4"/>
  <c r="I50" i="3"/>
  <c r="H40" i="3"/>
  <c r="J40" i="3" s="1"/>
  <c r="K40" i="3" s="1"/>
  <c r="L40" i="3" s="1"/>
  <c r="F41" i="3"/>
  <c r="F58" i="3" s="1"/>
  <c r="H26" i="4" l="1"/>
  <c r="I26" i="4" s="1"/>
  <c r="D27" i="4"/>
  <c r="H41" i="3"/>
  <c r="F42" i="3"/>
  <c r="E26" i="4"/>
  <c r="J41" i="3" l="1"/>
  <c r="K41" i="3" s="1"/>
  <c r="H58" i="3"/>
  <c r="H27" i="4"/>
  <c r="I27" i="4" s="1"/>
  <c r="E27" i="4"/>
  <c r="H42" i="3"/>
  <c r="F43" i="3"/>
  <c r="L41" i="3" l="1"/>
  <c r="K58" i="3"/>
  <c r="H43" i="3"/>
  <c r="J43" i="3" s="1"/>
  <c r="K43" i="3" s="1"/>
  <c r="F44" i="3"/>
  <c r="J42" i="3"/>
  <c r="K42" i="3" s="1"/>
  <c r="L57" i="3" l="1"/>
  <c r="D28" i="4"/>
  <c r="L43" i="3"/>
  <c r="H44" i="3"/>
  <c r="J44" i="3" s="1"/>
  <c r="K44" i="3" s="1"/>
  <c r="L44" i="3" s="1"/>
  <c r="F45" i="3"/>
  <c r="L42" i="3"/>
  <c r="H45" i="3" l="1"/>
  <c r="J45" i="3" s="1"/>
  <c r="K45" i="3" s="1"/>
  <c r="L45" i="3" s="1"/>
  <c r="F46" i="3"/>
  <c r="H46" i="3" l="1"/>
  <c r="J46" i="3" s="1"/>
  <c r="K46" i="3" s="1"/>
  <c r="L46" i="3" s="1"/>
  <c r="F47" i="3"/>
  <c r="H28" i="4"/>
  <c r="D29" i="4"/>
  <c r="E28" i="4"/>
  <c r="E29" i="4" s="1"/>
  <c r="H29" i="4" l="1"/>
  <c r="I28" i="4"/>
  <c r="I31" i="4" s="1"/>
  <c r="H47" i="3"/>
  <c r="J47" i="3" s="1"/>
  <c r="K47" i="3" s="1"/>
  <c r="L47" i="3" s="1"/>
  <c r="F48" i="3"/>
  <c r="E31" i="4"/>
  <c r="G18" i="1" s="1"/>
  <c r="H18" i="1" l="1"/>
  <c r="G19" i="1"/>
  <c r="G21" i="1" s="1"/>
  <c r="H48" i="3"/>
  <c r="J48" i="3" s="1"/>
  <c r="K48" i="3" s="1"/>
  <c r="L48" i="3" s="1"/>
  <c r="F49" i="3"/>
  <c r="H49" i="3" l="1"/>
  <c r="J49" i="3" s="1"/>
  <c r="K49" i="3" s="1"/>
  <c r="L49" i="3" s="1"/>
  <c r="F50" i="3"/>
  <c r="H19" i="1"/>
  <c r="H50" i="3" l="1"/>
  <c r="J50" i="3" s="1"/>
  <c r="K50" i="3" s="1"/>
  <c r="L50" i="3" s="1"/>
  <c r="F51" i="3"/>
  <c r="H51" i="3" s="1"/>
  <c r="J51" i="3" s="1"/>
  <c r="K51" i="3" s="1"/>
  <c r="H21" i="1"/>
  <c r="L51" i="3" l="1"/>
  <c r="L54" i="3"/>
</calcChain>
</file>

<file path=xl/sharedStrings.xml><?xml version="1.0" encoding="utf-8"?>
<sst xmlns="http://schemas.openxmlformats.org/spreadsheetml/2006/main" count="201" uniqueCount="159">
  <si>
    <t>PUGET SOUND ENERGY-ELECTRIC</t>
  </si>
  <si>
    <t>FOR THE TWELVE MONTHS ENDED DECEMBER 31, 2018</t>
  </si>
  <si>
    <t>TY</t>
  </si>
  <si>
    <t>RESTATED</t>
  </si>
  <si>
    <t>PROFORMA</t>
  </si>
  <si>
    <t>LINE</t>
  </si>
  <si>
    <t>ACTUAL</t>
  </si>
  <si>
    <t>ADJUSTMENT</t>
  </si>
  <si>
    <t>NO.</t>
  </si>
  <si>
    <t>DESCRIPTION</t>
  </si>
  <si>
    <t>%'s</t>
  </si>
  <si>
    <t>(a)</t>
  </si>
  <si>
    <t>(b)</t>
  </si>
  <si>
    <t>(c)=(b)-(a)</t>
  </si>
  <si>
    <t>(d)</t>
  </si>
  <si>
    <t>(e)=(d)-(b)</t>
  </si>
  <si>
    <t>RATEBASE (AMA) UTILITY PLANT RATEBASE</t>
  </si>
  <si>
    <t>Utility Plant</t>
  </si>
  <si>
    <t>Total Utility Plant</t>
  </si>
  <si>
    <t>NET RATEBASE</t>
  </si>
  <si>
    <t>OPERATING EXPENSE</t>
  </si>
  <si>
    <t>TOTAL OPERATING EXPENSES</t>
  </si>
  <si>
    <t>INCREASE (DECREASE ) EXPENSE</t>
  </si>
  <si>
    <t>INCREASE (DECREASE) FIT @</t>
  </si>
  <si>
    <t>INCREASE (DECREASE) NOI</t>
  </si>
  <si>
    <t>Total</t>
  </si>
  <si>
    <t>TAX DEPRECIATION</t>
  </si>
  <si>
    <t>Date</t>
  </si>
  <si>
    <t>Depreciable Plant Balance</t>
  </si>
  <si>
    <t>Depreciation Expense</t>
  </si>
  <si>
    <t>Accumulated Depreciation</t>
  </si>
  <si>
    <t>Net Book Value</t>
  </si>
  <si>
    <t>NBV Diff</t>
  </si>
  <si>
    <t>ADFIT</t>
  </si>
  <si>
    <t>DFIT</t>
  </si>
  <si>
    <t>Expense (k)</t>
  </si>
  <si>
    <t xml:space="preserve"> </t>
  </si>
  <si>
    <t>Tax</t>
  </si>
  <si>
    <t>Book</t>
  </si>
  <si>
    <t>Tax (c) = (a)</t>
  </si>
  <si>
    <t>Book (d) = (b)</t>
  </si>
  <si>
    <t xml:space="preserve">Book  </t>
  </si>
  <si>
    <t>Book &gt; Tax</t>
  </si>
  <si>
    <t>= - curr mos</t>
  </si>
  <si>
    <t>x Tax Table</t>
  </si>
  <si>
    <t>x Depr % ÷ 12</t>
  </si>
  <si>
    <t>(e) = prior</t>
  </si>
  <si>
    <t>(f) = prior</t>
  </si>
  <si>
    <t>(j) = - (i) *</t>
  </si>
  <si>
    <t>(j) + prior</t>
  </si>
  <si>
    <t>mos.</t>
  </si>
  <si>
    <t>mos- (c)</t>
  </si>
  <si>
    <t>mos - (d)</t>
  </si>
  <si>
    <t>(g) = (a) + (e)</t>
  </si>
  <si>
    <t>(h) = (b) + (f)</t>
  </si>
  <si>
    <t>(i) = (h) - (g)</t>
  </si>
  <si>
    <t>mos (j)</t>
  </si>
  <si>
    <t>Rate Year</t>
  </si>
  <si>
    <t>Total - 12ME APR '21</t>
  </si>
  <si>
    <t>AMA - 12ME APR '21</t>
  </si>
  <si>
    <t>PUGET SOUND ENERGY</t>
  </si>
  <si>
    <t xml:space="preserve">DETERMINATION OF RATE YEAR DEFERRED FEDERAL INCOME TAX  </t>
  </si>
  <si>
    <t>RATE YEAR MAY 2020 to APRIL 30, 2021</t>
  </si>
  <si>
    <t>DFIT arising from Depreciation Expense</t>
  </si>
  <si>
    <t>AMA Calculation</t>
  </si>
  <si>
    <t>IRS Calculation</t>
  </si>
  <si>
    <t>Accumulated</t>
  </si>
  <si>
    <t>Row</t>
  </si>
  <si>
    <t>Days in</t>
  </si>
  <si>
    <t>Month</t>
  </si>
  <si>
    <t>Deferred Tax</t>
  </si>
  <si>
    <t>Deferred</t>
  </si>
  <si>
    <t># Days</t>
  </si>
  <si>
    <t>Total Days</t>
  </si>
  <si>
    <t>IRS</t>
  </si>
  <si>
    <t>Cum IRS</t>
  </si>
  <si>
    <t>Ended</t>
  </si>
  <si>
    <t>Expense</t>
  </si>
  <si>
    <t>Taxes</t>
  </si>
  <si>
    <t>to include</t>
  </si>
  <si>
    <t>in Period</t>
  </si>
  <si>
    <t>Amount</t>
  </si>
  <si>
    <t>Balance</t>
  </si>
  <si>
    <t>a</t>
  </si>
  <si>
    <t>b</t>
  </si>
  <si>
    <t>c</t>
  </si>
  <si>
    <t>d = prior</t>
  </si>
  <si>
    <t>e =</t>
  </si>
  <si>
    <t>f = col. a row 28</t>
  </si>
  <si>
    <r>
      <t xml:space="preserve">g = e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f x c</t>
    </r>
  </si>
  <si>
    <t>h = prior</t>
  </si>
  <si>
    <t>month - col c</t>
  </si>
  <si>
    <t>f - sum a +1</t>
  </si>
  <si>
    <t>month - col g</t>
  </si>
  <si>
    <t>check</t>
  </si>
  <si>
    <t>Average of the Monthly Averages</t>
  </si>
  <si>
    <t>CAPITAL RECOVERY</t>
  </si>
  <si>
    <t>TAX DEPRECIATION RATES</t>
  </si>
  <si>
    <t>MACRS-Federal Post 1986 Vintages</t>
  </si>
  <si>
    <t>200 DB</t>
  </si>
  <si>
    <t>150 DB</t>
  </si>
  <si>
    <t>S/L</t>
  </si>
  <si>
    <t>STRAIGHT-LINE</t>
  </si>
  <si>
    <t>Year</t>
  </si>
  <si>
    <t>3-Years</t>
  </si>
  <si>
    <t>Cumulative</t>
  </si>
  <si>
    <t>5-Years</t>
  </si>
  <si>
    <t>7-Years</t>
  </si>
  <si>
    <t>9-Years</t>
  </si>
  <si>
    <t>10-Years</t>
  </si>
  <si>
    <t>12-Years</t>
  </si>
  <si>
    <t>15-Years</t>
  </si>
  <si>
    <t>20-Years</t>
  </si>
  <si>
    <t>31.5-Years</t>
  </si>
  <si>
    <t>39-Years</t>
  </si>
  <si>
    <t>Level 3</t>
  </si>
  <si>
    <t>Level 3 Description</t>
  </si>
  <si>
    <t>Level 4</t>
  </si>
  <si>
    <t>Level 4 Description</t>
  </si>
  <si>
    <t>Order</t>
  </si>
  <si>
    <t>Order Description</t>
  </si>
  <si>
    <t>Secondary Description</t>
  </si>
  <si>
    <t>Treatment</t>
  </si>
  <si>
    <t>Status</t>
  </si>
  <si>
    <t>Rate</t>
  </si>
  <si>
    <t>F.10015.02.03</t>
  </si>
  <si>
    <t>EMS 3.X UPGRADE</t>
  </si>
  <si>
    <t>F.10015.02.03.01</t>
  </si>
  <si>
    <t>EMS 3X Upgrade</t>
  </si>
  <si>
    <t xml:space="preserve"> EMS 3.X UPGRADE SW.CS.3YR-ENHANCEMent</t>
  </si>
  <si>
    <t>Post TY Actual</t>
  </si>
  <si>
    <t>In Service 2/26/2019</t>
  </si>
  <si>
    <t>EMS 3X Upgrade HW.CE</t>
  </si>
  <si>
    <t>Provided by PA</t>
  </si>
  <si>
    <t>actuals</t>
  </si>
  <si>
    <t>Blended Rate for the project</t>
  </si>
  <si>
    <t>Total thru April</t>
  </si>
  <si>
    <t>Depr.Rate</t>
  </si>
  <si>
    <t>Annual</t>
  </si>
  <si>
    <t>Blended Rate</t>
  </si>
  <si>
    <t>In service Date Feb, 2019</t>
  </si>
  <si>
    <t>MACRS 3 YEAR</t>
  </si>
  <si>
    <t xml:space="preserve">PLANT ADDITIONS JAN-JUN 2019  </t>
  </si>
  <si>
    <t xml:space="preserve">ACCUM DEPRECIATION </t>
  </si>
  <si>
    <t xml:space="preserve">DEFERRED INCOME TAX LIABILITY </t>
  </si>
  <si>
    <t xml:space="preserve">DEPRECIATION EXPENSE </t>
  </si>
  <si>
    <t>2019 GENERAL RATE CASE</t>
  </si>
  <si>
    <t>ENERGY MANAGEMENT SYSTEM - ELECTRIC</t>
  </si>
  <si>
    <t>7/1/2018 -</t>
  </si>
  <si>
    <t>through</t>
  </si>
  <si>
    <t xml:space="preserve">Total </t>
  </si>
  <si>
    <t>depr_group</t>
  </si>
  <si>
    <t>month_number</t>
  </si>
  <si>
    <t>act_work_order_number</t>
  </si>
  <si>
    <t>funding_project</t>
  </si>
  <si>
    <t>activity_cost</t>
  </si>
  <si>
    <t>activity_quantity</t>
  </si>
  <si>
    <t>E303 INT Misc Intangible Plant</t>
  </si>
  <si>
    <t>*PSE notes the September-December 2019 Tax Depreciable Balance was not correctly updated leading to a $265 variance which has been determined immaterial for updating.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</si>
</sst>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AGE&quot;\ 0.00"/>
    <numFmt numFmtId="165" formatCode="_(&quot;$&quot;* #,##0_);_(&quot;$&quot;* \(#,##0\);_(&quot;$&quot;* &quot;-&quot;??_);_(@_)"/>
    <numFmt numFmtId="166" formatCode="0.000000"/>
    <numFmt numFmtId="167" formatCode="_(* #,##0_);_(* \(#,##0\);_(* &quot;-&quot;??_);_(@_)"/>
    <numFmt numFmtId="168" formatCode="[$-409]mmmm\ d\,\ yyyy;@"/>
    <numFmt numFmtId="169" formatCode="0.000%"/>
    <numFmt numFmtId="170" formatCode="[$-409]mmm\-yy;@"/>
    <numFmt numFmtId="171" formatCode="&quot;Check=&gt;&quot;\ 0.00"/>
    <numFmt numFmtId="172" formatCode="_(* #,##0.00000_);_(* \(#,##0.00000\);_(* &quot;-&quot;??_);_(@_)"/>
    <numFmt numFmtId="173" formatCode="0.0000000"/>
    <numFmt numFmtId="174" formatCode="0000"/>
    <numFmt numFmtId="175" formatCode="000000"/>
    <numFmt numFmtId="176" formatCode="_-* ###0_-;\(###0\);_-* &quot;–&quot;_-;_-@_-"/>
    <numFmt numFmtId="177" formatCode="_-* #,###_-;\(#,###\);_-* &quot;–&quot;_-;_-@_-"/>
    <numFmt numFmtId="178" formatCode="_-\ #,##0.0_-;\(#,##0.0\);_-* &quot;–&quot;_-;_-@_-"/>
    <numFmt numFmtId="179" formatCode="d\.mmm\.yy"/>
    <numFmt numFmtId="180" formatCode="0.0"/>
    <numFmt numFmtId="181" formatCode="0.000_)"/>
    <numFmt numFmtId="182" formatCode="_(* #,##0.000_);_(* \(#,##0.000\);_(* &quot;-&quot;??_);_(@_)"/>
    <numFmt numFmtId="183" formatCode="_-* #,##0.00_-;\-* #,##0.00_-;_-* &quot;-&quot;??_-;_-@_-"/>
    <numFmt numFmtId="184" formatCode="_-* #,##0.00\ _D_M_-;\-* #,##0.00\ _D_M_-;_-* &quot;-&quot;??\ _D_M_-;_-@_-"/>
    <numFmt numFmtId="185" formatCode="#."/>
    <numFmt numFmtId="186" formatCode="#,##0.0"/>
    <numFmt numFmtId="187" formatCode="_-* #,##0.00\ &quot;DM&quot;_-;\-* #,##0.00\ &quot;DM&quot;_-;_-* &quot;-&quot;??\ &quot;DM&quot;_-;_-@_-"/>
    <numFmt numFmtId="188" formatCode="_(* ###0_);_(* \(###0\);_(* &quot;-&quot;_);_(@_)"/>
    <numFmt numFmtId="189" formatCode="#,##0.0_);[Red]\(#,##0.0\)"/>
    <numFmt numFmtId="190" formatCode="m/d/yy\ h:mm\ AM/PM"/>
    <numFmt numFmtId="191" formatCode="m/d/yy\ h:mm"/>
    <numFmt numFmtId="192" formatCode="_([$€-2]* #,##0.00_);_([$€-2]* \(#,##0.00\);_([$€-2]* &quot;-&quot;??_)"/>
    <numFmt numFmtId="193" formatCode="_(&quot;$&quot;* #,##0.0_);_(&quot;$&quot;* \(#,##0.0\);_(&quot;$&quot;* &quot;-&quot;??_);_(@_)"/>
    <numFmt numFmtId="194" formatCode="mmm\-yyyy"/>
    <numFmt numFmtId="195" formatCode="0000000"/>
    <numFmt numFmtId="196" formatCode="_(&quot;$&quot;* #,##0.000000_);_(&quot;$&quot;* \(#,##0.000000\);_(&quot;$&quot;* &quot;-&quot;??????_);_(@_)"/>
    <numFmt numFmtId="197" formatCode="&quot;$&quot;#,"/>
    <numFmt numFmtId="198" formatCode="0.00_);\(0.00\)"/>
    <numFmt numFmtId="199" formatCode="&quot;$&quot;#,##0;\-&quot;$&quot;#,##0"/>
    <numFmt numFmtId="200" formatCode="0.00_)"/>
    <numFmt numFmtId="201" formatCode="#,##0.00\ ;\(#,##0.00\)"/>
    <numFmt numFmtId="202" formatCode="0\ &quot; HR&quot;"/>
    <numFmt numFmtId="203" formatCode="#,##0_);\-#,##0_);\-_)"/>
    <numFmt numFmtId="204" formatCode="#,##0.00_);\-#,##0.00_);\-_)"/>
    <numFmt numFmtId="205" formatCode="#,##0.000_);[Red]\(#,##0.000\)"/>
    <numFmt numFmtId="206" formatCode="0.0000%"/>
    <numFmt numFmtId="207" formatCode="&quot;$&quot;#,##0.000_);[Red]\(&quot;$&quot;#,##0.000\)"/>
    <numFmt numFmtId="208" formatCode="0.00000%"/>
    <numFmt numFmtId="209" formatCode="_(&quot;$&quot;* #,##0.000_);_(&quot;$&quot;* \(#,##0.000\);_(&quot;$&quot;* &quot;-&quot;??_);_(@_)"/>
    <numFmt numFmtId="210" formatCode="_(* #,##0.0_);_(* \(#,##0.0\);_(* &quot;-&quot;??_);_(@_)"/>
    <numFmt numFmtId="211" formatCode="mmmm\ d\,\ yyyy"/>
    <numFmt numFmtId="212" formatCode="0.0%"/>
    <numFmt numFmtId="213" formatCode="0.00\ ;\-0.00\ ;&quot;- &quot;"/>
    <numFmt numFmtId="214" formatCode="_(&quot;$&quot;* #,##0.0000_);_(&quot;$&quot;* \(#,##0.0000\);_(&quot;$&quot;* &quot;-&quot;????_);_(@_)"/>
    <numFmt numFmtId="215" formatCode="_(* #,##0.0_);_(* \(#,##0.0\);_(* &quot;-&quot;_);_(@_)"/>
    <numFmt numFmtId="216" formatCode="#,##0.0_);\-#,##0.0_);\-_)"/>
    <numFmt numFmtId="217" formatCode="mmm\ dd\,\ yyyy"/>
    <numFmt numFmtId="218" formatCode="yyyy"/>
    <numFmt numFmtId="219" formatCode="0.0000"/>
    <numFmt numFmtId="220" formatCode="&quot;$&quot;#,##0.00"/>
    <numFmt numFmtId="221" formatCode="0.00\ "/>
  </numFmts>
  <fonts count="18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u/>
      <sz val="1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sz val="10"/>
      <name val="Symbol"/>
      <family val="1"/>
      <charset val="2"/>
    </font>
    <font>
      <sz val="8"/>
      <color rgb="FFFF0000"/>
      <name val="Arial"/>
      <family val="2"/>
    </font>
    <font>
      <b/>
      <u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1"/>
      <name val="univers (E1)"/>
    </font>
    <font>
      <sz val="10"/>
      <name val="Helv"/>
    </font>
    <font>
      <sz val="10"/>
      <name val="Calibri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8"/>
      <name val="Helv"/>
    </font>
    <font>
      <sz val="12"/>
      <color indexed="24"/>
      <name val="Arial"/>
      <family val="2"/>
    </font>
    <font>
      <sz val="12"/>
      <name val="Times"/>
      <family val="1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2"/>
      <name val="Arial"/>
      <family val="2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3"/>
      <name val="Calibri"/>
      <family val="2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sz val="10"/>
      <name val="Geneva"/>
    </font>
    <font>
      <b/>
      <i/>
      <sz val="16"/>
      <name val="Helv"/>
    </font>
    <font>
      <sz val="10"/>
      <color indexed="8"/>
      <name val="Calibri"/>
      <family val="2"/>
    </font>
    <font>
      <sz val="8"/>
      <color theme="1"/>
      <name val="Arial"/>
      <family val="2"/>
    </font>
    <font>
      <sz val="8"/>
      <name val="MS Sans Serif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8"/>
      <color indexed="10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</fonts>
  <fills count="1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CCFF33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2387">
    <xf numFmtId="0" fontId="0" fillId="0" borderId="0"/>
    <xf numFmtId="43" fontId="1" fillId="0" borderId="0" applyFont="0" applyFill="0" applyBorder="0" applyAlignment="0" applyProtection="0"/>
    <xf numFmtId="166" fontId="25" fillId="0" borderId="0">
      <alignment horizontal="left" wrapText="1"/>
    </xf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5" fillId="0" borderId="0">
      <alignment horizontal="left" wrapText="1"/>
    </xf>
    <xf numFmtId="0" fontId="19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72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72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5" fillId="0" borderId="0"/>
    <xf numFmtId="0" fontId="3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5" fillId="0" borderId="0"/>
    <xf numFmtId="0" fontId="35" fillId="0" borderId="0"/>
    <xf numFmtId="0" fontId="3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3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>
      <alignment horizontal="left" wrapText="1"/>
    </xf>
    <xf numFmtId="0" fontId="36" fillId="0" borderId="0"/>
    <xf numFmtId="0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173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35" fillId="0" borderId="0"/>
    <xf numFmtId="0" fontId="3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5" fillId="0" borderId="0"/>
    <xf numFmtId="0" fontId="3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5" fillId="0" borderId="0"/>
    <xf numFmtId="0" fontId="3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4" fontId="37" fillId="0" borderId="0">
      <alignment horizontal="left"/>
    </xf>
    <xf numFmtId="175" fontId="38" fillId="0" borderId="0">
      <alignment horizontal="left"/>
    </xf>
    <xf numFmtId="0" fontId="39" fillId="0" borderId="49"/>
    <xf numFmtId="0" fontId="40" fillId="0" borderId="0"/>
    <xf numFmtId="0" fontId="36" fillId="33" borderId="0" applyNumberFormat="0" applyBorder="0" applyAlignment="0" applyProtection="0"/>
    <xf numFmtId="0" fontId="36" fillId="0" borderId="0"/>
    <xf numFmtId="0" fontId="41" fillId="10" borderId="0" applyNumberFormat="0" applyBorder="0" applyAlignment="0" applyProtection="0"/>
    <xf numFmtId="0" fontId="25" fillId="0" borderId="0"/>
    <xf numFmtId="0" fontId="41" fillId="10" borderId="0" applyNumberFormat="0" applyBorder="0" applyAlignment="0" applyProtection="0"/>
    <xf numFmtId="0" fontId="42" fillId="34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/>
    <xf numFmtId="0" fontId="36" fillId="33" borderId="0" applyNumberFormat="0" applyBorder="0" applyAlignment="0" applyProtection="0"/>
    <xf numFmtId="0" fontId="1" fillId="10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0" borderId="0"/>
    <xf numFmtId="0" fontId="1" fillId="10" borderId="0" applyNumberFormat="0" applyBorder="0" applyAlignment="0" applyProtection="0"/>
    <xf numFmtId="0" fontId="36" fillId="0" borderId="0"/>
    <xf numFmtId="0" fontId="25" fillId="0" borderId="0"/>
    <xf numFmtId="0" fontId="36" fillId="33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33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0" borderId="0"/>
    <xf numFmtId="0" fontId="1" fillId="10" borderId="0" applyNumberFormat="0" applyBorder="0" applyAlignment="0" applyProtection="0"/>
    <xf numFmtId="0" fontId="36" fillId="33" borderId="0" applyNumberFormat="0" applyBorder="0" applyAlignment="0" applyProtection="0"/>
    <xf numFmtId="0" fontId="36" fillId="0" borderId="0"/>
    <xf numFmtId="0" fontId="1" fillId="10" borderId="0" applyNumberFormat="0" applyBorder="0" applyAlignment="0" applyProtection="0"/>
    <xf numFmtId="0" fontId="36" fillId="0" borderId="0"/>
    <xf numFmtId="0" fontId="25" fillId="0" borderId="0"/>
    <xf numFmtId="0" fontId="36" fillId="33" borderId="0" applyNumberFormat="0" applyBorder="0" applyAlignment="0" applyProtection="0"/>
    <xf numFmtId="0" fontId="43" fillId="35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33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0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33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10" borderId="0" applyNumberFormat="0" applyBorder="0" applyAlignment="0" applyProtection="0"/>
    <xf numFmtId="0" fontId="25" fillId="0" borderId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1" fillId="36" borderId="0" applyNumberFormat="0" applyBorder="0" applyAlignment="0" applyProtection="0"/>
    <xf numFmtId="0" fontId="36" fillId="33" borderId="0" applyNumberFormat="0" applyBorder="0" applyAlignment="0" applyProtection="0"/>
    <xf numFmtId="0" fontId="36" fillId="0" borderId="0"/>
    <xf numFmtId="0" fontId="36" fillId="33" borderId="0" applyNumberFormat="0" applyBorder="0" applyAlignment="0" applyProtection="0"/>
    <xf numFmtId="0" fontId="36" fillId="0" borderId="0"/>
    <xf numFmtId="0" fontId="1" fillId="3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6" fillId="0" borderId="0"/>
    <xf numFmtId="0" fontId="25" fillId="0" borderId="0"/>
    <xf numFmtId="0" fontId="1" fillId="36" borderId="0" applyNumberFormat="0" applyBorder="0" applyAlignment="0" applyProtection="0"/>
    <xf numFmtId="0" fontId="36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0" borderId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34" borderId="0" applyNumberFormat="0" applyBorder="0" applyAlignment="0" applyProtection="0"/>
    <xf numFmtId="0" fontId="36" fillId="0" borderId="0"/>
    <xf numFmtId="0" fontId="1" fillId="10" borderId="0" applyNumberFormat="0" applyBorder="0" applyAlignment="0" applyProtection="0"/>
    <xf numFmtId="0" fontId="25" fillId="0" borderId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1" fillId="36" borderId="0" applyNumberFormat="0" applyBorder="0" applyAlignment="0" applyProtection="0"/>
    <xf numFmtId="0" fontId="25" fillId="0" borderId="0"/>
    <xf numFmtId="0" fontId="1" fillId="36" borderId="0" applyNumberFormat="0" applyBorder="0" applyAlignment="0" applyProtection="0"/>
    <xf numFmtId="0" fontId="25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6" fillId="33" borderId="0" applyNumberFormat="0" applyBorder="0" applyAlignment="0" applyProtection="0"/>
    <xf numFmtId="0" fontId="25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0" borderId="0"/>
    <xf numFmtId="0" fontId="1" fillId="36" borderId="0" applyNumberFormat="0" applyBorder="0" applyAlignment="0" applyProtection="0"/>
    <xf numFmtId="0" fontId="25" fillId="0" borderId="0"/>
    <xf numFmtId="0" fontId="1" fillId="36" borderId="0" applyNumberFormat="0" applyBorder="0" applyAlignment="0" applyProtection="0"/>
    <xf numFmtId="0" fontId="25" fillId="0" borderId="0"/>
    <xf numFmtId="0" fontId="1" fillId="36" borderId="0" applyNumberFormat="0" applyBorder="0" applyAlignment="0" applyProtection="0"/>
    <xf numFmtId="0" fontId="25" fillId="0" borderId="0"/>
    <xf numFmtId="0" fontId="1" fillId="36" borderId="0" applyNumberFormat="0" applyBorder="0" applyAlignment="0" applyProtection="0"/>
    <xf numFmtId="0" fontId="36" fillId="33" borderId="0" applyNumberFormat="0" applyBorder="0" applyAlignment="0" applyProtection="0"/>
    <xf numFmtId="0" fontId="25" fillId="0" borderId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0" borderId="0" applyNumberFormat="0" applyBorder="0" applyAlignment="0" applyProtection="0"/>
    <xf numFmtId="0" fontId="36" fillId="0" borderId="0"/>
    <xf numFmtId="0" fontId="25" fillId="0" borderId="0"/>
    <xf numFmtId="0" fontId="1" fillId="1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0" borderId="0" applyNumberFormat="0" applyBorder="0" applyAlignment="0" applyProtection="0"/>
    <xf numFmtId="0" fontId="44" fillId="37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10" borderId="0" applyNumberFormat="0" applyBorder="0" applyAlignment="0" applyProtection="0"/>
    <xf numFmtId="0" fontId="44" fillId="37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10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10" borderId="0" applyNumberFormat="0" applyBorder="0" applyAlignment="0" applyProtection="0"/>
    <xf numFmtId="0" fontId="36" fillId="33" borderId="0" applyNumberFormat="0" applyBorder="0" applyAlignment="0" applyProtection="0"/>
    <xf numFmtId="0" fontId="25" fillId="0" borderId="0"/>
    <xf numFmtId="0" fontId="36" fillId="0" borderId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/>
    <xf numFmtId="0" fontId="41" fillId="10" borderId="0" applyNumberFormat="0" applyBorder="0" applyAlignment="0" applyProtection="0"/>
    <xf numFmtId="0" fontId="36" fillId="0" borderId="0"/>
    <xf numFmtId="0" fontId="25" fillId="0" borderId="0"/>
    <xf numFmtId="0" fontId="41" fillId="10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41" fillId="14" borderId="0" applyNumberFormat="0" applyBorder="0" applyAlignment="0" applyProtection="0"/>
    <xf numFmtId="0" fontId="25" fillId="0" borderId="0"/>
    <xf numFmtId="0" fontId="41" fillId="14" borderId="0" applyNumberFormat="0" applyBorder="0" applyAlignment="0" applyProtection="0"/>
    <xf numFmtId="0" fontId="42" fillId="39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/>
    <xf numFmtId="0" fontId="36" fillId="38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1" fillId="14" borderId="0" applyNumberFormat="0" applyBorder="0" applyAlignment="0" applyProtection="0"/>
    <xf numFmtId="0" fontId="36" fillId="0" borderId="0"/>
    <xf numFmtId="0" fontId="25" fillId="0" borderId="0"/>
    <xf numFmtId="0" fontId="36" fillId="38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38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1" fillId="14" borderId="0" applyNumberFormat="0" applyBorder="0" applyAlignment="0" applyProtection="0"/>
    <xf numFmtId="0" fontId="36" fillId="0" borderId="0"/>
    <xf numFmtId="0" fontId="25" fillId="0" borderId="0"/>
    <xf numFmtId="0" fontId="36" fillId="38" borderId="0" applyNumberFormat="0" applyBorder="0" applyAlignment="0" applyProtection="0"/>
    <xf numFmtId="0" fontId="43" fillId="40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38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4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38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14" borderId="0" applyNumberFormat="0" applyBorder="0" applyAlignment="0" applyProtection="0"/>
    <xf numFmtId="0" fontId="25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1" fillId="3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6" fillId="0" borderId="0"/>
    <xf numFmtId="0" fontId="25" fillId="0" borderId="0"/>
    <xf numFmtId="0" fontId="1" fillId="39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39" borderId="0" applyNumberFormat="0" applyBorder="0" applyAlignment="0" applyProtection="0"/>
    <xf numFmtId="0" fontId="36" fillId="0" borderId="0"/>
    <xf numFmtId="0" fontId="1" fillId="14" borderId="0" applyNumberFormat="0" applyBorder="0" applyAlignment="0" applyProtection="0"/>
    <xf numFmtId="0" fontId="25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25" fillId="0" borderId="0"/>
    <xf numFmtId="0" fontId="1" fillId="39" borderId="0" applyNumberFormat="0" applyBorder="0" applyAlignment="0" applyProtection="0"/>
    <xf numFmtId="0" fontId="25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6" fillId="38" borderId="0" applyNumberFormat="0" applyBorder="0" applyAlignment="0" applyProtection="0"/>
    <xf numFmtId="0" fontId="25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0" borderId="0"/>
    <xf numFmtId="0" fontId="1" fillId="39" borderId="0" applyNumberFormat="0" applyBorder="0" applyAlignment="0" applyProtection="0"/>
    <xf numFmtId="0" fontId="25" fillId="0" borderId="0"/>
    <xf numFmtId="0" fontId="1" fillId="39" borderId="0" applyNumberFormat="0" applyBorder="0" applyAlignment="0" applyProtection="0"/>
    <xf numFmtId="0" fontId="25" fillId="0" borderId="0"/>
    <xf numFmtId="0" fontId="1" fillId="39" borderId="0" applyNumberFormat="0" applyBorder="0" applyAlignment="0" applyProtection="0"/>
    <xf numFmtId="0" fontId="25" fillId="0" borderId="0"/>
    <xf numFmtId="0" fontId="1" fillId="39" borderId="0" applyNumberFormat="0" applyBorder="0" applyAlignment="0" applyProtection="0"/>
    <xf numFmtId="0" fontId="36" fillId="38" borderId="0" applyNumberFormat="0" applyBorder="0" applyAlignment="0" applyProtection="0"/>
    <xf numFmtId="0" fontId="25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4" borderId="0" applyNumberFormat="0" applyBorder="0" applyAlignment="0" applyProtection="0"/>
    <xf numFmtId="0" fontId="36" fillId="0" borderId="0"/>
    <xf numFmtId="0" fontId="25" fillId="0" borderId="0"/>
    <xf numFmtId="0" fontId="1" fillId="1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4" borderId="0" applyNumberFormat="0" applyBorder="0" applyAlignment="0" applyProtection="0"/>
    <xf numFmtId="0" fontId="44" fillId="41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14" borderId="0" applyNumberFormat="0" applyBorder="0" applyAlignment="0" applyProtection="0"/>
    <xf numFmtId="0" fontId="44" fillId="41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14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14" borderId="0" applyNumberFormat="0" applyBorder="0" applyAlignment="0" applyProtection="0"/>
    <xf numFmtId="0" fontId="36" fillId="38" borderId="0" applyNumberFormat="0" applyBorder="0" applyAlignment="0" applyProtection="0"/>
    <xf numFmtId="0" fontId="25" fillId="0" borderId="0"/>
    <xf numFmtId="0" fontId="36" fillId="0" borderId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/>
    <xf numFmtId="0" fontId="41" fillId="14" borderId="0" applyNumberFormat="0" applyBorder="0" applyAlignment="0" applyProtection="0"/>
    <xf numFmtId="0" fontId="36" fillId="0" borderId="0"/>
    <xf numFmtId="0" fontId="25" fillId="0" borderId="0"/>
    <xf numFmtId="0" fontId="41" fillId="14" borderId="0" applyNumberFormat="0" applyBorder="0" applyAlignment="0" applyProtection="0"/>
    <xf numFmtId="0" fontId="36" fillId="42" borderId="0" applyNumberFormat="0" applyBorder="0" applyAlignment="0" applyProtection="0"/>
    <xf numFmtId="0" fontId="36" fillId="0" borderId="0"/>
    <xf numFmtId="0" fontId="41" fillId="18" borderId="0" applyNumberFormat="0" applyBorder="0" applyAlignment="0" applyProtection="0"/>
    <xf numFmtId="0" fontId="25" fillId="0" borderId="0"/>
    <xf numFmtId="0" fontId="41" fillId="18" borderId="0" applyNumberFormat="0" applyBorder="0" applyAlignment="0" applyProtection="0"/>
    <xf numFmtId="0" fontId="42" fillId="43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0" borderId="0"/>
    <xf numFmtId="0" fontId="36" fillId="42" borderId="0" applyNumberFormat="0" applyBorder="0" applyAlignment="0" applyProtection="0"/>
    <xf numFmtId="0" fontId="1" fillId="18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0" borderId="0"/>
    <xf numFmtId="0" fontId="1" fillId="18" borderId="0" applyNumberFormat="0" applyBorder="0" applyAlignment="0" applyProtection="0"/>
    <xf numFmtId="0" fontId="36" fillId="0" borderId="0"/>
    <xf numFmtId="0" fontId="25" fillId="0" borderId="0"/>
    <xf numFmtId="0" fontId="36" fillId="42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2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0" borderId="0"/>
    <xf numFmtId="0" fontId="1" fillId="18" borderId="0" applyNumberFormat="0" applyBorder="0" applyAlignment="0" applyProtection="0"/>
    <xf numFmtId="0" fontId="36" fillId="42" borderId="0" applyNumberFormat="0" applyBorder="0" applyAlignment="0" applyProtection="0"/>
    <xf numFmtId="0" fontId="36" fillId="0" borderId="0"/>
    <xf numFmtId="0" fontId="1" fillId="18" borderId="0" applyNumberFormat="0" applyBorder="0" applyAlignment="0" applyProtection="0"/>
    <xf numFmtId="0" fontId="36" fillId="0" borderId="0"/>
    <xf numFmtId="0" fontId="25" fillId="0" borderId="0"/>
    <xf numFmtId="0" fontId="36" fillId="42" borderId="0" applyNumberFormat="0" applyBorder="0" applyAlignment="0" applyProtection="0"/>
    <xf numFmtId="0" fontId="43" fillId="43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4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8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18" borderId="0" applyNumberFormat="0" applyBorder="0" applyAlignment="0" applyProtection="0"/>
    <xf numFmtId="0" fontId="25" fillId="0" borderId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36" fillId="42" borderId="0" applyNumberFormat="0" applyBorder="0" applyAlignment="0" applyProtection="0"/>
    <xf numFmtId="0" fontId="36" fillId="0" borderId="0"/>
    <xf numFmtId="0" fontId="36" fillId="42" borderId="0" applyNumberFormat="0" applyBorder="0" applyAlignment="0" applyProtection="0"/>
    <xf numFmtId="0" fontId="36" fillId="0" borderId="0"/>
    <xf numFmtId="0" fontId="1" fillId="4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6" fillId="0" borderId="0"/>
    <xf numFmtId="0" fontId="25" fillId="0" borderId="0"/>
    <xf numFmtId="0" fontId="1" fillId="43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5" fillId="0" borderId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43" borderId="0" applyNumberFormat="0" applyBorder="0" applyAlignment="0" applyProtection="0"/>
    <xf numFmtId="0" fontId="36" fillId="0" borderId="0"/>
    <xf numFmtId="0" fontId="1" fillId="18" borderId="0" applyNumberFormat="0" applyBorder="0" applyAlignment="0" applyProtection="0"/>
    <xf numFmtId="0" fontId="25" fillId="0" borderId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6" fillId="42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36" fillId="42" borderId="0" applyNumberFormat="0" applyBorder="0" applyAlignment="0" applyProtection="0"/>
    <xf numFmtId="0" fontId="25" fillId="0" borderId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8" borderId="0" applyNumberFormat="0" applyBorder="0" applyAlignment="0" applyProtection="0"/>
    <xf numFmtId="0" fontId="36" fillId="0" borderId="0"/>
    <xf numFmtId="0" fontId="25" fillId="0" borderId="0"/>
    <xf numFmtId="0" fontId="1" fillId="18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8" borderId="0" applyNumberFormat="0" applyBorder="0" applyAlignment="0" applyProtection="0"/>
    <xf numFmtId="0" fontId="44" fillId="41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18" borderId="0" applyNumberFormat="0" applyBorder="0" applyAlignment="0" applyProtection="0"/>
    <xf numFmtId="0" fontId="44" fillId="41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18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18" borderId="0" applyNumberFormat="0" applyBorder="0" applyAlignment="0" applyProtection="0"/>
    <xf numFmtId="0" fontId="36" fillId="42" borderId="0" applyNumberFormat="0" applyBorder="0" applyAlignment="0" applyProtection="0"/>
    <xf numFmtId="0" fontId="25" fillId="0" borderId="0"/>
    <xf numFmtId="0" fontId="36" fillId="0" borderId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/>
    <xf numFmtId="0" fontId="41" fillId="18" borderId="0" applyNumberFormat="0" applyBorder="0" applyAlignment="0" applyProtection="0"/>
    <xf numFmtId="0" fontId="36" fillId="0" borderId="0"/>
    <xf numFmtId="0" fontId="25" fillId="0" borderId="0"/>
    <xf numFmtId="0" fontId="41" fillId="18" borderId="0" applyNumberFormat="0" applyBorder="0" applyAlignment="0" applyProtection="0"/>
    <xf numFmtId="0" fontId="36" fillId="44" borderId="0" applyNumberFormat="0" applyBorder="0" applyAlignment="0" applyProtection="0"/>
    <xf numFmtId="0" fontId="36" fillId="0" borderId="0"/>
    <xf numFmtId="0" fontId="41" fillId="22" borderId="0" applyNumberFormat="0" applyBorder="0" applyAlignment="0" applyProtection="0"/>
    <xf numFmtId="0" fontId="25" fillId="0" borderId="0"/>
    <xf numFmtId="0" fontId="41" fillId="22" borderId="0" applyNumberFormat="0" applyBorder="0" applyAlignment="0" applyProtection="0"/>
    <xf numFmtId="0" fontId="42" fillId="35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0" borderId="0"/>
    <xf numFmtId="0" fontId="36" fillId="44" borderId="0" applyNumberFormat="0" applyBorder="0" applyAlignment="0" applyProtection="0"/>
    <xf numFmtId="0" fontId="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0" borderId="0"/>
    <xf numFmtId="0" fontId="1" fillId="22" borderId="0" applyNumberFormat="0" applyBorder="0" applyAlignment="0" applyProtection="0"/>
    <xf numFmtId="0" fontId="36" fillId="0" borderId="0"/>
    <xf numFmtId="0" fontId="25" fillId="0" borderId="0"/>
    <xf numFmtId="0" fontId="36" fillId="44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4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0" borderId="0"/>
    <xf numFmtId="0" fontId="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0" borderId="0"/>
    <xf numFmtId="0" fontId="1" fillId="22" borderId="0" applyNumberFormat="0" applyBorder="0" applyAlignment="0" applyProtection="0"/>
    <xf numFmtId="0" fontId="36" fillId="0" borderId="0"/>
    <xf numFmtId="0" fontId="25" fillId="0" borderId="0"/>
    <xf numFmtId="0" fontId="36" fillId="44" borderId="0" applyNumberFormat="0" applyBorder="0" applyAlignment="0" applyProtection="0"/>
    <xf numFmtId="0" fontId="43" fillId="35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44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2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4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22" borderId="0" applyNumberFormat="0" applyBorder="0" applyAlignment="0" applyProtection="0"/>
    <xf numFmtId="0" fontId="25" fillId="0" borderId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" fillId="40" borderId="0" applyNumberFormat="0" applyBorder="0" applyAlignment="0" applyProtection="0"/>
    <xf numFmtId="0" fontId="36" fillId="44" borderId="0" applyNumberFormat="0" applyBorder="0" applyAlignment="0" applyProtection="0"/>
    <xf numFmtId="0" fontId="36" fillId="0" borderId="0"/>
    <xf numFmtId="0" fontId="36" fillId="44" borderId="0" applyNumberFormat="0" applyBorder="0" applyAlignment="0" applyProtection="0"/>
    <xf numFmtId="0" fontId="36" fillId="0" borderId="0"/>
    <xf numFmtId="0" fontId="1" fillId="40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4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6" fillId="0" borderId="0"/>
    <xf numFmtId="0" fontId="25" fillId="0" borderId="0"/>
    <xf numFmtId="0" fontId="1" fillId="40" borderId="0" applyNumberFormat="0" applyBorder="0" applyAlignment="0" applyProtection="0"/>
    <xf numFmtId="0" fontId="36" fillId="4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5" fillId="0" borderId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35" borderId="0" applyNumberFormat="0" applyBorder="0" applyAlignment="0" applyProtection="0"/>
    <xf numFmtId="0" fontId="36" fillId="0" borderId="0"/>
    <xf numFmtId="0" fontId="1" fillId="22" borderId="0" applyNumberFormat="0" applyBorder="0" applyAlignment="0" applyProtection="0"/>
    <xf numFmtId="0" fontId="25" fillId="0" borderId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" fillId="40" borderId="0" applyNumberFormat="0" applyBorder="0" applyAlignment="0" applyProtection="0"/>
    <xf numFmtId="0" fontId="25" fillId="0" borderId="0"/>
    <xf numFmtId="0" fontId="1" fillId="40" borderId="0" applyNumberFormat="0" applyBorder="0" applyAlignment="0" applyProtection="0"/>
    <xf numFmtId="0" fontId="25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6" fillId="44" borderId="0" applyNumberFormat="0" applyBorder="0" applyAlignment="0" applyProtection="0"/>
    <xf numFmtId="0" fontId="25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5" fillId="0" borderId="0"/>
    <xf numFmtId="0" fontId="1" fillId="40" borderId="0" applyNumberFormat="0" applyBorder="0" applyAlignment="0" applyProtection="0"/>
    <xf numFmtId="0" fontId="25" fillId="0" borderId="0"/>
    <xf numFmtId="0" fontId="1" fillId="40" borderId="0" applyNumberFormat="0" applyBorder="0" applyAlignment="0" applyProtection="0"/>
    <xf numFmtId="0" fontId="25" fillId="0" borderId="0"/>
    <xf numFmtId="0" fontId="1" fillId="40" borderId="0" applyNumberFormat="0" applyBorder="0" applyAlignment="0" applyProtection="0"/>
    <xf numFmtId="0" fontId="25" fillId="0" borderId="0"/>
    <xf numFmtId="0" fontId="1" fillId="40" borderId="0" applyNumberFormat="0" applyBorder="0" applyAlignment="0" applyProtection="0"/>
    <xf numFmtId="0" fontId="36" fillId="44" borderId="0" applyNumberFormat="0" applyBorder="0" applyAlignment="0" applyProtection="0"/>
    <xf numFmtId="0" fontId="25" fillId="0" borderId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2" borderId="0" applyNumberFormat="0" applyBorder="0" applyAlignment="0" applyProtection="0"/>
    <xf numFmtId="0" fontId="36" fillId="0" borderId="0"/>
    <xf numFmtId="0" fontId="25" fillId="0" borderId="0"/>
    <xf numFmtId="0" fontId="1" fillId="22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2" borderId="0" applyNumberFormat="0" applyBorder="0" applyAlignment="0" applyProtection="0"/>
    <xf numFmtId="0" fontId="44" fillId="37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22" borderId="0" applyNumberFormat="0" applyBorder="0" applyAlignment="0" applyProtection="0"/>
    <xf numFmtId="0" fontId="44" fillId="37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22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22" borderId="0" applyNumberFormat="0" applyBorder="0" applyAlignment="0" applyProtection="0"/>
    <xf numFmtId="0" fontId="36" fillId="44" borderId="0" applyNumberFormat="0" applyBorder="0" applyAlignment="0" applyProtection="0"/>
    <xf numFmtId="0" fontId="25" fillId="0" borderId="0"/>
    <xf numFmtId="0" fontId="36" fillId="0" borderId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/>
    <xf numFmtId="0" fontId="41" fillId="22" borderId="0" applyNumberFormat="0" applyBorder="0" applyAlignment="0" applyProtection="0"/>
    <xf numFmtId="0" fontId="36" fillId="0" borderId="0"/>
    <xf numFmtId="0" fontId="25" fillId="0" borderId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36" fillId="0" borderId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3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0" borderId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0" borderId="0"/>
    <xf numFmtId="0" fontId="1" fillId="26" borderId="0" applyNumberFormat="0" applyBorder="0" applyAlignment="0" applyProtection="0"/>
    <xf numFmtId="0" fontId="36" fillId="45" borderId="0" applyNumberFormat="0" applyBorder="0" applyAlignment="0" applyProtection="0"/>
    <xf numFmtId="0" fontId="36" fillId="0" borderId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4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26" borderId="0" applyNumberFormat="0" applyBorder="0" applyAlignment="0" applyProtection="0"/>
    <xf numFmtId="0" fontId="25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6" fillId="45" borderId="0" applyNumberFormat="0" applyBorder="0" applyAlignment="0" applyProtection="0"/>
    <xf numFmtId="0" fontId="36" fillId="0" borderId="0"/>
    <xf numFmtId="0" fontId="36" fillId="45" borderId="0" applyNumberFormat="0" applyBorder="0" applyAlignment="0" applyProtection="0"/>
    <xf numFmtId="0" fontId="36" fillId="0" borderId="0"/>
    <xf numFmtId="0" fontId="1" fillId="2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1" fillId="26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36" borderId="0" applyNumberFormat="0" applyBorder="0" applyAlignment="0" applyProtection="0"/>
    <xf numFmtId="0" fontId="36" fillId="0" borderId="0"/>
    <xf numFmtId="0" fontId="25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0" borderId="0"/>
    <xf numFmtId="0" fontId="1" fillId="26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/>
    <xf numFmtId="0" fontId="36" fillId="0" borderId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/>
    <xf numFmtId="0" fontId="36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26" borderId="0" applyNumberFormat="0" applyBorder="0" applyAlignment="0" applyProtection="0"/>
    <xf numFmtId="0" fontId="44" fillId="46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41" fillId="26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26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36" fillId="45" borderId="0" applyNumberFormat="0" applyBorder="0" applyAlignment="0" applyProtection="0"/>
    <xf numFmtId="0" fontId="25" fillId="0" borderId="0"/>
    <xf numFmtId="0" fontId="36" fillId="0" borderId="0"/>
    <xf numFmtId="0" fontId="41" fillId="26" borderId="0" applyNumberFormat="0" applyBorder="0" applyAlignment="0" applyProtection="0"/>
    <xf numFmtId="0" fontId="36" fillId="0" borderId="0"/>
    <xf numFmtId="0" fontId="25" fillId="0" borderId="0"/>
    <xf numFmtId="0" fontId="41" fillId="26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41" fillId="30" borderId="0" applyNumberFormat="0" applyBorder="0" applyAlignment="0" applyProtection="0"/>
    <xf numFmtId="0" fontId="25" fillId="0" borderId="0"/>
    <xf numFmtId="0" fontId="41" fillId="30" borderId="0" applyNumberFormat="0" applyBorder="0" applyAlignment="0" applyProtection="0"/>
    <xf numFmtId="0" fontId="42" fillId="38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0" borderId="0"/>
    <xf numFmtId="0" fontId="36" fillId="40" borderId="0" applyNumberFormat="0" applyBorder="0" applyAlignment="0" applyProtection="0"/>
    <xf numFmtId="0" fontId="1" fillId="3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1" fillId="30" borderId="0" applyNumberFormat="0" applyBorder="0" applyAlignment="0" applyProtection="0"/>
    <xf numFmtId="0" fontId="36" fillId="0" borderId="0"/>
    <xf numFmtId="0" fontId="25" fillId="0" borderId="0"/>
    <xf numFmtId="0" fontId="36" fillId="40" borderId="0" applyNumberFormat="0" applyBorder="0" applyAlignment="0" applyProtection="0"/>
    <xf numFmtId="0" fontId="1" fillId="30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0" borderId="0" applyNumberFormat="0" applyBorder="0" applyAlignment="0" applyProtection="0"/>
    <xf numFmtId="0" fontId="1" fillId="3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1" fillId="30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1" fillId="30" borderId="0" applyNumberFormat="0" applyBorder="0" applyAlignment="0" applyProtection="0"/>
    <xf numFmtId="0" fontId="36" fillId="0" borderId="0"/>
    <xf numFmtId="0" fontId="25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1" fillId="3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30" borderId="0" applyNumberFormat="0" applyBorder="0" applyAlignment="0" applyProtection="0"/>
    <xf numFmtId="0" fontId="25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1" fillId="43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1" fillId="4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6" fillId="0" borderId="0"/>
    <xf numFmtId="0" fontId="25" fillId="0" borderId="0"/>
    <xf numFmtId="0" fontId="1" fillId="43" borderId="0" applyNumberFormat="0" applyBorder="0" applyAlignment="0" applyProtection="0"/>
    <xf numFmtId="0" fontId="36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5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38" borderId="0" applyNumberFormat="0" applyBorder="0" applyAlignment="0" applyProtection="0"/>
    <xf numFmtId="0" fontId="36" fillId="0" borderId="0"/>
    <xf numFmtId="0" fontId="1" fillId="30" borderId="0" applyNumberFormat="0" applyBorder="0" applyAlignment="0" applyProtection="0"/>
    <xf numFmtId="0" fontId="25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6" fillId="40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36" fillId="40" borderId="0" applyNumberFormat="0" applyBorder="0" applyAlignment="0" applyProtection="0"/>
    <xf numFmtId="0" fontId="25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30" borderId="0" applyNumberFormat="0" applyBorder="0" applyAlignment="0" applyProtection="0"/>
    <xf numFmtId="0" fontId="36" fillId="0" borderId="0"/>
    <xf numFmtId="0" fontId="25" fillId="0" borderId="0"/>
    <xf numFmtId="0" fontId="1" fillId="3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30" borderId="0" applyNumberFormat="0" applyBorder="0" applyAlignment="0" applyProtection="0"/>
    <xf numFmtId="0" fontId="44" fillId="41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30" borderId="0" applyNumberFormat="0" applyBorder="0" applyAlignment="0" applyProtection="0"/>
    <xf numFmtId="0" fontId="44" fillId="41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30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30" borderId="0" applyNumberFormat="0" applyBorder="0" applyAlignment="0" applyProtection="0"/>
    <xf numFmtId="0" fontId="36" fillId="40" borderId="0" applyNumberFormat="0" applyBorder="0" applyAlignment="0" applyProtection="0"/>
    <xf numFmtId="0" fontId="25" fillId="0" borderId="0"/>
    <xf numFmtId="0" fontId="36" fillId="0" borderId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0" borderId="0"/>
    <xf numFmtId="0" fontId="41" fillId="30" borderId="0" applyNumberFormat="0" applyBorder="0" applyAlignment="0" applyProtection="0"/>
    <xf numFmtId="0" fontId="36" fillId="0" borderId="0"/>
    <xf numFmtId="0" fontId="25" fillId="0" borderId="0"/>
    <xf numFmtId="0" fontId="41" fillId="30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41" fillId="11" borderId="0" applyNumberFormat="0" applyBorder="0" applyAlignment="0" applyProtection="0"/>
    <xf numFmtId="0" fontId="25" fillId="0" borderId="0"/>
    <xf numFmtId="0" fontId="41" fillId="11" borderId="0" applyNumberFormat="0" applyBorder="0" applyAlignment="0" applyProtection="0"/>
    <xf numFmtId="0" fontId="42" fillId="47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0"/>
    <xf numFmtId="0" fontId="36" fillId="36" borderId="0" applyNumberFormat="0" applyBorder="0" applyAlignment="0" applyProtection="0"/>
    <xf numFmtId="0" fontId="1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1" fillId="11" borderId="0" applyNumberFormat="0" applyBorder="0" applyAlignment="0" applyProtection="0"/>
    <xf numFmtId="0" fontId="36" fillId="0" borderId="0"/>
    <xf numFmtId="0" fontId="25" fillId="0" borderId="0"/>
    <xf numFmtId="0" fontId="36" fillId="36" borderId="0" applyNumberFormat="0" applyBorder="0" applyAlignment="0" applyProtection="0"/>
    <xf numFmtId="0" fontId="1" fillId="11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36" borderId="0" applyNumberFormat="0" applyBorder="0" applyAlignment="0" applyProtection="0"/>
    <xf numFmtId="0" fontId="1" fillId="11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1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1" fillId="11" borderId="0" applyNumberFormat="0" applyBorder="0" applyAlignment="0" applyProtection="0"/>
    <xf numFmtId="0" fontId="36" fillId="0" borderId="0"/>
    <xf numFmtId="0" fontId="25" fillId="0" borderId="0"/>
    <xf numFmtId="0" fontId="36" fillId="36" borderId="0" applyNumberFormat="0" applyBorder="0" applyAlignment="0" applyProtection="0"/>
    <xf numFmtId="0" fontId="43" fillId="48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3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1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3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11" borderId="0" applyNumberFormat="0" applyBorder="0" applyAlignment="0" applyProtection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1" fillId="4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1" fillId="4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6" fillId="0" borderId="0"/>
    <xf numFmtId="0" fontId="25" fillId="0" borderId="0"/>
    <xf numFmtId="0" fontId="1" fillId="45" borderId="0" applyNumberFormat="0" applyBorder="0" applyAlignment="0" applyProtection="0"/>
    <xf numFmtId="0" fontId="36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47" borderId="0" applyNumberFormat="0" applyBorder="0" applyAlignment="0" applyProtection="0"/>
    <xf numFmtId="0" fontId="36" fillId="0" borderId="0"/>
    <xf numFmtId="0" fontId="1" fillId="11" borderId="0" applyNumberFormat="0" applyBorder="0" applyAlignment="0" applyProtection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1" fillId="45" borderId="0" applyNumberFormat="0" applyBorder="0" applyAlignment="0" applyProtection="0"/>
    <xf numFmtId="0" fontId="25" fillId="0" borderId="0"/>
    <xf numFmtId="0" fontId="1" fillId="45" borderId="0" applyNumberFormat="0" applyBorder="0" applyAlignment="0" applyProtection="0"/>
    <xf numFmtId="0" fontId="2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6" fillId="36" borderId="0" applyNumberFormat="0" applyBorder="0" applyAlignment="0" applyProtection="0"/>
    <xf numFmtId="0" fontId="2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0" borderId="0"/>
    <xf numFmtId="0" fontId="1" fillId="45" borderId="0" applyNumberFormat="0" applyBorder="0" applyAlignment="0" applyProtection="0"/>
    <xf numFmtId="0" fontId="25" fillId="0" borderId="0"/>
    <xf numFmtId="0" fontId="1" fillId="45" borderId="0" applyNumberFormat="0" applyBorder="0" applyAlignment="0" applyProtection="0"/>
    <xf numFmtId="0" fontId="25" fillId="0" borderId="0"/>
    <xf numFmtId="0" fontId="1" fillId="45" borderId="0" applyNumberFormat="0" applyBorder="0" applyAlignment="0" applyProtection="0"/>
    <xf numFmtId="0" fontId="25" fillId="0" borderId="0"/>
    <xf numFmtId="0" fontId="1" fillId="45" borderId="0" applyNumberFormat="0" applyBorder="0" applyAlignment="0" applyProtection="0"/>
    <xf numFmtId="0" fontId="36" fillId="36" borderId="0" applyNumberFormat="0" applyBorder="0" applyAlignment="0" applyProtection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1" borderId="0" applyNumberFormat="0" applyBorder="0" applyAlignment="0" applyProtection="0"/>
    <xf numFmtId="0" fontId="36" fillId="0" borderId="0"/>
    <xf numFmtId="0" fontId="25" fillId="0" borderId="0"/>
    <xf numFmtId="0" fontId="1" fillId="11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1" borderId="0" applyNumberFormat="0" applyBorder="0" applyAlignment="0" applyProtection="0"/>
    <xf numFmtId="0" fontId="44" fillId="46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11" borderId="0" applyNumberFormat="0" applyBorder="0" applyAlignment="0" applyProtection="0"/>
    <xf numFmtId="0" fontId="44" fillId="46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11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11" borderId="0" applyNumberFormat="0" applyBorder="0" applyAlignment="0" applyProtection="0"/>
    <xf numFmtId="0" fontId="36" fillId="36" borderId="0" applyNumberFormat="0" applyBorder="0" applyAlignment="0" applyProtection="0"/>
    <xf numFmtId="0" fontId="25" fillId="0" borderId="0"/>
    <xf numFmtId="0" fontId="36" fillId="0" borderId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0" borderId="0"/>
    <xf numFmtId="0" fontId="41" fillId="11" borderId="0" applyNumberFormat="0" applyBorder="0" applyAlignment="0" applyProtection="0"/>
    <xf numFmtId="0" fontId="36" fillId="0" borderId="0"/>
    <xf numFmtId="0" fontId="25" fillId="0" borderId="0"/>
    <xf numFmtId="0" fontId="41" fillId="11" borderId="0" applyNumberFormat="0" applyBorder="0" applyAlignment="0" applyProtection="0"/>
    <xf numFmtId="0" fontId="41" fillId="15" borderId="0" applyNumberFormat="0" applyBorder="0" applyAlignment="0" applyProtection="0"/>
    <xf numFmtId="0" fontId="36" fillId="0" borderId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9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1" fillId="15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15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0" borderId="0"/>
    <xf numFmtId="0" fontId="1" fillId="1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1" fillId="15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39" borderId="0" applyNumberFormat="0" applyBorder="0" applyAlignment="0" applyProtection="0"/>
    <xf numFmtId="0" fontId="36" fillId="0" borderId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1" fillId="15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/>
    <xf numFmtId="0" fontId="36" fillId="0" borderId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/>
    <xf numFmtId="0" fontId="36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15" borderId="0" applyNumberFormat="0" applyBorder="0" applyAlignment="0" applyProtection="0"/>
    <xf numFmtId="0" fontId="44" fillId="41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41" fillId="15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15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41" fillId="15" borderId="0" applyNumberFormat="0" applyBorder="0" applyAlignment="0" applyProtection="0"/>
    <xf numFmtId="0" fontId="36" fillId="0" borderId="0"/>
    <xf numFmtId="0" fontId="25" fillId="0" borderId="0"/>
    <xf numFmtId="0" fontId="41" fillId="15" borderId="0" applyNumberFormat="0" applyBorder="0" applyAlignment="0" applyProtection="0"/>
    <xf numFmtId="0" fontId="36" fillId="49" borderId="0" applyNumberFormat="0" applyBorder="0" applyAlignment="0" applyProtection="0"/>
    <xf numFmtId="0" fontId="36" fillId="0" borderId="0"/>
    <xf numFmtId="0" fontId="41" fillId="19" borderId="0" applyNumberFormat="0" applyBorder="0" applyAlignment="0" applyProtection="0"/>
    <xf numFmtId="0" fontId="25" fillId="0" borderId="0"/>
    <xf numFmtId="0" fontId="41" fillId="19" borderId="0" applyNumberFormat="0" applyBorder="0" applyAlignment="0" applyProtection="0"/>
    <xf numFmtId="0" fontId="42" fillId="50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0" borderId="0"/>
    <xf numFmtId="0" fontId="36" fillId="49" borderId="0" applyNumberFormat="0" applyBorder="0" applyAlignment="0" applyProtection="0"/>
    <xf numFmtId="0" fontId="1" fillId="1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0" borderId="0"/>
    <xf numFmtId="0" fontId="1" fillId="19" borderId="0" applyNumberFormat="0" applyBorder="0" applyAlignment="0" applyProtection="0"/>
    <xf numFmtId="0" fontId="36" fillId="0" borderId="0"/>
    <xf numFmtId="0" fontId="25" fillId="0" borderId="0"/>
    <xf numFmtId="0" fontId="36" fillId="49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9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0" borderId="0"/>
    <xf numFmtId="0" fontId="1" fillId="19" borderId="0" applyNumberFormat="0" applyBorder="0" applyAlignment="0" applyProtection="0"/>
    <xf numFmtId="0" fontId="36" fillId="49" borderId="0" applyNumberFormat="0" applyBorder="0" applyAlignment="0" applyProtection="0"/>
    <xf numFmtId="0" fontId="36" fillId="0" borderId="0"/>
    <xf numFmtId="0" fontId="1" fillId="19" borderId="0" applyNumberFormat="0" applyBorder="0" applyAlignment="0" applyProtection="0"/>
    <xf numFmtId="0" fontId="36" fillId="0" borderId="0"/>
    <xf numFmtId="0" fontId="25" fillId="0" borderId="0"/>
    <xf numFmtId="0" fontId="36" fillId="49" borderId="0" applyNumberFormat="0" applyBorder="0" applyAlignment="0" applyProtection="0"/>
    <xf numFmtId="0" fontId="43" fillId="51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4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9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19" borderId="0" applyNumberFormat="0" applyBorder="0" applyAlignment="0" applyProtection="0"/>
    <xf numFmtId="0" fontId="25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1" fillId="51" borderId="0" applyNumberFormat="0" applyBorder="0" applyAlignment="0" applyProtection="0"/>
    <xf numFmtId="0" fontId="36" fillId="49" borderId="0" applyNumberFormat="0" applyBorder="0" applyAlignment="0" applyProtection="0"/>
    <xf numFmtId="0" fontId="36" fillId="0" borderId="0"/>
    <xf numFmtId="0" fontId="36" fillId="49" borderId="0" applyNumberFormat="0" applyBorder="0" applyAlignment="0" applyProtection="0"/>
    <xf numFmtId="0" fontId="36" fillId="0" borderId="0"/>
    <xf numFmtId="0" fontId="1" fillId="5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6" fillId="0" borderId="0"/>
    <xf numFmtId="0" fontId="25" fillId="0" borderId="0"/>
    <xf numFmtId="0" fontId="1" fillId="51" borderId="0" applyNumberFormat="0" applyBorder="0" applyAlignment="0" applyProtection="0"/>
    <xf numFmtId="0" fontId="36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5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50" borderId="0" applyNumberFormat="0" applyBorder="0" applyAlignment="0" applyProtection="0"/>
    <xf numFmtId="0" fontId="36" fillId="0" borderId="0"/>
    <xf numFmtId="0" fontId="1" fillId="19" borderId="0" applyNumberFormat="0" applyBorder="0" applyAlignment="0" applyProtection="0"/>
    <xf numFmtId="0" fontId="25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1" fillId="51" borderId="0" applyNumberFormat="0" applyBorder="0" applyAlignment="0" applyProtection="0"/>
    <xf numFmtId="0" fontId="25" fillId="0" borderId="0"/>
    <xf numFmtId="0" fontId="1" fillId="51" borderId="0" applyNumberFormat="0" applyBorder="0" applyAlignment="0" applyProtection="0"/>
    <xf numFmtId="0" fontId="25" fillId="0" borderId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6" fillId="49" borderId="0" applyNumberFormat="0" applyBorder="0" applyAlignment="0" applyProtection="0"/>
    <xf numFmtId="0" fontId="25" fillId="0" borderId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5" fillId="0" borderId="0"/>
    <xf numFmtId="0" fontId="1" fillId="51" borderId="0" applyNumberFormat="0" applyBorder="0" applyAlignment="0" applyProtection="0"/>
    <xf numFmtId="0" fontId="25" fillId="0" borderId="0"/>
    <xf numFmtId="0" fontId="1" fillId="51" borderId="0" applyNumberFormat="0" applyBorder="0" applyAlignment="0" applyProtection="0"/>
    <xf numFmtId="0" fontId="25" fillId="0" borderId="0"/>
    <xf numFmtId="0" fontId="1" fillId="51" borderId="0" applyNumberFormat="0" applyBorder="0" applyAlignment="0" applyProtection="0"/>
    <xf numFmtId="0" fontId="25" fillId="0" borderId="0"/>
    <xf numFmtId="0" fontId="1" fillId="51" borderId="0" applyNumberFormat="0" applyBorder="0" applyAlignment="0" applyProtection="0"/>
    <xf numFmtId="0" fontId="36" fillId="49" borderId="0" applyNumberFormat="0" applyBorder="0" applyAlignment="0" applyProtection="0"/>
    <xf numFmtId="0" fontId="25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9" borderId="0" applyNumberFormat="0" applyBorder="0" applyAlignment="0" applyProtection="0"/>
    <xf numFmtId="0" fontId="36" fillId="0" borderId="0"/>
    <xf numFmtId="0" fontId="25" fillId="0" borderId="0"/>
    <xf numFmtId="0" fontId="1" fillId="19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9" borderId="0" applyNumberFormat="0" applyBorder="0" applyAlignment="0" applyProtection="0"/>
    <xf numFmtId="0" fontId="44" fillId="41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19" borderId="0" applyNumberFormat="0" applyBorder="0" applyAlignment="0" applyProtection="0"/>
    <xf numFmtId="0" fontId="44" fillId="41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19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19" borderId="0" applyNumberFormat="0" applyBorder="0" applyAlignment="0" applyProtection="0"/>
    <xf numFmtId="0" fontId="36" fillId="49" borderId="0" applyNumberFormat="0" applyBorder="0" applyAlignment="0" applyProtection="0"/>
    <xf numFmtId="0" fontId="25" fillId="0" borderId="0"/>
    <xf numFmtId="0" fontId="36" fillId="0" borderId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0"/>
    <xf numFmtId="0" fontId="41" fillId="19" borderId="0" applyNumberFormat="0" applyBorder="0" applyAlignment="0" applyProtection="0"/>
    <xf numFmtId="0" fontId="36" fillId="0" borderId="0"/>
    <xf numFmtId="0" fontId="25" fillId="0" borderId="0"/>
    <xf numFmtId="0" fontId="41" fillId="19" borderId="0" applyNumberFormat="0" applyBorder="0" applyAlignment="0" applyProtection="0"/>
    <xf numFmtId="0" fontId="36" fillId="44" borderId="0" applyNumberFormat="0" applyBorder="0" applyAlignment="0" applyProtection="0"/>
    <xf numFmtId="0" fontId="36" fillId="0" borderId="0"/>
    <xf numFmtId="0" fontId="41" fillId="23" borderId="0" applyNumberFormat="0" applyBorder="0" applyAlignment="0" applyProtection="0"/>
    <xf numFmtId="0" fontId="25" fillId="0" borderId="0"/>
    <xf numFmtId="0" fontId="41" fillId="23" borderId="0" applyNumberFormat="0" applyBorder="0" applyAlignment="0" applyProtection="0"/>
    <xf numFmtId="0" fontId="42" fillId="48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0" borderId="0"/>
    <xf numFmtId="0" fontId="36" fillId="44" borderId="0" applyNumberFormat="0" applyBorder="0" applyAlignment="0" applyProtection="0"/>
    <xf numFmtId="0" fontId="1" fillId="2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0" borderId="0"/>
    <xf numFmtId="0" fontId="1" fillId="23" borderId="0" applyNumberFormat="0" applyBorder="0" applyAlignment="0" applyProtection="0"/>
    <xf numFmtId="0" fontId="36" fillId="0" borderId="0"/>
    <xf numFmtId="0" fontId="25" fillId="0" borderId="0"/>
    <xf numFmtId="0" fontId="36" fillId="44" borderId="0" applyNumberFormat="0" applyBorder="0" applyAlignment="0" applyProtection="0"/>
    <xf numFmtId="0" fontId="1" fillId="23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4" borderId="0" applyNumberFormat="0" applyBorder="0" applyAlignment="0" applyProtection="0"/>
    <xf numFmtId="0" fontId="1" fillId="23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0" borderId="0"/>
    <xf numFmtId="0" fontId="1" fillId="23" borderId="0" applyNumberFormat="0" applyBorder="0" applyAlignment="0" applyProtection="0"/>
    <xf numFmtId="0" fontId="36" fillId="44" borderId="0" applyNumberFormat="0" applyBorder="0" applyAlignment="0" applyProtection="0"/>
    <xf numFmtId="0" fontId="36" fillId="0" borderId="0"/>
    <xf numFmtId="0" fontId="1" fillId="23" borderId="0" applyNumberFormat="0" applyBorder="0" applyAlignment="0" applyProtection="0"/>
    <xf numFmtId="0" fontId="36" fillId="0" borderId="0"/>
    <xf numFmtId="0" fontId="25" fillId="0" borderId="0"/>
    <xf numFmtId="0" fontId="36" fillId="44" borderId="0" applyNumberFormat="0" applyBorder="0" applyAlignment="0" applyProtection="0"/>
    <xf numFmtId="0" fontId="43" fillId="48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44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3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4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23" borderId="0" applyNumberFormat="0" applyBorder="0" applyAlignment="0" applyProtection="0"/>
    <xf numFmtId="0" fontId="25" fillId="0" borderId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" fillId="38" borderId="0" applyNumberFormat="0" applyBorder="0" applyAlignment="0" applyProtection="0"/>
    <xf numFmtId="0" fontId="36" fillId="44" borderId="0" applyNumberFormat="0" applyBorder="0" applyAlignment="0" applyProtection="0"/>
    <xf numFmtId="0" fontId="36" fillId="0" borderId="0"/>
    <xf numFmtId="0" fontId="36" fillId="44" borderId="0" applyNumberFormat="0" applyBorder="0" applyAlignment="0" applyProtection="0"/>
    <xf numFmtId="0" fontId="36" fillId="0" borderId="0"/>
    <xf numFmtId="0" fontId="1" fillId="3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4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6" fillId="0" borderId="0"/>
    <xf numFmtId="0" fontId="25" fillId="0" borderId="0"/>
    <xf numFmtId="0" fontId="1" fillId="38" borderId="0" applyNumberFormat="0" applyBorder="0" applyAlignment="0" applyProtection="0"/>
    <xf numFmtId="0" fontId="36" fillId="4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5" fillId="0" borderId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48" borderId="0" applyNumberFormat="0" applyBorder="0" applyAlignment="0" applyProtection="0"/>
    <xf numFmtId="0" fontId="36" fillId="0" borderId="0"/>
    <xf numFmtId="0" fontId="1" fillId="23" borderId="0" applyNumberFormat="0" applyBorder="0" applyAlignment="0" applyProtection="0"/>
    <xf numFmtId="0" fontId="25" fillId="0" borderId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" fillId="38" borderId="0" applyNumberFormat="0" applyBorder="0" applyAlignment="0" applyProtection="0"/>
    <xf numFmtId="0" fontId="25" fillId="0" borderId="0"/>
    <xf numFmtId="0" fontId="1" fillId="38" borderId="0" applyNumberFormat="0" applyBorder="0" applyAlignment="0" applyProtection="0"/>
    <xf numFmtId="0" fontId="25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6" fillId="44" borderId="0" applyNumberFormat="0" applyBorder="0" applyAlignment="0" applyProtection="0"/>
    <xf numFmtId="0" fontId="25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5" fillId="0" borderId="0"/>
    <xf numFmtId="0" fontId="1" fillId="38" borderId="0" applyNumberFormat="0" applyBorder="0" applyAlignment="0" applyProtection="0"/>
    <xf numFmtId="0" fontId="25" fillId="0" borderId="0"/>
    <xf numFmtId="0" fontId="1" fillId="38" borderId="0" applyNumberFormat="0" applyBorder="0" applyAlignment="0" applyProtection="0"/>
    <xf numFmtId="0" fontId="25" fillId="0" borderId="0"/>
    <xf numFmtId="0" fontId="1" fillId="38" borderId="0" applyNumberFormat="0" applyBorder="0" applyAlignment="0" applyProtection="0"/>
    <xf numFmtId="0" fontId="25" fillId="0" borderId="0"/>
    <xf numFmtId="0" fontId="1" fillId="38" borderId="0" applyNumberFormat="0" applyBorder="0" applyAlignment="0" applyProtection="0"/>
    <xf numFmtId="0" fontId="36" fillId="44" borderId="0" applyNumberFormat="0" applyBorder="0" applyAlignment="0" applyProtection="0"/>
    <xf numFmtId="0" fontId="25" fillId="0" borderId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3" borderId="0" applyNumberFormat="0" applyBorder="0" applyAlignment="0" applyProtection="0"/>
    <xf numFmtId="0" fontId="36" fillId="0" borderId="0"/>
    <xf numFmtId="0" fontId="25" fillId="0" borderId="0"/>
    <xf numFmtId="0" fontId="1" fillId="23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3" borderId="0" applyNumberFormat="0" applyBorder="0" applyAlignment="0" applyProtection="0"/>
    <xf numFmtId="0" fontId="44" fillId="37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23" borderId="0" applyNumberFormat="0" applyBorder="0" applyAlignment="0" applyProtection="0"/>
    <xf numFmtId="0" fontId="44" fillId="37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23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23" borderId="0" applyNumberFormat="0" applyBorder="0" applyAlignment="0" applyProtection="0"/>
    <xf numFmtId="0" fontId="36" fillId="44" borderId="0" applyNumberFormat="0" applyBorder="0" applyAlignment="0" applyProtection="0"/>
    <xf numFmtId="0" fontId="25" fillId="0" borderId="0"/>
    <xf numFmtId="0" fontId="36" fillId="0" borderId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0" borderId="0"/>
    <xf numFmtId="0" fontId="41" fillId="23" borderId="0" applyNumberFormat="0" applyBorder="0" applyAlignment="0" applyProtection="0"/>
    <xf numFmtId="0" fontId="36" fillId="0" borderId="0"/>
    <xf numFmtId="0" fontId="25" fillId="0" borderId="0"/>
    <xf numFmtId="0" fontId="41" fillId="23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41" fillId="27" borderId="0" applyNumberFormat="0" applyBorder="0" applyAlignment="0" applyProtection="0"/>
    <xf numFmtId="0" fontId="25" fillId="0" borderId="0"/>
    <xf numFmtId="0" fontId="41" fillId="27" borderId="0" applyNumberFormat="0" applyBorder="0" applyAlignment="0" applyProtection="0"/>
    <xf numFmtId="0" fontId="42" fillId="4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0" borderId="0"/>
    <xf numFmtId="0" fontId="36" fillId="36" borderId="0" applyNumberFormat="0" applyBorder="0" applyAlignment="0" applyProtection="0"/>
    <xf numFmtId="0" fontId="1" fillId="2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1" fillId="27" borderId="0" applyNumberFormat="0" applyBorder="0" applyAlignment="0" applyProtection="0"/>
    <xf numFmtId="0" fontId="36" fillId="0" borderId="0"/>
    <xf numFmtId="0" fontId="25" fillId="0" borderId="0"/>
    <xf numFmtId="0" fontId="36" fillId="36" borderId="0" applyNumberFormat="0" applyBorder="0" applyAlignment="0" applyProtection="0"/>
    <xf numFmtId="0" fontId="1" fillId="27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36" borderId="0" applyNumberFormat="0" applyBorder="0" applyAlignment="0" applyProtection="0"/>
    <xf numFmtId="0" fontId="1" fillId="27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1" fillId="27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1" fillId="27" borderId="0" applyNumberFormat="0" applyBorder="0" applyAlignment="0" applyProtection="0"/>
    <xf numFmtId="0" fontId="36" fillId="0" borderId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1" fillId="27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27" borderId="0" applyNumberFormat="0" applyBorder="0" applyAlignment="0" applyProtection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1" fillId="4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1" fillId="4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6" fillId="0" borderId="0"/>
    <xf numFmtId="0" fontId="25" fillId="0" borderId="0"/>
    <xf numFmtId="0" fontId="1" fillId="45" borderId="0" applyNumberFormat="0" applyBorder="0" applyAlignment="0" applyProtection="0"/>
    <xf numFmtId="0" fontId="36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47" borderId="0" applyNumberFormat="0" applyBorder="0" applyAlignment="0" applyProtection="0"/>
    <xf numFmtId="0" fontId="36" fillId="0" borderId="0"/>
    <xf numFmtId="0" fontId="1" fillId="27" borderId="0" applyNumberFormat="0" applyBorder="0" applyAlignment="0" applyProtection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1" fillId="45" borderId="0" applyNumberFormat="0" applyBorder="0" applyAlignment="0" applyProtection="0"/>
    <xf numFmtId="0" fontId="25" fillId="0" borderId="0"/>
    <xf numFmtId="0" fontId="1" fillId="45" borderId="0" applyNumberFormat="0" applyBorder="0" applyAlignment="0" applyProtection="0"/>
    <xf numFmtId="0" fontId="2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6" fillId="36" borderId="0" applyNumberFormat="0" applyBorder="0" applyAlignment="0" applyProtection="0"/>
    <xf numFmtId="0" fontId="2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0" borderId="0"/>
    <xf numFmtId="0" fontId="1" fillId="45" borderId="0" applyNumberFormat="0" applyBorder="0" applyAlignment="0" applyProtection="0"/>
    <xf numFmtId="0" fontId="25" fillId="0" borderId="0"/>
    <xf numFmtId="0" fontId="1" fillId="45" borderId="0" applyNumberFormat="0" applyBorder="0" applyAlignment="0" applyProtection="0"/>
    <xf numFmtId="0" fontId="25" fillId="0" borderId="0"/>
    <xf numFmtId="0" fontId="1" fillId="45" borderId="0" applyNumberFormat="0" applyBorder="0" applyAlignment="0" applyProtection="0"/>
    <xf numFmtId="0" fontId="25" fillId="0" borderId="0"/>
    <xf numFmtId="0" fontId="1" fillId="45" borderId="0" applyNumberFormat="0" applyBorder="0" applyAlignment="0" applyProtection="0"/>
    <xf numFmtId="0" fontId="36" fillId="36" borderId="0" applyNumberFormat="0" applyBorder="0" applyAlignment="0" applyProtection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7" borderId="0" applyNumberFormat="0" applyBorder="0" applyAlignment="0" applyProtection="0"/>
    <xf numFmtId="0" fontId="36" fillId="0" borderId="0"/>
    <xf numFmtId="0" fontId="25" fillId="0" borderId="0"/>
    <xf numFmtId="0" fontId="1" fillId="27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7" borderId="0" applyNumberFormat="0" applyBorder="0" applyAlignment="0" applyProtection="0"/>
    <xf numFmtId="0" fontId="44" fillId="46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27" borderId="0" applyNumberFormat="0" applyBorder="0" applyAlignment="0" applyProtection="0"/>
    <xf numFmtId="0" fontId="44" fillId="46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27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27" borderId="0" applyNumberFormat="0" applyBorder="0" applyAlignment="0" applyProtection="0"/>
    <xf numFmtId="0" fontId="36" fillId="36" borderId="0" applyNumberFormat="0" applyBorder="0" applyAlignment="0" applyProtection="0"/>
    <xf numFmtId="0" fontId="25" fillId="0" borderId="0"/>
    <xf numFmtId="0" fontId="36" fillId="0" borderId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0" borderId="0"/>
    <xf numFmtId="0" fontId="41" fillId="27" borderId="0" applyNumberFormat="0" applyBorder="0" applyAlignment="0" applyProtection="0"/>
    <xf numFmtId="0" fontId="36" fillId="0" borderId="0"/>
    <xf numFmtId="0" fontId="25" fillId="0" borderId="0"/>
    <xf numFmtId="0" fontId="41" fillId="27" borderId="0" applyNumberFormat="0" applyBorder="0" applyAlignment="0" applyProtection="0"/>
    <xf numFmtId="0" fontId="36" fillId="52" borderId="0" applyNumberFormat="0" applyBorder="0" applyAlignment="0" applyProtection="0"/>
    <xf numFmtId="0" fontId="36" fillId="0" borderId="0"/>
    <xf numFmtId="0" fontId="41" fillId="31" borderId="0" applyNumberFormat="0" applyBorder="0" applyAlignment="0" applyProtection="0"/>
    <xf numFmtId="0" fontId="25" fillId="0" borderId="0"/>
    <xf numFmtId="0" fontId="41" fillId="31" borderId="0" applyNumberFormat="0" applyBorder="0" applyAlignment="0" applyProtection="0"/>
    <xf numFmtId="0" fontId="42" fillId="40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36" fillId="52" borderId="0" applyNumberFormat="0" applyBorder="0" applyAlignment="0" applyProtection="0"/>
    <xf numFmtId="0" fontId="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0" borderId="0"/>
    <xf numFmtId="0" fontId="1" fillId="31" borderId="0" applyNumberFormat="0" applyBorder="0" applyAlignment="0" applyProtection="0"/>
    <xf numFmtId="0" fontId="36" fillId="0" borderId="0"/>
    <xf numFmtId="0" fontId="25" fillId="0" borderId="0"/>
    <xf numFmtId="0" fontId="36" fillId="52" borderId="0" applyNumberFormat="0" applyBorder="0" applyAlignment="0" applyProtection="0"/>
    <xf numFmtId="0" fontId="1" fillId="31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52" borderId="0" applyNumberFormat="0" applyBorder="0" applyAlignment="0" applyProtection="0"/>
    <xf numFmtId="0" fontId="1" fillId="31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0" borderId="0"/>
    <xf numFmtId="0" fontId="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0" borderId="0"/>
    <xf numFmtId="0" fontId="1" fillId="31" borderId="0" applyNumberFormat="0" applyBorder="0" applyAlignment="0" applyProtection="0"/>
    <xf numFmtId="0" fontId="36" fillId="0" borderId="0"/>
    <xf numFmtId="0" fontId="25" fillId="0" borderId="0"/>
    <xf numFmtId="0" fontId="36" fillId="52" borderId="0" applyNumberFormat="0" applyBorder="0" applyAlignment="0" applyProtection="0"/>
    <xf numFmtId="0" fontId="43" fillId="40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5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31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5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31" borderId="0" applyNumberFormat="0" applyBorder="0" applyAlignment="0" applyProtection="0"/>
    <xf numFmtId="0" fontId="25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" fillId="43" borderId="0" applyNumberFormat="0" applyBorder="0" applyAlignment="0" applyProtection="0"/>
    <xf numFmtId="0" fontId="36" fillId="52" borderId="0" applyNumberFormat="0" applyBorder="0" applyAlignment="0" applyProtection="0"/>
    <xf numFmtId="0" fontId="36" fillId="0" borderId="0"/>
    <xf numFmtId="0" fontId="36" fillId="52" borderId="0" applyNumberFormat="0" applyBorder="0" applyAlignment="0" applyProtection="0"/>
    <xf numFmtId="0" fontId="36" fillId="0" borderId="0"/>
    <xf numFmtId="0" fontId="1" fillId="4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5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6" fillId="0" borderId="0"/>
    <xf numFmtId="0" fontId="25" fillId="0" borderId="0"/>
    <xf numFmtId="0" fontId="1" fillId="43" borderId="0" applyNumberFormat="0" applyBorder="0" applyAlignment="0" applyProtection="0"/>
    <xf numFmtId="0" fontId="36" fillId="5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5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40" borderId="0" applyNumberFormat="0" applyBorder="0" applyAlignment="0" applyProtection="0"/>
    <xf numFmtId="0" fontId="36" fillId="0" borderId="0"/>
    <xf numFmtId="0" fontId="1" fillId="31" borderId="0" applyNumberFormat="0" applyBorder="0" applyAlignment="0" applyProtection="0"/>
    <xf numFmtId="0" fontId="25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6" fillId="52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36" fillId="52" borderId="0" applyNumberFormat="0" applyBorder="0" applyAlignment="0" applyProtection="0"/>
    <xf numFmtId="0" fontId="25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31" borderId="0" applyNumberFormat="0" applyBorder="0" applyAlignment="0" applyProtection="0"/>
    <xf numFmtId="0" fontId="36" fillId="0" borderId="0"/>
    <xf numFmtId="0" fontId="25" fillId="0" borderId="0"/>
    <xf numFmtId="0" fontId="1" fillId="31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31" borderId="0" applyNumberFormat="0" applyBorder="0" applyAlignment="0" applyProtection="0"/>
    <xf numFmtId="0" fontId="44" fillId="41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31" borderId="0" applyNumberFormat="0" applyBorder="0" applyAlignment="0" applyProtection="0"/>
    <xf numFmtId="0" fontId="44" fillId="41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31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31" borderId="0" applyNumberFormat="0" applyBorder="0" applyAlignment="0" applyProtection="0"/>
    <xf numFmtId="0" fontId="36" fillId="52" borderId="0" applyNumberFormat="0" applyBorder="0" applyAlignment="0" applyProtection="0"/>
    <xf numFmtId="0" fontId="25" fillId="0" borderId="0"/>
    <xf numFmtId="0" fontId="36" fillId="0" borderId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0" borderId="0"/>
    <xf numFmtId="0" fontId="41" fillId="31" borderId="0" applyNumberFormat="0" applyBorder="0" applyAlignment="0" applyProtection="0"/>
    <xf numFmtId="0" fontId="36" fillId="0" borderId="0"/>
    <xf numFmtId="0" fontId="25" fillId="0" borderId="0"/>
    <xf numFmtId="0" fontId="41" fillId="31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6" fillId="53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45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6" fillId="0" borderId="0"/>
    <xf numFmtId="0" fontId="17" fillId="45" borderId="0" applyNumberFormat="0" applyBorder="0" applyAlignment="0" applyProtection="0"/>
    <xf numFmtId="0" fontId="36" fillId="0" borderId="0"/>
    <xf numFmtId="0" fontId="25" fillId="0" borderId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17" fillId="45" borderId="0" applyNumberFormat="0" applyBorder="0" applyAlignment="0" applyProtection="0"/>
    <xf numFmtId="0" fontId="36" fillId="0" borderId="0"/>
    <xf numFmtId="0" fontId="36" fillId="0" borderId="0"/>
    <xf numFmtId="0" fontId="47" fillId="47" borderId="0" applyNumberFormat="0" applyBorder="0" applyAlignment="0" applyProtection="0"/>
    <xf numFmtId="0" fontId="17" fillId="45" borderId="0" applyNumberFormat="0" applyBorder="0" applyAlignment="0" applyProtection="0"/>
    <xf numFmtId="0" fontId="25" fillId="0" borderId="0"/>
    <xf numFmtId="0" fontId="17" fillId="45" borderId="0" applyNumberFormat="0" applyBorder="0" applyAlignment="0" applyProtection="0"/>
    <xf numFmtId="0" fontId="46" fillId="53" borderId="0" applyNumberFormat="0" applyBorder="0" applyAlignment="0" applyProtection="0"/>
    <xf numFmtId="0" fontId="25" fillId="0" borderId="0"/>
    <xf numFmtId="0" fontId="46" fillId="53" borderId="0" applyNumberFormat="0" applyBorder="0" applyAlignment="0" applyProtection="0"/>
    <xf numFmtId="0" fontId="36" fillId="4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6" fillId="53" borderId="0" applyNumberFormat="0" applyBorder="0" applyAlignment="0" applyProtection="0"/>
    <xf numFmtId="0" fontId="17" fillId="12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12" borderId="0" applyNumberFormat="0" applyBorder="0" applyAlignment="0" applyProtection="0"/>
    <xf numFmtId="0" fontId="46" fillId="53" borderId="0" applyNumberFormat="0" applyBorder="0" applyAlignment="0" applyProtection="0"/>
    <xf numFmtId="0" fontId="36" fillId="0" borderId="0"/>
    <xf numFmtId="0" fontId="25" fillId="0" borderId="0"/>
    <xf numFmtId="0" fontId="47" fillId="47" borderId="0" applyNumberFormat="0" applyBorder="0" applyAlignment="0" applyProtection="0"/>
    <xf numFmtId="0" fontId="25" fillId="0" borderId="0"/>
    <xf numFmtId="0" fontId="17" fillId="54" borderId="0" applyNumberFormat="0" applyBorder="0" applyAlignment="0" applyProtection="0"/>
    <xf numFmtId="0" fontId="17" fillId="16" borderId="0" applyNumberFormat="0" applyBorder="0" applyAlignment="0" applyProtection="0"/>
    <xf numFmtId="0" fontId="46" fillId="3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5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36" fillId="0" borderId="0"/>
    <xf numFmtId="0" fontId="17" fillId="54" borderId="0" applyNumberFormat="0" applyBorder="0" applyAlignment="0" applyProtection="0"/>
    <xf numFmtId="0" fontId="36" fillId="0" borderId="0"/>
    <xf numFmtId="0" fontId="25" fillId="0" borderId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7" fillId="54" borderId="0" applyNumberFormat="0" applyBorder="0" applyAlignment="0" applyProtection="0"/>
    <xf numFmtId="0" fontId="36" fillId="0" borderId="0"/>
    <xf numFmtId="0" fontId="36" fillId="0" borderId="0"/>
    <xf numFmtId="0" fontId="47" fillId="39" borderId="0" applyNumberFormat="0" applyBorder="0" applyAlignment="0" applyProtection="0"/>
    <xf numFmtId="0" fontId="17" fillId="54" borderId="0" applyNumberFormat="0" applyBorder="0" applyAlignment="0" applyProtection="0"/>
    <xf numFmtId="0" fontId="25" fillId="0" borderId="0"/>
    <xf numFmtId="0" fontId="17" fillId="54" borderId="0" applyNumberFormat="0" applyBorder="0" applyAlignment="0" applyProtection="0"/>
    <xf numFmtId="0" fontId="46" fillId="39" borderId="0" applyNumberFormat="0" applyBorder="0" applyAlignment="0" applyProtection="0"/>
    <xf numFmtId="0" fontId="25" fillId="0" borderId="0"/>
    <xf numFmtId="0" fontId="46" fillId="39" borderId="0" applyNumberFormat="0" applyBorder="0" applyAlignment="0" applyProtection="0"/>
    <xf numFmtId="0" fontId="36" fillId="5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6" fillId="39" borderId="0" applyNumberFormat="0" applyBorder="0" applyAlignment="0" applyProtection="0"/>
    <xf numFmtId="0" fontId="17" fillId="16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16" borderId="0" applyNumberFormat="0" applyBorder="0" applyAlignment="0" applyProtection="0"/>
    <xf numFmtId="0" fontId="46" fillId="39" borderId="0" applyNumberFormat="0" applyBorder="0" applyAlignment="0" applyProtection="0"/>
    <xf numFmtId="0" fontId="36" fillId="0" borderId="0"/>
    <xf numFmtId="0" fontId="25" fillId="0" borderId="0"/>
    <xf numFmtId="0" fontId="47" fillId="39" borderId="0" applyNumberFormat="0" applyBorder="0" applyAlignment="0" applyProtection="0"/>
    <xf numFmtId="0" fontId="25" fillId="0" borderId="0"/>
    <xf numFmtId="0" fontId="17" fillId="52" borderId="0" applyNumberFormat="0" applyBorder="0" applyAlignment="0" applyProtection="0"/>
    <xf numFmtId="0" fontId="17" fillId="20" borderId="0" applyNumberFormat="0" applyBorder="0" applyAlignment="0" applyProtection="0"/>
    <xf numFmtId="0" fontId="46" fillId="4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52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36" fillId="0" borderId="0"/>
    <xf numFmtId="0" fontId="17" fillId="52" borderId="0" applyNumberFormat="0" applyBorder="0" applyAlignment="0" applyProtection="0"/>
    <xf numFmtId="0" fontId="36" fillId="0" borderId="0"/>
    <xf numFmtId="0" fontId="25" fillId="0" borderId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7" fillId="52" borderId="0" applyNumberFormat="0" applyBorder="0" applyAlignment="0" applyProtection="0"/>
    <xf numFmtId="0" fontId="36" fillId="0" borderId="0"/>
    <xf numFmtId="0" fontId="36" fillId="0" borderId="0"/>
    <xf numFmtId="0" fontId="47" fillId="50" borderId="0" applyNumberFormat="0" applyBorder="0" applyAlignment="0" applyProtection="0"/>
    <xf numFmtId="0" fontId="17" fillId="52" borderId="0" applyNumberFormat="0" applyBorder="0" applyAlignment="0" applyProtection="0"/>
    <xf numFmtId="0" fontId="25" fillId="0" borderId="0"/>
    <xf numFmtId="0" fontId="17" fillId="52" borderId="0" applyNumberFormat="0" applyBorder="0" applyAlignment="0" applyProtection="0"/>
    <xf numFmtId="0" fontId="46" fillId="49" borderId="0" applyNumberFormat="0" applyBorder="0" applyAlignment="0" applyProtection="0"/>
    <xf numFmtId="0" fontId="25" fillId="0" borderId="0"/>
    <xf numFmtId="0" fontId="46" fillId="49" borderId="0" applyNumberFormat="0" applyBorder="0" applyAlignment="0" applyProtection="0"/>
    <xf numFmtId="0" fontId="36" fillId="5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6" fillId="49" borderId="0" applyNumberFormat="0" applyBorder="0" applyAlignment="0" applyProtection="0"/>
    <xf numFmtId="0" fontId="17" fillId="2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20" borderId="0" applyNumberFormat="0" applyBorder="0" applyAlignment="0" applyProtection="0"/>
    <xf numFmtId="0" fontId="46" fillId="49" borderId="0" applyNumberFormat="0" applyBorder="0" applyAlignment="0" applyProtection="0"/>
    <xf numFmtId="0" fontId="36" fillId="0" borderId="0"/>
    <xf numFmtId="0" fontId="25" fillId="0" borderId="0"/>
    <xf numFmtId="0" fontId="47" fillId="50" borderId="0" applyNumberFormat="0" applyBorder="0" applyAlignment="0" applyProtection="0"/>
    <xf numFmtId="0" fontId="25" fillId="0" borderId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6" fillId="57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38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36" fillId="0" borderId="0"/>
    <xf numFmtId="0" fontId="17" fillId="38" borderId="0" applyNumberFormat="0" applyBorder="0" applyAlignment="0" applyProtection="0"/>
    <xf numFmtId="0" fontId="36" fillId="0" borderId="0"/>
    <xf numFmtId="0" fontId="25" fillId="0" borderId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17" fillId="38" borderId="0" applyNumberFormat="0" applyBorder="0" applyAlignment="0" applyProtection="0"/>
    <xf numFmtId="0" fontId="36" fillId="0" borderId="0"/>
    <xf numFmtId="0" fontId="36" fillId="0" borderId="0"/>
    <xf numFmtId="0" fontId="47" fillId="48" borderId="0" applyNumberFormat="0" applyBorder="0" applyAlignment="0" applyProtection="0"/>
    <xf numFmtId="0" fontId="17" fillId="38" borderId="0" applyNumberFormat="0" applyBorder="0" applyAlignment="0" applyProtection="0"/>
    <xf numFmtId="0" fontId="25" fillId="0" borderId="0"/>
    <xf numFmtId="0" fontId="17" fillId="38" borderId="0" applyNumberFormat="0" applyBorder="0" applyAlignment="0" applyProtection="0"/>
    <xf numFmtId="0" fontId="46" fillId="57" borderId="0" applyNumberFormat="0" applyBorder="0" applyAlignment="0" applyProtection="0"/>
    <xf numFmtId="0" fontId="25" fillId="0" borderId="0"/>
    <xf numFmtId="0" fontId="46" fillId="57" borderId="0" applyNumberFormat="0" applyBorder="0" applyAlignment="0" applyProtection="0"/>
    <xf numFmtId="0" fontId="36" fillId="58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6" fillId="57" borderId="0" applyNumberFormat="0" applyBorder="0" applyAlignment="0" applyProtection="0"/>
    <xf numFmtId="0" fontId="17" fillId="2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24" borderId="0" applyNumberFormat="0" applyBorder="0" applyAlignment="0" applyProtection="0"/>
    <xf numFmtId="0" fontId="46" fillId="57" borderId="0" applyNumberFormat="0" applyBorder="0" applyAlignment="0" applyProtection="0"/>
    <xf numFmtId="0" fontId="36" fillId="0" borderId="0"/>
    <xf numFmtId="0" fontId="25" fillId="0" borderId="0"/>
    <xf numFmtId="0" fontId="47" fillId="48" borderId="0" applyNumberFormat="0" applyBorder="0" applyAlignment="0" applyProtection="0"/>
    <xf numFmtId="0" fontId="25" fillId="0" borderId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6" fillId="5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45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6" fillId="0" borderId="0"/>
    <xf numFmtId="0" fontId="17" fillId="45" borderId="0" applyNumberFormat="0" applyBorder="0" applyAlignment="0" applyProtection="0"/>
    <xf numFmtId="0" fontId="36" fillId="0" borderId="0"/>
    <xf numFmtId="0" fontId="25" fillId="0" borderId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17" fillId="45" borderId="0" applyNumberFormat="0" applyBorder="0" applyAlignment="0" applyProtection="0"/>
    <xf numFmtId="0" fontId="36" fillId="0" borderId="0"/>
    <xf numFmtId="0" fontId="36" fillId="0" borderId="0"/>
    <xf numFmtId="0" fontId="47" fillId="47" borderId="0" applyNumberFormat="0" applyBorder="0" applyAlignment="0" applyProtection="0"/>
    <xf numFmtId="0" fontId="17" fillId="45" borderId="0" applyNumberFormat="0" applyBorder="0" applyAlignment="0" applyProtection="0"/>
    <xf numFmtId="0" fontId="25" fillId="0" borderId="0"/>
    <xf numFmtId="0" fontId="17" fillId="45" borderId="0" applyNumberFormat="0" applyBorder="0" applyAlignment="0" applyProtection="0"/>
    <xf numFmtId="0" fontId="46" fillId="59" borderId="0" applyNumberFormat="0" applyBorder="0" applyAlignment="0" applyProtection="0"/>
    <xf numFmtId="0" fontId="25" fillId="0" borderId="0"/>
    <xf numFmtId="0" fontId="46" fillId="59" borderId="0" applyNumberFormat="0" applyBorder="0" applyAlignment="0" applyProtection="0"/>
    <xf numFmtId="0" fontId="36" fillId="4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6" fillId="59" borderId="0" applyNumberFormat="0" applyBorder="0" applyAlignment="0" applyProtection="0"/>
    <xf numFmtId="0" fontId="17" fillId="28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28" borderId="0" applyNumberFormat="0" applyBorder="0" applyAlignment="0" applyProtection="0"/>
    <xf numFmtId="0" fontId="46" fillId="59" borderId="0" applyNumberFormat="0" applyBorder="0" applyAlignment="0" applyProtection="0"/>
    <xf numFmtId="0" fontId="36" fillId="0" borderId="0"/>
    <xf numFmtId="0" fontId="25" fillId="0" borderId="0"/>
    <xf numFmtId="0" fontId="47" fillId="47" borderId="0" applyNumberFormat="0" applyBorder="0" applyAlignment="0" applyProtection="0"/>
    <xf numFmtId="0" fontId="25" fillId="0" borderId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6" fillId="60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39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36" fillId="0" borderId="0"/>
    <xf numFmtId="0" fontId="17" fillId="39" borderId="0" applyNumberFormat="0" applyBorder="0" applyAlignment="0" applyProtection="0"/>
    <xf numFmtId="0" fontId="36" fillId="0" borderId="0"/>
    <xf numFmtId="0" fontId="25" fillId="0" borderId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17" fillId="39" borderId="0" applyNumberFormat="0" applyBorder="0" applyAlignment="0" applyProtection="0"/>
    <xf numFmtId="0" fontId="36" fillId="0" borderId="0"/>
    <xf numFmtId="0" fontId="36" fillId="0" borderId="0"/>
    <xf numFmtId="0" fontId="47" fillId="40" borderId="0" applyNumberFormat="0" applyBorder="0" applyAlignment="0" applyProtection="0"/>
    <xf numFmtId="0" fontId="17" fillId="39" borderId="0" applyNumberFormat="0" applyBorder="0" applyAlignment="0" applyProtection="0"/>
    <xf numFmtId="0" fontId="25" fillId="0" borderId="0"/>
    <xf numFmtId="0" fontId="17" fillId="39" borderId="0" applyNumberFormat="0" applyBorder="0" applyAlignment="0" applyProtection="0"/>
    <xf numFmtId="0" fontId="46" fillId="60" borderId="0" applyNumberFormat="0" applyBorder="0" applyAlignment="0" applyProtection="0"/>
    <xf numFmtId="0" fontId="25" fillId="0" borderId="0"/>
    <xf numFmtId="0" fontId="46" fillId="60" borderId="0" applyNumberFormat="0" applyBorder="0" applyAlignment="0" applyProtection="0"/>
    <xf numFmtId="0" fontId="36" fillId="4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6" fillId="60" borderId="0" applyNumberFormat="0" applyBorder="0" applyAlignment="0" applyProtection="0"/>
    <xf numFmtId="0" fontId="17" fillId="32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32" borderId="0" applyNumberFormat="0" applyBorder="0" applyAlignment="0" applyProtection="0"/>
    <xf numFmtId="0" fontId="46" fillId="60" borderId="0" applyNumberFormat="0" applyBorder="0" applyAlignment="0" applyProtection="0"/>
    <xf numFmtId="0" fontId="36" fillId="0" borderId="0"/>
    <xf numFmtId="0" fontId="25" fillId="0" borderId="0"/>
    <xf numFmtId="0" fontId="47" fillId="40" borderId="0" applyNumberFormat="0" applyBorder="0" applyAlignment="0" applyProtection="0"/>
    <xf numFmtId="0" fontId="25" fillId="0" borderId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25" fillId="0" borderId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25" fillId="0" borderId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25" fillId="0" borderId="0"/>
    <xf numFmtId="0" fontId="17" fillId="9" borderId="0" applyNumberFormat="0" applyBorder="0" applyAlignment="0" applyProtection="0"/>
    <xf numFmtId="0" fontId="36" fillId="0" borderId="0"/>
    <xf numFmtId="0" fontId="17" fillId="9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8" fillId="9" borderId="0" applyNumberFormat="0" applyBorder="0" applyAlignment="0" applyProtection="0"/>
    <xf numFmtId="0" fontId="17" fillId="64" borderId="0" applyNumberFormat="0" applyBorder="0" applyAlignment="0" applyProtection="0"/>
    <xf numFmtId="0" fontId="17" fillId="9" borderId="0" applyNumberFormat="0" applyBorder="0" applyAlignment="0" applyProtection="0"/>
    <xf numFmtId="0" fontId="46" fillId="58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6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36" fillId="0" borderId="0"/>
    <xf numFmtId="0" fontId="17" fillId="64" borderId="0" applyNumberFormat="0" applyBorder="0" applyAlignment="0" applyProtection="0"/>
    <xf numFmtId="0" fontId="36" fillId="0" borderId="0"/>
    <xf numFmtId="0" fontId="25" fillId="0" borderId="0"/>
    <xf numFmtId="0" fontId="48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58" borderId="0" applyNumberFormat="0" applyBorder="0" applyAlignment="0" applyProtection="0"/>
    <xf numFmtId="0" fontId="25" fillId="0" borderId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17" fillId="64" borderId="0" applyNumberFormat="0" applyBorder="0" applyAlignment="0" applyProtection="0"/>
    <xf numFmtId="0" fontId="36" fillId="0" borderId="0"/>
    <xf numFmtId="0" fontId="36" fillId="0" borderId="0"/>
    <xf numFmtId="0" fontId="17" fillId="9" borderId="0" applyNumberFormat="0" applyBorder="0" applyAlignment="0" applyProtection="0"/>
    <xf numFmtId="0" fontId="17" fillId="64" borderId="0" applyNumberFormat="0" applyBorder="0" applyAlignment="0" applyProtection="0"/>
    <xf numFmtId="0" fontId="25" fillId="0" borderId="0"/>
    <xf numFmtId="0" fontId="17" fillId="64" borderId="0" applyNumberFormat="0" applyBorder="0" applyAlignment="0" applyProtection="0"/>
    <xf numFmtId="0" fontId="46" fillId="58" borderId="0" applyNumberFormat="0" applyBorder="0" applyAlignment="0" applyProtection="0"/>
    <xf numFmtId="0" fontId="25" fillId="0" borderId="0"/>
    <xf numFmtId="0" fontId="46" fillId="58" borderId="0" applyNumberFormat="0" applyBorder="0" applyAlignment="0" applyProtection="0"/>
    <xf numFmtId="0" fontId="46" fillId="65" borderId="0" applyNumberFormat="0" applyBorder="0" applyAlignment="0" applyProtection="0"/>
    <xf numFmtId="0" fontId="17" fillId="64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36" fillId="0" borderId="0"/>
    <xf numFmtId="0" fontId="46" fillId="58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0"/>
    <xf numFmtId="0" fontId="25" fillId="0" borderId="0"/>
    <xf numFmtId="0" fontId="46" fillId="58" borderId="0" applyNumberFormat="0" applyBorder="0" applyAlignment="0" applyProtection="0"/>
    <xf numFmtId="0" fontId="17" fillId="9" borderId="0" applyNumberFormat="0" applyBorder="0" applyAlignment="0" applyProtection="0"/>
    <xf numFmtId="0" fontId="46" fillId="58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9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25" fillId="0" borderId="0"/>
    <xf numFmtId="0" fontId="46" fillId="65" borderId="0" applyNumberFormat="0" applyBorder="0" applyAlignment="0" applyProtection="0"/>
    <xf numFmtId="0" fontId="46" fillId="58" borderId="0" applyNumberFormat="0" applyBorder="0" applyAlignment="0" applyProtection="0"/>
    <xf numFmtId="0" fontId="25" fillId="0" borderId="0"/>
    <xf numFmtId="0" fontId="25" fillId="0" borderId="0"/>
    <xf numFmtId="0" fontId="46" fillId="58" borderId="0" applyNumberFormat="0" applyBorder="0" applyAlignment="0" applyProtection="0"/>
    <xf numFmtId="0" fontId="25" fillId="0" borderId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25" fillId="0" borderId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25" fillId="0" borderId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25" fillId="0" borderId="0"/>
    <xf numFmtId="0" fontId="17" fillId="13" borderId="0" applyNumberFormat="0" applyBorder="0" applyAlignment="0" applyProtection="0"/>
    <xf numFmtId="0" fontId="36" fillId="0" borderId="0"/>
    <xf numFmtId="0" fontId="17" fillId="13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8" fillId="13" borderId="0" applyNumberFormat="0" applyBorder="0" applyAlignment="0" applyProtection="0"/>
    <xf numFmtId="0" fontId="17" fillId="54" borderId="0" applyNumberFormat="0" applyBorder="0" applyAlignment="0" applyProtection="0"/>
    <xf numFmtId="0" fontId="17" fillId="13" borderId="0" applyNumberFormat="0" applyBorder="0" applyAlignment="0" applyProtection="0"/>
    <xf numFmtId="0" fontId="46" fillId="6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5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36" fillId="0" borderId="0"/>
    <xf numFmtId="0" fontId="17" fillId="54" borderId="0" applyNumberFormat="0" applyBorder="0" applyAlignment="0" applyProtection="0"/>
    <xf numFmtId="0" fontId="36" fillId="0" borderId="0"/>
    <xf numFmtId="0" fontId="25" fillId="0" borderId="0"/>
    <xf numFmtId="0" fontId="4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69" borderId="0" applyNumberFormat="0" applyBorder="0" applyAlignment="0" applyProtection="0"/>
    <xf numFmtId="0" fontId="25" fillId="0" borderId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7" fillId="54" borderId="0" applyNumberFormat="0" applyBorder="0" applyAlignment="0" applyProtection="0"/>
    <xf numFmtId="0" fontId="36" fillId="0" borderId="0"/>
    <xf numFmtId="0" fontId="36" fillId="0" borderId="0"/>
    <xf numFmtId="0" fontId="17" fillId="13" borderId="0" applyNumberFormat="0" applyBorder="0" applyAlignment="0" applyProtection="0"/>
    <xf numFmtId="0" fontId="17" fillId="54" borderId="0" applyNumberFormat="0" applyBorder="0" applyAlignment="0" applyProtection="0"/>
    <xf numFmtId="0" fontId="25" fillId="0" borderId="0"/>
    <xf numFmtId="0" fontId="17" fillId="54" borderId="0" applyNumberFormat="0" applyBorder="0" applyAlignment="0" applyProtection="0"/>
    <xf numFmtId="0" fontId="46" fillId="69" borderId="0" applyNumberFormat="0" applyBorder="0" applyAlignment="0" applyProtection="0"/>
    <xf numFmtId="0" fontId="25" fillId="0" borderId="0"/>
    <xf numFmtId="0" fontId="46" fillId="69" borderId="0" applyNumberFormat="0" applyBorder="0" applyAlignment="0" applyProtection="0"/>
    <xf numFmtId="0" fontId="46" fillId="70" borderId="0" applyNumberFormat="0" applyBorder="0" applyAlignment="0" applyProtection="0"/>
    <xf numFmtId="0" fontId="17" fillId="54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36" fillId="0" borderId="0"/>
    <xf numFmtId="0" fontId="46" fillId="69" borderId="0" applyNumberFormat="0" applyBorder="0" applyAlignment="0" applyProtection="0"/>
    <xf numFmtId="0" fontId="17" fillId="13" borderId="0" applyNumberFormat="0" applyBorder="0" applyAlignment="0" applyProtection="0"/>
    <xf numFmtId="0" fontId="36" fillId="0" borderId="0"/>
    <xf numFmtId="0" fontId="25" fillId="0" borderId="0"/>
    <xf numFmtId="0" fontId="46" fillId="69" borderId="0" applyNumberFormat="0" applyBorder="0" applyAlignment="0" applyProtection="0"/>
    <xf numFmtId="0" fontId="17" fillId="13" borderId="0" applyNumberFormat="0" applyBorder="0" applyAlignment="0" applyProtection="0"/>
    <xf numFmtId="0" fontId="46" fillId="69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13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25" fillId="0" borderId="0"/>
    <xf numFmtId="0" fontId="46" fillId="70" borderId="0" applyNumberFormat="0" applyBorder="0" applyAlignment="0" applyProtection="0"/>
    <xf numFmtId="0" fontId="46" fillId="69" borderId="0" applyNumberFormat="0" applyBorder="0" applyAlignment="0" applyProtection="0"/>
    <xf numFmtId="0" fontId="25" fillId="0" borderId="0"/>
    <xf numFmtId="0" fontId="25" fillId="0" borderId="0"/>
    <xf numFmtId="0" fontId="46" fillId="69" borderId="0" applyNumberFormat="0" applyBorder="0" applyAlignment="0" applyProtection="0"/>
    <xf numFmtId="0" fontId="25" fillId="0" borderId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25" fillId="0" borderId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25" fillId="0" borderId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25" fillId="0" borderId="0"/>
    <xf numFmtId="0" fontId="17" fillId="17" borderId="0" applyNumberFormat="0" applyBorder="0" applyAlignment="0" applyProtection="0"/>
    <xf numFmtId="0" fontId="36" fillId="0" borderId="0"/>
    <xf numFmtId="0" fontId="17" fillId="17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8" fillId="17" borderId="0" applyNumberFormat="0" applyBorder="0" applyAlignment="0" applyProtection="0"/>
    <xf numFmtId="0" fontId="17" fillId="52" borderId="0" applyNumberFormat="0" applyBorder="0" applyAlignment="0" applyProtection="0"/>
    <xf numFmtId="0" fontId="17" fillId="17" borderId="0" applyNumberFormat="0" applyBorder="0" applyAlignment="0" applyProtection="0"/>
    <xf numFmtId="0" fontId="46" fillId="50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52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36" fillId="0" borderId="0"/>
    <xf numFmtId="0" fontId="17" fillId="52" borderId="0" applyNumberFormat="0" applyBorder="0" applyAlignment="0" applyProtection="0"/>
    <xf numFmtId="0" fontId="36" fillId="0" borderId="0"/>
    <xf numFmtId="0" fontId="25" fillId="0" borderId="0"/>
    <xf numFmtId="0" fontId="4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50" borderId="0" applyNumberFormat="0" applyBorder="0" applyAlignment="0" applyProtection="0"/>
    <xf numFmtId="0" fontId="25" fillId="0" borderId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7" fillId="52" borderId="0" applyNumberFormat="0" applyBorder="0" applyAlignment="0" applyProtection="0"/>
    <xf numFmtId="0" fontId="36" fillId="0" borderId="0"/>
    <xf numFmtId="0" fontId="36" fillId="0" borderId="0"/>
    <xf numFmtId="0" fontId="17" fillId="17" borderId="0" applyNumberFormat="0" applyBorder="0" applyAlignment="0" applyProtection="0"/>
    <xf numFmtId="0" fontId="17" fillId="52" borderId="0" applyNumberFormat="0" applyBorder="0" applyAlignment="0" applyProtection="0"/>
    <xf numFmtId="0" fontId="25" fillId="0" borderId="0"/>
    <xf numFmtId="0" fontId="17" fillId="52" borderId="0" applyNumberFormat="0" applyBorder="0" applyAlignment="0" applyProtection="0"/>
    <xf numFmtId="0" fontId="46" fillId="50" borderId="0" applyNumberFormat="0" applyBorder="0" applyAlignment="0" applyProtection="0"/>
    <xf numFmtId="0" fontId="25" fillId="0" borderId="0"/>
    <xf numFmtId="0" fontId="46" fillId="50" borderId="0" applyNumberFormat="0" applyBorder="0" applyAlignment="0" applyProtection="0"/>
    <xf numFmtId="0" fontId="46" fillId="68" borderId="0" applyNumberFormat="0" applyBorder="0" applyAlignment="0" applyProtection="0"/>
    <xf numFmtId="0" fontId="17" fillId="5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36" fillId="0" borderId="0"/>
    <xf numFmtId="0" fontId="46" fillId="50" borderId="0" applyNumberFormat="0" applyBorder="0" applyAlignment="0" applyProtection="0"/>
    <xf numFmtId="0" fontId="17" fillId="17" borderId="0" applyNumberFormat="0" applyBorder="0" applyAlignment="0" applyProtection="0"/>
    <xf numFmtId="0" fontId="36" fillId="0" borderId="0"/>
    <xf numFmtId="0" fontId="25" fillId="0" borderId="0"/>
    <xf numFmtId="0" fontId="46" fillId="50" borderId="0" applyNumberFormat="0" applyBorder="0" applyAlignment="0" applyProtection="0"/>
    <xf numFmtId="0" fontId="17" fillId="17" borderId="0" applyNumberFormat="0" applyBorder="0" applyAlignment="0" applyProtection="0"/>
    <xf numFmtId="0" fontId="46" fillId="50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17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25" fillId="0" borderId="0"/>
    <xf numFmtId="0" fontId="46" fillId="68" borderId="0" applyNumberFormat="0" applyBorder="0" applyAlignment="0" applyProtection="0"/>
    <xf numFmtId="0" fontId="46" fillId="50" borderId="0" applyNumberFormat="0" applyBorder="0" applyAlignment="0" applyProtection="0"/>
    <xf numFmtId="0" fontId="25" fillId="0" borderId="0"/>
    <xf numFmtId="0" fontId="25" fillId="0" borderId="0"/>
    <xf numFmtId="0" fontId="46" fillId="50" borderId="0" applyNumberFormat="0" applyBorder="0" applyAlignment="0" applyProtection="0"/>
    <xf numFmtId="0" fontId="25" fillId="0" borderId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25" fillId="0" borderId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25" fillId="0" borderId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25" fillId="0" borderId="0"/>
    <xf numFmtId="0" fontId="17" fillId="21" borderId="0" applyNumberFormat="0" applyBorder="0" applyAlignment="0" applyProtection="0"/>
    <xf numFmtId="0" fontId="36" fillId="0" borderId="0"/>
    <xf numFmtId="0" fontId="17" fillId="21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8" fillId="21" borderId="0" applyNumberFormat="0" applyBorder="0" applyAlignment="0" applyProtection="0"/>
    <xf numFmtId="0" fontId="17" fillId="47" borderId="0" applyNumberFormat="0" applyBorder="0" applyAlignment="0" applyProtection="0"/>
    <xf numFmtId="0" fontId="17" fillId="21" borderId="0" applyNumberFormat="0" applyBorder="0" applyAlignment="0" applyProtection="0"/>
    <xf numFmtId="0" fontId="46" fillId="57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47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36" fillId="0" borderId="0"/>
    <xf numFmtId="0" fontId="17" fillId="47" borderId="0" applyNumberFormat="0" applyBorder="0" applyAlignment="0" applyProtection="0"/>
    <xf numFmtId="0" fontId="36" fillId="0" borderId="0"/>
    <xf numFmtId="0" fontId="25" fillId="0" borderId="0"/>
    <xf numFmtId="0" fontId="4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57" borderId="0" applyNumberFormat="0" applyBorder="0" applyAlignment="0" applyProtection="0"/>
    <xf numFmtId="0" fontId="25" fillId="0" borderId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17" fillId="47" borderId="0" applyNumberFormat="0" applyBorder="0" applyAlignment="0" applyProtection="0"/>
    <xf numFmtId="0" fontId="36" fillId="0" borderId="0"/>
    <xf numFmtId="0" fontId="36" fillId="0" borderId="0"/>
    <xf numFmtId="0" fontId="17" fillId="21" borderId="0" applyNumberFormat="0" applyBorder="0" applyAlignment="0" applyProtection="0"/>
    <xf numFmtId="0" fontId="17" fillId="47" borderId="0" applyNumberFormat="0" applyBorder="0" applyAlignment="0" applyProtection="0"/>
    <xf numFmtId="0" fontId="25" fillId="0" borderId="0"/>
    <xf numFmtId="0" fontId="17" fillId="47" borderId="0" applyNumberFormat="0" applyBorder="0" applyAlignment="0" applyProtection="0"/>
    <xf numFmtId="0" fontId="46" fillId="57" borderId="0" applyNumberFormat="0" applyBorder="0" applyAlignment="0" applyProtection="0"/>
    <xf numFmtId="0" fontId="25" fillId="0" borderId="0"/>
    <xf numFmtId="0" fontId="46" fillId="57" borderId="0" applyNumberFormat="0" applyBorder="0" applyAlignment="0" applyProtection="0"/>
    <xf numFmtId="0" fontId="46" fillId="74" borderId="0" applyNumberFormat="0" applyBorder="0" applyAlignment="0" applyProtection="0"/>
    <xf numFmtId="0" fontId="17" fillId="47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6" fillId="0" borderId="0"/>
    <xf numFmtId="0" fontId="46" fillId="57" borderId="0" applyNumberFormat="0" applyBorder="0" applyAlignment="0" applyProtection="0"/>
    <xf numFmtId="0" fontId="17" fillId="21" borderId="0" applyNumberFormat="0" applyBorder="0" applyAlignment="0" applyProtection="0"/>
    <xf numFmtId="0" fontId="36" fillId="0" borderId="0"/>
    <xf numFmtId="0" fontId="25" fillId="0" borderId="0"/>
    <xf numFmtId="0" fontId="46" fillId="57" borderId="0" applyNumberFormat="0" applyBorder="0" applyAlignment="0" applyProtection="0"/>
    <xf numFmtId="0" fontId="17" fillId="21" borderId="0" applyNumberFormat="0" applyBorder="0" applyAlignment="0" applyProtection="0"/>
    <xf numFmtId="0" fontId="46" fillId="57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21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25" fillId="0" borderId="0"/>
    <xf numFmtId="0" fontId="46" fillId="74" borderId="0" applyNumberFormat="0" applyBorder="0" applyAlignment="0" applyProtection="0"/>
    <xf numFmtId="0" fontId="46" fillId="57" borderId="0" applyNumberFormat="0" applyBorder="0" applyAlignment="0" applyProtection="0"/>
    <xf numFmtId="0" fontId="25" fillId="0" borderId="0"/>
    <xf numFmtId="0" fontId="25" fillId="0" borderId="0"/>
    <xf numFmtId="0" fontId="46" fillId="57" borderId="0" applyNumberFormat="0" applyBorder="0" applyAlignment="0" applyProtection="0"/>
    <xf numFmtId="0" fontId="25" fillId="0" borderId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25" fillId="0" borderId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25" fillId="0" borderId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25" fillId="0" borderId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5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25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7" fillId="25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46" fillId="59" borderId="0" applyNumberFormat="0" applyBorder="0" applyAlignment="0" applyProtection="0"/>
    <xf numFmtId="0" fontId="25" fillId="0" borderId="0"/>
    <xf numFmtId="0" fontId="46" fillId="59" borderId="0" applyNumberFormat="0" applyBorder="0" applyAlignment="0" applyProtection="0"/>
    <xf numFmtId="0" fontId="25" fillId="0" borderId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36" fillId="0" borderId="0"/>
    <xf numFmtId="0" fontId="36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59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46" fillId="5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0" borderId="0"/>
    <xf numFmtId="0" fontId="46" fillId="59" borderId="0" applyNumberFormat="0" applyBorder="0" applyAlignment="0" applyProtection="0"/>
    <xf numFmtId="0" fontId="46" fillId="7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6" fillId="59" borderId="0" applyNumberFormat="0" applyBorder="0" applyAlignment="0" applyProtection="0"/>
    <xf numFmtId="0" fontId="17" fillId="25" borderId="0" applyNumberFormat="0" applyBorder="0" applyAlignment="0" applyProtection="0"/>
    <xf numFmtId="0" fontId="36" fillId="0" borderId="0"/>
    <xf numFmtId="0" fontId="46" fillId="59" borderId="0" applyNumberFormat="0" applyBorder="0" applyAlignment="0" applyProtection="0"/>
    <xf numFmtId="0" fontId="17" fillId="25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25" borderId="0" applyNumberFormat="0" applyBorder="0" applyAlignment="0" applyProtection="0"/>
    <xf numFmtId="0" fontId="46" fillId="75" borderId="0" applyNumberFormat="0" applyBorder="0" applyAlignment="0" applyProtection="0"/>
    <xf numFmtId="0" fontId="17" fillId="25" borderId="0" applyNumberFormat="0" applyBorder="0" applyAlignment="0" applyProtection="0"/>
    <xf numFmtId="0" fontId="25" fillId="0" borderId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25" fillId="0" borderId="0"/>
    <xf numFmtId="0" fontId="17" fillId="25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25" fillId="0" borderId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25" fillId="0" borderId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25" fillId="0" borderId="0"/>
    <xf numFmtId="0" fontId="17" fillId="29" borderId="0" applyNumberFormat="0" applyBorder="0" applyAlignment="0" applyProtection="0"/>
    <xf numFmtId="0" fontId="36" fillId="0" borderId="0"/>
    <xf numFmtId="0" fontId="17" fillId="29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8" fillId="29" borderId="0" applyNumberFormat="0" applyBorder="0" applyAlignment="0" applyProtection="0"/>
    <xf numFmtId="0" fontId="17" fillId="69" borderId="0" applyNumberFormat="0" applyBorder="0" applyAlignment="0" applyProtection="0"/>
    <xf numFmtId="0" fontId="17" fillId="29" borderId="0" applyNumberFormat="0" applyBorder="0" applyAlignment="0" applyProtection="0"/>
    <xf numFmtId="0" fontId="46" fillId="54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69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36" fillId="0" borderId="0"/>
    <xf numFmtId="0" fontId="17" fillId="69" borderId="0" applyNumberFormat="0" applyBorder="0" applyAlignment="0" applyProtection="0"/>
    <xf numFmtId="0" fontId="36" fillId="0" borderId="0"/>
    <xf numFmtId="0" fontId="25" fillId="0" borderId="0"/>
    <xf numFmtId="0" fontId="48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54" borderId="0" applyNumberFormat="0" applyBorder="0" applyAlignment="0" applyProtection="0"/>
    <xf numFmtId="0" fontId="25" fillId="0" borderId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17" fillId="69" borderId="0" applyNumberFormat="0" applyBorder="0" applyAlignment="0" applyProtection="0"/>
    <xf numFmtId="0" fontId="36" fillId="0" borderId="0"/>
    <xf numFmtId="0" fontId="36" fillId="0" borderId="0"/>
    <xf numFmtId="0" fontId="17" fillId="29" borderId="0" applyNumberFormat="0" applyBorder="0" applyAlignment="0" applyProtection="0"/>
    <xf numFmtId="0" fontId="17" fillId="69" borderId="0" applyNumberFormat="0" applyBorder="0" applyAlignment="0" applyProtection="0"/>
    <xf numFmtId="0" fontId="25" fillId="0" borderId="0"/>
    <xf numFmtId="0" fontId="17" fillId="69" borderId="0" applyNumberFormat="0" applyBorder="0" applyAlignment="0" applyProtection="0"/>
    <xf numFmtId="0" fontId="46" fillId="54" borderId="0" applyNumberFormat="0" applyBorder="0" applyAlignment="0" applyProtection="0"/>
    <xf numFmtId="0" fontId="25" fillId="0" borderId="0"/>
    <xf numFmtId="0" fontId="46" fillId="54" borderId="0" applyNumberFormat="0" applyBorder="0" applyAlignment="0" applyProtection="0"/>
    <xf numFmtId="0" fontId="46" fillId="78" borderId="0" applyNumberFormat="0" applyBorder="0" applyAlignment="0" applyProtection="0"/>
    <xf numFmtId="0" fontId="17" fillId="69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36" fillId="0" borderId="0"/>
    <xf numFmtId="0" fontId="46" fillId="54" borderId="0" applyNumberFormat="0" applyBorder="0" applyAlignment="0" applyProtection="0"/>
    <xf numFmtId="0" fontId="17" fillId="29" borderId="0" applyNumberFormat="0" applyBorder="0" applyAlignment="0" applyProtection="0"/>
    <xf numFmtId="0" fontId="36" fillId="0" borderId="0"/>
    <xf numFmtId="0" fontId="25" fillId="0" borderId="0"/>
    <xf numFmtId="0" fontId="46" fillId="54" borderId="0" applyNumberFormat="0" applyBorder="0" applyAlignment="0" applyProtection="0"/>
    <xf numFmtId="0" fontId="17" fillId="29" borderId="0" applyNumberFormat="0" applyBorder="0" applyAlignment="0" applyProtection="0"/>
    <xf numFmtId="0" fontId="46" fillId="54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29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25" fillId="0" borderId="0"/>
    <xf numFmtId="0" fontId="46" fillId="78" borderId="0" applyNumberFormat="0" applyBorder="0" applyAlignment="0" applyProtection="0"/>
    <xf numFmtId="0" fontId="46" fillId="54" borderId="0" applyNumberFormat="0" applyBorder="0" applyAlignment="0" applyProtection="0"/>
    <xf numFmtId="0" fontId="25" fillId="0" borderId="0"/>
    <xf numFmtId="0" fontId="25" fillId="0" borderId="0"/>
    <xf numFmtId="0" fontId="46" fillId="54" borderId="0" applyNumberFormat="0" applyBorder="0" applyAlignment="0" applyProtection="0"/>
    <xf numFmtId="0" fontId="25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9" fillId="38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7" fillId="4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36" fillId="0" borderId="0"/>
    <xf numFmtId="0" fontId="7" fillId="44" borderId="0" applyNumberFormat="0" applyBorder="0" applyAlignment="0" applyProtection="0"/>
    <xf numFmtId="0" fontId="36" fillId="0" borderId="0"/>
    <xf numFmtId="0" fontId="25" fillId="0" borderId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7" fillId="44" borderId="0" applyNumberFormat="0" applyBorder="0" applyAlignment="0" applyProtection="0"/>
    <xf numFmtId="0" fontId="36" fillId="0" borderId="0"/>
    <xf numFmtId="0" fontId="36" fillId="0" borderId="0"/>
    <xf numFmtId="0" fontId="50" fillId="67" borderId="0" applyNumberFormat="0" applyBorder="0" applyAlignment="0" applyProtection="0"/>
    <xf numFmtId="0" fontId="7" fillId="44" borderId="0" applyNumberFormat="0" applyBorder="0" applyAlignment="0" applyProtection="0"/>
    <xf numFmtId="0" fontId="25" fillId="0" borderId="0"/>
    <xf numFmtId="0" fontId="7" fillId="44" borderId="0" applyNumberFormat="0" applyBorder="0" applyAlignment="0" applyProtection="0"/>
    <xf numFmtId="0" fontId="49" fillId="38" borderId="0" applyNumberFormat="0" applyBorder="0" applyAlignment="0" applyProtection="0"/>
    <xf numFmtId="0" fontId="25" fillId="0" borderId="0"/>
    <xf numFmtId="0" fontId="49" fillId="38" borderId="0" applyNumberFormat="0" applyBorder="0" applyAlignment="0" applyProtection="0"/>
    <xf numFmtId="0" fontId="51" fillId="47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7" fillId="3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45" fillId="0" borderId="0"/>
    <xf numFmtId="0" fontId="7" fillId="3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52" fillId="3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50" fillId="67" borderId="0" applyNumberFormat="0" applyBorder="0" applyAlignment="0" applyProtection="0"/>
    <xf numFmtId="0" fontId="25" fillId="0" borderId="0"/>
    <xf numFmtId="1" fontId="53" fillId="79" borderId="43" applyNumberFormat="0" applyBorder="0" applyAlignment="0">
      <alignment horizontal="center" vertical="top" wrapText="1"/>
      <protection hidden="1"/>
    </xf>
    <xf numFmtId="0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>
      <alignment horizontal="right"/>
    </xf>
    <xf numFmtId="0" fontId="36" fillId="0" borderId="0"/>
    <xf numFmtId="0" fontId="54" fillId="0" borderId="0">
      <alignment vertical="center"/>
    </xf>
    <xf numFmtId="0" fontId="55" fillId="0" borderId="50">
      <alignment horizontal="left" vertical="center"/>
    </xf>
    <xf numFmtId="176" fontId="56" fillId="0" borderId="0">
      <alignment horizontal="right" vertical="center"/>
    </xf>
    <xf numFmtId="177" fontId="54" fillId="0" borderId="0">
      <alignment horizontal="right" vertical="center"/>
    </xf>
    <xf numFmtId="177" fontId="55" fillId="0" borderId="0">
      <alignment horizontal="right" vertical="center"/>
    </xf>
    <xf numFmtId="178" fontId="54" fillId="0" borderId="0" applyFont="0" applyFill="0" applyBorder="0" applyAlignment="0" applyProtection="0">
      <alignment horizontal="right"/>
    </xf>
    <xf numFmtId="0" fontId="57" fillId="0" borderId="0">
      <alignment vertical="center"/>
    </xf>
    <xf numFmtId="179" fontId="58" fillId="0" borderId="0" applyFill="0" applyBorder="0" applyAlignment="0"/>
    <xf numFmtId="0" fontId="36" fillId="0" borderId="0"/>
    <xf numFmtId="179" fontId="58" fillId="0" borderId="0" applyFill="0" applyBorder="0" applyAlignment="0"/>
    <xf numFmtId="179" fontId="58" fillId="0" borderId="0" applyFill="0" applyBorder="0" applyAlignment="0"/>
    <xf numFmtId="0" fontId="36" fillId="0" borderId="0"/>
    <xf numFmtId="0" fontId="36" fillId="0" borderId="0"/>
    <xf numFmtId="0" fontId="25" fillId="0" borderId="0"/>
    <xf numFmtId="0" fontId="25" fillId="0" borderId="0"/>
    <xf numFmtId="0" fontId="58" fillId="0" borderId="0" applyFill="0" applyBorder="0" applyAlignment="0"/>
    <xf numFmtId="0" fontId="36" fillId="0" borderId="0"/>
    <xf numFmtId="0" fontId="25" fillId="0" borderId="0"/>
    <xf numFmtId="179" fontId="58" fillId="0" borderId="0" applyFill="0" applyBorder="0" applyAlignment="0"/>
    <xf numFmtId="0" fontId="36" fillId="0" borderId="0"/>
    <xf numFmtId="0" fontId="25" fillId="0" borderId="0"/>
    <xf numFmtId="0" fontId="25" fillId="0" borderId="0"/>
    <xf numFmtId="179" fontId="58" fillId="0" borderId="0" applyFill="0" applyBorder="0" applyAlignment="0"/>
    <xf numFmtId="0" fontId="36" fillId="0" borderId="0"/>
    <xf numFmtId="0" fontId="36" fillId="0" borderId="0"/>
    <xf numFmtId="0" fontId="25" fillId="0" borderId="0"/>
    <xf numFmtId="0" fontId="36" fillId="0" borderId="0"/>
    <xf numFmtId="179" fontId="58" fillId="0" borderId="0" applyFill="0" applyBorder="0" applyAlignment="0"/>
    <xf numFmtId="0" fontId="36" fillId="0" borderId="0"/>
    <xf numFmtId="0" fontId="25" fillId="0" borderId="0"/>
    <xf numFmtId="0" fontId="36" fillId="0" borderId="0"/>
    <xf numFmtId="41" fontId="25" fillId="80" borderId="0"/>
    <xf numFmtId="0" fontId="59" fillId="81" borderId="51" applyNumberFormat="0" applyAlignment="0" applyProtection="0"/>
    <xf numFmtId="0" fontId="25" fillId="0" borderId="0"/>
    <xf numFmtId="41" fontId="25" fillId="80" borderId="0"/>
    <xf numFmtId="0" fontId="11" fillId="6" borderId="4" applyNumberFormat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60" fillId="48" borderId="51" applyNumberFormat="0" applyAlignment="0" applyProtection="0"/>
    <xf numFmtId="0" fontId="60" fillId="48" borderId="51" applyNumberFormat="0" applyAlignment="0" applyProtection="0"/>
    <xf numFmtId="0" fontId="25" fillId="0" borderId="0"/>
    <xf numFmtId="0" fontId="36" fillId="0" borderId="0"/>
    <xf numFmtId="0" fontId="60" fillId="48" borderId="51" applyNumberFormat="0" applyAlignment="0" applyProtection="0"/>
    <xf numFmtId="0" fontId="25" fillId="0" borderId="0"/>
    <xf numFmtId="41" fontId="25" fillId="80" borderId="0"/>
    <xf numFmtId="0" fontId="36" fillId="0" borderId="0"/>
    <xf numFmtId="0" fontId="60" fillId="48" borderId="51" applyNumberFormat="0" applyAlignment="0" applyProtection="0"/>
    <xf numFmtId="0" fontId="25" fillId="0" borderId="0"/>
    <xf numFmtId="0" fontId="45" fillId="0" borderId="0"/>
    <xf numFmtId="41" fontId="25" fillId="80" borderId="0"/>
    <xf numFmtId="0" fontId="61" fillId="35" borderId="4" applyNumberFormat="0" applyAlignment="0" applyProtection="0"/>
    <xf numFmtId="0" fontId="36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61" fillId="35" borderId="4" applyNumberFormat="0" applyAlignment="0" applyProtection="0"/>
    <xf numFmtId="0" fontId="25" fillId="0" borderId="0"/>
    <xf numFmtId="0" fontId="61" fillId="35" borderId="4" applyNumberFormat="0" applyAlignment="0" applyProtection="0"/>
    <xf numFmtId="41" fontId="25" fillId="80" borderId="0"/>
    <xf numFmtId="0" fontId="25" fillId="0" borderId="0"/>
    <xf numFmtId="0" fontId="25" fillId="0" borderId="0"/>
    <xf numFmtId="0" fontId="25" fillId="0" borderId="0"/>
    <xf numFmtId="41" fontId="25" fillId="80" borderId="0"/>
    <xf numFmtId="41" fontId="25" fillId="80" borderId="0"/>
    <xf numFmtId="0" fontId="25" fillId="0" borderId="0"/>
    <xf numFmtId="41" fontId="25" fillId="80" borderId="0"/>
    <xf numFmtId="0" fontId="36" fillId="0" borderId="0"/>
    <xf numFmtId="0" fontId="36" fillId="0" borderId="0"/>
    <xf numFmtId="0" fontId="11" fillId="6" borderId="4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36" fillId="0" borderId="0"/>
    <xf numFmtId="0" fontId="11" fillId="6" borderId="4" applyNumberFormat="0" applyAlignment="0" applyProtection="0"/>
    <xf numFmtId="0" fontId="25" fillId="0" borderId="0"/>
    <xf numFmtId="0" fontId="11" fillId="6" borderId="4" applyNumberFormat="0" applyAlignment="0" applyProtection="0"/>
    <xf numFmtId="0" fontId="36" fillId="0" borderId="0"/>
    <xf numFmtId="41" fontId="25" fillId="80" borderId="0"/>
    <xf numFmtId="0" fontId="36" fillId="0" borderId="0"/>
    <xf numFmtId="0" fontId="61" fillId="35" borderId="4" applyNumberFormat="0" applyAlignment="0" applyProtection="0"/>
    <xf numFmtId="0" fontId="60" fillId="48" borderId="51" applyNumberFormat="0" applyAlignment="0" applyProtection="0"/>
    <xf numFmtId="0" fontId="25" fillId="0" borderId="0"/>
    <xf numFmtId="0" fontId="61" fillId="35" borderId="4" applyNumberFormat="0" applyAlignment="0" applyProtection="0"/>
    <xf numFmtId="0" fontId="25" fillId="0" borderId="0"/>
    <xf numFmtId="0" fontId="59" fillId="81" borderId="51" applyNumberFormat="0" applyAlignment="0" applyProtection="0"/>
    <xf numFmtId="0" fontId="61" fillId="35" borderId="4" applyNumberFormat="0" applyAlignment="0" applyProtection="0"/>
    <xf numFmtId="0" fontId="36" fillId="0" borderId="0"/>
    <xf numFmtId="0" fontId="36" fillId="0" borderId="0"/>
    <xf numFmtId="0" fontId="62" fillId="35" borderId="51" applyNumberFormat="0" applyAlignment="0" applyProtection="0"/>
    <xf numFmtId="0" fontId="25" fillId="0" borderId="0"/>
    <xf numFmtId="0" fontId="61" fillId="35" borderId="4" applyNumberFormat="0" applyAlignment="0" applyProtection="0"/>
    <xf numFmtId="0" fontId="36" fillId="0" borderId="0"/>
    <xf numFmtId="0" fontId="45" fillId="0" borderId="0"/>
    <xf numFmtId="0" fontId="11" fillId="6" borderId="4" applyNumberFormat="0" applyAlignment="0" applyProtection="0"/>
    <xf numFmtId="0" fontId="36" fillId="0" borderId="0"/>
    <xf numFmtId="0" fontId="11" fillId="6" borderId="4" applyNumberFormat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41" fontId="25" fillId="80" borderId="0"/>
    <xf numFmtId="41" fontId="25" fillId="80" borderId="0"/>
    <xf numFmtId="0" fontId="25" fillId="0" borderId="0"/>
    <xf numFmtId="0" fontId="25" fillId="0" borderId="0"/>
    <xf numFmtId="0" fontId="25" fillId="0" borderId="0"/>
    <xf numFmtId="41" fontId="25" fillId="80" borderId="0"/>
    <xf numFmtId="41" fontId="25" fillId="80" borderId="0"/>
    <xf numFmtId="0" fontId="25" fillId="0" borderId="0"/>
    <xf numFmtId="0" fontId="25" fillId="0" borderId="0"/>
    <xf numFmtId="41" fontId="25" fillId="80" borderId="0"/>
    <xf numFmtId="41" fontId="25" fillId="80" borderId="0"/>
    <xf numFmtId="41" fontId="25" fillId="80" borderId="0"/>
    <xf numFmtId="0" fontId="36" fillId="0" borderId="0"/>
    <xf numFmtId="0" fontId="25" fillId="0" borderId="0"/>
    <xf numFmtId="0" fontId="36" fillId="0" borderId="0"/>
    <xf numFmtId="0" fontId="36" fillId="0" borderId="0"/>
    <xf numFmtId="41" fontId="25" fillId="8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1" fontId="25" fillId="8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11" fillId="6" borderId="4" applyNumberFormat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41" fontId="25" fillId="8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5" fillId="0" borderId="0"/>
    <xf numFmtId="0" fontId="60" fillId="48" borderId="51" applyNumberFormat="0" applyAlignment="0" applyProtection="0"/>
    <xf numFmtId="0" fontId="36" fillId="0" borderId="0"/>
    <xf numFmtId="0" fontId="25" fillId="0" borderId="0"/>
    <xf numFmtId="0" fontId="45" fillId="0" borderId="0"/>
    <xf numFmtId="0" fontId="13" fillId="7" borderId="7" applyNumberFormat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3" fillId="82" borderId="52" applyNumberFormat="0" applyAlignment="0" applyProtection="0"/>
    <xf numFmtId="0" fontId="63" fillId="82" borderId="52" applyNumberFormat="0" applyAlignment="0" applyProtection="0"/>
    <xf numFmtId="0" fontId="63" fillId="82" borderId="52" applyNumberFormat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63" fillId="82" borderId="52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3" fillId="7" borderId="7" applyNumberFormat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63" fillId="82" borderId="52" applyNumberFormat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3" fillId="7" borderId="7" applyNumberFormat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63" fillId="68" borderId="52" applyNumberFormat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63" fillId="82" borderId="52" applyNumberFormat="0" applyAlignment="0" applyProtection="0"/>
    <xf numFmtId="0" fontId="63" fillId="82" borderId="52" applyNumberFormat="0" applyAlignment="0" applyProtection="0"/>
    <xf numFmtId="0" fontId="25" fillId="0" borderId="0"/>
    <xf numFmtId="0" fontId="36" fillId="0" borderId="0"/>
    <xf numFmtId="0" fontId="64" fillId="58" borderId="53" applyNumberFormat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65" fillId="7" borderId="7" applyNumberFormat="0" applyAlignment="0" applyProtection="0"/>
    <xf numFmtId="0" fontId="63" fillId="68" borderId="52" applyNumberFormat="0" applyAlignment="0" applyProtection="0"/>
    <xf numFmtId="0" fontId="36" fillId="0" borderId="0"/>
    <xf numFmtId="0" fontId="65" fillId="7" borderId="7" applyNumberFormat="0" applyAlignment="0" applyProtection="0"/>
    <xf numFmtId="0" fontId="25" fillId="0" borderId="0"/>
    <xf numFmtId="41" fontId="25" fillId="83" borderId="0"/>
    <xf numFmtId="0" fontId="36" fillId="0" borderId="0"/>
    <xf numFmtId="0" fontId="36" fillId="0" borderId="0"/>
    <xf numFmtId="41" fontId="25" fillId="83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1" fontId="25" fillId="83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1" fontId="25" fillId="83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1" fontId="25" fillId="83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1" fontId="66" fillId="0" borderId="54">
      <alignment vertical="top"/>
    </xf>
    <xf numFmtId="180" fontId="57" fillId="0" borderId="0" applyBorder="0">
      <alignment horizontal="right"/>
    </xf>
    <xf numFmtId="180" fontId="57" fillId="0" borderId="55" applyAlignment="0">
      <alignment horizontal="right"/>
    </xf>
    <xf numFmtId="181" fontId="67" fillId="0" borderId="0"/>
    <xf numFmtId="181" fontId="67" fillId="0" borderId="0"/>
    <xf numFmtId="181" fontId="67" fillId="0" borderId="0"/>
    <xf numFmtId="181" fontId="67" fillId="0" borderId="0"/>
    <xf numFmtId="181" fontId="67" fillId="0" borderId="0"/>
    <xf numFmtId="181" fontId="67" fillId="0" borderId="0"/>
    <xf numFmtId="181" fontId="67" fillId="0" borderId="0"/>
    <xf numFmtId="181" fontId="67" fillId="0" borderId="0"/>
    <xf numFmtId="41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" fontId="69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4" fontId="69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" fontId="70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43" fontId="71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43" fontId="72" fillId="0" borderId="0" applyFont="0" applyFill="0" applyBorder="0" applyAlignment="0" applyProtection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43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73" fillId="0" borderId="0" applyFont="0" applyFill="0" applyBorder="0" applyAlignment="0" applyProtection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43" fontId="7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43" fontId="1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82" fontId="25" fillId="0" borderId="0" applyFont="0" applyFill="0" applyBorder="0" applyAlignment="0" applyProtection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4" fontId="69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4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0" fontId="25" fillId="0" borderId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170" fontId="25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0" fontId="36" fillId="0" borderId="0"/>
    <xf numFmtId="43" fontId="1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43" fontId="1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43" fontId="1" fillId="0" borderId="0" applyFont="0" applyFill="0" applyBorder="0" applyAlignment="0" applyProtection="0"/>
    <xf numFmtId="0" fontId="36" fillId="0" borderId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43" fontId="1" fillId="0" borderId="0" applyFont="0" applyFill="0" applyBorder="0" applyAlignment="0" applyProtection="0"/>
    <xf numFmtId="0" fontId="36" fillId="0" borderId="0"/>
    <xf numFmtId="0" fontId="36" fillId="0" borderId="0"/>
    <xf numFmtId="43" fontId="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36" fillId="0" borderId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43" fontId="7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74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74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8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18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43" fontId="41" fillId="0" borderId="0" applyFont="0" applyFill="0" applyBorder="0" applyAlignment="0" applyProtection="0"/>
    <xf numFmtId="0" fontId="36" fillId="0" borderId="0"/>
    <xf numFmtId="43" fontId="41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43" fontId="75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36" fillId="0" borderId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43" fontId="3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4" fontId="69" fillId="0" borderId="0" applyFont="0" applyFill="0" applyBorder="0" applyAlignment="0" applyProtection="0"/>
    <xf numFmtId="0" fontId="25" fillId="0" borderId="0"/>
    <xf numFmtId="0" fontId="36" fillId="0" borderId="0"/>
    <xf numFmtId="43" fontId="36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7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7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43" fontId="3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/>
    <xf numFmtId="0" fontId="25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76" fillId="0" borderId="0" applyFont="0" applyFill="0" applyBorder="0" applyAlignment="0" applyProtection="0"/>
    <xf numFmtId="0" fontId="70" fillId="0" borderId="0"/>
    <xf numFmtId="0" fontId="70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0" fillId="0" borderId="0"/>
    <xf numFmtId="0" fontId="70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7" fillId="0" borderId="0"/>
    <xf numFmtId="0" fontId="78" fillId="0" borderId="0"/>
    <xf numFmtId="0" fontId="77" fillId="0" borderId="0"/>
    <xf numFmtId="0" fontId="36" fillId="0" borderId="0"/>
    <xf numFmtId="0" fontId="36" fillId="0" borderId="0"/>
    <xf numFmtId="0" fontId="25" fillId="0" borderId="0"/>
    <xf numFmtId="0" fontId="77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77" fillId="0" borderId="0"/>
    <xf numFmtId="0" fontId="25" fillId="0" borderId="0"/>
    <xf numFmtId="0" fontId="25" fillId="0" borderId="0"/>
    <xf numFmtId="0" fontId="25" fillId="0" borderId="0"/>
    <xf numFmtId="3" fontId="76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3" fontId="76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3" fontId="76" fillId="0" borderId="0" applyFont="0" applyFill="0" applyBorder="0" applyAlignment="0" applyProtection="0"/>
    <xf numFmtId="0" fontId="36" fillId="0" borderId="0"/>
    <xf numFmtId="3" fontId="76" fillId="0" borderId="0" applyFont="0" applyFill="0" applyBorder="0" applyAlignment="0" applyProtection="0"/>
    <xf numFmtId="0" fontId="36" fillId="0" borderId="0"/>
    <xf numFmtId="3" fontId="76" fillId="0" borderId="0" applyFont="0" applyFill="0" applyBorder="0" applyAlignment="0" applyProtection="0"/>
    <xf numFmtId="0" fontId="36" fillId="0" borderId="0"/>
    <xf numFmtId="3" fontId="76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0" fontId="25" fillId="0" borderId="0"/>
    <xf numFmtId="0" fontId="25" fillId="0" borderId="0"/>
    <xf numFmtId="3" fontId="7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3" fontId="76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3" fontId="76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3" fontId="76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3" fontId="76" fillId="0" borderId="0" applyFont="0" applyFill="0" applyBorder="0" applyAlignment="0" applyProtection="0"/>
    <xf numFmtId="0" fontId="36" fillId="0" borderId="0"/>
    <xf numFmtId="0" fontId="36" fillId="0" borderId="0"/>
    <xf numFmtId="185" fontId="80" fillId="0" borderId="0">
      <protection locked="0"/>
    </xf>
    <xf numFmtId="0" fontId="77" fillId="0" borderId="0"/>
    <xf numFmtId="0" fontId="78" fillId="0" borderId="0"/>
    <xf numFmtId="0" fontId="77" fillId="0" borderId="0"/>
    <xf numFmtId="0" fontId="36" fillId="0" borderId="0"/>
    <xf numFmtId="0" fontId="36" fillId="0" borderId="0"/>
    <xf numFmtId="0" fontId="25" fillId="0" borderId="0"/>
    <xf numFmtId="0" fontId="77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77" fillId="0" borderId="0"/>
    <xf numFmtId="0" fontId="25" fillId="0" borderId="0"/>
    <xf numFmtId="0" fontId="25" fillId="0" borderId="0"/>
    <xf numFmtId="0" fontId="81" fillId="0" borderId="0"/>
    <xf numFmtId="0" fontId="82" fillId="0" borderId="0" applyNumberFormat="0" applyAlignment="0">
      <alignment horizontal="left"/>
    </xf>
    <xf numFmtId="0" fontId="82" fillId="0" borderId="0" applyNumberFormat="0" applyAlignment="0">
      <alignment horizontal="left"/>
    </xf>
    <xf numFmtId="0" fontId="82" fillId="0" borderId="0" applyNumberFormat="0" applyAlignment="0">
      <alignment horizontal="left"/>
    </xf>
    <xf numFmtId="0" fontId="82" fillId="0" borderId="0" applyNumberFormat="0" applyAlignment="0">
      <alignment horizontal="left"/>
    </xf>
    <xf numFmtId="0" fontId="25" fillId="0" borderId="0"/>
    <xf numFmtId="0" fontId="25" fillId="0" borderId="0"/>
    <xf numFmtId="0" fontId="82" fillId="0" borderId="0" applyNumberFormat="0" applyAlignment="0">
      <alignment horizontal="left"/>
    </xf>
    <xf numFmtId="0" fontId="25" fillId="0" borderId="0"/>
    <xf numFmtId="0" fontId="25" fillId="0" borderId="0"/>
    <xf numFmtId="0" fontId="25" fillId="0" borderId="0"/>
    <xf numFmtId="0" fontId="82" fillId="0" borderId="0" applyNumberFormat="0" applyAlignment="0">
      <alignment horizontal="left"/>
    </xf>
    <xf numFmtId="0" fontId="25" fillId="0" borderId="0"/>
    <xf numFmtId="0" fontId="36" fillId="0" borderId="0"/>
    <xf numFmtId="0" fontId="82" fillId="0" borderId="0" applyNumberFormat="0" applyAlignment="0">
      <alignment horizontal="left"/>
    </xf>
    <xf numFmtId="0" fontId="25" fillId="0" borderId="0"/>
    <xf numFmtId="0" fontId="83" fillId="0" borderId="0" applyNumberFormat="0" applyAlignment="0"/>
    <xf numFmtId="0" fontId="83" fillId="0" borderId="0" applyNumberFormat="0" applyAlignment="0"/>
    <xf numFmtId="0" fontId="83" fillId="0" borderId="0" applyNumberFormat="0" applyAlignment="0"/>
    <xf numFmtId="0" fontId="83" fillId="0" borderId="0" applyNumberFormat="0" applyAlignment="0"/>
    <xf numFmtId="0" fontId="25" fillId="0" borderId="0"/>
    <xf numFmtId="0" fontId="25" fillId="0" borderId="0"/>
    <xf numFmtId="0" fontId="83" fillId="0" borderId="0" applyNumberFormat="0" applyAlignment="0"/>
    <xf numFmtId="0" fontId="25" fillId="0" borderId="0"/>
    <xf numFmtId="0" fontId="25" fillId="0" borderId="0"/>
    <xf numFmtId="0" fontId="25" fillId="0" borderId="0"/>
    <xf numFmtId="0" fontId="83" fillId="0" borderId="0" applyNumberFormat="0" applyAlignment="0"/>
    <xf numFmtId="0" fontId="25" fillId="0" borderId="0"/>
    <xf numFmtId="0" fontId="36" fillId="0" borderId="0"/>
    <xf numFmtId="0" fontId="83" fillId="0" borderId="0" applyNumberFormat="0" applyAlignment="0"/>
    <xf numFmtId="0" fontId="25" fillId="0" borderId="0"/>
    <xf numFmtId="186" fontId="84" fillId="0" borderId="0"/>
    <xf numFmtId="0" fontId="70" fillId="0" borderId="0"/>
    <xf numFmtId="0" fontId="70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7" fillId="0" borderId="0"/>
    <xf numFmtId="0" fontId="78" fillId="0" borderId="0"/>
    <xf numFmtId="0" fontId="77" fillId="0" borderId="0"/>
    <xf numFmtId="0" fontId="36" fillId="0" borderId="0"/>
    <xf numFmtId="0" fontId="36" fillId="0" borderId="0"/>
    <xf numFmtId="0" fontId="25" fillId="0" borderId="0"/>
    <xf numFmtId="0" fontId="77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77" fillId="0" borderId="0"/>
    <xf numFmtId="0" fontId="25" fillId="0" borderId="0"/>
    <xf numFmtId="0" fontId="25" fillId="0" borderId="0"/>
    <xf numFmtId="0" fontId="70" fillId="0" borderId="0"/>
    <xf numFmtId="0" fontId="70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7" fillId="0" borderId="0"/>
    <xf numFmtId="0" fontId="78" fillId="0" borderId="0"/>
    <xf numFmtId="0" fontId="77" fillId="0" borderId="0"/>
    <xf numFmtId="0" fontId="36" fillId="0" borderId="0"/>
    <xf numFmtId="0" fontId="36" fillId="0" borderId="0"/>
    <xf numFmtId="0" fontId="25" fillId="0" borderId="0"/>
    <xf numFmtId="0" fontId="77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77" fillId="0" borderId="0"/>
    <xf numFmtId="0" fontId="25" fillId="0" borderId="0"/>
    <xf numFmtId="0" fontId="25" fillId="0" borderId="0"/>
    <xf numFmtId="42" fontId="25" fillId="0" borderId="0" applyFont="0" applyFill="0" applyBorder="0" applyAlignment="0" applyProtection="0"/>
    <xf numFmtId="8" fontId="69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36" fillId="0" borderId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44" fontId="8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44" fontId="8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44" fontId="85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44" fontId="86" fillId="0" borderId="0" applyFont="0" applyFill="0" applyBorder="0" applyAlignment="0" applyProtection="0"/>
    <xf numFmtId="0" fontId="36" fillId="0" borderId="0"/>
    <xf numFmtId="0" fontId="25" fillId="0" borderId="0"/>
    <xf numFmtId="44" fontId="86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8" fontId="70" fillId="0" borderId="0" applyFont="0" applyFill="0" applyBorder="0" applyAlignment="0" applyProtection="0"/>
    <xf numFmtId="0" fontId="36" fillId="0" borderId="0"/>
    <xf numFmtId="44" fontId="36" fillId="0" borderId="0" applyFont="0" applyFill="0" applyBorder="0" applyAlignment="0" applyProtection="0"/>
    <xf numFmtId="0" fontId="36" fillId="0" borderId="0"/>
    <xf numFmtId="44" fontId="73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36" fillId="0" borderId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36" fillId="0" borderId="0"/>
    <xf numFmtId="44" fontId="73" fillId="0" borderId="0" applyFont="0" applyFill="0" applyBorder="0" applyAlignment="0" applyProtection="0"/>
    <xf numFmtId="0" fontId="36" fillId="0" borderId="0"/>
    <xf numFmtId="44" fontId="36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44" fontId="25" fillId="0" borderId="0" applyFont="0" applyFill="0" applyBorder="0" applyAlignment="0" applyProtection="0"/>
    <xf numFmtId="0" fontId="36" fillId="0" borderId="0"/>
    <xf numFmtId="0" fontId="36" fillId="0" borderId="0"/>
    <xf numFmtId="44" fontId="4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87" fontId="25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44" fontId="4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69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36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44" fontId="25" fillId="0" borderId="0" applyFont="0" applyFill="0" applyBorder="0" applyAlignment="0" applyProtection="0"/>
    <xf numFmtId="0" fontId="36" fillId="0" borderId="0"/>
    <xf numFmtId="44" fontId="41" fillId="0" borderId="0" applyFont="0" applyFill="0" applyBorder="0" applyAlignment="0" applyProtection="0"/>
    <xf numFmtId="0" fontId="36" fillId="0" borderId="0"/>
    <xf numFmtId="44" fontId="41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25" fillId="0" borderId="0"/>
    <xf numFmtId="0" fontId="25" fillId="0" borderId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25" fillId="0" borderId="0"/>
    <xf numFmtId="0" fontId="25" fillId="0" borderId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36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44" fontId="8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4" fontId="8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4" fontId="8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5" fillId="0" borderId="0"/>
    <xf numFmtId="0" fontId="25" fillId="0" borderId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44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88" fontId="25" fillId="0" borderId="0" applyFont="0" applyFill="0" applyBorder="0" applyAlignment="0" applyProtection="0"/>
    <xf numFmtId="0" fontId="36" fillId="0" borderId="0"/>
    <xf numFmtId="188" fontId="25" fillId="0" borderId="0" applyFont="0" applyFill="0" applyBorder="0" applyAlignment="0" applyProtection="0"/>
    <xf numFmtId="0" fontId="36" fillId="0" borderId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0" fontId="25" fillId="0" borderId="0"/>
    <xf numFmtId="188" fontId="25" fillId="0" borderId="0" applyFont="0" applyFill="0" applyBorder="0" applyAlignment="0" applyProtection="0"/>
    <xf numFmtId="0" fontId="36" fillId="0" borderId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0" fontId="36" fillId="0" borderId="0"/>
    <xf numFmtId="188" fontId="25" fillId="0" borderId="0" applyFont="0" applyFill="0" applyBorder="0" applyAlignment="0" applyProtection="0"/>
    <xf numFmtId="0" fontId="25" fillId="0" borderId="0"/>
    <xf numFmtId="188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189" fontId="25" fillId="0" borderId="0" applyFont="0" applyFill="0" applyBorder="0" applyAlignment="0" applyProtection="0"/>
    <xf numFmtId="0" fontId="25" fillId="0" borderId="0"/>
    <xf numFmtId="0" fontId="36" fillId="0" borderId="0"/>
    <xf numFmtId="188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188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89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89" fontId="25" fillId="0" borderId="0" applyFont="0" applyFill="0" applyBorder="0" applyAlignment="0" applyProtection="0"/>
    <xf numFmtId="0" fontId="36" fillId="0" borderId="0"/>
    <xf numFmtId="188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188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189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188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88" fontId="25" fillId="0" borderId="0" applyFont="0" applyFill="0" applyBorder="0" applyAlignment="0" applyProtection="0"/>
    <xf numFmtId="0" fontId="25" fillId="0" borderId="0"/>
    <xf numFmtId="0" fontId="36" fillId="0" borderId="0"/>
    <xf numFmtId="188" fontId="25" fillId="0" borderId="0" applyFont="0" applyFill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189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189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88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90" fontId="25" fillId="0" borderId="0" applyFont="0" applyFill="0" applyBorder="0" applyAlignment="0" applyProtection="0"/>
    <xf numFmtId="0" fontId="36" fillId="0" borderId="0"/>
    <xf numFmtId="0" fontId="36" fillId="0" borderId="0"/>
    <xf numFmtId="188" fontId="25" fillId="0" borderId="0" applyFont="0" applyFill="0" applyBorder="0" applyAlignment="0" applyProtection="0"/>
    <xf numFmtId="0" fontId="36" fillId="0" borderId="0"/>
    <xf numFmtId="0" fontId="36" fillId="0" borderId="0"/>
    <xf numFmtId="189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36" fillId="0" borderId="0"/>
    <xf numFmtId="189" fontId="25" fillId="0" borderId="0" applyFont="0" applyFill="0" applyBorder="0" applyAlignment="0" applyProtection="0"/>
    <xf numFmtId="0" fontId="36" fillId="0" borderId="0"/>
    <xf numFmtId="0" fontId="36" fillId="0" borderId="0"/>
    <xf numFmtId="188" fontId="25" fillId="0" borderId="0" applyFont="0" applyFill="0" applyBorder="0" applyAlignment="0" applyProtection="0"/>
    <xf numFmtId="0" fontId="36" fillId="0" borderId="0"/>
    <xf numFmtId="189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0" fontId="36" fillId="0" borderId="0"/>
    <xf numFmtId="189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76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5" fillId="0" borderId="0"/>
    <xf numFmtId="0" fontId="25" fillId="0" borderId="0"/>
    <xf numFmtId="0" fontId="7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0" borderId="0"/>
    <xf numFmtId="0" fontId="76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191" fontId="25" fillId="0" borderId="0" applyFont="0" applyFill="0" applyBorder="0" applyAlignment="0" applyProtection="0">
      <alignment wrapText="1"/>
    </xf>
    <xf numFmtId="191" fontId="25" fillId="0" borderId="0" applyFont="0" applyFill="0" applyBorder="0" applyAlignment="0" applyProtection="0">
      <alignment wrapText="1"/>
    </xf>
    <xf numFmtId="0" fontId="36" fillId="0" borderId="0"/>
    <xf numFmtId="0" fontId="64" fillId="84" borderId="0" applyNumberFormat="0" applyBorder="0" applyAlignment="0" applyProtection="0"/>
    <xf numFmtId="0" fontId="64" fillId="84" borderId="0" applyNumberFormat="0" applyBorder="0" applyAlignment="0" applyProtection="0"/>
    <xf numFmtId="0" fontId="25" fillId="0" borderId="0"/>
    <xf numFmtId="0" fontId="64" fillId="85" borderId="0" applyNumberFormat="0" applyBorder="0" applyAlignment="0" applyProtection="0"/>
    <xf numFmtId="0" fontId="64" fillId="85" borderId="0" applyNumberFormat="0" applyBorder="0" applyAlignment="0" applyProtection="0"/>
    <xf numFmtId="0" fontId="25" fillId="0" borderId="0"/>
    <xf numFmtId="0" fontId="64" fillId="86" borderId="0" applyNumberFormat="0" applyBorder="0" applyAlignment="0" applyProtection="0"/>
    <xf numFmtId="0" fontId="64" fillId="86" borderId="0" applyNumberFormat="0" applyBorder="0" applyAlignment="0" applyProtection="0"/>
    <xf numFmtId="0" fontId="25" fillId="0" borderId="0"/>
    <xf numFmtId="166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66" fontId="25" fillId="0" borderId="0"/>
    <xf numFmtId="0" fontId="36" fillId="0" borderId="0"/>
    <xf numFmtId="166" fontId="25" fillId="0" borderId="0"/>
    <xf numFmtId="166" fontId="25" fillId="0" borderId="0"/>
    <xf numFmtId="0" fontId="25" fillId="0" borderId="0"/>
    <xf numFmtId="166" fontId="25" fillId="0" borderId="0"/>
    <xf numFmtId="0" fontId="36" fillId="0" borderId="0"/>
    <xf numFmtId="166" fontId="25" fillId="0" borderId="0"/>
    <xf numFmtId="166" fontId="25" fillId="0" borderId="0"/>
    <xf numFmtId="0" fontId="36" fillId="0" borderId="0"/>
    <xf numFmtId="0" fontId="25" fillId="0" borderId="0"/>
    <xf numFmtId="166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/>
    <xf numFmtId="166" fontId="25" fillId="0" borderId="0"/>
    <xf numFmtId="0" fontId="36" fillId="0" borderId="0"/>
    <xf numFmtId="0" fontId="25" fillId="0" borderId="0"/>
    <xf numFmtId="0" fontId="25" fillId="0" borderId="0"/>
    <xf numFmtId="166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/>
    <xf numFmtId="0" fontId="25" fillId="0" borderId="0"/>
    <xf numFmtId="166" fontId="25" fillId="0" borderId="0"/>
    <xf numFmtId="166" fontId="25" fillId="0" borderId="0"/>
    <xf numFmtId="0" fontId="25" fillId="0" borderId="0"/>
    <xf numFmtId="0" fontId="25" fillId="0" borderId="0"/>
    <xf numFmtId="0" fontId="25" fillId="0" borderId="0"/>
    <xf numFmtId="166" fontId="25" fillId="0" borderId="0"/>
    <xf numFmtId="166" fontId="25" fillId="0" borderId="0"/>
    <xf numFmtId="0" fontId="25" fillId="0" borderId="0"/>
    <xf numFmtId="0" fontId="25" fillId="0" borderId="0"/>
    <xf numFmtId="166" fontId="25" fillId="0" borderId="0"/>
    <xf numFmtId="166" fontId="25" fillId="0" borderId="0"/>
    <xf numFmtId="166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/>
    <xf numFmtId="0" fontId="25" fillId="0" borderId="0"/>
    <xf numFmtId="0" fontId="36" fillId="0" borderId="0"/>
    <xf numFmtId="166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/>
    <xf numFmtId="166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166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6" fontId="25" fillId="0" borderId="0"/>
    <xf numFmtId="0" fontId="36" fillId="0" borderId="0"/>
    <xf numFmtId="166" fontId="25" fillId="0" borderId="0"/>
    <xf numFmtId="0" fontId="36" fillId="0" borderId="0"/>
    <xf numFmtId="166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0" fontId="25" fillId="0" borderId="0"/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92" fontId="25" fillId="0" borderId="0" applyFont="0" applyFill="0" applyBorder="0" applyAlignment="0" applyProtection="0">
      <alignment horizontal="left" wrapText="1"/>
    </xf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0" fontId="25" fillId="0" borderId="0"/>
    <xf numFmtId="0" fontId="25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92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45" fillId="0" borderId="0"/>
    <xf numFmtId="0" fontId="15" fillId="0" borderId="0" applyNumberFormat="0" applyFill="0" applyBorder="0" applyAlignment="0" applyProtection="0"/>
    <xf numFmtId="0" fontId="36" fillId="0" borderId="0"/>
    <xf numFmtId="0" fontId="8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8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87" fillId="0" borderId="0" applyNumberFormat="0" applyFill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5" fillId="0" borderId="0" applyNumberForma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87" fillId="0" borderId="0" applyNumberFormat="0" applyFill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5" fillId="0" borderId="0" applyNumberForma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87" fillId="0" borderId="0" applyNumberFormat="0" applyFill="0" applyBorder="0" applyAlignment="0" applyProtection="0"/>
    <xf numFmtId="0" fontId="36" fillId="0" borderId="0"/>
    <xf numFmtId="0" fontId="36" fillId="0" borderId="0"/>
    <xf numFmtId="0" fontId="88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89" fillId="0" borderId="0" applyNumberForma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8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9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6" fillId="0" borderId="0"/>
    <xf numFmtId="0" fontId="36" fillId="0" borderId="0"/>
    <xf numFmtId="0" fontId="90" fillId="0" borderId="0" applyNumberFormat="0" applyFill="0" applyBorder="0" applyAlignment="0" applyProtection="0"/>
    <xf numFmtId="1" fontId="91" fillId="87" borderId="41" applyNumberFormat="0" applyBorder="0" applyAlignment="0">
      <alignment horizontal="centerContinuous" vertical="center"/>
      <protection locked="0"/>
    </xf>
    <xf numFmtId="2" fontId="76" fillId="0" borderId="0" applyFont="0" applyFill="0" applyBorder="0" applyAlignment="0" applyProtection="0"/>
    <xf numFmtId="2" fontId="76" fillId="0" borderId="0" applyFont="0" applyFill="0" applyBorder="0" applyAlignment="0" applyProtection="0"/>
    <xf numFmtId="2" fontId="76" fillId="0" borderId="0" applyFont="0" applyFill="0" applyBorder="0" applyAlignment="0" applyProtection="0"/>
    <xf numFmtId="2" fontId="76" fillId="0" borderId="0" applyFont="0" applyFill="0" applyBorder="0" applyAlignment="0" applyProtection="0"/>
    <xf numFmtId="0" fontId="25" fillId="0" borderId="0"/>
    <xf numFmtId="0" fontId="25" fillId="0" borderId="0"/>
    <xf numFmtId="2" fontId="7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2" fontId="76" fillId="0" borderId="0" applyFont="0" applyFill="0" applyBorder="0" applyAlignment="0" applyProtection="0"/>
    <xf numFmtId="0" fontId="25" fillId="0" borderId="0"/>
    <xf numFmtId="2" fontId="92" fillId="0" borderId="0" applyFill="0" applyBorder="0" applyAlignment="0" applyProtection="0"/>
    <xf numFmtId="0" fontId="25" fillId="0" borderId="0"/>
    <xf numFmtId="0" fontId="36" fillId="0" borderId="0"/>
    <xf numFmtId="2" fontId="76" fillId="0" borderId="0" applyFont="0" applyFill="0" applyBorder="0" applyAlignment="0" applyProtection="0"/>
    <xf numFmtId="0" fontId="25" fillId="0" borderId="0"/>
    <xf numFmtId="0" fontId="70" fillId="0" borderId="0"/>
    <xf numFmtId="0" fontId="70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93" fillId="0" borderId="0" applyNumberFormat="0" applyFill="0" applyBorder="0" applyAlignment="0" applyProtection="0">
      <alignment vertical="top"/>
      <protection locked="0"/>
    </xf>
    <xf numFmtId="186" fontId="54" fillId="0" borderId="0"/>
    <xf numFmtId="178" fontId="94" fillId="0" borderId="0">
      <alignment horizontal="right"/>
    </xf>
    <xf numFmtId="0" fontId="95" fillId="0" borderId="0">
      <alignment vertical="center"/>
    </xf>
    <xf numFmtId="0" fontId="96" fillId="0" borderId="0">
      <alignment horizontal="right"/>
    </xf>
    <xf numFmtId="177" fontId="97" fillId="0" borderId="0">
      <alignment horizontal="right" vertical="center"/>
    </xf>
    <xf numFmtId="177" fontId="94" fillId="0" borderId="0" applyFill="0" applyBorder="0">
      <alignment horizontal="right" vertical="center"/>
    </xf>
    <xf numFmtId="0" fontId="25" fillId="0" borderId="0"/>
    <xf numFmtId="0" fontId="45" fillId="0" borderId="0"/>
    <xf numFmtId="0" fontId="6" fillId="2" borderId="0" applyNumberFormat="0" applyBorder="0" applyAlignment="0" applyProtection="0"/>
    <xf numFmtId="0" fontId="36" fillId="0" borderId="0"/>
    <xf numFmtId="0" fontId="98" fillId="4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98" fillId="4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98" fillId="42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6" fillId="45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98" fillId="4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98" fillId="45" borderId="0" applyNumberFormat="0" applyBorder="0" applyAlignment="0" applyProtection="0"/>
    <xf numFmtId="0" fontId="98" fillId="45" borderId="0" applyNumberFormat="0" applyBorder="0" applyAlignment="0" applyProtection="0"/>
    <xf numFmtId="0" fontId="36" fillId="0" borderId="0"/>
    <xf numFmtId="0" fontId="6" fillId="45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6" fillId="45" borderId="0" applyNumberFormat="0" applyBorder="0" applyAlignment="0" applyProtection="0"/>
    <xf numFmtId="0" fontId="36" fillId="0" borderId="0"/>
    <xf numFmtId="0" fontId="36" fillId="0" borderId="0"/>
    <xf numFmtId="0" fontId="98" fillId="88" borderId="0" applyNumberFormat="0" applyBorder="0" applyAlignment="0" applyProtection="0"/>
    <xf numFmtId="0" fontId="6" fillId="45" borderId="0" applyNumberFormat="0" applyBorder="0" applyAlignment="0" applyProtection="0"/>
    <xf numFmtId="0" fontId="25" fillId="0" borderId="0"/>
    <xf numFmtId="0" fontId="6" fillId="45" borderId="0" applyNumberFormat="0" applyBorder="0" applyAlignment="0" applyProtection="0"/>
    <xf numFmtId="0" fontId="98" fillId="42" borderId="0" applyNumberFormat="0" applyBorder="0" applyAlignment="0" applyProtection="0"/>
    <xf numFmtId="0" fontId="25" fillId="0" borderId="0"/>
    <xf numFmtId="0" fontId="36" fillId="0" borderId="0"/>
    <xf numFmtId="0" fontId="99" fillId="41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6" fillId="2" borderId="0" applyNumberFormat="0" applyBorder="0" applyAlignment="0" applyProtection="0"/>
    <xf numFmtId="0" fontId="36" fillId="0" borderId="0"/>
    <xf numFmtId="0" fontId="98" fillId="42" borderId="0" applyNumberFormat="0" applyBorder="0" applyAlignment="0" applyProtection="0"/>
    <xf numFmtId="0" fontId="36" fillId="0" borderId="0"/>
    <xf numFmtId="0" fontId="45" fillId="0" borderId="0"/>
    <xf numFmtId="0" fontId="6" fillId="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100" fillId="2" borderId="0" applyNumberFormat="0" applyBorder="0" applyAlignment="0" applyProtection="0"/>
    <xf numFmtId="0" fontId="36" fillId="0" borderId="0"/>
    <xf numFmtId="0" fontId="36" fillId="0" borderId="0"/>
    <xf numFmtId="0" fontId="6" fillId="2" borderId="0" applyNumberFormat="0" applyBorder="0" applyAlignment="0" applyProtection="0"/>
    <xf numFmtId="0" fontId="98" fillId="88" borderId="0" applyNumberFormat="0" applyBorder="0" applyAlignment="0" applyProtection="0"/>
    <xf numFmtId="0" fontId="100" fillId="2" borderId="0" applyNumberFormat="0" applyBorder="0" applyAlignment="0" applyProtection="0"/>
    <xf numFmtId="38" fontId="54" fillId="83" borderId="0" applyNumberFormat="0" applyBorder="0" applyAlignment="0" applyProtection="0"/>
    <xf numFmtId="0" fontId="25" fillId="0" borderId="0"/>
    <xf numFmtId="38" fontId="54" fillId="83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36" fillId="0" borderId="0"/>
    <xf numFmtId="38" fontId="25" fillId="83" borderId="0" applyNumberFormat="0" applyBorder="0" applyAlignment="0" applyProtection="0"/>
    <xf numFmtId="0" fontId="36" fillId="0" borderId="0"/>
    <xf numFmtId="38" fontId="25" fillId="83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38" fontId="54" fillId="83" borderId="0" applyNumberFormat="0" applyBorder="0" applyAlignment="0" applyProtection="0"/>
    <xf numFmtId="0" fontId="25" fillId="0" borderId="0"/>
    <xf numFmtId="0" fontId="36" fillId="0" borderId="0"/>
    <xf numFmtId="38" fontId="54" fillId="83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38" fontId="54" fillId="83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38" fontId="54" fillId="83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36" fillId="0" borderId="0"/>
    <xf numFmtId="38" fontId="25" fillId="83" borderId="0" applyNumberFormat="0" applyBorder="0" applyAlignment="0" applyProtection="0"/>
    <xf numFmtId="0" fontId="36" fillId="0" borderId="0"/>
    <xf numFmtId="38" fontId="25" fillId="83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38" fontId="54" fillId="83" borderId="0" applyNumberFormat="0" applyBorder="0" applyAlignment="0" applyProtection="0"/>
    <xf numFmtId="0" fontId="25" fillId="0" borderId="0"/>
    <xf numFmtId="0" fontId="36" fillId="0" borderId="0"/>
    <xf numFmtId="38" fontId="54" fillId="83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38" fontId="54" fillId="83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38" fontId="54" fillId="83" borderId="0" applyNumberFormat="0" applyBorder="0" applyAlignment="0" applyProtection="0"/>
    <xf numFmtId="0" fontId="36" fillId="0" borderId="0"/>
    <xf numFmtId="38" fontId="54" fillId="83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38" fontId="54" fillId="83" borderId="0" applyNumberFormat="0" applyBorder="0" applyAlignment="0" applyProtection="0"/>
    <xf numFmtId="0" fontId="25" fillId="0" borderId="0"/>
    <xf numFmtId="38" fontId="54" fillId="83" borderId="0" applyNumberFormat="0" applyBorder="0" applyAlignment="0" applyProtection="0"/>
    <xf numFmtId="38" fontId="54" fillId="83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38" fontId="25" fillId="83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38" fontId="54" fillId="83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38" fontId="25" fillId="83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38" fontId="54" fillId="83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38" fontId="25" fillId="83" borderId="0" applyNumberFormat="0" applyBorder="0" applyAlignment="0" applyProtection="0"/>
    <xf numFmtId="0" fontId="36" fillId="0" borderId="0"/>
    <xf numFmtId="38" fontId="54" fillId="83" borderId="0" applyNumberFormat="0" applyBorder="0" applyAlignment="0" applyProtection="0"/>
    <xf numFmtId="38" fontId="25" fillId="8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0" borderId="0"/>
    <xf numFmtId="38" fontId="54" fillId="83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38" fontId="54" fillId="83" borderId="0" applyNumberFormat="0" applyBorder="0" applyAlignment="0" applyProtection="0"/>
    <xf numFmtId="0" fontId="36" fillId="0" borderId="0"/>
    <xf numFmtId="0" fontId="101" fillId="0" borderId="0" applyFont="0">
      <alignment horizontal="centerContinuous"/>
    </xf>
    <xf numFmtId="0" fontId="102" fillId="0" borderId="0">
      <alignment horizontal="centerContinuous"/>
    </xf>
    <xf numFmtId="0" fontId="54" fillId="0" borderId="0"/>
    <xf numFmtId="193" fontId="102" fillId="0" borderId="0" applyNumberFormat="0" applyFill="0" applyBorder="0" applyProtection="0">
      <alignment horizontal="right"/>
    </xf>
    <xf numFmtId="0" fontId="101" fillId="0" borderId="56" applyNumberFormat="0" applyAlignment="0" applyProtection="0">
      <alignment horizontal="left"/>
    </xf>
    <xf numFmtId="0" fontId="36" fillId="0" borderId="0"/>
    <xf numFmtId="0" fontId="101" fillId="0" borderId="56" applyNumberFormat="0" applyAlignment="0" applyProtection="0">
      <alignment horizontal="left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101" fillId="0" borderId="56" applyNumberFormat="0" applyAlignment="0" applyProtection="0">
      <alignment horizontal="left"/>
    </xf>
    <xf numFmtId="0" fontId="101" fillId="0" borderId="56" applyNumberFormat="0" applyAlignment="0" applyProtection="0">
      <alignment horizontal="left"/>
    </xf>
    <xf numFmtId="0" fontId="101" fillId="0" borderId="56" applyNumberFormat="0" applyAlignment="0" applyProtection="0">
      <alignment horizontal="left"/>
    </xf>
    <xf numFmtId="0" fontId="25" fillId="0" borderId="0"/>
    <xf numFmtId="0" fontId="25" fillId="0" borderId="0"/>
    <xf numFmtId="0" fontId="101" fillId="0" borderId="56" applyNumberFormat="0" applyAlignment="0" applyProtection="0">
      <alignment horizontal="left"/>
    </xf>
    <xf numFmtId="0" fontId="25" fillId="0" borderId="0"/>
    <xf numFmtId="0" fontId="25" fillId="0" borderId="0"/>
    <xf numFmtId="0" fontId="25" fillId="0" borderId="0"/>
    <xf numFmtId="0" fontId="36" fillId="0" borderId="0"/>
    <xf numFmtId="0" fontId="101" fillId="0" borderId="56" applyNumberFormat="0" applyAlignment="0" applyProtection="0">
      <alignment horizontal="left"/>
    </xf>
    <xf numFmtId="0" fontId="36" fillId="0" borderId="0"/>
    <xf numFmtId="0" fontId="25" fillId="0" borderId="0"/>
    <xf numFmtId="0" fontId="36" fillId="0" borderId="0"/>
    <xf numFmtId="0" fontId="101" fillId="0" borderId="38">
      <alignment horizontal="left"/>
    </xf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101" fillId="0" borderId="38">
      <alignment horizontal="left"/>
    </xf>
    <xf numFmtId="0" fontId="101" fillId="0" borderId="38">
      <alignment horizontal="left"/>
    </xf>
    <xf numFmtId="0" fontId="25" fillId="0" borderId="0"/>
    <xf numFmtId="0" fontId="101" fillId="0" borderId="38">
      <alignment horizontal="left"/>
    </xf>
    <xf numFmtId="0" fontId="101" fillId="0" borderId="38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01" fillId="0" borderId="38">
      <alignment horizontal="left"/>
    </xf>
    <xf numFmtId="0" fontId="101" fillId="0" borderId="38">
      <alignment horizontal="left"/>
    </xf>
    <xf numFmtId="0" fontId="25" fillId="0" borderId="0"/>
    <xf numFmtId="0" fontId="101" fillId="0" borderId="38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1" fillId="0" borderId="38">
      <alignment horizontal="left"/>
    </xf>
    <xf numFmtId="0" fontId="101" fillId="0" borderId="38">
      <alignment horizontal="left"/>
    </xf>
    <xf numFmtId="0" fontId="25" fillId="0" borderId="0"/>
    <xf numFmtId="0" fontId="36" fillId="0" borderId="0"/>
    <xf numFmtId="0" fontId="101" fillId="0" borderId="38">
      <alignment horizontal="left"/>
    </xf>
    <xf numFmtId="0" fontId="25" fillId="0" borderId="0"/>
    <xf numFmtId="0" fontId="36" fillId="0" borderId="0"/>
    <xf numFmtId="0" fontId="103" fillId="79" borderId="0" applyNumberFormat="0" applyBorder="0" applyAlignment="0">
      <protection hidden="1"/>
    </xf>
    <xf numFmtId="0" fontId="25" fillId="0" borderId="0"/>
    <xf numFmtId="0" fontId="7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6" fillId="0" borderId="0"/>
    <xf numFmtId="0" fontId="104" fillId="0" borderId="57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104" fillId="0" borderId="57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105" fillId="0" borderId="58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05" fillId="0" borderId="58" applyNumberFormat="0" applyFill="0" applyAlignment="0" applyProtection="0"/>
    <xf numFmtId="0" fontId="25" fillId="0" borderId="0"/>
    <xf numFmtId="0" fontId="25" fillId="0" borderId="0"/>
    <xf numFmtId="0" fontId="106" fillId="0" borderId="58" applyNumberFormat="0" applyFill="0" applyAlignment="0" applyProtection="0"/>
    <xf numFmtId="0" fontId="105" fillId="0" borderId="58" applyNumberFormat="0" applyFill="0" applyAlignment="0" applyProtection="0"/>
    <xf numFmtId="0" fontId="25" fillId="0" borderId="0"/>
    <xf numFmtId="0" fontId="36" fillId="0" borderId="0"/>
    <xf numFmtId="0" fontId="76" fillId="0" borderId="0" applyNumberFormat="0" applyFill="0" applyBorder="0" applyAlignment="0" applyProtection="0"/>
    <xf numFmtId="0" fontId="36" fillId="0" borderId="0"/>
    <xf numFmtId="0" fontId="36" fillId="0" borderId="0"/>
    <xf numFmtId="0" fontId="25" fillId="0" borderId="0"/>
    <xf numFmtId="0" fontId="105" fillId="0" borderId="58" applyNumberFormat="0" applyFill="0" applyAlignment="0" applyProtection="0"/>
    <xf numFmtId="0" fontId="106" fillId="0" borderId="58" applyNumberFormat="0" applyFill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3" fillId="0" borderId="1" applyNumberFormat="0" applyFill="0" applyAlignment="0" applyProtection="0"/>
    <xf numFmtId="0" fontId="36" fillId="0" borderId="0"/>
    <xf numFmtId="0" fontId="3" fillId="0" borderId="1" applyNumberFormat="0" applyFill="0" applyAlignment="0" applyProtection="0"/>
    <xf numFmtId="0" fontId="25" fillId="0" borderId="0"/>
    <xf numFmtId="0" fontId="3" fillId="0" borderId="1" applyNumberFormat="0" applyFill="0" applyAlignment="0" applyProtection="0"/>
    <xf numFmtId="0" fontId="76" fillId="0" borderId="0" applyNumberFormat="0" applyFill="0" applyBorder="0" applyAlignment="0" applyProtection="0"/>
    <xf numFmtId="0" fontId="105" fillId="0" borderId="58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05" fillId="0" borderId="59" applyNumberFormat="0" applyFill="0" applyAlignment="0" applyProtection="0"/>
    <xf numFmtId="0" fontId="105" fillId="0" borderId="58" applyNumberFormat="0" applyFill="0" applyAlignment="0" applyProtection="0"/>
    <xf numFmtId="0" fontId="36" fillId="0" borderId="0"/>
    <xf numFmtId="0" fontId="45" fillId="0" borderId="0"/>
    <xf numFmtId="0" fontId="25" fillId="0" borderId="0"/>
    <xf numFmtId="0" fontId="106" fillId="0" borderId="58" applyNumberFormat="0" applyFill="0" applyAlignment="0" applyProtection="0"/>
    <xf numFmtId="0" fontId="3" fillId="0" borderId="1" applyNumberFormat="0" applyFill="0" applyAlignment="0" applyProtection="0"/>
    <xf numFmtId="0" fontId="25" fillId="0" borderId="0"/>
    <xf numFmtId="0" fontId="3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5" fillId="0" borderId="0"/>
    <xf numFmtId="0" fontId="76" fillId="0" borderId="0" applyNumberFormat="0" applyFill="0" applyBorder="0" applyAlignment="0" applyProtection="0"/>
    <xf numFmtId="0" fontId="25" fillId="0" borderId="0"/>
    <xf numFmtId="0" fontId="45" fillId="0" borderId="0"/>
    <xf numFmtId="0" fontId="3" fillId="0" borderId="1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" fillId="0" borderId="1" applyNumberFormat="0" applyFill="0" applyAlignment="0" applyProtection="0"/>
    <xf numFmtId="0" fontId="105" fillId="0" borderId="59" applyNumberFormat="0" applyFill="0" applyAlignment="0" applyProtection="0"/>
    <xf numFmtId="0" fontId="107" fillId="0" borderId="1" applyNumberFormat="0" applyFill="0" applyAlignment="0" applyProtection="0"/>
    <xf numFmtId="0" fontId="105" fillId="0" borderId="58" applyNumberFormat="0" applyFill="0" applyAlignment="0" applyProtection="0"/>
    <xf numFmtId="0" fontId="25" fillId="0" borderId="0"/>
    <xf numFmtId="0" fontId="25" fillId="0" borderId="0"/>
    <xf numFmtId="0" fontId="7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36" fillId="0" borderId="0"/>
    <xf numFmtId="0" fontId="108" fillId="0" borderId="60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108" fillId="0" borderId="60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45" fillId="0" borderId="0"/>
    <xf numFmtId="0" fontId="25" fillId="0" borderId="0"/>
    <xf numFmtId="0" fontId="109" fillId="0" borderId="61" applyNumberFormat="0" applyFill="0" applyAlignment="0" applyProtection="0"/>
    <xf numFmtId="0" fontId="36" fillId="0" borderId="0"/>
    <xf numFmtId="0" fontId="45" fillId="0" borderId="0"/>
    <xf numFmtId="0" fontId="25" fillId="0" borderId="0"/>
    <xf numFmtId="0" fontId="25" fillId="0" borderId="0"/>
    <xf numFmtId="0" fontId="109" fillId="0" borderId="61" applyNumberFormat="0" applyFill="0" applyAlignment="0" applyProtection="0"/>
    <xf numFmtId="0" fontId="25" fillId="0" borderId="0"/>
    <xf numFmtId="0" fontId="25" fillId="0" borderId="0"/>
    <xf numFmtId="0" fontId="110" fillId="0" borderId="61" applyNumberFormat="0" applyFill="0" applyAlignment="0" applyProtection="0"/>
    <xf numFmtId="0" fontId="109" fillId="0" borderId="61" applyNumberFormat="0" applyFill="0" applyAlignment="0" applyProtection="0"/>
    <xf numFmtId="0" fontId="25" fillId="0" borderId="0"/>
    <xf numFmtId="0" fontId="36" fillId="0" borderId="0"/>
    <xf numFmtId="0" fontId="76" fillId="0" borderId="0" applyNumberFormat="0" applyFill="0" applyBorder="0" applyAlignment="0" applyProtection="0"/>
    <xf numFmtId="0" fontId="36" fillId="0" borderId="0"/>
    <xf numFmtId="0" fontId="36" fillId="0" borderId="0"/>
    <xf numFmtId="0" fontId="25" fillId="0" borderId="0"/>
    <xf numFmtId="0" fontId="109" fillId="0" borderId="61" applyNumberFormat="0" applyFill="0" applyAlignment="0" applyProtection="0"/>
    <xf numFmtId="0" fontId="110" fillId="0" borderId="61" applyNumberFormat="0" applyFill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4" fillId="0" borderId="2" applyNumberFormat="0" applyFill="0" applyAlignment="0" applyProtection="0"/>
    <xf numFmtId="0" fontId="36" fillId="0" borderId="0"/>
    <xf numFmtId="0" fontId="4" fillId="0" borderId="2" applyNumberFormat="0" applyFill="0" applyAlignment="0" applyProtection="0"/>
    <xf numFmtId="0" fontId="25" fillId="0" borderId="0"/>
    <xf numFmtId="0" fontId="4" fillId="0" borderId="2" applyNumberFormat="0" applyFill="0" applyAlignment="0" applyProtection="0"/>
    <xf numFmtId="0" fontId="76" fillId="0" borderId="0" applyNumberFormat="0" applyFill="0" applyBorder="0" applyAlignment="0" applyProtection="0"/>
    <xf numFmtId="0" fontId="109" fillId="0" borderId="61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09" fillId="0" borderId="60" applyNumberFormat="0" applyFill="0" applyAlignment="0" applyProtection="0"/>
    <xf numFmtId="0" fontId="109" fillId="0" borderId="61" applyNumberFormat="0" applyFill="0" applyAlignment="0" applyProtection="0"/>
    <xf numFmtId="0" fontId="36" fillId="0" borderId="0"/>
    <xf numFmtId="0" fontId="45" fillId="0" borderId="0"/>
    <xf numFmtId="0" fontId="25" fillId="0" borderId="0"/>
    <xf numFmtId="0" fontId="110" fillId="0" borderId="61" applyNumberFormat="0" applyFill="0" applyAlignment="0" applyProtection="0"/>
    <xf numFmtId="0" fontId="4" fillId="0" borderId="2" applyNumberFormat="0" applyFill="0" applyAlignment="0" applyProtection="0"/>
    <xf numFmtId="0" fontId="25" fillId="0" borderId="0"/>
    <xf numFmtId="0" fontId="3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5" fillId="0" borderId="0"/>
    <xf numFmtId="0" fontId="76" fillId="0" borderId="0" applyNumberFormat="0" applyFill="0" applyBorder="0" applyAlignment="0" applyProtection="0"/>
    <xf numFmtId="0" fontId="25" fillId="0" borderId="0"/>
    <xf numFmtId="0" fontId="45" fillId="0" borderId="0"/>
    <xf numFmtId="0" fontId="4" fillId="0" borderId="2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4" fillId="0" borderId="2" applyNumberFormat="0" applyFill="0" applyAlignment="0" applyProtection="0"/>
    <xf numFmtId="0" fontId="109" fillId="0" borderId="60" applyNumberFormat="0" applyFill="0" applyAlignment="0" applyProtection="0"/>
    <xf numFmtId="0" fontId="111" fillId="0" borderId="2" applyNumberFormat="0" applyFill="0" applyAlignment="0" applyProtection="0"/>
    <xf numFmtId="0" fontId="109" fillId="0" borderId="61" applyNumberFormat="0" applyFill="0" applyAlignment="0" applyProtection="0"/>
    <xf numFmtId="0" fontId="25" fillId="0" borderId="0"/>
    <xf numFmtId="0" fontId="25" fillId="0" borderId="0"/>
    <xf numFmtId="0" fontId="36" fillId="0" borderId="0"/>
    <xf numFmtId="0" fontId="5" fillId="0" borderId="3" applyNumberFormat="0" applyFill="0" applyAlignment="0" applyProtection="0"/>
    <xf numFmtId="0" fontId="36" fillId="0" borderId="0"/>
    <xf numFmtId="0" fontId="112" fillId="0" borderId="62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112" fillId="0" borderId="62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112" fillId="0" borderId="62" applyNumberFormat="0" applyFill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113" fillId="0" borderId="63" applyNumberFormat="0" applyFill="0" applyAlignment="0" applyProtection="0"/>
    <xf numFmtId="0" fontId="36" fillId="0" borderId="0"/>
    <xf numFmtId="0" fontId="25" fillId="0" borderId="0"/>
    <xf numFmtId="0" fontId="113" fillId="0" borderId="64" applyNumberFormat="0" applyFill="0" applyAlignment="0" applyProtection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112" fillId="0" borderId="62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113" fillId="0" borderId="63" applyNumberFormat="0" applyFill="0" applyAlignment="0" applyProtection="0"/>
    <xf numFmtId="0" fontId="114" fillId="0" borderId="63" applyNumberFormat="0" applyFill="0" applyAlignment="0" applyProtection="0"/>
    <xf numFmtId="0" fontId="36" fillId="0" borderId="0"/>
    <xf numFmtId="0" fontId="25" fillId="0" borderId="0"/>
    <xf numFmtId="0" fontId="114" fillId="0" borderId="63" applyNumberFormat="0" applyFill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113" fillId="0" borderId="63" applyNumberFormat="0" applyFill="0" applyAlignment="0" applyProtection="0"/>
    <xf numFmtId="0" fontId="36" fillId="0" borderId="0"/>
    <xf numFmtId="0" fontId="36" fillId="0" borderId="0"/>
    <xf numFmtId="0" fontId="113" fillId="0" borderId="65" applyNumberFormat="0" applyFill="0" applyAlignment="0" applyProtection="0"/>
    <xf numFmtId="0" fontId="113" fillId="0" borderId="63" applyNumberFormat="0" applyFill="0" applyAlignment="0" applyProtection="0"/>
    <xf numFmtId="0" fontId="25" fillId="0" borderId="0"/>
    <xf numFmtId="0" fontId="114" fillId="0" borderId="63" applyNumberFormat="0" applyFill="0" applyAlignment="0" applyProtection="0"/>
    <xf numFmtId="0" fontId="112" fillId="0" borderId="62" applyNumberFormat="0" applyFill="0" applyAlignment="0" applyProtection="0"/>
    <xf numFmtId="0" fontId="25" fillId="0" borderId="0"/>
    <xf numFmtId="0" fontId="36" fillId="0" borderId="0"/>
    <xf numFmtId="0" fontId="115" fillId="0" borderId="66" applyNumberFormat="0" applyFill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5" fillId="0" borderId="3" applyNumberFormat="0" applyFill="0" applyAlignment="0" applyProtection="0"/>
    <xf numFmtId="0" fontId="36" fillId="0" borderId="0"/>
    <xf numFmtId="0" fontId="112" fillId="0" borderId="62" applyNumberFormat="0" applyFill="0" applyAlignment="0" applyProtection="0"/>
    <xf numFmtId="0" fontId="36" fillId="0" borderId="0"/>
    <xf numFmtId="0" fontId="45" fillId="0" borderId="0"/>
    <xf numFmtId="0" fontId="5" fillId="0" borderId="3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116" fillId="0" borderId="3" applyNumberFormat="0" applyFill="0" applyAlignment="0" applyProtection="0"/>
    <xf numFmtId="0" fontId="36" fillId="0" borderId="0"/>
    <xf numFmtId="0" fontId="36" fillId="0" borderId="0"/>
    <xf numFmtId="0" fontId="5" fillId="0" borderId="3" applyNumberFormat="0" applyFill="0" applyAlignment="0" applyProtection="0"/>
    <xf numFmtId="0" fontId="113" fillId="0" borderId="65" applyNumberFormat="0" applyFill="0" applyAlignment="0" applyProtection="0"/>
    <xf numFmtId="0" fontId="116" fillId="0" borderId="3" applyNumberFormat="0" applyFill="0" applyAlignment="0" applyProtection="0"/>
    <xf numFmtId="0" fontId="25" fillId="0" borderId="0"/>
    <xf numFmtId="0" fontId="36" fillId="0" borderId="0"/>
    <xf numFmtId="0" fontId="5" fillId="0" borderId="0" applyNumberFormat="0" applyFill="0" applyBorder="0" applyAlignment="0" applyProtection="0"/>
    <xf numFmtId="0" fontId="36" fillId="0" borderId="0"/>
    <xf numFmtId="0" fontId="112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12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112" fillId="0" borderId="0" applyNumberForma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113" fillId="0" borderId="0" applyNumberFormat="0" applyFill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112" fillId="0" borderId="0" applyNumberFormat="0" applyFill="0" applyBorder="0" applyAlignment="0" applyProtection="0"/>
    <xf numFmtId="0" fontId="36" fillId="0" borderId="0"/>
    <xf numFmtId="0" fontId="36" fillId="0" borderId="0"/>
    <xf numFmtId="0" fontId="25" fillId="0" borderId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36" fillId="0" borderId="0"/>
    <xf numFmtId="0" fontId="25" fillId="0" borderId="0"/>
    <xf numFmtId="0" fontId="114" fillId="0" borderId="0" applyNumberForma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113" fillId="0" borderId="0" applyNumberFormat="0" applyFill="0" applyBorder="0" applyAlignment="0" applyProtection="0"/>
    <xf numFmtId="0" fontId="36" fillId="0" borderId="0"/>
    <xf numFmtId="0" fontId="36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25" fillId="0" borderId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5" fillId="0" borderId="0"/>
    <xf numFmtId="0" fontId="36" fillId="0" borderId="0"/>
    <xf numFmtId="0" fontId="115" fillId="0" borderId="0" applyNumberForma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5" fillId="0" borderId="0" applyNumberFormat="0" applyFill="0" applyBorder="0" applyAlignment="0" applyProtection="0"/>
    <xf numFmtId="0" fontId="36" fillId="0" borderId="0"/>
    <xf numFmtId="0" fontId="112" fillId="0" borderId="0" applyNumberFormat="0" applyFill="0" applyBorder="0" applyAlignment="0" applyProtection="0"/>
    <xf numFmtId="0" fontId="36" fillId="0" borderId="0"/>
    <xf numFmtId="0" fontId="45" fillId="0" borderId="0"/>
    <xf numFmtId="0" fontId="5" fillId="0" borderId="0" applyNumberFormat="0" applyFill="0" applyBorder="0" applyAlignment="0" applyProtection="0"/>
    <xf numFmtId="0" fontId="36" fillId="0" borderId="0"/>
    <xf numFmtId="0" fontId="36" fillId="0" borderId="0"/>
    <xf numFmtId="0" fontId="25" fillId="0" borderId="0"/>
    <xf numFmtId="0" fontId="116" fillId="0" borderId="0" applyNumberFormat="0" applyFill="0" applyBorder="0" applyAlignment="0" applyProtection="0"/>
    <xf numFmtId="0" fontId="36" fillId="0" borderId="0"/>
    <xf numFmtId="0" fontId="36" fillId="0" borderId="0"/>
    <xf numFmtId="0" fontId="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03" fillId="79" borderId="0" applyNumberFormat="0" applyBorder="0" applyAlignment="0">
      <protection hidden="1"/>
    </xf>
    <xf numFmtId="38" fontId="57" fillId="0" borderId="0"/>
    <xf numFmtId="0" fontId="36" fillId="0" borderId="0"/>
    <xf numFmtId="38" fontId="57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38" fontId="57" fillId="0" borderId="0"/>
    <xf numFmtId="38" fontId="57" fillId="0" borderId="0"/>
    <xf numFmtId="38" fontId="57" fillId="0" borderId="0"/>
    <xf numFmtId="0" fontId="25" fillId="0" borderId="0"/>
    <xf numFmtId="0" fontId="25" fillId="0" borderId="0"/>
    <xf numFmtId="38" fontId="57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38" fontId="57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0" fontId="57" fillId="0" borderId="0"/>
    <xf numFmtId="0" fontId="36" fillId="0" borderId="0"/>
    <xf numFmtId="40" fontId="57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40" fontId="57" fillId="0" borderId="0"/>
    <xf numFmtId="40" fontId="57" fillId="0" borderId="0"/>
    <xf numFmtId="40" fontId="57" fillId="0" borderId="0"/>
    <xf numFmtId="0" fontId="25" fillId="0" borderId="0"/>
    <xf numFmtId="0" fontId="25" fillId="0" borderId="0"/>
    <xf numFmtId="40" fontId="57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40" fontId="57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117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118" fillId="0" borderId="0" applyNumberFormat="0" applyFill="0" applyBorder="0" applyAlignment="0" applyProtection="0">
      <alignment vertical="top"/>
      <protection locked="0"/>
    </xf>
    <xf numFmtId="10" fontId="54" fillId="80" borderId="67" applyNumberFormat="0" applyBorder="0" applyAlignment="0" applyProtection="0"/>
    <xf numFmtId="0" fontId="25" fillId="0" borderId="0"/>
    <xf numFmtId="10" fontId="54" fillId="80" borderId="67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36" fillId="0" borderId="0"/>
    <xf numFmtId="10" fontId="25" fillId="80" borderId="67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0" fontId="54" fillId="80" borderId="67" applyNumberFormat="0" applyBorder="0" applyAlignment="0" applyProtection="0"/>
    <xf numFmtId="10" fontId="54" fillId="80" borderId="67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10" fontId="54" fillId="80" borderId="67" applyNumberFormat="0" applyBorder="0" applyAlignment="0" applyProtection="0"/>
    <xf numFmtId="10" fontId="54" fillId="80" borderId="67" applyNumberFormat="0" applyBorder="0" applyAlignment="0" applyProtection="0"/>
    <xf numFmtId="10" fontId="54" fillId="80" borderId="67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10" fontId="54" fillId="80" borderId="67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36" fillId="0" borderId="0"/>
    <xf numFmtId="10" fontId="25" fillId="80" borderId="67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0" fontId="54" fillId="80" borderId="67" applyNumberFormat="0" applyBorder="0" applyAlignment="0" applyProtection="0"/>
    <xf numFmtId="10" fontId="54" fillId="80" borderId="67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10" fontId="54" fillId="80" borderId="67" applyNumberFormat="0" applyBorder="0" applyAlignment="0" applyProtection="0"/>
    <xf numFmtId="10" fontId="54" fillId="80" borderId="67" applyNumberFormat="0" applyBorder="0" applyAlignment="0" applyProtection="0"/>
    <xf numFmtId="10" fontId="54" fillId="80" borderId="67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10" fontId="54" fillId="80" borderId="67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10" fontId="54" fillId="80" borderId="67" applyNumberFormat="0" applyBorder="0" applyAlignment="0" applyProtection="0"/>
    <xf numFmtId="10" fontId="54" fillId="80" borderId="67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0" fontId="54" fillId="80" borderId="67" applyNumberFormat="0" applyBorder="0" applyAlignment="0" applyProtection="0"/>
    <xf numFmtId="10" fontId="54" fillId="80" borderId="67" applyNumberFormat="0" applyBorder="0" applyAlignment="0" applyProtection="0"/>
    <xf numFmtId="10" fontId="54" fillId="80" borderId="67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0" fontId="54" fillId="80" borderId="67" applyNumberFormat="0" applyBorder="0" applyAlignment="0" applyProtection="0"/>
    <xf numFmtId="10" fontId="54" fillId="80" borderId="67" applyNumberFormat="0" applyBorder="0" applyAlignment="0" applyProtection="0"/>
    <xf numFmtId="0" fontId="25" fillId="0" borderId="0"/>
    <xf numFmtId="10" fontId="25" fillId="80" borderId="67" applyNumberFormat="0" applyBorder="0" applyAlignment="0" applyProtection="0"/>
    <xf numFmtId="0" fontId="25" fillId="0" borderId="0"/>
    <xf numFmtId="0" fontId="36" fillId="0" borderId="0"/>
    <xf numFmtId="0" fontId="25" fillId="0" borderId="0"/>
    <xf numFmtId="10" fontId="54" fillId="80" borderId="67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0" fontId="25" fillId="80" borderId="67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0" fontId="54" fillId="80" borderId="67" applyNumberFormat="0" applyBorder="0" applyAlignment="0" applyProtection="0"/>
    <xf numFmtId="10" fontId="54" fillId="80" borderId="67" applyNumberFormat="0" applyBorder="0" applyAlignment="0" applyProtection="0"/>
    <xf numFmtId="0" fontId="25" fillId="0" borderId="0"/>
    <xf numFmtId="0" fontId="25" fillId="0" borderId="0"/>
    <xf numFmtId="0" fontId="36" fillId="0" borderId="0"/>
    <xf numFmtId="10" fontId="54" fillId="80" borderId="67" applyNumberFormat="0" applyBorder="0" applyAlignment="0" applyProtection="0"/>
    <xf numFmtId="0" fontId="36" fillId="0" borderId="0"/>
    <xf numFmtId="0" fontId="25" fillId="0" borderId="0"/>
    <xf numFmtId="0" fontId="36" fillId="0" borderId="0"/>
    <xf numFmtId="10" fontId="54" fillId="80" borderId="67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119" fillId="40" borderId="51" applyNumberFormat="0" applyAlignment="0" applyProtection="0"/>
    <xf numFmtId="0" fontId="119" fillId="40" borderId="51" applyNumberFormat="0" applyAlignment="0" applyProtection="0"/>
    <xf numFmtId="0" fontId="25" fillId="0" borderId="0"/>
    <xf numFmtId="0" fontId="45" fillId="0" borderId="0"/>
    <xf numFmtId="0" fontId="9" fillId="5" borderId="4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5" fillId="0" borderId="0"/>
    <xf numFmtId="0" fontId="9" fillId="5" borderId="4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119" fillId="40" borderId="51" applyNumberFormat="0" applyAlignment="0" applyProtection="0"/>
    <xf numFmtId="0" fontId="119" fillId="40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119" fillId="40" borderId="51" applyNumberFormat="0" applyAlignment="0" applyProtection="0"/>
    <xf numFmtId="0" fontId="119" fillId="40" borderId="51" applyNumberFormat="0" applyAlignment="0" applyProtection="0"/>
    <xf numFmtId="0" fontId="25" fillId="0" borderId="0"/>
    <xf numFmtId="0" fontId="45" fillId="0" borderId="0"/>
    <xf numFmtId="0" fontId="9" fillId="5" borderId="4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5" fillId="0" borderId="0"/>
    <xf numFmtId="0" fontId="9" fillId="5" borderId="4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5" fillId="0" borderId="0"/>
    <xf numFmtId="0" fontId="9" fillId="5" borderId="4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119" fillId="40" borderId="51" applyNumberFormat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9" fillId="5" borderId="4" applyNumberFormat="0" applyAlignment="0" applyProtection="0"/>
    <xf numFmtId="0" fontId="36" fillId="0" borderId="0"/>
    <xf numFmtId="0" fontId="119" fillId="40" borderId="51" applyNumberFormat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120" fillId="5" borderId="4" applyNumberFormat="0" applyAlignment="0" applyProtection="0"/>
    <xf numFmtId="0" fontId="9" fillId="5" borderId="4" applyNumberFormat="0" applyAlignment="0" applyProtection="0"/>
    <xf numFmtId="0" fontId="25" fillId="0" borderId="0"/>
    <xf numFmtId="0" fontId="9" fillId="5" borderId="4" applyNumberFormat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119" fillId="40" borderId="51" applyNumberFormat="0" applyAlignment="0" applyProtection="0"/>
    <xf numFmtId="0" fontId="119" fillId="40" borderId="51" applyNumberFormat="0" applyAlignment="0" applyProtection="0"/>
    <xf numFmtId="0" fontId="25" fillId="0" borderId="0"/>
    <xf numFmtId="0" fontId="119" fillId="40" borderId="51" applyNumberFormat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119" fillId="40" borderId="51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9" fillId="51" borderId="4" applyNumberFormat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119" fillId="40" borderId="51" applyNumberFormat="0" applyAlignment="0" applyProtection="0"/>
    <xf numFmtId="0" fontId="36" fillId="0" borderId="0"/>
    <xf numFmtId="0" fontId="36" fillId="0" borderId="0"/>
    <xf numFmtId="0" fontId="25" fillId="0" borderId="0"/>
    <xf numFmtId="0" fontId="119" fillId="51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119" fillId="51" borderId="51" applyNumberFormat="0" applyAlignment="0" applyProtection="0"/>
    <xf numFmtId="0" fontId="119" fillId="51" borderId="51" applyNumberFormat="0" applyAlignment="0" applyProtection="0"/>
    <xf numFmtId="0" fontId="36" fillId="0" borderId="0"/>
    <xf numFmtId="0" fontId="119" fillId="40" borderId="51" applyNumberFormat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120" fillId="5" borderId="4" applyNumberFormat="0" applyAlignment="0" applyProtection="0"/>
    <xf numFmtId="0" fontId="36" fillId="0" borderId="0"/>
    <xf numFmtId="0" fontId="9" fillId="5" borderId="4" applyNumberFormat="0" applyAlignment="0" applyProtection="0"/>
    <xf numFmtId="0" fontId="36" fillId="0" borderId="0"/>
    <xf numFmtId="0" fontId="119" fillId="40" borderId="51" applyNumberFormat="0" applyAlignment="0" applyProtection="0"/>
    <xf numFmtId="0" fontId="36" fillId="0" borderId="0"/>
    <xf numFmtId="0" fontId="120" fillId="5" borderId="4" applyNumberFormat="0" applyAlignment="0" applyProtection="0"/>
    <xf numFmtId="0" fontId="36" fillId="0" borderId="0"/>
    <xf numFmtId="0" fontId="119" fillId="40" borderId="51" applyNumberFormat="0" applyAlignment="0" applyProtection="0"/>
    <xf numFmtId="0" fontId="36" fillId="0" borderId="0"/>
    <xf numFmtId="0" fontId="36" fillId="0" borderId="0"/>
    <xf numFmtId="0" fontId="120" fillId="5" borderId="4" applyNumberFormat="0" applyAlignment="0" applyProtection="0"/>
    <xf numFmtId="0" fontId="36" fillId="0" borderId="0"/>
    <xf numFmtId="0" fontId="119" fillId="40" borderId="51" applyNumberFormat="0" applyAlignment="0" applyProtection="0"/>
    <xf numFmtId="0" fontId="36" fillId="0" borderId="0"/>
    <xf numFmtId="0" fontId="36" fillId="0" borderId="0"/>
    <xf numFmtId="0" fontId="9" fillId="5" borderId="4" applyNumberFormat="0" applyAlignment="0" applyProtection="0"/>
    <xf numFmtId="0" fontId="45" fillId="0" borderId="0"/>
    <xf numFmtId="0" fontId="119" fillId="40" borderId="51" applyNumberFormat="0" applyAlignment="0" applyProtection="0"/>
    <xf numFmtId="0" fontId="36" fillId="0" borderId="0"/>
    <xf numFmtId="0" fontId="9" fillId="5" borderId="4" applyNumberFormat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121" fillId="77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45" fillId="0" borderId="0"/>
    <xf numFmtId="0" fontId="119" fillId="51" borderId="51" applyNumberFormat="0" applyAlignment="0" applyProtection="0"/>
    <xf numFmtId="0" fontId="25" fillId="0" borderId="0"/>
    <xf numFmtId="0" fontId="36" fillId="0" borderId="0"/>
    <xf numFmtId="0" fontId="119" fillId="40" borderId="51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9" fillId="51" borderId="4" applyNumberFormat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9" fillId="51" borderId="4" applyNumberFormat="0" applyAlignment="0" applyProtection="0"/>
    <xf numFmtId="0" fontId="36" fillId="0" borderId="0"/>
    <xf numFmtId="0" fontId="36" fillId="0" borderId="0"/>
    <xf numFmtId="0" fontId="25" fillId="0" borderId="0"/>
    <xf numFmtId="0" fontId="119" fillId="51" borderId="51" applyNumberFormat="0" applyAlignment="0" applyProtection="0"/>
    <xf numFmtId="0" fontId="121" fillId="77" borderId="51" applyNumberFormat="0" applyAlignment="0" applyProtection="0"/>
    <xf numFmtId="0" fontId="9" fillId="51" borderId="4" applyNumberFormat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119" fillId="51" borderId="51" applyNumberFormat="0" applyAlignment="0" applyProtection="0"/>
    <xf numFmtId="0" fontId="9" fillId="5" borderId="4" applyNumberFormat="0" applyAlignment="0" applyProtection="0"/>
    <xf numFmtId="0" fontId="25" fillId="0" borderId="0"/>
    <xf numFmtId="0" fontId="36" fillId="0" borderId="0"/>
    <xf numFmtId="0" fontId="25" fillId="0" borderId="0"/>
    <xf numFmtId="0" fontId="119" fillId="40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119" fillId="40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119" fillId="40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119" fillId="40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119" fillId="40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45" fillId="0" borderId="0"/>
    <xf numFmtId="0" fontId="36" fillId="0" borderId="0"/>
    <xf numFmtId="0" fontId="9" fillId="51" borderId="4" applyNumberFormat="0" applyAlignment="0" applyProtection="0"/>
    <xf numFmtId="0" fontId="36" fillId="0" borderId="0"/>
    <xf numFmtId="0" fontId="45" fillId="0" borderId="0"/>
    <xf numFmtId="0" fontId="25" fillId="0" borderId="0"/>
    <xf numFmtId="0" fontId="9" fillId="5" borderId="4" applyNumberFormat="0" applyAlignment="0" applyProtection="0"/>
    <xf numFmtId="0" fontId="25" fillId="0" borderId="0"/>
    <xf numFmtId="0" fontId="9" fillId="51" borderId="4" applyNumberFormat="0" applyAlignment="0" applyProtection="0"/>
    <xf numFmtId="0" fontId="9" fillId="5" borderId="4" applyNumberFormat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45" fillId="0" borderId="0"/>
    <xf numFmtId="0" fontId="36" fillId="0" borderId="0"/>
    <xf numFmtId="0" fontId="119" fillId="40" borderId="51" applyNumberFormat="0" applyAlignment="0" applyProtection="0"/>
    <xf numFmtId="0" fontId="36" fillId="0" borderId="0"/>
    <xf numFmtId="0" fontId="45" fillId="0" borderId="0"/>
    <xf numFmtId="0" fontId="25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36" fillId="0" borderId="0"/>
    <xf numFmtId="0" fontId="9" fillId="5" borderId="4" applyNumberFormat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45" fillId="0" borderId="0"/>
    <xf numFmtId="0" fontId="36" fillId="0" borderId="0"/>
    <xf numFmtId="0" fontId="119" fillId="40" borderId="51" applyNumberFormat="0" applyAlignment="0" applyProtection="0"/>
    <xf numFmtId="0" fontId="36" fillId="0" borderId="0"/>
    <xf numFmtId="0" fontId="45" fillId="0" borderId="0"/>
    <xf numFmtId="0" fontId="25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36" fillId="0" borderId="0"/>
    <xf numFmtId="0" fontId="9" fillId="5" borderId="4" applyNumberFormat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45" fillId="0" borderId="0"/>
    <xf numFmtId="0" fontId="36" fillId="0" borderId="0"/>
    <xf numFmtId="0" fontId="119" fillId="40" borderId="51" applyNumberFormat="0" applyAlignment="0" applyProtection="0"/>
    <xf numFmtId="0" fontId="36" fillId="0" borderId="0"/>
    <xf numFmtId="0" fontId="45" fillId="0" borderId="0"/>
    <xf numFmtId="0" fontId="25" fillId="0" borderId="0"/>
    <xf numFmtId="0" fontId="9" fillId="5" borderId="4" applyNumberFormat="0" applyAlignment="0" applyProtection="0"/>
    <xf numFmtId="0" fontId="36" fillId="0" borderId="0"/>
    <xf numFmtId="0" fontId="9" fillId="5" borderId="4" applyNumberFormat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45" fillId="0" borderId="0"/>
    <xf numFmtId="0" fontId="36" fillId="0" borderId="0"/>
    <xf numFmtId="0" fontId="119" fillId="40" borderId="51" applyNumberFormat="0" applyAlignment="0" applyProtection="0"/>
    <xf numFmtId="0" fontId="36" fillId="0" borderId="0"/>
    <xf numFmtId="0" fontId="45" fillId="0" borderId="0"/>
    <xf numFmtId="0" fontId="25" fillId="0" borderId="0"/>
    <xf numFmtId="0" fontId="9" fillId="5" borderId="4" applyNumberFormat="0" applyAlignment="0" applyProtection="0"/>
    <xf numFmtId="0" fontId="36" fillId="0" borderId="0"/>
    <xf numFmtId="0" fontId="9" fillId="5" borderId="4" applyNumberFormat="0" applyAlignment="0" applyProtection="0"/>
    <xf numFmtId="0" fontId="36" fillId="0" borderId="0"/>
    <xf numFmtId="0" fontId="36" fillId="0" borderId="0"/>
    <xf numFmtId="0" fontId="25" fillId="0" borderId="0"/>
    <xf numFmtId="0" fontId="119" fillId="40" borderId="51" applyNumberFormat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5" fillId="0" borderId="0"/>
    <xf numFmtId="0" fontId="9" fillId="5" borderId="4" applyNumberFormat="0" applyAlignment="0" applyProtection="0"/>
    <xf numFmtId="0" fontId="36" fillId="0" borderId="0"/>
    <xf numFmtId="0" fontId="36" fillId="0" borderId="0"/>
    <xf numFmtId="0" fontId="4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120" fillId="5" borderId="4" applyNumberFormat="0" applyAlignment="0" applyProtection="0"/>
    <xf numFmtId="0" fontId="12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19" fillId="40" borderId="51" applyNumberFormat="0" applyAlignment="0" applyProtection="0"/>
    <xf numFmtId="0" fontId="25" fillId="0" borderId="0"/>
    <xf numFmtId="41" fontId="122" fillId="89" borderId="68">
      <alignment horizontal="left"/>
      <protection locked="0"/>
    </xf>
    <xf numFmtId="0" fontId="36" fillId="0" borderId="0"/>
    <xf numFmtId="41" fontId="122" fillId="89" borderId="68">
      <alignment horizontal="left"/>
      <protection locked="0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1" fontId="122" fillId="89" borderId="68">
      <alignment horizontal="left"/>
      <protection locked="0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0" fontId="122" fillId="89" borderId="68">
      <alignment horizontal="right"/>
      <protection locked="0"/>
    </xf>
    <xf numFmtId="0" fontId="36" fillId="0" borderId="0"/>
    <xf numFmtId="10" fontId="122" fillId="89" borderId="68">
      <alignment horizontal="right"/>
      <protection locked="0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0" fontId="122" fillId="89" borderId="68">
      <alignment horizontal="right"/>
      <protection locked="0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1" fontId="122" fillId="89" borderId="68">
      <alignment horizontal="left"/>
      <protection locked="0"/>
    </xf>
    <xf numFmtId="0" fontId="36" fillId="0" borderId="0"/>
    <xf numFmtId="0" fontId="54" fillId="83" borderId="0"/>
    <xf numFmtId="0" fontId="54" fillId="83" borderId="0"/>
    <xf numFmtId="0" fontId="54" fillId="83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54" fillId="83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54" fillId="83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3" fontId="123" fillId="0" borderId="0" applyFill="0" applyBorder="0" applyAlignment="0" applyProtection="0"/>
    <xf numFmtId="3" fontId="123" fillId="0" borderId="0" applyFill="0" applyBorder="0" applyAlignment="0" applyProtection="0"/>
    <xf numFmtId="3" fontId="123" fillId="0" borderId="0" applyFill="0" applyBorder="0" applyAlignment="0" applyProtection="0"/>
    <xf numFmtId="3" fontId="123" fillId="0" borderId="0" applyFill="0" applyBorder="0" applyAlignment="0" applyProtection="0"/>
    <xf numFmtId="0" fontId="25" fillId="0" borderId="0"/>
    <xf numFmtId="0" fontId="25" fillId="0" borderId="0"/>
    <xf numFmtId="3" fontId="123" fillId="0" borderId="0" applyFill="0" applyBorder="0" applyAlignment="0" applyProtection="0"/>
    <xf numFmtId="0" fontId="25" fillId="0" borderId="0"/>
    <xf numFmtId="0" fontId="25" fillId="0" borderId="0"/>
    <xf numFmtId="3" fontId="123" fillId="0" borderId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2" fillId="0" borderId="6" applyNumberFormat="0" applyFill="0" applyAlignment="0" applyProtection="0"/>
    <xf numFmtId="0" fontId="36" fillId="0" borderId="0"/>
    <xf numFmtId="0" fontId="124" fillId="0" borderId="69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124" fillId="0" borderId="69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124" fillId="0" borderId="69" applyNumberFormat="0" applyFill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25" fillId="0" borderId="70" applyNumberFormat="0" applyFill="0" applyAlignment="0" applyProtection="0"/>
    <xf numFmtId="0" fontId="36" fillId="0" borderId="0"/>
    <xf numFmtId="0" fontId="25" fillId="0" borderId="0"/>
    <xf numFmtId="0" fontId="12" fillId="0" borderId="6" applyNumberFormat="0" applyFill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124" fillId="0" borderId="69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125" fillId="0" borderId="70" applyNumberFormat="0" applyFill="0" applyAlignment="0" applyProtection="0"/>
    <xf numFmtId="0" fontId="126" fillId="0" borderId="70" applyNumberFormat="0" applyFill="0" applyAlignment="0" applyProtection="0"/>
    <xf numFmtId="0" fontId="36" fillId="0" borderId="0"/>
    <xf numFmtId="0" fontId="25" fillId="0" borderId="0"/>
    <xf numFmtId="0" fontId="126" fillId="0" borderId="70" applyNumberFormat="0" applyFill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125" fillId="0" borderId="70" applyNumberFormat="0" applyFill="0" applyAlignment="0" applyProtection="0"/>
    <xf numFmtId="0" fontId="36" fillId="0" borderId="0"/>
    <xf numFmtId="0" fontId="36" fillId="0" borderId="0"/>
    <xf numFmtId="0" fontId="127" fillId="0" borderId="71" applyNumberFormat="0" applyFill="0" applyAlignment="0" applyProtection="0"/>
    <xf numFmtId="0" fontId="125" fillId="0" borderId="70" applyNumberFormat="0" applyFill="0" applyAlignment="0" applyProtection="0"/>
    <xf numFmtId="0" fontId="25" fillId="0" borderId="0"/>
    <xf numFmtId="0" fontId="126" fillId="0" borderId="70" applyNumberFormat="0" applyFill="0" applyAlignment="0" applyProtection="0"/>
    <xf numFmtId="0" fontId="124" fillId="0" borderId="69" applyNumberFormat="0" applyFill="0" applyAlignment="0" applyProtection="0"/>
    <xf numFmtId="0" fontId="25" fillId="0" borderId="0"/>
    <xf numFmtId="0" fontId="36" fillId="0" borderId="0"/>
    <xf numFmtId="0" fontId="128" fillId="0" borderId="72" applyNumberFormat="0" applyFill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12" fillId="0" borderId="6" applyNumberFormat="0" applyFill="0" applyAlignment="0" applyProtection="0"/>
    <xf numFmtId="0" fontId="36" fillId="0" borderId="0"/>
    <xf numFmtId="0" fontId="124" fillId="0" borderId="69" applyNumberFormat="0" applyFill="0" applyAlignment="0" applyProtection="0"/>
    <xf numFmtId="0" fontId="36" fillId="0" borderId="0"/>
    <xf numFmtId="0" fontId="45" fillId="0" borderId="0"/>
    <xf numFmtId="0" fontId="12" fillId="0" borderId="6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129" fillId="0" borderId="6" applyNumberFormat="0" applyFill="0" applyAlignment="0" applyProtection="0"/>
    <xf numFmtId="0" fontId="36" fillId="0" borderId="0"/>
    <xf numFmtId="0" fontId="36" fillId="0" borderId="0"/>
    <xf numFmtId="0" fontId="12" fillId="0" borderId="6" applyNumberFormat="0" applyFill="0" applyAlignment="0" applyProtection="0"/>
    <xf numFmtId="0" fontId="127" fillId="0" borderId="71" applyNumberFormat="0" applyFill="0" applyAlignment="0" applyProtection="0"/>
    <xf numFmtId="0" fontId="129" fillId="0" borderId="6" applyNumberFormat="0" applyFill="0" applyAlignment="0" applyProtection="0"/>
    <xf numFmtId="0" fontId="36" fillId="0" borderId="0"/>
    <xf numFmtId="0" fontId="36" fillId="0" borderId="0"/>
    <xf numFmtId="44" fontId="26" fillId="0" borderId="73" applyNumberFormat="0" applyFont="0" applyAlignment="0">
      <alignment horizontal="center"/>
    </xf>
    <xf numFmtId="44" fontId="26" fillId="0" borderId="73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36" fillId="0" borderId="0"/>
    <xf numFmtId="44" fontId="26" fillId="0" borderId="73" applyNumberFormat="0" applyFont="0" applyAlignment="0">
      <alignment horizontal="center"/>
    </xf>
    <xf numFmtId="44" fontId="26" fillId="0" borderId="73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3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36" fillId="0" borderId="0"/>
    <xf numFmtId="44" fontId="26" fillId="0" borderId="73" applyNumberFormat="0" applyFont="0" applyAlignment="0">
      <alignment horizontal="center"/>
    </xf>
    <xf numFmtId="44" fontId="26" fillId="0" borderId="73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3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36" fillId="0" borderId="0"/>
    <xf numFmtId="44" fontId="26" fillId="0" borderId="73" applyNumberFormat="0" applyFont="0" applyAlignment="0">
      <alignment horizontal="center"/>
    </xf>
    <xf numFmtId="44" fontId="26" fillId="0" borderId="73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3" applyNumberFormat="0" applyFont="0" applyAlignment="0">
      <alignment horizontal="center"/>
    </xf>
    <xf numFmtId="44" fontId="26" fillId="0" borderId="73" applyNumberFormat="0" applyFont="0" applyAlignment="0">
      <alignment horizontal="center"/>
    </xf>
    <xf numFmtId="44" fontId="26" fillId="0" borderId="73" applyNumberFormat="0" applyFont="0" applyAlignment="0">
      <alignment horizontal="center"/>
    </xf>
    <xf numFmtId="0" fontId="25" fillId="0" borderId="0"/>
    <xf numFmtId="0" fontId="25" fillId="0" borderId="0"/>
    <xf numFmtId="44" fontId="26" fillId="0" borderId="73" applyNumberFormat="0" applyFont="0" applyAlignment="0">
      <alignment horizontal="center"/>
    </xf>
    <xf numFmtId="0" fontId="25" fillId="0" borderId="0"/>
    <xf numFmtId="0" fontId="25" fillId="0" borderId="0"/>
    <xf numFmtId="0" fontId="25" fillId="0" borderId="0"/>
    <xf numFmtId="0" fontId="36" fillId="0" borderId="0"/>
    <xf numFmtId="44" fontId="26" fillId="0" borderId="73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3" applyNumberFormat="0" applyFont="0" applyAlignment="0">
      <alignment horizontal="center"/>
    </xf>
    <xf numFmtId="44" fontId="26" fillId="0" borderId="74" applyNumberFormat="0" applyFont="0" applyAlignment="0">
      <alignment horizontal="center"/>
    </xf>
    <xf numFmtId="44" fontId="26" fillId="0" borderId="74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36" fillId="0" borderId="0"/>
    <xf numFmtId="44" fontId="26" fillId="0" borderId="74" applyNumberFormat="0" applyFont="0" applyAlignment="0">
      <alignment horizontal="center"/>
    </xf>
    <xf numFmtId="44" fontId="26" fillId="0" borderId="74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4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36" fillId="0" borderId="0"/>
    <xf numFmtId="44" fontId="26" fillId="0" borderId="74" applyNumberFormat="0" applyFont="0" applyAlignment="0">
      <alignment horizontal="center"/>
    </xf>
    <xf numFmtId="44" fontId="26" fillId="0" borderId="74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4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36" fillId="0" borderId="0"/>
    <xf numFmtId="44" fontId="26" fillId="0" borderId="74" applyNumberFormat="0" applyFont="0" applyAlignment="0">
      <alignment horizontal="center"/>
    </xf>
    <xf numFmtId="44" fontId="26" fillId="0" borderId="74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4" applyNumberFormat="0" applyFont="0" applyAlignment="0">
      <alignment horizontal="center"/>
    </xf>
    <xf numFmtId="44" fontId="26" fillId="0" borderId="74" applyNumberFormat="0" applyFont="0" applyAlignment="0">
      <alignment horizontal="center"/>
    </xf>
    <xf numFmtId="44" fontId="26" fillId="0" borderId="74" applyNumberFormat="0" applyFont="0" applyAlignment="0">
      <alignment horizontal="center"/>
    </xf>
    <xf numFmtId="0" fontId="25" fillId="0" borderId="0"/>
    <xf numFmtId="0" fontId="25" fillId="0" borderId="0"/>
    <xf numFmtId="44" fontId="26" fillId="0" borderId="74" applyNumberFormat="0" applyFont="0" applyAlignment="0">
      <alignment horizontal="center"/>
    </xf>
    <xf numFmtId="0" fontId="25" fillId="0" borderId="0"/>
    <xf numFmtId="0" fontId="25" fillId="0" borderId="0"/>
    <xf numFmtId="0" fontId="25" fillId="0" borderId="0"/>
    <xf numFmtId="0" fontId="36" fillId="0" borderId="0"/>
    <xf numFmtId="44" fontId="26" fillId="0" borderId="74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4" applyNumberFormat="0" applyFont="0" applyAlignment="0">
      <alignment horizontal="center"/>
    </xf>
    <xf numFmtId="0" fontId="36" fillId="0" borderId="0"/>
    <xf numFmtId="0" fontId="36" fillId="0" borderId="0"/>
    <xf numFmtId="194" fontId="54" fillId="90" borderId="0">
      <alignment horizontal="center"/>
    </xf>
    <xf numFmtId="0" fontId="25" fillId="0" borderId="0"/>
    <xf numFmtId="0" fontId="45" fillId="0" borderId="0"/>
    <xf numFmtId="0" fontId="8" fillId="4" borderId="0" applyNumberFormat="0" applyBorder="0" applyAlignment="0" applyProtection="0"/>
    <xf numFmtId="0" fontId="36" fillId="0" borderId="0"/>
    <xf numFmtId="0" fontId="44" fillId="5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5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44" fillId="51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30" fillId="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44" fillId="51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36" fillId="0" borderId="0"/>
    <xf numFmtId="0" fontId="130" fillId="4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130" fillId="4" borderId="0" applyNumberFormat="0" applyBorder="0" applyAlignment="0" applyProtection="0"/>
    <xf numFmtId="0" fontId="36" fillId="0" borderId="0"/>
    <xf numFmtId="0" fontId="36" fillId="0" borderId="0"/>
    <xf numFmtId="0" fontId="44" fillId="77" borderId="0" applyNumberFormat="0" applyBorder="0" applyAlignment="0" applyProtection="0"/>
    <xf numFmtId="0" fontId="130" fillId="4" borderId="0" applyNumberFormat="0" applyBorder="0" applyAlignment="0" applyProtection="0"/>
    <xf numFmtId="0" fontId="25" fillId="0" borderId="0"/>
    <xf numFmtId="0" fontId="130" fillId="4" borderId="0" applyNumberFormat="0" applyBorder="0" applyAlignment="0" applyProtection="0"/>
    <xf numFmtId="0" fontId="44" fillId="51" borderId="0" applyNumberFormat="0" applyBorder="0" applyAlignment="0" applyProtection="0"/>
    <xf numFmtId="0" fontId="25" fillId="0" borderId="0"/>
    <xf numFmtId="0" fontId="36" fillId="0" borderId="0"/>
    <xf numFmtId="0" fontId="125" fillId="4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8" fillId="4" borderId="0" applyNumberFormat="0" applyBorder="0" applyAlignment="0" applyProtection="0"/>
    <xf numFmtId="0" fontId="36" fillId="0" borderId="0"/>
    <xf numFmtId="0" fontId="44" fillId="51" borderId="0" applyNumberFormat="0" applyBorder="0" applyAlignment="0" applyProtection="0"/>
    <xf numFmtId="0" fontId="36" fillId="0" borderId="0"/>
    <xf numFmtId="0" fontId="45" fillId="0" borderId="0"/>
    <xf numFmtId="0" fontId="8" fillId="4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132" fillId="4" borderId="0" applyNumberFormat="0" applyBorder="0" applyAlignment="0" applyProtection="0"/>
    <xf numFmtId="0" fontId="36" fillId="0" borderId="0"/>
    <xf numFmtId="0" fontId="36" fillId="0" borderId="0"/>
    <xf numFmtId="0" fontId="8" fillId="4" borderId="0" applyNumberFormat="0" applyBorder="0" applyAlignment="0" applyProtection="0"/>
    <xf numFmtId="0" fontId="44" fillId="77" borderId="0" applyNumberFormat="0" applyBorder="0" applyAlignment="0" applyProtection="0"/>
    <xf numFmtId="0" fontId="132" fillId="4" borderId="0" applyNumberFormat="0" applyBorder="0" applyAlignment="0" applyProtection="0"/>
    <xf numFmtId="37" fontId="133" fillId="0" borderId="0"/>
    <xf numFmtId="37" fontId="133" fillId="0" borderId="0"/>
    <xf numFmtId="37" fontId="133" fillId="0" borderId="0"/>
    <xf numFmtId="37" fontId="133" fillId="0" borderId="0"/>
    <xf numFmtId="0" fontId="25" fillId="0" borderId="0"/>
    <xf numFmtId="0" fontId="25" fillId="0" borderId="0"/>
    <xf numFmtId="37" fontId="133" fillId="0" borderId="0"/>
    <xf numFmtId="0" fontId="25" fillId="0" borderId="0"/>
    <xf numFmtId="0" fontId="25" fillId="0" borderId="0"/>
    <xf numFmtId="0" fontId="25" fillId="0" borderId="0"/>
    <xf numFmtId="37" fontId="133" fillId="0" borderId="0"/>
    <xf numFmtId="0" fontId="25" fillId="0" borderId="0"/>
    <xf numFmtId="0" fontId="36" fillId="0" borderId="0"/>
    <xf numFmtId="37" fontId="133" fillId="0" borderId="0"/>
    <xf numFmtId="0" fontId="25" fillId="0" borderId="0"/>
    <xf numFmtId="195" fontId="134" fillId="0" borderId="0"/>
    <xf numFmtId="196" fontId="75" fillId="0" borderId="0"/>
    <xf numFmtId="0" fontId="1" fillId="0" borderId="0"/>
    <xf numFmtId="197" fontId="25" fillId="0" borderId="0"/>
    <xf numFmtId="196" fontId="75" fillId="0" borderId="0"/>
    <xf numFmtId="198" fontId="25" fillId="0" borderId="0"/>
    <xf numFmtId="198" fontId="25" fillId="0" borderId="0"/>
    <xf numFmtId="198" fontId="25" fillId="0" borderId="0"/>
    <xf numFmtId="198" fontId="25" fillId="0" borderId="0"/>
    <xf numFmtId="198" fontId="25" fillId="0" borderId="0"/>
    <xf numFmtId="199" fontId="25" fillId="0" borderId="0"/>
    <xf numFmtId="0" fontId="41" fillId="0" borderId="0"/>
    <xf numFmtId="0" fontId="41" fillId="0" borderId="0"/>
    <xf numFmtId="199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200" fontId="25" fillId="0" borderId="0"/>
    <xf numFmtId="0" fontId="1" fillId="0" borderId="0"/>
    <xf numFmtId="0" fontId="25" fillId="0" borderId="0"/>
    <xf numFmtId="199" fontId="25" fillId="0" borderId="0"/>
    <xf numFmtId="0" fontId="1" fillId="0" borderId="0"/>
    <xf numFmtId="0" fontId="25" fillId="0" borderId="0"/>
    <xf numFmtId="0" fontId="41" fillId="0" borderId="0"/>
    <xf numFmtId="200" fontId="25" fillId="0" borderId="0"/>
    <xf numFmtId="0" fontId="1" fillId="0" borderId="0"/>
    <xf numFmtId="199" fontId="25" fillId="0" borderId="0"/>
    <xf numFmtId="200" fontId="25" fillId="0" borderId="0"/>
    <xf numFmtId="0" fontId="25" fillId="0" borderId="0"/>
    <xf numFmtId="199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99" fontId="25" fillId="0" borderId="0"/>
    <xf numFmtId="0" fontId="1" fillId="0" borderId="0"/>
    <xf numFmtId="0" fontId="41" fillId="0" borderId="0"/>
    <xf numFmtId="199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99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200" fontId="25" fillId="0" borderId="0"/>
    <xf numFmtId="0" fontId="1" fillId="0" borderId="0"/>
    <xf numFmtId="199" fontId="25" fillId="0" borderId="0"/>
    <xf numFmtId="20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99" fontId="25" fillId="0" borderId="0"/>
    <xf numFmtId="0" fontId="1" fillId="0" borderId="0"/>
    <xf numFmtId="0" fontId="41" fillId="0" borderId="0"/>
    <xf numFmtId="199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99" fontId="25" fillId="0" borderId="0"/>
    <xf numFmtId="0" fontId="1" fillId="0" borderId="0"/>
    <xf numFmtId="0" fontId="25" fillId="0" borderId="0"/>
    <xf numFmtId="0" fontId="41" fillId="0" borderId="0"/>
    <xf numFmtId="199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99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41" fillId="0" borderId="0"/>
    <xf numFmtId="0" fontId="4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198" fontId="25" fillId="0" borderId="0"/>
    <xf numFmtId="0" fontId="41" fillId="0" borderId="0"/>
    <xf numFmtId="200" fontId="13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1" fillId="0" borderId="0"/>
    <xf numFmtId="198" fontId="25" fillId="0" borderId="0"/>
    <xf numFmtId="0" fontId="1" fillId="0" borderId="0"/>
    <xf numFmtId="0" fontId="1" fillId="0" borderId="0"/>
    <xf numFmtId="0" fontId="41" fillId="0" borderId="0"/>
    <xf numFmtId="201" fontId="25" fillId="0" borderId="0"/>
    <xf numFmtId="0" fontId="1" fillId="0" borderId="0"/>
    <xf numFmtId="201" fontId="25" fillId="0" borderId="0"/>
    <xf numFmtId="0" fontId="1" fillId="0" borderId="0"/>
    <xf numFmtId="0" fontId="25" fillId="0" borderId="0"/>
    <xf numFmtId="0" fontId="1" fillId="0" borderId="0"/>
    <xf numFmtId="198" fontId="25" fillId="0" borderId="0"/>
    <xf numFmtId="0" fontId="25" fillId="0" borderId="0"/>
    <xf numFmtId="0" fontId="41" fillId="0" borderId="0"/>
    <xf numFmtId="200" fontId="135" fillId="0" borderId="0"/>
    <xf numFmtId="0" fontId="1" fillId="0" borderId="0"/>
    <xf numFmtId="0" fontId="41" fillId="0" borderId="0"/>
    <xf numFmtId="201" fontId="25" fillId="0" borderId="0"/>
    <xf numFmtId="0" fontId="1" fillId="0" borderId="0"/>
    <xf numFmtId="0" fontId="1" fillId="0" borderId="0"/>
    <xf numFmtId="0" fontId="25" fillId="0" borderId="0"/>
    <xf numFmtId="202" fontId="25" fillId="0" borderId="0"/>
    <xf numFmtId="0" fontId="1" fillId="0" borderId="0"/>
    <xf numFmtId="0" fontId="25" fillId="0" borderId="0"/>
    <xf numFmtId="200" fontId="25" fillId="0" borderId="0"/>
    <xf numFmtId="0" fontId="1" fillId="0" borderId="0"/>
    <xf numFmtId="198" fontId="25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98" fontId="25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98" fontId="25" fillId="0" borderId="0"/>
    <xf numFmtId="0" fontId="41" fillId="0" borderId="0"/>
    <xf numFmtId="200" fontId="135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195" fontId="134" fillId="0" borderId="0"/>
    <xf numFmtId="195" fontId="134" fillId="0" borderId="0"/>
    <xf numFmtId="203" fontId="54" fillId="0" borderId="0"/>
    <xf numFmtId="204" fontId="54" fillId="0" borderId="0"/>
    <xf numFmtId="0" fontId="1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72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172" fontId="25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0" fontId="1" fillId="0" borderId="0"/>
    <xf numFmtId="172" fontId="25" fillId="0" borderId="0">
      <alignment horizontal="left" wrapText="1"/>
    </xf>
    <xf numFmtId="0" fontId="1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172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172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37" fontId="25" fillId="0" borderId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>
      <alignment horizontal="left" wrapText="1"/>
    </xf>
    <xf numFmtId="0" fontId="25" fillId="0" borderId="0"/>
    <xf numFmtId="0" fontId="41" fillId="0" borderId="0"/>
    <xf numFmtId="0" fontId="25" fillId="0" borderId="0">
      <alignment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>
      <alignment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25" fillId="0" borderId="0" applyFill="0" applyBorder="0" applyAlignment="0" applyProtection="0"/>
    <xf numFmtId="0" fontId="4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wrapText="1"/>
    </xf>
    <xf numFmtId="0" fontId="25" fillId="0" borderId="0">
      <alignment wrapText="1"/>
    </xf>
    <xf numFmtId="0" fontId="25" fillId="0" borderId="0"/>
    <xf numFmtId="0" fontId="25" fillId="0" borderId="0"/>
    <xf numFmtId="0" fontId="25" fillId="0" borderId="0">
      <alignment wrapText="1"/>
    </xf>
    <xf numFmtId="0" fontId="25" fillId="0" borderId="0">
      <alignment wrapText="1"/>
    </xf>
    <xf numFmtId="0" fontId="25" fillId="0" borderId="0"/>
    <xf numFmtId="165" fontId="25" fillId="0" borderId="0">
      <alignment horizontal="left" wrapText="1"/>
    </xf>
    <xf numFmtId="0" fontId="41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5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7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166" fontId="7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25" fillId="0" borderId="0">
      <alignment wrapText="1"/>
    </xf>
    <xf numFmtId="0" fontId="1" fillId="0" borderId="0"/>
    <xf numFmtId="0" fontId="25" fillId="0" borderId="0">
      <alignment wrapText="1"/>
    </xf>
    <xf numFmtId="0" fontId="25" fillId="0" borderId="0"/>
    <xf numFmtId="0" fontId="25" fillId="0" borderId="0"/>
    <xf numFmtId="0" fontId="1" fillId="0" borderId="0"/>
    <xf numFmtId="0" fontId="25" fillId="0" borderId="0">
      <alignment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166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166" fontId="75" fillId="0" borderId="0">
      <alignment horizontal="left" wrapText="1"/>
    </xf>
    <xf numFmtId="199" fontId="75" fillId="0" borderId="0">
      <alignment horizontal="left" wrapTex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166" fontId="75" fillId="0" borderId="0">
      <alignment horizontal="left" wrapText="1"/>
    </xf>
    <xf numFmtId="166" fontId="7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199" fontId="75" fillId="0" borderId="0">
      <alignment horizontal="left" wrapText="1"/>
    </xf>
    <xf numFmtId="0" fontId="25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41" fillId="0" borderId="0"/>
    <xf numFmtId="199" fontId="7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99" fontId="75" fillId="0" borderId="0">
      <alignment horizontal="left" wrapText="1"/>
    </xf>
    <xf numFmtId="0" fontId="1" fillId="0" borderId="0"/>
    <xf numFmtId="0" fontId="41" fillId="0" borderId="0"/>
    <xf numFmtId="199" fontId="75" fillId="0" borderId="0">
      <alignment horizontal="left" wrapText="1"/>
    </xf>
    <xf numFmtId="0" fontId="41" fillId="0" borderId="0"/>
    <xf numFmtId="0" fontId="1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99" fontId="75" fillId="0" borderId="0">
      <alignment horizontal="left" wrapText="1"/>
    </xf>
    <xf numFmtId="199" fontId="75" fillId="0" borderId="0">
      <alignment horizontal="left" wrapText="1"/>
    </xf>
    <xf numFmtId="0" fontId="1" fillId="0" borderId="0"/>
    <xf numFmtId="0" fontId="41" fillId="0" borderId="0"/>
    <xf numFmtId="0" fontId="25" fillId="0" borderId="0">
      <alignment wrapText="1"/>
    </xf>
    <xf numFmtId="0" fontId="1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>
      <alignment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99" fontId="75" fillId="0" borderId="0">
      <alignment horizontal="left" wrapText="1"/>
    </xf>
    <xf numFmtId="0" fontId="25" fillId="0" borderId="0"/>
    <xf numFmtId="199" fontId="75" fillId="0" borderId="0">
      <alignment horizontal="left" wrapText="1"/>
    </xf>
    <xf numFmtId="0" fontId="1" fillId="0" borderId="0"/>
    <xf numFmtId="0" fontId="41" fillId="0" borderId="0"/>
    <xf numFmtId="0" fontId="25" fillId="0" borderId="0">
      <alignment wrapText="1"/>
    </xf>
    <xf numFmtId="0" fontId="1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>
      <alignment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199" fontId="75" fillId="0" borderId="0">
      <alignment horizontal="left" wrapText="1"/>
    </xf>
    <xf numFmtId="0" fontId="1" fillId="0" borderId="0"/>
    <xf numFmtId="0" fontId="25" fillId="0" borderId="0"/>
    <xf numFmtId="199" fontId="75" fillId="0" borderId="0">
      <alignment horizontal="left" wrapText="1"/>
    </xf>
    <xf numFmtId="0" fontId="1" fillId="0" borderId="0"/>
    <xf numFmtId="0" fontId="41" fillId="0" borderId="0"/>
    <xf numFmtId="0" fontId="25" fillId="0" borderId="0">
      <alignment wrapText="1"/>
    </xf>
    <xf numFmtId="0" fontId="1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>
      <alignment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1" fillId="0" borderId="0"/>
    <xf numFmtId="166" fontId="25" fillId="0" borderId="0">
      <alignment horizontal="left" wrapText="1"/>
    </xf>
    <xf numFmtId="0" fontId="25" fillId="0" borderId="0"/>
    <xf numFmtId="199" fontId="75" fillId="0" borderId="0">
      <alignment horizontal="left" wrapText="1"/>
    </xf>
    <xf numFmtId="0" fontId="1" fillId="0" borderId="0"/>
    <xf numFmtId="0" fontId="25" fillId="0" borderId="0"/>
    <xf numFmtId="199" fontId="75" fillId="0" borderId="0">
      <alignment horizontal="left" wrapText="1"/>
    </xf>
    <xf numFmtId="0" fontId="1" fillId="0" borderId="0"/>
    <xf numFmtId="0" fontId="41" fillId="0" borderId="0"/>
    <xf numFmtId="166" fontId="25" fillId="0" borderId="0">
      <alignment horizontal="left" wrapText="1"/>
    </xf>
    <xf numFmtId="0" fontId="1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199" fontId="7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25" fillId="0" borderId="0">
      <alignment wrapText="1"/>
    </xf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94" fontId="7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172" fontId="25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0" fontId="25" fillId="0" borderId="0">
      <alignment wrapText="1"/>
    </xf>
    <xf numFmtId="0" fontId="25" fillId="0" borderId="0"/>
    <xf numFmtId="0" fontId="25" fillId="0" borderId="0"/>
    <xf numFmtId="166" fontId="7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205" fontId="25" fillId="0" borderId="0">
      <alignment horizontal="left" wrapText="1"/>
    </xf>
    <xf numFmtId="0" fontId="25" fillId="0" borderId="0"/>
    <xf numFmtId="0" fontId="1" fillId="0" borderId="0"/>
    <xf numFmtId="205" fontId="25" fillId="0" borderId="0">
      <alignment horizontal="left" wrapText="1"/>
    </xf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41" fillId="0" borderId="0"/>
    <xf numFmtId="0" fontId="36" fillId="0" borderId="0"/>
    <xf numFmtId="0" fontId="25" fillId="0" borderId="0"/>
    <xf numFmtId="0" fontId="41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41" fillId="0" borderId="0"/>
    <xf numFmtId="0" fontId="36" fillId="0" borderId="0"/>
    <xf numFmtId="0" fontId="25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25" fillId="0" borderId="0"/>
    <xf numFmtId="0" fontId="36" fillId="0" borderId="0"/>
    <xf numFmtId="0" fontId="25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25" fillId="0" borderId="0"/>
    <xf numFmtId="0" fontId="36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205" fontId="25" fillId="0" borderId="0">
      <alignment horizontal="left" wrapText="1"/>
    </xf>
    <xf numFmtId="0" fontId="41" fillId="0" borderId="0"/>
    <xf numFmtId="0" fontId="25" fillId="0" borderId="0"/>
    <xf numFmtId="0" fontId="1" fillId="0" borderId="0"/>
    <xf numFmtId="205" fontId="25" fillId="0" borderId="0">
      <alignment horizontal="left" wrapText="1"/>
    </xf>
    <xf numFmtId="0" fontId="41" fillId="0" borderId="0"/>
    <xf numFmtId="0" fontId="25" fillId="0" borderId="0"/>
    <xf numFmtId="0" fontId="1" fillId="0" borderId="0"/>
    <xf numFmtId="0" fontId="25" fillId="0" borderId="0"/>
    <xf numFmtId="205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205" fontId="25" fillId="0" borderId="0">
      <alignment horizontal="left" wrapText="1"/>
    </xf>
    <xf numFmtId="0" fontId="25" fillId="0" borderId="0"/>
    <xf numFmtId="0" fontId="1" fillId="0" borderId="0"/>
    <xf numFmtId="205" fontId="25" fillId="0" borderId="0">
      <alignment horizontal="left" wrapText="1"/>
    </xf>
    <xf numFmtId="0" fontId="41" fillId="0" borderId="0"/>
    <xf numFmtId="0" fontId="73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36" fillId="0" borderId="0"/>
    <xf numFmtId="0" fontId="41" fillId="0" borderId="0"/>
    <xf numFmtId="0" fontId="1" fillId="0" borderId="0"/>
    <xf numFmtId="0" fontId="25" fillId="0" borderId="0"/>
    <xf numFmtId="0" fontId="25" fillId="0" borderId="0"/>
    <xf numFmtId="0" fontId="41" fillId="0" borderId="0"/>
    <xf numFmtId="0" fontId="73" fillId="0" borderId="0"/>
    <xf numFmtId="0" fontId="1" fillId="0" borderId="0"/>
    <xf numFmtId="0" fontId="1" fillId="0" borderId="0"/>
    <xf numFmtId="0" fontId="25" fillId="0" borderId="0"/>
    <xf numFmtId="0" fontId="73" fillId="0" borderId="0"/>
    <xf numFmtId="0" fontId="73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41" fillId="0" borderId="0"/>
    <xf numFmtId="0" fontId="73" fillId="0" borderId="0"/>
    <xf numFmtId="0" fontId="1" fillId="0" borderId="0"/>
    <xf numFmtId="0" fontId="1" fillId="0" borderId="0"/>
    <xf numFmtId="0" fontId="25" fillId="0" borderId="0"/>
    <xf numFmtId="0" fontId="73" fillId="0" borderId="0"/>
    <xf numFmtId="0" fontId="25" fillId="0" borderId="0"/>
    <xf numFmtId="0" fontId="73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41" fillId="0" borderId="0"/>
    <xf numFmtId="0" fontId="73" fillId="0" borderId="0"/>
    <xf numFmtId="0" fontId="1" fillId="0" borderId="0"/>
    <xf numFmtId="0" fontId="1" fillId="0" borderId="0"/>
    <xf numFmtId="0" fontId="25" fillId="0" borderId="0"/>
    <xf numFmtId="0" fontId="73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73" fillId="0" borderId="0">
      <alignment vertical="top"/>
    </xf>
    <xf numFmtId="0" fontId="41" fillId="0" borderId="0"/>
    <xf numFmtId="0" fontId="85" fillId="0" borderId="0"/>
    <xf numFmtId="0" fontId="25" fillId="0" borderId="0"/>
    <xf numFmtId="194" fontId="75" fillId="0" borderId="0">
      <alignment horizontal="left" wrapText="1"/>
    </xf>
    <xf numFmtId="0" fontId="25" fillId="0" borderId="0"/>
    <xf numFmtId="0" fontId="25" fillId="0" borderId="0"/>
    <xf numFmtId="0" fontId="8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4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165" fontId="25" fillId="0" borderId="0">
      <alignment horizontal="left" wrapText="1"/>
    </xf>
    <xf numFmtId="0" fontId="1" fillId="0" borderId="0"/>
    <xf numFmtId="0" fontId="41" fillId="0" borderId="0"/>
    <xf numFmtId="20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206" fontId="25" fillId="0" borderId="0">
      <alignment horizontal="left" wrapText="1"/>
    </xf>
    <xf numFmtId="0" fontId="1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20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206" fontId="25" fillId="0" borderId="0">
      <alignment horizontal="left" wrapText="1"/>
    </xf>
    <xf numFmtId="206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207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166" fontId="7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172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1" fillId="0" borderId="0"/>
    <xf numFmtId="208" fontId="7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36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70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85" fillId="0" borderId="0"/>
    <xf numFmtId="0" fontId="41" fillId="0" borderId="0"/>
    <xf numFmtId="0" fontId="1" fillId="0" borderId="0"/>
    <xf numFmtId="0" fontId="1" fillId="0" borderId="0"/>
    <xf numFmtId="172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8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43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8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43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1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41" fillId="0" borderId="0"/>
    <xf numFmtId="165" fontId="25" fillId="0" borderId="0">
      <alignment horizontal="left" wrapText="1"/>
    </xf>
    <xf numFmtId="0" fontId="1" fillId="0" borderId="0"/>
    <xf numFmtId="0" fontId="25" fillId="0" borderId="0">
      <alignment horizontal="left" wrapText="1"/>
    </xf>
    <xf numFmtId="0" fontId="1" fillId="0" borderId="0"/>
    <xf numFmtId="0" fontId="41" fillId="0" borderId="0"/>
    <xf numFmtId="0" fontId="25" fillId="0" borderId="0"/>
    <xf numFmtId="0" fontId="1" fillId="0" borderId="0"/>
    <xf numFmtId="0" fontId="41" fillId="0" borderId="0"/>
    <xf numFmtId="194" fontId="75" fillId="0" borderId="0">
      <alignment horizontal="left" wrapText="1"/>
    </xf>
    <xf numFmtId="0" fontId="1" fillId="0" borderId="0"/>
    <xf numFmtId="0" fontId="25" fillId="0" borderId="0"/>
    <xf numFmtId="0" fontId="25" fillId="0" borderId="0">
      <alignment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209" fontId="25" fillId="0" borderId="0">
      <alignment horizontal="left" wrapText="1"/>
    </xf>
    <xf numFmtId="0" fontId="41" fillId="0" borderId="0"/>
    <xf numFmtId="0" fontId="1" fillId="0" borderId="0"/>
    <xf numFmtId="0" fontId="25" fillId="0" borderId="0"/>
    <xf numFmtId="194" fontId="75" fillId="0" borderId="0">
      <alignment horizontal="left" wrapText="1"/>
    </xf>
    <xf numFmtId="0" fontId="25" fillId="0" borderId="0"/>
    <xf numFmtId="0" fontId="25" fillId="0" borderId="0"/>
    <xf numFmtId="165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5" fillId="0" borderId="0">
      <alignment horizontal="left" wrapText="1"/>
    </xf>
    <xf numFmtId="209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>
      <alignment wrapText="1"/>
    </xf>
    <xf numFmtId="0" fontId="2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>
      <alignment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165" fontId="25" fillId="0" borderId="0">
      <alignment horizontal="left" wrapText="1"/>
    </xf>
    <xf numFmtId="0" fontId="1" fillId="0" borderId="0"/>
    <xf numFmtId="0" fontId="25" fillId="0" borderId="0">
      <alignment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5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165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165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1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36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36" fillId="0" borderId="0"/>
    <xf numFmtId="0" fontId="25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>
      <alignment horizontal="left" wrapText="1"/>
    </xf>
    <xf numFmtId="0" fontId="1" fillId="0" borderId="0"/>
    <xf numFmtId="0" fontId="4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25" fillId="0" borderId="0">
      <alignment wrapText="1"/>
    </xf>
    <xf numFmtId="0" fontId="1" fillId="0" borderId="0"/>
    <xf numFmtId="0" fontId="25" fillId="0" borderId="0"/>
    <xf numFmtId="0" fontId="41" fillId="0" borderId="0"/>
    <xf numFmtId="194" fontId="75" fillId="0" borderId="0">
      <alignment horizontal="left" wrapText="1"/>
    </xf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75" fillId="0" borderId="0"/>
    <xf numFmtId="0" fontId="4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>
      <alignment wrapText="1"/>
    </xf>
    <xf numFmtId="0" fontId="4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41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>
      <alignment wrapText="1"/>
    </xf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4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41" fillId="0" borderId="0"/>
    <xf numFmtId="0" fontId="25" fillId="0" borderId="0"/>
    <xf numFmtId="166" fontId="25" fillId="0" borderId="0">
      <alignment horizontal="left" wrapText="1"/>
    </xf>
    <xf numFmtId="0" fontId="137" fillId="0" borderId="0"/>
    <xf numFmtId="0" fontId="1" fillId="0" borderId="0"/>
    <xf numFmtId="0" fontId="25" fillId="0" borderId="0"/>
    <xf numFmtId="0" fontId="25" fillId="0" borderId="0">
      <alignment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41" fillId="0" borderId="0"/>
    <xf numFmtId="0" fontId="25" fillId="0" borderId="0"/>
    <xf numFmtId="0" fontId="25" fillId="0" borderId="0"/>
    <xf numFmtId="39" fontId="138" fillId="0" borderId="0" applyNumberFormat="0" applyFill="0" applyBorder="0" applyAlignment="0" applyProtection="0"/>
    <xf numFmtId="39" fontId="138" fillId="0" borderId="0" applyNumberFormat="0" applyFill="0" applyBorder="0" applyAlignment="0" applyProtection="0"/>
    <xf numFmtId="0" fontId="25" fillId="0" borderId="0"/>
    <xf numFmtId="39" fontId="138" fillId="0" borderId="0" applyNumberFormat="0" applyFill="0" applyBorder="0" applyAlignment="0" applyProtection="0"/>
    <xf numFmtId="0" fontId="25" fillId="0" borderId="0"/>
    <xf numFmtId="39" fontId="138" fillId="0" borderId="0" applyNumberFormat="0" applyFill="0" applyBorder="0" applyAlignment="0" applyProtection="0"/>
    <xf numFmtId="39" fontId="138" fillId="0" borderId="0" applyNumberFormat="0" applyFill="0" applyBorder="0" applyAlignment="0" applyProtection="0"/>
    <xf numFmtId="0" fontId="25" fillId="0" borderId="0"/>
    <xf numFmtId="0" fontId="25" fillId="0" borderId="0"/>
    <xf numFmtId="39" fontId="138" fillId="0" borderId="0" applyNumberFormat="0" applyFill="0" applyBorder="0" applyAlignment="0" applyProtection="0"/>
    <xf numFmtId="0" fontId="25" fillId="0" borderId="0"/>
    <xf numFmtId="39" fontId="138" fillId="0" borderId="0" applyNumberFormat="0" applyFill="0" applyBorder="0" applyAlignment="0" applyProtection="0"/>
    <xf numFmtId="39" fontId="138" fillId="0" borderId="0" applyNumberFormat="0" applyFill="0" applyBorder="0" applyAlignment="0" applyProtection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39" fontId="138" fillId="0" borderId="0" applyNumberFormat="0" applyFill="0" applyBorder="0" applyAlignment="0" applyProtection="0"/>
    <xf numFmtId="39" fontId="138" fillId="0" borderId="0" applyNumberFormat="0" applyFill="0" applyBorder="0" applyAlignment="0" applyProtection="0"/>
    <xf numFmtId="0" fontId="1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>
      <alignment wrapText="1"/>
    </xf>
    <xf numFmtId="0" fontId="1" fillId="0" borderId="0"/>
    <xf numFmtId="0" fontId="73" fillId="0" borderId="0"/>
    <xf numFmtId="0" fontId="25" fillId="0" borderId="0"/>
    <xf numFmtId="0" fontId="73" fillId="0" borderId="0"/>
    <xf numFmtId="0" fontId="25" fillId="0" borderId="0"/>
    <xf numFmtId="0" fontId="25" fillId="0" borderId="0">
      <alignment wrapText="1"/>
    </xf>
    <xf numFmtId="0" fontId="25" fillId="0" borderId="0"/>
    <xf numFmtId="0" fontId="1" fillId="0" borderId="0"/>
    <xf numFmtId="0" fontId="73" fillId="0" borderId="0"/>
    <xf numFmtId="0" fontId="25" fillId="0" borderId="0"/>
    <xf numFmtId="0" fontId="25" fillId="0" borderId="0"/>
    <xf numFmtId="0" fontId="73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8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41" fillId="0" borderId="0"/>
    <xf numFmtId="0" fontId="4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4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>
      <alignment horizontal="left" wrapText="1"/>
    </xf>
    <xf numFmtId="0" fontId="41" fillId="0" borderId="0"/>
    <xf numFmtId="0" fontId="25" fillId="0" borderId="0">
      <alignment wrapText="1"/>
    </xf>
    <xf numFmtId="0" fontId="1" fillId="0" borderId="0"/>
    <xf numFmtId="0" fontId="25" fillId="0" borderId="0">
      <alignment wrapText="1"/>
    </xf>
    <xf numFmtId="0" fontId="25" fillId="0" borderId="0"/>
    <xf numFmtId="0" fontId="25" fillId="0" borderId="0">
      <alignment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1" fillId="0" borderId="0"/>
    <xf numFmtId="0" fontId="41" fillId="0" borderId="0"/>
    <xf numFmtId="166" fontId="7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73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73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73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73" fillId="0" borderId="0"/>
    <xf numFmtId="0" fontId="1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139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19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>
      <alignment horizontal="left" wrapText="1"/>
    </xf>
    <xf numFmtId="0" fontId="25" fillId="0" borderId="0"/>
    <xf numFmtId="0" fontId="1" fillId="0" borderId="0"/>
    <xf numFmtId="0" fontId="41" fillId="0" borderId="0"/>
    <xf numFmtId="210" fontId="75" fillId="0" borderId="0">
      <alignment horizontal="left" wrapText="1"/>
    </xf>
    <xf numFmtId="0" fontId="1" fillId="0" borderId="0"/>
    <xf numFmtId="0" fontId="1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210" fontId="75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>
      <alignment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0" fontId="25" fillId="0" borderId="0"/>
    <xf numFmtId="0" fontId="140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14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14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4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211" fontId="25" fillId="0" borderId="0">
      <alignment horizontal="left" wrapText="1"/>
    </xf>
    <xf numFmtId="0" fontId="1" fillId="0" borderId="0"/>
    <xf numFmtId="0" fontId="4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36" fillId="0" borderId="0"/>
    <xf numFmtId="0" fontId="25" fillId="0" borderId="0">
      <alignment horizontal="left" wrapText="1"/>
    </xf>
    <xf numFmtId="0" fontId="25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>
      <alignment horizontal="left" wrapText="1"/>
    </xf>
    <xf numFmtId="0" fontId="41" fillId="0" borderId="0"/>
    <xf numFmtId="0" fontId="25" fillId="0" borderId="0">
      <alignment wrapText="1"/>
    </xf>
    <xf numFmtId="0" fontId="1" fillId="0" borderId="0"/>
    <xf numFmtId="0" fontId="25" fillId="0" borderId="0">
      <alignment wrapText="1"/>
    </xf>
    <xf numFmtId="0" fontId="25" fillId="0" borderId="0"/>
    <xf numFmtId="0" fontId="25" fillId="0" borderId="0">
      <alignment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25" fillId="0" borderId="0">
      <alignment horizontal="left" wrapText="1"/>
    </xf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>
      <alignment wrapText="1"/>
    </xf>
    <xf numFmtId="0" fontId="1" fillId="0" borderId="0"/>
    <xf numFmtId="0" fontId="25" fillId="0" borderId="0"/>
    <xf numFmtId="0" fontId="1" fillId="0" borderId="0"/>
    <xf numFmtId="0" fontId="25" fillId="0" borderId="0">
      <alignment horizontal="left" wrapText="1"/>
    </xf>
    <xf numFmtId="0" fontId="25" fillId="0" borderId="0"/>
    <xf numFmtId="0" fontId="4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75" fillId="0" borderId="0">
      <alignment horizontal="left" wrapText="1"/>
    </xf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8" borderId="8" applyNumberFormat="0" applyFont="0" applyAlignment="0" applyProtection="0"/>
    <xf numFmtId="0" fontId="1" fillId="0" borderId="0"/>
    <xf numFmtId="0" fontId="41" fillId="0" borderId="0"/>
    <xf numFmtId="0" fontId="36" fillId="43" borderId="7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3" borderId="75" applyNumberFormat="0" applyFont="0" applyAlignment="0" applyProtection="0"/>
    <xf numFmtId="0" fontId="1" fillId="0" borderId="0"/>
    <xf numFmtId="0" fontId="41" fillId="0" borderId="0"/>
    <xf numFmtId="0" fontId="36" fillId="43" borderId="75" applyNumberFormat="0" applyFont="0" applyAlignment="0" applyProtection="0"/>
    <xf numFmtId="0" fontId="1" fillId="0" borderId="0"/>
    <xf numFmtId="0" fontId="25" fillId="0" borderId="0"/>
    <xf numFmtId="0" fontId="36" fillId="8" borderId="8" applyNumberFormat="0" applyFont="0" applyAlignment="0" applyProtection="0"/>
    <xf numFmtId="0" fontId="25" fillId="0" borderId="0"/>
    <xf numFmtId="0" fontId="75" fillId="43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8" borderId="8" applyNumberFormat="0" applyFont="0" applyAlignment="0" applyProtection="0"/>
    <xf numFmtId="0" fontId="41" fillId="0" borderId="0"/>
    <xf numFmtId="0" fontId="36" fillId="8" borderId="8" applyNumberFormat="0" applyFont="0" applyAlignment="0" applyProtection="0"/>
    <xf numFmtId="0" fontId="1" fillId="0" borderId="0"/>
    <xf numFmtId="0" fontId="1" fillId="0" borderId="0"/>
    <xf numFmtId="0" fontId="36" fillId="8" borderId="8" applyNumberFormat="0" applyFont="0" applyAlignment="0" applyProtection="0"/>
    <xf numFmtId="0" fontId="25" fillId="43" borderId="75" applyNumberFormat="0" applyFont="0" applyAlignment="0" applyProtection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75" fillId="43" borderId="75" applyNumberFormat="0" applyFont="0" applyAlignment="0" applyProtection="0"/>
    <xf numFmtId="0" fontId="36" fillId="8" borderId="8" applyNumberFormat="0" applyFont="0" applyAlignment="0" applyProtection="0"/>
    <xf numFmtId="0" fontId="1" fillId="0" borderId="0"/>
    <xf numFmtId="0" fontId="25" fillId="0" borderId="0"/>
    <xf numFmtId="0" fontId="36" fillId="8" borderId="8" applyNumberFormat="0" applyFont="0" applyAlignment="0" applyProtection="0"/>
    <xf numFmtId="0" fontId="25" fillId="43" borderId="75" applyNumberFormat="0" applyFont="0" applyAlignment="0" applyProtection="0"/>
    <xf numFmtId="0" fontId="25" fillId="0" borderId="0"/>
    <xf numFmtId="0" fontId="36" fillId="8" borderId="8" applyNumberFormat="0" applyFont="0" applyAlignment="0" applyProtection="0"/>
    <xf numFmtId="0" fontId="1" fillId="0" borderId="0"/>
    <xf numFmtId="0" fontId="41" fillId="0" borderId="0"/>
    <xf numFmtId="0" fontId="25" fillId="41" borderId="76" applyNumberFormat="0" applyFont="0" applyAlignment="0" applyProtection="0"/>
    <xf numFmtId="0" fontId="1" fillId="0" borderId="0"/>
    <xf numFmtId="0" fontId="36" fillId="43" borderId="75" applyNumberFormat="0" applyFont="0" applyAlignment="0" applyProtection="0"/>
    <xf numFmtId="0" fontId="1" fillId="0" borderId="0"/>
    <xf numFmtId="0" fontId="25" fillId="0" borderId="0"/>
    <xf numFmtId="0" fontId="36" fillId="8" borderId="8" applyNumberFormat="0" applyFont="0" applyAlignment="0" applyProtection="0"/>
    <xf numFmtId="0" fontId="1" fillId="0" borderId="0"/>
    <xf numFmtId="0" fontId="36" fillId="8" borderId="8" applyNumberFormat="0" applyFont="0" applyAlignment="0" applyProtection="0"/>
    <xf numFmtId="0" fontId="25" fillId="43" borderId="75" applyNumberFormat="0" applyFont="0" applyAlignment="0" applyProtection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43" borderId="75" applyNumberFormat="0" applyFont="0" applyAlignment="0" applyProtection="0"/>
    <xf numFmtId="0" fontId="25" fillId="43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43" borderId="75" applyNumberFormat="0" applyFont="0" applyAlignment="0" applyProtection="0"/>
    <xf numFmtId="0" fontId="25" fillId="43" borderId="75" applyNumberFormat="0" applyFont="0" applyAlignment="0" applyProtection="0"/>
    <xf numFmtId="0" fontId="4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43" borderId="75" applyNumberFormat="0" applyFont="0" applyAlignment="0" applyProtection="0"/>
    <xf numFmtId="0" fontId="25" fillId="43" borderId="75" applyNumberFormat="0" applyFont="0" applyAlignment="0" applyProtection="0"/>
    <xf numFmtId="0" fontId="36" fillId="8" borderId="8" applyNumberFormat="0" applyFont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36" fillId="8" borderId="8" applyNumberFormat="0" applyFont="0" applyAlignment="0" applyProtection="0"/>
    <xf numFmtId="0" fontId="25" fillId="43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3" borderId="75" applyNumberFormat="0" applyFont="0" applyAlignment="0" applyProtection="0"/>
    <xf numFmtId="0" fontId="25" fillId="43" borderId="75" applyNumberFormat="0" applyFont="0" applyAlignment="0" applyProtection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0" borderId="0"/>
    <xf numFmtId="0" fontId="36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5" fillId="0" borderId="0"/>
    <xf numFmtId="0" fontId="41" fillId="0" borderId="0"/>
    <xf numFmtId="0" fontId="25" fillId="0" borderId="0"/>
    <xf numFmtId="0" fontId="1" fillId="0" borderId="0"/>
    <xf numFmtId="0" fontId="25" fillId="43" borderId="75" applyNumberFormat="0" applyFont="0" applyAlignment="0" applyProtection="0"/>
    <xf numFmtId="0" fontId="1" fillId="0" borderId="0"/>
    <xf numFmtId="0" fontId="25" fillId="0" borderId="0"/>
    <xf numFmtId="0" fontId="25" fillId="43" borderId="75" applyNumberFormat="0" applyFont="0" applyAlignment="0" applyProtection="0"/>
    <xf numFmtId="0" fontId="25" fillId="76" borderId="75" applyNumberFormat="0" applyFont="0" applyAlignment="0" applyProtection="0"/>
    <xf numFmtId="0" fontId="1" fillId="0" borderId="0"/>
    <xf numFmtId="0" fontId="25" fillId="43" borderId="75" applyNumberFormat="0" applyFont="0" applyAlignment="0" applyProtection="0"/>
    <xf numFmtId="0" fontId="25" fillId="43" borderId="75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25" fillId="43" borderId="75" applyNumberFormat="0" applyFont="0" applyAlignment="0" applyProtection="0"/>
    <xf numFmtId="0" fontId="36" fillId="43" borderId="75" applyNumberFormat="0" applyFont="0" applyAlignment="0" applyProtection="0"/>
    <xf numFmtId="0" fontId="36" fillId="8" borderId="8" applyNumberFormat="0" applyFont="0" applyAlignment="0" applyProtection="0"/>
    <xf numFmtId="0" fontId="1" fillId="0" borderId="0"/>
    <xf numFmtId="0" fontId="41" fillId="0" borderId="0"/>
    <xf numFmtId="0" fontId="36" fillId="43" borderId="75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25" fillId="0" borderId="0"/>
    <xf numFmtId="0" fontId="25" fillId="0" borderId="0"/>
    <xf numFmtId="0" fontId="36" fillId="43" borderId="75" applyNumberFormat="0" applyFont="0" applyAlignment="0" applyProtection="0"/>
    <xf numFmtId="0" fontId="36" fillId="43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3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43" borderId="75" applyNumberFormat="0" applyFont="0" applyAlignment="0" applyProtection="0"/>
    <xf numFmtId="0" fontId="36" fillId="43" borderId="75" applyNumberFormat="0" applyFont="0" applyAlignment="0" applyProtection="0"/>
    <xf numFmtId="0" fontId="41" fillId="0" borderId="0"/>
    <xf numFmtId="0" fontId="36" fillId="43" borderId="75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0"/>
    <xf numFmtId="0" fontId="36" fillId="43" borderId="75" applyNumberFormat="0" applyFont="0" applyAlignment="0" applyProtection="0"/>
    <xf numFmtId="0" fontId="25" fillId="0" borderId="0"/>
    <xf numFmtId="0" fontId="1" fillId="0" borderId="0"/>
    <xf numFmtId="0" fontId="1" fillId="0" borderId="0"/>
    <xf numFmtId="0" fontId="41" fillId="0" borderId="0"/>
    <xf numFmtId="0" fontId="36" fillId="43" borderId="75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41" fillId="0" borderId="0"/>
    <xf numFmtId="0" fontId="36" fillId="43" borderId="75" applyNumberFormat="0" applyFont="0" applyAlignment="0" applyProtection="0"/>
    <xf numFmtId="0" fontId="25" fillId="0" borderId="0"/>
    <xf numFmtId="0" fontId="41" fillId="0" borderId="0"/>
    <xf numFmtId="0" fontId="36" fillId="43" borderId="75" applyNumberFormat="0" applyFont="0" applyAlignment="0" applyProtection="0"/>
    <xf numFmtId="0" fontId="1" fillId="8" borderId="8" applyNumberFormat="0" applyFont="0" applyAlignment="0" applyProtection="0"/>
    <xf numFmtId="0" fontId="25" fillId="0" borderId="0"/>
    <xf numFmtId="0" fontId="36" fillId="43" borderId="75" applyNumberFormat="0" applyFont="0" applyAlignment="0" applyProtection="0"/>
    <xf numFmtId="0" fontId="36" fillId="43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3" borderId="75" applyNumberFormat="0" applyFont="0" applyAlignment="0" applyProtection="0"/>
    <xf numFmtId="0" fontId="1" fillId="0" borderId="0"/>
    <xf numFmtId="0" fontId="1" fillId="0" borderId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3" borderId="75" applyNumberFormat="0" applyFont="0" applyAlignment="0" applyProtection="0"/>
    <xf numFmtId="0" fontId="36" fillId="43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3" borderId="75" applyNumberFormat="0" applyFont="0" applyAlignment="0" applyProtection="0"/>
    <xf numFmtId="0" fontId="1" fillId="0" borderId="0"/>
    <xf numFmtId="0" fontId="41" fillId="0" borderId="0"/>
    <xf numFmtId="0" fontId="36" fillId="43" borderId="7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0"/>
    <xf numFmtId="0" fontId="1" fillId="0" borderId="0"/>
    <xf numFmtId="0" fontId="36" fillId="43" borderId="75" applyNumberFormat="0" applyFont="0" applyAlignment="0" applyProtection="0"/>
    <xf numFmtId="0" fontId="1" fillId="0" borderId="0"/>
    <xf numFmtId="0" fontId="41" fillId="0" borderId="0"/>
    <xf numFmtId="0" fontId="36" fillId="43" borderId="75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3" borderId="75" applyNumberFormat="0" applyFont="0" applyAlignment="0" applyProtection="0"/>
    <xf numFmtId="0" fontId="36" fillId="43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3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43" borderId="75" applyNumberFormat="0" applyFont="0" applyAlignment="0" applyProtection="0"/>
    <xf numFmtId="0" fontId="36" fillId="43" borderId="75" applyNumberFormat="0" applyFont="0" applyAlignment="0" applyProtection="0"/>
    <xf numFmtId="0" fontId="25" fillId="0" borderId="0"/>
    <xf numFmtId="0" fontId="41" fillId="0" borderId="0"/>
    <xf numFmtId="0" fontId="36" fillId="43" borderId="7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76" borderId="75" applyNumberFormat="0" applyFont="0" applyAlignment="0" applyProtection="0"/>
    <xf numFmtId="0" fontId="36" fillId="8" borderId="8" applyNumberFormat="0" applyFont="0" applyAlignment="0" applyProtection="0"/>
    <xf numFmtId="0" fontId="25" fillId="0" borderId="0"/>
    <xf numFmtId="0" fontId="36" fillId="43" borderId="75" applyNumberFormat="0" applyFont="0" applyAlignment="0" applyProtection="0"/>
    <xf numFmtId="0" fontId="1" fillId="0" borderId="0"/>
    <xf numFmtId="0" fontId="41" fillId="0" borderId="0"/>
    <xf numFmtId="0" fontId="36" fillId="43" borderId="75" applyNumberFormat="0" applyFont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3" borderId="75" applyNumberFormat="0" applyFont="0" applyAlignment="0" applyProtection="0"/>
    <xf numFmtId="0" fontId="36" fillId="43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3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43" borderId="75" applyNumberFormat="0" applyFont="0" applyAlignment="0" applyProtection="0"/>
    <xf numFmtId="0" fontId="36" fillId="43" borderId="75" applyNumberFormat="0" applyFont="0" applyAlignment="0" applyProtection="0"/>
    <xf numFmtId="0" fontId="41" fillId="0" borderId="0"/>
    <xf numFmtId="0" fontId="36" fillId="43" borderId="7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43" borderId="75" applyNumberFormat="0" applyFont="0" applyAlignment="0" applyProtection="0"/>
    <xf numFmtId="0" fontId="36" fillId="8" borderId="8" applyNumberFormat="0" applyFont="0" applyAlignment="0" applyProtection="0"/>
    <xf numFmtId="0" fontId="36" fillId="43" borderId="75" applyNumberFormat="0" applyFont="0" applyAlignment="0" applyProtection="0"/>
    <xf numFmtId="0" fontId="25" fillId="0" borderId="0"/>
    <xf numFmtId="0" fontId="36" fillId="43" borderId="75" applyNumberFormat="0" applyFont="0" applyAlignment="0" applyProtection="0"/>
    <xf numFmtId="0" fontId="1" fillId="0" borderId="0"/>
    <xf numFmtId="0" fontId="41" fillId="0" borderId="0"/>
    <xf numFmtId="0" fontId="36" fillId="43" borderId="75" applyNumberFormat="0" applyFont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3" borderId="75" applyNumberFormat="0" applyFont="0" applyAlignment="0" applyProtection="0"/>
    <xf numFmtId="0" fontId="36" fillId="43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3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43" borderId="75" applyNumberFormat="0" applyFont="0" applyAlignment="0" applyProtection="0"/>
    <xf numFmtId="0" fontId="36" fillId="43" borderId="75" applyNumberFormat="0" applyFont="0" applyAlignment="0" applyProtection="0"/>
    <xf numFmtId="0" fontId="41" fillId="0" borderId="0"/>
    <xf numFmtId="0" fontId="36" fillId="43" borderId="7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75" applyNumberFormat="0" applyFont="0" applyAlignment="0" applyProtection="0"/>
    <xf numFmtId="0" fontId="25" fillId="0" borderId="0"/>
    <xf numFmtId="0" fontId="36" fillId="43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3" borderId="75" applyNumberFormat="0" applyFont="0" applyAlignment="0" applyProtection="0"/>
    <xf numFmtId="0" fontId="36" fillId="43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3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43" borderId="75" applyNumberFormat="0" applyFont="0" applyAlignment="0" applyProtection="0"/>
    <xf numFmtId="0" fontId="36" fillId="43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36" fillId="43" borderId="75" applyNumberFormat="0" applyFont="0" applyAlignment="0" applyProtection="0"/>
    <xf numFmtId="0" fontId="1" fillId="0" borderId="0"/>
    <xf numFmtId="0" fontId="36" fillId="8" borderId="8" applyNumberFormat="0" applyFont="0" applyAlignment="0" applyProtection="0"/>
    <xf numFmtId="0" fontId="25" fillId="0" borderId="0"/>
    <xf numFmtId="0" fontId="36" fillId="43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3" borderId="75" applyNumberFormat="0" applyFont="0" applyAlignment="0" applyProtection="0"/>
    <xf numFmtId="0" fontId="36" fillId="43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3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43" borderId="75" applyNumberFormat="0" applyFont="0" applyAlignment="0" applyProtection="0"/>
    <xf numFmtId="0" fontId="36" fillId="43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36" fillId="43" borderId="75" applyNumberFormat="0" applyFont="0" applyAlignment="0" applyProtection="0"/>
    <xf numFmtId="0" fontId="1" fillId="0" borderId="0"/>
    <xf numFmtId="0" fontId="36" fillId="8" borderId="8" applyNumberFormat="0" applyFont="0" applyAlignment="0" applyProtection="0"/>
    <xf numFmtId="0" fontId="25" fillId="0" borderId="0"/>
    <xf numFmtId="0" fontId="36" fillId="43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3" borderId="75" applyNumberFormat="0" applyFont="0" applyAlignment="0" applyProtection="0"/>
    <xf numFmtId="0" fontId="36" fillId="43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3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43" borderId="75" applyNumberFormat="0" applyFont="0" applyAlignment="0" applyProtection="0"/>
    <xf numFmtId="0" fontId="36" fillId="43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36" fillId="43" borderId="75" applyNumberFormat="0" applyFont="0" applyAlignment="0" applyProtection="0"/>
    <xf numFmtId="0" fontId="1" fillId="0" borderId="0"/>
    <xf numFmtId="0" fontId="36" fillId="8" borderId="8" applyNumberFormat="0" applyFont="0" applyAlignment="0" applyProtection="0"/>
    <xf numFmtId="0" fontId="25" fillId="0" borderId="0"/>
    <xf numFmtId="0" fontId="36" fillId="43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3" borderId="75" applyNumberFormat="0" applyFont="0" applyAlignment="0" applyProtection="0"/>
    <xf numFmtId="0" fontId="36" fillId="43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3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43" borderId="75" applyNumberFormat="0" applyFont="0" applyAlignment="0" applyProtection="0"/>
    <xf numFmtId="0" fontId="36" fillId="43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36" fillId="43" borderId="75" applyNumberFormat="0" applyFont="0" applyAlignment="0" applyProtection="0"/>
    <xf numFmtId="0" fontId="1" fillId="0" borderId="0"/>
    <xf numFmtId="0" fontId="36" fillId="8" borderId="8" applyNumberFormat="0" applyFont="0" applyAlignment="0" applyProtection="0"/>
    <xf numFmtId="0" fontId="25" fillId="0" borderId="0"/>
    <xf numFmtId="0" fontId="142" fillId="0" borderId="0"/>
    <xf numFmtId="0" fontId="25" fillId="0" borderId="0"/>
    <xf numFmtId="0" fontId="1" fillId="0" borderId="0"/>
    <xf numFmtId="0" fontId="25" fillId="0" borderId="0"/>
    <xf numFmtId="0" fontId="10" fillId="6" borderId="5" applyNumberFormat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43" fillId="48" borderId="77" applyNumberFormat="0" applyAlignment="0" applyProtection="0"/>
    <xf numFmtId="0" fontId="143" fillId="48" borderId="77" applyNumberFormat="0" applyAlignment="0" applyProtection="0"/>
    <xf numFmtId="0" fontId="25" fillId="0" borderId="0"/>
    <xf numFmtId="0" fontId="1" fillId="0" borderId="0"/>
    <xf numFmtId="0" fontId="41" fillId="0" borderId="0"/>
    <xf numFmtId="0" fontId="143" fillId="48" borderId="77" applyNumberFormat="0" applyAlignment="0" applyProtection="0"/>
    <xf numFmtId="0" fontId="25" fillId="0" borderId="0"/>
    <xf numFmtId="0" fontId="1" fillId="0" borderId="0"/>
    <xf numFmtId="0" fontId="1" fillId="0" borderId="0"/>
    <xf numFmtId="0" fontId="143" fillId="48" borderId="77" applyNumberFormat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0" fillId="35" borderId="5" applyNumberFormat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43" fillId="48" borderId="77" applyNumberFormat="0" applyAlignment="0" applyProtection="0"/>
    <xf numFmtId="0" fontId="1" fillId="0" borderId="0"/>
    <xf numFmtId="0" fontId="143" fillId="35" borderId="77" applyNumberFormat="0" applyAlignment="0" applyProtection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43" fillId="35" borderId="77" applyNumberFormat="0" applyAlignment="0" applyProtection="0"/>
    <xf numFmtId="0" fontId="143" fillId="35" borderId="77" applyNumberFormat="0" applyAlignment="0" applyProtection="0"/>
    <xf numFmtId="0" fontId="41" fillId="0" borderId="0"/>
    <xf numFmtId="0" fontId="143" fillId="48" borderId="77" applyNumberFormat="0" applyAlignment="0" applyProtection="0"/>
    <xf numFmtId="0" fontId="25" fillId="0" borderId="0"/>
    <xf numFmtId="0" fontId="1" fillId="0" borderId="0"/>
    <xf numFmtId="0" fontId="10" fillId="35" borderId="5" applyNumberFormat="0" applyAlignment="0" applyProtection="0"/>
    <xf numFmtId="0" fontId="1" fillId="0" borderId="0"/>
    <xf numFmtId="0" fontId="1" fillId="0" borderId="0"/>
    <xf numFmtId="0" fontId="143" fillId="48" borderId="77" applyNumberFormat="0" applyAlignment="0" applyProtection="0"/>
    <xf numFmtId="0" fontId="1" fillId="0" borderId="0"/>
    <xf numFmtId="0" fontId="41" fillId="0" borderId="0"/>
    <xf numFmtId="0" fontId="143" fillId="48" borderId="77" applyNumberFormat="0" applyAlignment="0" applyProtection="0"/>
    <xf numFmtId="0" fontId="10" fillId="35" borderId="5" applyNumberFormat="0" applyAlignment="0" applyProtection="0"/>
    <xf numFmtId="0" fontId="1" fillId="0" borderId="0"/>
    <xf numFmtId="0" fontId="10" fillId="35" borderId="5" applyNumberFormat="0" applyAlignment="0" applyProtection="0"/>
    <xf numFmtId="0" fontId="143" fillId="81" borderId="77" applyNumberFormat="0" applyAlignment="0" applyProtection="0"/>
    <xf numFmtId="0" fontId="25" fillId="0" borderId="0"/>
    <xf numFmtId="0" fontId="25" fillId="0" borderId="0"/>
    <xf numFmtId="0" fontId="25" fillId="0" borderId="0"/>
    <xf numFmtId="0" fontId="143" fillId="48" borderId="77" applyNumberFormat="0" applyAlignment="0" applyProtection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44" fillId="91" borderId="78" applyNumberFormat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25" fillId="0" borderId="0"/>
    <xf numFmtId="0" fontId="143" fillId="48" borderId="77" applyNumberFormat="0" applyAlignment="0" applyProtection="0"/>
    <xf numFmtId="0" fontId="25" fillId="0" borderId="0"/>
    <xf numFmtId="0" fontId="25" fillId="0" borderId="0"/>
    <xf numFmtId="0" fontId="1" fillId="0" borderId="0"/>
    <xf numFmtId="0" fontId="41" fillId="0" borderId="0"/>
    <xf numFmtId="0" fontId="143" fillId="48" borderId="77" applyNumberFormat="0" applyAlignment="0" applyProtection="0"/>
    <xf numFmtId="0" fontId="1" fillId="0" borderId="0"/>
    <xf numFmtId="0" fontId="145" fillId="6" borderId="5" applyNumberFormat="0" applyAlignment="0" applyProtection="0"/>
    <xf numFmtId="0" fontId="1" fillId="0" borderId="0"/>
    <xf numFmtId="0" fontId="1" fillId="0" borderId="0"/>
    <xf numFmtId="0" fontId="41" fillId="0" borderId="0"/>
    <xf numFmtId="0" fontId="10" fillId="6" borderId="5" applyNumberFormat="0" applyAlignment="0" applyProtection="0"/>
    <xf numFmtId="0" fontId="143" fillId="81" borderId="77" applyNumberFormat="0" applyAlignment="0" applyProtection="0"/>
    <xf numFmtId="0" fontId="70" fillId="0" borderId="0"/>
    <xf numFmtId="0" fontId="1" fillId="0" borderId="0"/>
    <xf numFmtId="0" fontId="4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0" fillId="0" borderId="0"/>
    <xf numFmtId="0" fontId="1" fillId="0" borderId="0"/>
    <xf numFmtId="0" fontId="25" fillId="0" borderId="0"/>
    <xf numFmtId="0" fontId="70" fillId="0" borderId="0"/>
    <xf numFmtId="0" fontId="1" fillId="0" borderId="0"/>
    <xf numFmtId="0" fontId="4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0" fillId="0" borderId="0"/>
    <xf numFmtId="0" fontId="1" fillId="0" borderId="0"/>
    <xf numFmtId="0" fontId="25" fillId="0" borderId="0"/>
    <xf numFmtId="0" fontId="77" fillId="0" borderId="0"/>
    <xf numFmtId="0" fontId="1" fillId="0" borderId="0"/>
    <xf numFmtId="0" fontId="41" fillId="0" borderId="0"/>
    <xf numFmtId="0" fontId="78" fillId="0" borderId="0"/>
    <xf numFmtId="0" fontId="7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7" fillId="0" borderId="0"/>
    <xf numFmtId="0" fontId="1" fillId="0" borderId="0"/>
    <xf numFmtId="0" fontId="77" fillId="0" borderId="0"/>
    <xf numFmtId="0" fontId="25" fillId="0" borderId="0"/>
    <xf numFmtId="0" fontId="25" fillId="0" borderId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25" fillId="0" borderId="0"/>
    <xf numFmtId="0" fontId="1" fillId="0" borderId="0"/>
    <xf numFmtId="10" fontId="25" fillId="0" borderId="0" applyFont="0" applyFill="0" applyBorder="0" applyAlignment="0" applyProtection="0"/>
    <xf numFmtId="0" fontId="1" fillId="0" borderId="0"/>
    <xf numFmtId="10" fontId="25" fillId="0" borderId="0" applyFont="0" applyFill="0" applyBorder="0" applyAlignment="0" applyProtection="0"/>
    <xf numFmtId="0" fontId="1" fillId="0" borderId="0"/>
    <xf numFmtId="10" fontId="25" fillId="0" borderId="0" applyFont="0" applyFill="0" applyBorder="0" applyAlignment="0" applyProtection="0"/>
    <xf numFmtId="0" fontId="25" fillId="0" borderId="0"/>
    <xf numFmtId="10" fontId="25" fillId="0" borderId="0" applyFont="0" applyFill="0" applyBorder="0" applyAlignment="0" applyProtection="0"/>
    <xf numFmtId="0" fontId="41" fillId="0" borderId="0"/>
    <xf numFmtId="0" fontId="1" fillId="0" borderId="0"/>
    <xf numFmtId="10" fontId="25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10" fontId="25" fillId="0" borderId="0" applyFont="0" applyFill="0" applyBorder="0" applyAlignment="0" applyProtection="0"/>
    <xf numFmtId="0" fontId="1" fillId="0" borderId="0"/>
    <xf numFmtId="10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10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0" fontId="25" fillId="0" borderId="0" applyFon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25" fillId="0" borderId="0"/>
    <xf numFmtId="0" fontId="25" fillId="0" borderId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10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10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10" fontId="25" fillId="0" borderId="0" applyFont="0" applyFill="0" applyBorder="0" applyAlignment="0" applyProtection="0"/>
    <xf numFmtId="0" fontId="1" fillId="0" borderId="0"/>
    <xf numFmtId="10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0" fontId="25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10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10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10" fontId="25" fillId="0" borderId="68"/>
    <xf numFmtId="9" fontId="36" fillId="0" borderId="0" applyFont="0" applyFill="0" applyBorder="0" applyAlignment="0" applyProtection="0"/>
    <xf numFmtId="0" fontId="25" fillId="0" borderId="0"/>
    <xf numFmtId="10" fontId="25" fillId="0" borderId="68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9" fontId="7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10" fontId="25" fillId="0" borderId="68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0" borderId="68"/>
    <xf numFmtId="0" fontId="1" fillId="0" borderId="0"/>
    <xf numFmtId="10" fontId="25" fillId="0" borderId="68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9" fontId="86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9" fontId="8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9" fontId="86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8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9" fontId="36" fillId="0" borderId="0" applyFont="0" applyFill="0" applyBorder="0" applyAlignment="0" applyProtection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9" fontId="73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9" fontId="7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10" fontId="25" fillId="0" borderId="68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10" fontId="25" fillId="0" borderId="68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10" fontId="25" fillId="0" borderId="68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10" fontId="25" fillId="0" borderId="68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9" fontId="69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9" fontId="69" fillId="0" borderId="0" applyFont="0" applyFill="0" applyBorder="0" applyAlignment="0" applyProtection="0"/>
    <xf numFmtId="0" fontId="1" fillId="0" borderId="0"/>
    <xf numFmtId="0" fontId="41" fillId="0" borderId="0"/>
    <xf numFmtId="9" fontId="69" fillId="0" borderId="0" applyFont="0" applyFill="0" applyBorder="0" applyAlignment="0" applyProtection="0"/>
    <xf numFmtId="0" fontId="41" fillId="0" borderId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9" fontId="36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10" fontId="25" fillId="0" borderId="68"/>
    <xf numFmtId="9" fontId="25" fillId="0" borderId="0" applyFont="0" applyFill="0" applyBorder="0" applyAlignment="0" applyProtection="0"/>
    <xf numFmtId="0" fontId="25" fillId="0" borderId="0"/>
    <xf numFmtId="0" fontId="41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9" fontId="71" fillId="0" borderId="0" applyFon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9" fontId="7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73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9" fontId="73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5" fillId="0" borderId="0"/>
    <xf numFmtId="0" fontId="41" fillId="0" borderId="0"/>
    <xf numFmtId="0" fontId="4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10" fontId="25" fillId="0" borderId="68"/>
    <xf numFmtId="0" fontId="25" fillId="0" borderId="0"/>
    <xf numFmtId="0" fontId="41" fillId="0" borderId="0"/>
    <xf numFmtId="0" fontId="41" fillId="0" borderId="0"/>
    <xf numFmtId="0" fontId="25" fillId="0" borderId="0"/>
    <xf numFmtId="10" fontId="25" fillId="0" borderId="68"/>
    <xf numFmtId="10" fontId="25" fillId="0" borderId="68"/>
    <xf numFmtId="0" fontId="1" fillId="0" borderId="0"/>
    <xf numFmtId="10" fontId="25" fillId="0" borderId="68"/>
    <xf numFmtId="0" fontId="25" fillId="0" borderId="0"/>
    <xf numFmtId="10" fontId="25" fillId="0" borderId="68"/>
    <xf numFmtId="0" fontId="1" fillId="0" borderId="0"/>
    <xf numFmtId="9" fontId="41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10" fontId="25" fillId="0" borderId="68"/>
    <xf numFmtId="0" fontId="1" fillId="0" borderId="0"/>
    <xf numFmtId="10" fontId="25" fillId="0" borderId="68"/>
    <xf numFmtId="0" fontId="1" fillId="0" borderId="0"/>
    <xf numFmtId="0" fontId="25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41" fillId="0" borderId="0"/>
    <xf numFmtId="10" fontId="25" fillId="0" borderId="68"/>
    <xf numFmtId="10" fontId="25" fillId="0" borderId="68"/>
    <xf numFmtId="0" fontId="1" fillId="0" borderId="0"/>
    <xf numFmtId="0" fontId="41" fillId="0" borderId="0"/>
    <xf numFmtId="10" fontId="25" fillId="0" borderId="68"/>
    <xf numFmtId="9" fontId="36" fillId="0" borderId="0" applyFont="0" applyFill="0" applyBorder="0" applyAlignment="0" applyProtection="0"/>
    <xf numFmtId="10" fontId="25" fillId="0" borderId="68"/>
    <xf numFmtId="0" fontId="41" fillId="0" borderId="0"/>
    <xf numFmtId="0" fontId="25" fillId="0" borderId="0"/>
    <xf numFmtId="10" fontId="25" fillId="0" borderId="68"/>
    <xf numFmtId="9" fontId="1" fillId="0" borderId="0" applyFont="0" applyFill="0" applyBorder="0" applyAlignment="0" applyProtection="0"/>
    <xf numFmtId="10" fontId="25" fillId="0" borderId="68"/>
    <xf numFmtId="9" fontId="1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4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9" fontId="69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9" fontId="36" fillId="0" borderId="0" applyFont="0" applyFill="0" applyBorder="0" applyAlignment="0" applyProtection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10" fontId="25" fillId="0" borderId="68"/>
    <xf numFmtId="9" fontId="1" fillId="0" borderId="0" applyFont="0" applyFill="0" applyBorder="0" applyAlignment="0" applyProtection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10" fontId="25" fillId="0" borderId="68"/>
    <xf numFmtId="0" fontId="41" fillId="0" borderId="0"/>
    <xf numFmtId="0" fontId="25" fillId="0" borderId="0"/>
    <xf numFmtId="10" fontId="25" fillId="0" borderId="68"/>
    <xf numFmtId="10" fontId="25" fillId="0" borderId="68"/>
    <xf numFmtId="9" fontId="1" fillId="0" borderId="0" applyFont="0" applyFill="0" applyBorder="0" applyAlignment="0" applyProtection="0"/>
    <xf numFmtId="0" fontId="41" fillId="0" borderId="0"/>
    <xf numFmtId="0" fontId="25" fillId="0" borderId="0"/>
    <xf numFmtId="10" fontId="25" fillId="0" borderId="68"/>
    <xf numFmtId="9" fontId="1" fillId="0" borderId="0" applyFont="0" applyFill="0" applyBorder="0" applyAlignment="0" applyProtection="0"/>
    <xf numFmtId="10" fontId="25" fillId="0" borderId="68"/>
    <xf numFmtId="9" fontId="1" fillId="0" borderId="0" applyFont="0" applyFill="0" applyBorder="0" applyAlignment="0" applyProtection="0"/>
    <xf numFmtId="0" fontId="41" fillId="0" borderId="0"/>
    <xf numFmtId="0" fontId="25" fillId="0" borderId="0"/>
    <xf numFmtId="10" fontId="25" fillId="0" borderId="68"/>
    <xf numFmtId="10" fontId="25" fillId="0" borderId="68"/>
    <xf numFmtId="0" fontId="41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10" fontId="25" fillId="0" borderId="68"/>
    <xf numFmtId="10" fontId="25" fillId="0" borderId="68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9" fontId="36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1" fillId="0" borderId="0"/>
    <xf numFmtId="0" fontId="25" fillId="0" borderId="0"/>
    <xf numFmtId="10" fontId="25" fillId="0" borderId="68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0" fontId="25" fillId="0" borderId="68"/>
    <xf numFmtId="0" fontId="1" fillId="0" borderId="0"/>
    <xf numFmtId="0" fontId="1" fillId="0" borderId="0"/>
    <xf numFmtId="0" fontId="25" fillId="0" borderId="0"/>
    <xf numFmtId="10" fontId="25" fillId="0" borderId="68"/>
    <xf numFmtId="0" fontId="1" fillId="0" borderId="0"/>
    <xf numFmtId="0" fontId="1" fillId="0" borderId="0"/>
    <xf numFmtId="0" fontId="25" fillId="0" borderId="0"/>
    <xf numFmtId="9" fontId="36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0" fontId="25" fillId="0" borderId="0"/>
    <xf numFmtId="0" fontId="1" fillId="0" borderId="0"/>
    <xf numFmtId="0" fontId="41" fillId="0" borderId="0"/>
    <xf numFmtId="9" fontId="69" fillId="0" borderId="0" applyFont="0" applyFill="0" applyBorder="0" applyAlignment="0" applyProtection="0"/>
    <xf numFmtId="0" fontId="4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5" fillId="0" borderId="0"/>
    <xf numFmtId="0" fontId="25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5" fillId="0" borderId="0"/>
    <xf numFmtId="0" fontId="25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41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9" fontId="72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41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9" fontId="72" fillId="0" borderId="0" applyFont="0" applyFill="0" applyBorder="0" applyAlignment="0" applyProtection="0"/>
    <xf numFmtId="0" fontId="25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0" fontId="41" fillId="0" borderId="0"/>
    <xf numFmtId="9" fontId="36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9" fontId="72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9" fontId="41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9" fontId="41" fillId="0" borderId="0" applyFont="0" applyFill="0" applyBorder="0" applyAlignment="0" applyProtection="0"/>
    <xf numFmtId="0" fontId="25" fillId="0" borderId="0"/>
    <xf numFmtId="10" fontId="25" fillId="0" borderId="68"/>
    <xf numFmtId="0" fontId="1" fillId="0" borderId="0"/>
    <xf numFmtId="9" fontId="41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41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41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41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9" fontId="36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41" fontId="25" fillId="92" borderId="68"/>
    <xf numFmtId="0" fontId="41" fillId="0" borderId="0"/>
    <xf numFmtId="0" fontId="1" fillId="0" borderId="0"/>
    <xf numFmtId="41" fontId="25" fillId="92" borderId="68"/>
    <xf numFmtId="0" fontId="25" fillId="0" borderId="0"/>
    <xf numFmtId="0" fontId="1" fillId="0" borderId="0"/>
    <xf numFmtId="0" fontId="25" fillId="0" borderId="0"/>
    <xf numFmtId="0" fontId="1" fillId="0" borderId="0"/>
    <xf numFmtId="41" fontId="25" fillId="92" borderId="68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41" fontId="25" fillId="92" borderId="68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41" fontId="25" fillId="92" borderId="68"/>
    <xf numFmtId="0" fontId="1" fillId="0" borderId="0"/>
    <xf numFmtId="0" fontId="25" fillId="0" borderId="0"/>
    <xf numFmtId="0" fontId="1" fillId="0" borderId="0"/>
    <xf numFmtId="41" fontId="25" fillId="92" borderId="68"/>
    <xf numFmtId="0" fontId="25" fillId="0" borderId="0"/>
    <xf numFmtId="0" fontId="1" fillId="0" borderId="0"/>
    <xf numFmtId="0" fontId="25" fillId="0" borderId="0"/>
    <xf numFmtId="0" fontId="1" fillId="0" borderId="0"/>
    <xf numFmtId="41" fontId="25" fillId="92" borderId="68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41" fontId="25" fillId="92" borderId="68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41" fontId="25" fillId="92" borderId="68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3" fontId="146" fillId="83" borderId="0" applyBorder="0" applyAlignment="0">
      <protection hidden="1"/>
    </xf>
    <xf numFmtId="1" fontId="146" fillId="83" borderId="0">
      <alignment horizontal="center"/>
    </xf>
    <xf numFmtId="0" fontId="73" fillId="0" borderId="0" applyNumberFormat="0" applyFont="0" applyFill="0" applyBorder="0" applyAlignment="0" applyProtection="0">
      <alignment horizontal="left"/>
    </xf>
    <xf numFmtId="0" fontId="1" fillId="0" borderId="0"/>
    <xf numFmtId="0" fontId="41" fillId="0" borderId="0"/>
    <xf numFmtId="0" fontId="73" fillId="0" borderId="0" applyNumberFormat="0" applyFont="0" applyFill="0" applyBorder="0" applyAlignment="0" applyProtection="0">
      <alignment horizontal="left"/>
    </xf>
    <xf numFmtId="0" fontId="25" fillId="0" borderId="0"/>
    <xf numFmtId="0" fontId="1" fillId="0" borderId="0"/>
    <xf numFmtId="0" fontId="73" fillId="0" borderId="0" applyNumberFormat="0" applyFont="0" applyFill="0" applyBorder="0" applyAlignment="0" applyProtection="0">
      <alignment horizontal="left"/>
    </xf>
    <xf numFmtId="0" fontId="73" fillId="0" borderId="0" applyNumberFormat="0" applyFont="0" applyFill="0" applyBorder="0" applyAlignment="0" applyProtection="0">
      <alignment horizontal="left"/>
    </xf>
    <xf numFmtId="0" fontId="25" fillId="0" borderId="0"/>
    <xf numFmtId="0" fontId="1" fillId="0" borderId="0"/>
    <xf numFmtId="0" fontId="73" fillId="0" borderId="0" applyNumberFormat="0" applyFont="0" applyFill="0" applyBorder="0" applyAlignment="0" applyProtection="0">
      <alignment horizontal="left"/>
    </xf>
    <xf numFmtId="0" fontId="25" fillId="0" borderId="0"/>
    <xf numFmtId="0" fontId="25" fillId="0" borderId="0"/>
    <xf numFmtId="0" fontId="1" fillId="0" borderId="0"/>
    <xf numFmtId="0" fontId="73" fillId="0" borderId="0" applyNumberFormat="0" applyFont="0" applyFill="0" applyBorder="0" applyAlignment="0" applyProtection="0">
      <alignment horizontal="left"/>
    </xf>
    <xf numFmtId="0" fontId="25" fillId="0" borderId="0"/>
    <xf numFmtId="15" fontId="73" fillId="0" borderId="0" applyFont="0" applyFill="0" applyBorder="0" applyAlignment="0" applyProtection="0"/>
    <xf numFmtId="0" fontId="1" fillId="0" borderId="0"/>
    <xf numFmtId="0" fontId="41" fillId="0" borderId="0"/>
    <xf numFmtId="15" fontId="73" fillId="0" borderId="0" applyFont="0" applyFill="0" applyBorder="0" applyAlignment="0" applyProtection="0"/>
    <xf numFmtId="0" fontId="25" fillId="0" borderId="0"/>
    <xf numFmtId="0" fontId="1" fillId="0" borderId="0"/>
    <xf numFmtId="15" fontId="73" fillId="0" borderId="0" applyFont="0" applyFill="0" applyBorder="0" applyAlignment="0" applyProtection="0"/>
    <xf numFmtId="15" fontId="73" fillId="0" borderId="0" applyFont="0" applyFill="0" applyBorder="0" applyAlignment="0" applyProtection="0"/>
    <xf numFmtId="0" fontId="25" fillId="0" borderId="0"/>
    <xf numFmtId="0" fontId="1" fillId="0" borderId="0"/>
    <xf numFmtId="15" fontId="73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15" fontId="73" fillId="0" borderId="0" applyFont="0" applyFill="0" applyBorder="0" applyAlignment="0" applyProtection="0"/>
    <xf numFmtId="0" fontId="25" fillId="0" borderId="0"/>
    <xf numFmtId="4" fontId="73" fillId="0" borderId="0" applyFont="0" applyFill="0" applyBorder="0" applyAlignment="0" applyProtection="0"/>
    <xf numFmtId="0" fontId="1" fillId="0" borderId="0"/>
    <xf numFmtId="0" fontId="41" fillId="0" borderId="0"/>
    <xf numFmtId="4" fontId="73" fillId="0" borderId="0" applyFont="0" applyFill="0" applyBorder="0" applyAlignment="0" applyProtection="0"/>
    <xf numFmtId="0" fontId="25" fillId="0" borderId="0"/>
    <xf numFmtId="0" fontId="1" fillId="0" borderId="0"/>
    <xf numFmtId="4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0" fontId="25" fillId="0" borderId="0"/>
    <xf numFmtId="0" fontId="1" fillId="0" borderId="0"/>
    <xf numFmtId="4" fontId="73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4" fontId="73" fillId="0" borderId="0" applyFont="0" applyFill="0" applyBorder="0" applyAlignment="0" applyProtection="0"/>
    <xf numFmtId="0" fontId="25" fillId="0" borderId="0"/>
    <xf numFmtId="0" fontId="147" fillId="0" borderId="55">
      <alignment horizontal="center"/>
    </xf>
    <xf numFmtId="0" fontId="1" fillId="0" borderId="0"/>
    <xf numFmtId="0" fontId="41" fillId="0" borderId="0"/>
    <xf numFmtId="0" fontId="147" fillId="0" borderId="55">
      <alignment horizontal="center"/>
    </xf>
    <xf numFmtId="0" fontId="147" fillId="0" borderId="55">
      <alignment horizontal="center"/>
    </xf>
    <xf numFmtId="0" fontId="25" fillId="0" borderId="0"/>
    <xf numFmtId="0" fontId="1" fillId="0" borderId="0"/>
    <xf numFmtId="0" fontId="147" fillId="0" borderId="55">
      <alignment horizontal="center"/>
    </xf>
    <xf numFmtId="0" fontId="147" fillId="0" borderId="55">
      <alignment horizontal="center"/>
    </xf>
    <xf numFmtId="0" fontId="25" fillId="0" borderId="0"/>
    <xf numFmtId="0" fontId="1" fillId="0" borderId="0"/>
    <xf numFmtId="0" fontId="147" fillId="0" borderId="55">
      <alignment horizontal="center"/>
    </xf>
    <xf numFmtId="0" fontId="25" fillId="0" borderId="0"/>
    <xf numFmtId="0" fontId="25" fillId="0" borderId="0"/>
    <xf numFmtId="0" fontId="1" fillId="0" borderId="0"/>
    <xf numFmtId="0" fontId="147" fillId="0" borderId="55">
      <alignment horizontal="center"/>
    </xf>
    <xf numFmtId="0" fontId="25" fillId="0" borderId="0"/>
    <xf numFmtId="3" fontId="73" fillId="0" borderId="0" applyFont="0" applyFill="0" applyBorder="0" applyAlignment="0" applyProtection="0"/>
    <xf numFmtId="0" fontId="1" fillId="0" borderId="0"/>
    <xf numFmtId="0" fontId="41" fillId="0" borderId="0"/>
    <xf numFmtId="3" fontId="73" fillId="0" borderId="0" applyFont="0" applyFill="0" applyBorder="0" applyAlignment="0" applyProtection="0"/>
    <xf numFmtId="0" fontId="25" fillId="0" borderId="0"/>
    <xf numFmtId="0" fontId="1" fillId="0" borderId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25" fillId="0" borderId="0"/>
    <xf numFmtId="0" fontId="1" fillId="0" borderId="0"/>
    <xf numFmtId="3" fontId="73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3" fontId="73" fillId="0" borderId="0" applyFont="0" applyFill="0" applyBorder="0" applyAlignment="0" applyProtection="0"/>
    <xf numFmtId="0" fontId="25" fillId="0" borderId="0"/>
    <xf numFmtId="0" fontId="73" fillId="93" borderId="0" applyNumberFormat="0" applyFont="0" applyBorder="0" applyAlignment="0" applyProtection="0"/>
    <xf numFmtId="0" fontId="1" fillId="0" borderId="0"/>
    <xf numFmtId="0" fontId="41" fillId="0" borderId="0"/>
    <xf numFmtId="0" fontId="73" fillId="93" borderId="0" applyNumberFormat="0" applyFont="0" applyBorder="0" applyAlignment="0" applyProtection="0"/>
    <xf numFmtId="0" fontId="25" fillId="0" borderId="0"/>
    <xf numFmtId="0" fontId="1" fillId="0" borderId="0"/>
    <xf numFmtId="0" fontId="73" fillId="93" borderId="0" applyNumberFormat="0" applyFont="0" applyBorder="0" applyAlignment="0" applyProtection="0"/>
    <xf numFmtId="0" fontId="73" fillId="93" borderId="0" applyNumberFormat="0" applyFont="0" applyBorder="0" applyAlignment="0" applyProtection="0"/>
    <xf numFmtId="0" fontId="25" fillId="0" borderId="0"/>
    <xf numFmtId="0" fontId="1" fillId="0" borderId="0"/>
    <xf numFmtId="0" fontId="73" fillId="93" borderId="0" applyNumberFormat="0" applyFont="0" applyBorder="0" applyAlignment="0" applyProtection="0"/>
    <xf numFmtId="0" fontId="25" fillId="0" borderId="0"/>
    <xf numFmtId="0" fontId="25" fillId="0" borderId="0"/>
    <xf numFmtId="0" fontId="1" fillId="0" borderId="0"/>
    <xf numFmtId="0" fontId="73" fillId="93" borderId="0" applyNumberFormat="0" applyFont="0" applyBorder="0" applyAlignment="0" applyProtection="0"/>
    <xf numFmtId="0" fontId="25" fillId="0" borderId="0"/>
    <xf numFmtId="0" fontId="77" fillId="0" borderId="0"/>
    <xf numFmtId="0" fontId="1" fillId="0" borderId="0"/>
    <xf numFmtId="0" fontId="41" fillId="0" borderId="0"/>
    <xf numFmtId="0" fontId="78" fillId="0" borderId="0"/>
    <xf numFmtId="0" fontId="7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7" fillId="0" borderId="0"/>
    <xf numFmtId="0" fontId="1" fillId="0" borderId="0"/>
    <xf numFmtId="0" fontId="77" fillId="0" borderId="0"/>
    <xf numFmtId="0" fontId="25" fillId="0" borderId="0"/>
    <xf numFmtId="0" fontId="25" fillId="0" borderId="0"/>
    <xf numFmtId="3" fontId="148" fillId="0" borderId="0" applyFill="0" applyBorder="0" applyAlignment="0" applyProtection="0"/>
    <xf numFmtId="0" fontId="149" fillId="0" borderId="0"/>
    <xf numFmtId="0" fontId="1" fillId="0" borderId="0"/>
    <xf numFmtId="0" fontId="41" fillId="0" borderId="0"/>
    <xf numFmtId="0" fontId="150" fillId="0" borderId="0"/>
    <xf numFmtId="0" fontId="14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9" fillId="0" borderId="0"/>
    <xf numFmtId="0" fontId="1" fillId="0" borderId="0"/>
    <xf numFmtId="0" fontId="1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" fontId="148" fillId="0" borderId="0" applyFill="0" applyBorder="0" applyAlignment="0" applyProtection="0"/>
    <xf numFmtId="0" fontId="1" fillId="0" borderId="0"/>
    <xf numFmtId="3" fontId="148" fillId="0" borderId="0" applyFill="0" applyBorder="0" applyAlignment="0" applyProtection="0"/>
    <xf numFmtId="0" fontId="1" fillId="0" borderId="0"/>
    <xf numFmtId="3" fontId="148" fillId="0" borderId="0" applyFill="0" applyBorder="0" applyAlignment="0" applyProtection="0"/>
    <xf numFmtId="0" fontId="1" fillId="0" borderId="0"/>
    <xf numFmtId="3" fontId="148" fillId="0" borderId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3" fontId="148" fillId="0" borderId="0" applyFill="0" applyBorder="0" applyAlignment="0" applyProtection="0"/>
    <xf numFmtId="0" fontId="25" fillId="0" borderId="0"/>
    <xf numFmtId="0" fontId="1" fillId="0" borderId="0"/>
    <xf numFmtId="0" fontId="25" fillId="0" borderId="0"/>
    <xf numFmtId="3" fontId="148" fillId="0" borderId="0" applyFill="0" applyBorder="0" applyAlignment="0" applyProtection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3" fontId="148" fillId="0" borderId="0" applyFill="0" applyBorder="0" applyAlignment="0" applyProtection="0"/>
    <xf numFmtId="3" fontId="148" fillId="0" borderId="0" applyFill="0" applyBorder="0" applyAlignment="0" applyProtection="0"/>
    <xf numFmtId="0" fontId="1" fillId="0" borderId="0"/>
    <xf numFmtId="0" fontId="1" fillId="0" borderId="0"/>
    <xf numFmtId="0" fontId="41" fillId="0" borderId="0"/>
    <xf numFmtId="3" fontId="148" fillId="0" borderId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3" fontId="148" fillId="0" borderId="0" applyFill="0" applyBorder="0" applyAlignment="0" applyProtection="0"/>
    <xf numFmtId="0" fontId="1" fillId="0" borderId="0"/>
    <xf numFmtId="0" fontId="1" fillId="0" borderId="0"/>
    <xf numFmtId="0" fontId="41" fillId="0" borderId="0"/>
    <xf numFmtId="3" fontId="148" fillId="0" borderId="0" applyFill="0" applyBorder="0" applyAlignment="0" applyProtection="0"/>
    <xf numFmtId="0" fontId="1" fillId="0" borderId="0"/>
    <xf numFmtId="0" fontId="1" fillId="0" borderId="0"/>
    <xf numFmtId="0" fontId="41" fillId="0" borderId="0"/>
    <xf numFmtId="3" fontId="148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" fontId="148" fillId="0" borderId="0" applyFill="0" applyBorder="0" applyAlignment="0" applyProtection="0"/>
    <xf numFmtId="0" fontId="25" fillId="0" borderId="0"/>
    <xf numFmtId="0" fontId="1" fillId="0" borderId="0"/>
    <xf numFmtId="0" fontId="1" fillId="0" borderId="0"/>
    <xf numFmtId="3" fontId="148" fillId="0" borderId="0" applyFill="0" applyBorder="0" applyAlignment="0" applyProtection="0"/>
    <xf numFmtId="0" fontId="25" fillId="0" borderId="0"/>
    <xf numFmtId="0" fontId="1" fillId="0" borderId="0"/>
    <xf numFmtId="0" fontId="1" fillId="0" borderId="0"/>
    <xf numFmtId="3" fontId="148" fillId="0" borderId="0" applyFill="0" applyBorder="0" applyAlignment="0" applyProtection="0"/>
    <xf numFmtId="42" fontId="25" fillId="80" borderId="0"/>
    <xf numFmtId="0" fontId="25" fillId="0" borderId="0"/>
    <xf numFmtId="0" fontId="151" fillId="91" borderId="0"/>
    <xf numFmtId="0" fontId="25" fillId="0" borderId="0"/>
    <xf numFmtId="0" fontId="152" fillId="91" borderId="79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3" fillId="94" borderId="80"/>
    <xf numFmtId="0" fontId="153" fillId="94" borderId="8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4" fillId="91" borderId="81"/>
    <xf numFmtId="0" fontId="154" fillId="91" borderId="81"/>
    <xf numFmtId="0" fontId="41" fillId="0" borderId="0"/>
    <xf numFmtId="0" fontId="1" fillId="0" borderId="0"/>
    <xf numFmtId="42" fontId="25" fillId="80" borderId="0"/>
    <xf numFmtId="0" fontId="25" fillId="0" borderId="0"/>
    <xf numFmtId="0" fontId="1" fillId="0" borderId="0"/>
    <xf numFmtId="0" fontId="25" fillId="0" borderId="0"/>
    <xf numFmtId="0" fontId="1" fillId="0" borderId="0"/>
    <xf numFmtId="42" fontId="25" fillId="8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42" fontId="25" fillId="8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42" fontId="25" fillId="80" borderId="0"/>
    <xf numFmtId="0" fontId="1" fillId="0" borderId="0"/>
    <xf numFmtId="0" fontId="25" fillId="0" borderId="0"/>
    <xf numFmtId="0" fontId="1" fillId="0" borderId="0"/>
    <xf numFmtId="42" fontId="25" fillId="80" borderId="0"/>
    <xf numFmtId="0" fontId="25" fillId="0" borderId="0"/>
    <xf numFmtId="0" fontId="1" fillId="0" borderId="0"/>
    <xf numFmtId="0" fontId="25" fillId="0" borderId="0"/>
    <xf numFmtId="0" fontId="1" fillId="0" borderId="0"/>
    <xf numFmtId="42" fontId="25" fillId="8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42" fontId="25" fillId="80" borderId="0"/>
    <xf numFmtId="42" fontId="25" fillId="8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42" fontId="25" fillId="80" borderId="0"/>
    <xf numFmtId="0" fontId="1" fillId="0" borderId="0"/>
    <xf numFmtId="42" fontId="25" fillId="80" borderId="0"/>
    <xf numFmtId="0" fontId="1" fillId="0" borderId="0"/>
    <xf numFmtId="0" fontId="25" fillId="0" borderId="0"/>
    <xf numFmtId="42" fontId="25" fillId="80" borderId="14">
      <alignment vertical="center"/>
    </xf>
    <xf numFmtId="0" fontId="41" fillId="0" borderId="0"/>
    <xf numFmtId="0" fontId="1" fillId="0" borderId="0"/>
    <xf numFmtId="42" fontId="25" fillId="80" borderId="14">
      <alignment vertical="center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42" fontId="25" fillId="80" borderId="14">
      <alignment vertical="center"/>
    </xf>
    <xf numFmtId="42" fontId="25" fillId="80" borderId="14">
      <alignment vertical="center"/>
    </xf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42" fontId="25" fillId="80" borderId="14">
      <alignment vertical="center"/>
    </xf>
    <xf numFmtId="0" fontId="1" fillId="0" borderId="0"/>
    <xf numFmtId="42" fontId="25" fillId="80" borderId="14">
      <alignment vertical="center"/>
    </xf>
    <xf numFmtId="0" fontId="25" fillId="0" borderId="0"/>
    <xf numFmtId="0" fontId="1" fillId="0" borderId="0"/>
    <xf numFmtId="42" fontId="25" fillId="80" borderId="14">
      <alignment vertical="center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42" fontId="25" fillId="80" borderId="14">
      <alignment vertical="center"/>
    </xf>
    <xf numFmtId="42" fontId="25" fillId="80" borderId="14">
      <alignment vertical="center"/>
    </xf>
    <xf numFmtId="0" fontId="25" fillId="0" borderId="0"/>
    <xf numFmtId="0" fontId="1" fillId="0" borderId="0"/>
    <xf numFmtId="0" fontId="41" fillId="0" borderId="0"/>
    <xf numFmtId="42" fontId="25" fillId="80" borderId="14">
      <alignment vertical="center"/>
    </xf>
    <xf numFmtId="0" fontId="25" fillId="0" borderId="0"/>
    <xf numFmtId="0" fontId="25" fillId="0" borderId="0"/>
    <xf numFmtId="0" fontId="25" fillId="0" borderId="0"/>
    <xf numFmtId="42" fontId="25" fillId="80" borderId="14">
      <alignment vertical="center"/>
    </xf>
    <xf numFmtId="42" fontId="25" fillId="80" borderId="14">
      <alignment vertical="center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42" fontId="25" fillId="80" borderId="14">
      <alignment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80" borderId="11" applyNumberFormat="0">
      <alignment horizontal="center" vertical="center" wrapText="1"/>
    </xf>
    <xf numFmtId="0" fontId="26" fillId="80" borderId="11" applyNumberFormat="0">
      <alignment horizontal="center" vertical="center" wrapText="1"/>
    </xf>
    <xf numFmtId="0" fontId="41" fillId="0" borderId="0"/>
    <xf numFmtId="0" fontId="26" fillId="80" borderId="11" applyNumberFormat="0">
      <alignment horizontal="center" vertical="center" wrapText="1"/>
    </xf>
    <xf numFmtId="0" fontId="1" fillId="0" borderId="0"/>
    <xf numFmtId="0" fontId="1" fillId="0" borderId="0"/>
    <xf numFmtId="0" fontId="26" fillId="80" borderId="11" applyNumberFormat="0">
      <alignment horizontal="center" vertical="center" wrapText="1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6" fillId="80" borderId="11" applyNumberFormat="0">
      <alignment horizontal="center" vertical="center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10" fontId="25" fillId="80" borderId="0"/>
    <xf numFmtId="0" fontId="25" fillId="0" borderId="0"/>
    <xf numFmtId="0" fontId="1" fillId="0" borderId="0"/>
    <xf numFmtId="10" fontId="25" fillId="80" borderId="0"/>
    <xf numFmtId="0" fontId="1" fillId="0" borderId="0"/>
    <xf numFmtId="10" fontId="25" fillId="80" borderId="0"/>
    <xf numFmtId="0" fontId="25" fillId="0" borderId="0"/>
    <xf numFmtId="10" fontId="25" fillId="80" borderId="0"/>
    <xf numFmtId="0" fontId="41" fillId="0" borderId="0"/>
    <xf numFmtId="0" fontId="1" fillId="0" borderId="0"/>
    <xf numFmtId="10" fontId="25" fillId="80" borderId="0"/>
    <xf numFmtId="0" fontId="1" fillId="0" borderId="0"/>
    <xf numFmtId="0" fontId="25" fillId="0" borderId="0"/>
    <xf numFmtId="0" fontId="25" fillId="0" borderId="0"/>
    <xf numFmtId="10" fontId="25" fillId="80" borderId="0"/>
    <xf numFmtId="0" fontId="1" fillId="0" borderId="0"/>
    <xf numFmtId="10" fontId="25" fillId="80" borderId="0"/>
    <xf numFmtId="0" fontId="1" fillId="0" borderId="0"/>
    <xf numFmtId="0" fontId="25" fillId="0" borderId="0"/>
    <xf numFmtId="0" fontId="1" fillId="0" borderId="0"/>
    <xf numFmtId="10" fontId="25" fillId="8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0" fontId="25" fillId="80" borderId="0"/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10" fontId="25" fillId="80" borderId="0"/>
    <xf numFmtId="10" fontId="25" fillId="80" borderId="0"/>
    <xf numFmtId="10" fontId="25" fillId="80" borderId="0"/>
    <xf numFmtId="0" fontId="25" fillId="0" borderId="0"/>
    <xf numFmtId="0" fontId="25" fillId="0" borderId="0"/>
    <xf numFmtId="0" fontId="25" fillId="0" borderId="0"/>
    <xf numFmtId="10" fontId="25" fillId="80" borderId="0"/>
    <xf numFmtId="10" fontId="25" fillId="80" borderId="0"/>
    <xf numFmtId="0" fontId="25" fillId="0" borderId="0"/>
    <xf numFmtId="0" fontId="25" fillId="0" borderId="0"/>
    <xf numFmtId="10" fontId="25" fillId="80" borderId="0"/>
    <xf numFmtId="10" fontId="25" fillId="80" borderId="0"/>
    <xf numFmtId="10" fontId="25" fillId="80" borderId="0"/>
    <xf numFmtId="0" fontId="1" fillId="0" borderId="0"/>
    <xf numFmtId="0" fontId="25" fillId="0" borderId="0"/>
    <xf numFmtId="0" fontId="1" fillId="0" borderId="0"/>
    <xf numFmtId="0" fontId="1" fillId="0" borderId="0"/>
    <xf numFmtId="10" fontId="25" fillId="80" borderId="0"/>
    <xf numFmtId="0" fontId="25" fillId="0" borderId="0"/>
    <xf numFmtId="0" fontId="1" fillId="0" borderId="0"/>
    <xf numFmtId="0" fontId="25" fillId="0" borderId="0"/>
    <xf numFmtId="0" fontId="1" fillId="0" borderId="0"/>
    <xf numFmtId="10" fontId="25" fillId="80" borderId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80" borderId="0"/>
    <xf numFmtId="0" fontId="25" fillId="0" borderId="0"/>
    <xf numFmtId="0" fontId="1" fillId="0" borderId="0"/>
    <xf numFmtId="0" fontId="25" fillId="0" borderId="0"/>
    <xf numFmtId="10" fontId="25" fillId="80" borderId="0"/>
    <xf numFmtId="0" fontId="1" fillId="0" borderId="0"/>
    <xf numFmtId="10" fontId="25" fillId="8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0" fontId="25" fillId="8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10" fontId="25" fillId="8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10" fontId="25" fillId="8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214" fontId="25" fillId="8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214" fontId="25" fillId="80" borderId="0"/>
    <xf numFmtId="0" fontId="1" fillId="0" borderId="0"/>
    <xf numFmtId="214" fontId="25" fillId="80" borderId="0"/>
    <xf numFmtId="0" fontId="25" fillId="0" borderId="0"/>
    <xf numFmtId="214" fontId="25" fillId="80" borderId="0"/>
    <xf numFmtId="0" fontId="41" fillId="0" borderId="0"/>
    <xf numFmtId="0" fontId="1" fillId="0" borderId="0"/>
    <xf numFmtId="214" fontId="25" fillId="80" borderId="0"/>
    <xf numFmtId="0" fontId="1" fillId="0" borderId="0"/>
    <xf numFmtId="0" fontId="25" fillId="0" borderId="0"/>
    <xf numFmtId="0" fontId="25" fillId="0" borderId="0"/>
    <xf numFmtId="214" fontId="25" fillId="80" borderId="0"/>
    <xf numFmtId="0" fontId="1" fillId="0" borderId="0"/>
    <xf numFmtId="214" fontId="25" fillId="80" borderId="0"/>
    <xf numFmtId="0" fontId="1" fillId="0" borderId="0"/>
    <xf numFmtId="0" fontId="25" fillId="0" borderId="0"/>
    <xf numFmtId="0" fontId="1" fillId="0" borderId="0"/>
    <xf numFmtId="214" fontId="25" fillId="8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214" fontId="25" fillId="80" borderId="0"/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214" fontId="25" fillId="80" borderId="0"/>
    <xf numFmtId="214" fontId="25" fillId="80" borderId="0"/>
    <xf numFmtId="214" fontId="25" fillId="80" borderId="0"/>
    <xf numFmtId="0" fontId="25" fillId="0" borderId="0"/>
    <xf numFmtId="0" fontId="25" fillId="0" borderId="0"/>
    <xf numFmtId="0" fontId="25" fillId="0" borderId="0"/>
    <xf numFmtId="214" fontId="25" fillId="80" borderId="0"/>
    <xf numFmtId="214" fontId="25" fillId="80" borderId="0"/>
    <xf numFmtId="0" fontId="25" fillId="0" borderId="0"/>
    <xf numFmtId="0" fontId="25" fillId="0" borderId="0"/>
    <xf numFmtId="214" fontId="25" fillId="80" borderId="0"/>
    <xf numFmtId="214" fontId="25" fillId="80" borderId="0"/>
    <xf numFmtId="214" fontId="25" fillId="80" borderId="0"/>
    <xf numFmtId="0" fontId="1" fillId="0" borderId="0"/>
    <xf numFmtId="0" fontId="25" fillId="0" borderId="0"/>
    <xf numFmtId="0" fontId="1" fillId="0" borderId="0"/>
    <xf numFmtId="0" fontId="1" fillId="0" borderId="0"/>
    <xf numFmtId="214" fontId="25" fillId="80" borderId="0"/>
    <xf numFmtId="0" fontId="25" fillId="0" borderId="0"/>
    <xf numFmtId="0" fontId="1" fillId="0" borderId="0"/>
    <xf numFmtId="0" fontId="25" fillId="0" borderId="0"/>
    <xf numFmtId="0" fontId="1" fillId="0" borderId="0"/>
    <xf numFmtId="214" fontId="25" fillId="80" borderId="0"/>
    <xf numFmtId="0" fontId="1" fillId="0" borderId="0"/>
    <xf numFmtId="0" fontId="25" fillId="0" borderId="0"/>
    <xf numFmtId="0" fontId="1" fillId="0" borderId="0"/>
    <xf numFmtId="0" fontId="25" fillId="0" borderId="0"/>
    <xf numFmtId="214" fontId="25" fillId="80" borderId="0"/>
    <xf numFmtId="0" fontId="25" fillId="0" borderId="0"/>
    <xf numFmtId="0" fontId="1" fillId="0" borderId="0"/>
    <xf numFmtId="0" fontId="25" fillId="0" borderId="0"/>
    <xf numFmtId="214" fontId="25" fillId="80" borderId="0"/>
    <xf numFmtId="0" fontId="1" fillId="0" borderId="0"/>
    <xf numFmtId="214" fontId="25" fillId="8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4" fontId="25" fillId="80" borderId="0"/>
    <xf numFmtId="214" fontId="25" fillId="8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4" fontId="25" fillId="8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4" fontId="25" fillId="80" borderId="0"/>
    <xf numFmtId="0" fontId="1" fillId="0" borderId="0"/>
    <xf numFmtId="0" fontId="41" fillId="0" borderId="0"/>
    <xf numFmtId="214" fontId="25" fillId="8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214" fontId="25" fillId="8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42" fontId="25" fillId="80" borderId="0"/>
    <xf numFmtId="167" fontId="57" fillId="0" borderId="0" applyBorder="0" applyAlignment="0"/>
    <xf numFmtId="0" fontId="1" fillId="0" borderId="0"/>
    <xf numFmtId="0" fontId="41" fillId="0" borderId="0"/>
    <xf numFmtId="167" fontId="57" fillId="0" borderId="0" applyBorder="0" applyAlignment="0"/>
    <xf numFmtId="167" fontId="57" fillId="0" borderId="0" applyBorder="0" applyAlignment="0"/>
    <xf numFmtId="0" fontId="25" fillId="0" borderId="0"/>
    <xf numFmtId="0" fontId="1" fillId="0" borderId="0"/>
    <xf numFmtId="0" fontId="1" fillId="0" borderId="0"/>
    <xf numFmtId="0" fontId="25" fillId="0" borderId="0"/>
    <xf numFmtId="167" fontId="57" fillId="0" borderId="0" applyBorder="0" applyAlignment="0"/>
    <xf numFmtId="0" fontId="1" fillId="0" borderId="0"/>
    <xf numFmtId="0" fontId="25" fillId="0" borderId="0"/>
    <xf numFmtId="42" fontId="25" fillId="80" borderId="12">
      <alignment horizontal="left"/>
    </xf>
    <xf numFmtId="0" fontId="41" fillId="0" borderId="0"/>
    <xf numFmtId="0" fontId="1" fillId="0" borderId="0"/>
    <xf numFmtId="42" fontId="25" fillId="80" borderId="12">
      <alignment horizontal="left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42" fontId="25" fillId="80" borderId="12">
      <alignment horizontal="left"/>
    </xf>
    <xf numFmtId="42" fontId="25" fillId="80" borderId="12">
      <alignment horizontal="left"/>
    </xf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42" fontId="25" fillId="80" borderId="12">
      <alignment horizontal="left"/>
    </xf>
    <xf numFmtId="42" fontId="25" fillId="80" borderId="12">
      <alignment horizontal="left"/>
    </xf>
    <xf numFmtId="0" fontId="25" fillId="0" borderId="0"/>
    <xf numFmtId="0" fontId="1" fillId="0" borderId="0"/>
    <xf numFmtId="42" fontId="25" fillId="80" borderId="12">
      <alignment horizontal="left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42" fontId="25" fillId="80" borderId="12">
      <alignment horizontal="left"/>
    </xf>
    <xf numFmtId="42" fontId="25" fillId="80" borderId="12">
      <alignment horizontal="left"/>
    </xf>
    <xf numFmtId="0" fontId="25" fillId="0" borderId="0"/>
    <xf numFmtId="0" fontId="1" fillId="0" borderId="0"/>
    <xf numFmtId="0" fontId="41" fillId="0" borderId="0"/>
    <xf numFmtId="42" fontId="25" fillId="80" borderId="12">
      <alignment horizontal="left"/>
    </xf>
    <xf numFmtId="0" fontId="25" fillId="0" borderId="0"/>
    <xf numFmtId="0" fontId="25" fillId="0" borderId="0"/>
    <xf numFmtId="0" fontId="25" fillId="0" borderId="0"/>
    <xf numFmtId="42" fontId="25" fillId="80" borderId="12">
      <alignment horizontal="left"/>
    </xf>
    <xf numFmtId="42" fontId="25" fillId="80" borderId="12">
      <alignment horizontal="left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42" fontId="25" fillId="80" borderId="12">
      <alignment horizontal="left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4" fontId="30" fillId="80" borderId="12">
      <alignment horizontal="left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214" fontId="30" fillId="80" borderId="12">
      <alignment horizontal="left"/>
    </xf>
    <xf numFmtId="214" fontId="30" fillId="80" borderId="12">
      <alignment horizontal="left"/>
    </xf>
    <xf numFmtId="0" fontId="1" fillId="0" borderId="0"/>
    <xf numFmtId="0" fontId="41" fillId="0" borderId="0"/>
    <xf numFmtId="214" fontId="30" fillId="80" borderId="12">
      <alignment horizontal="left"/>
    </xf>
    <xf numFmtId="0" fontId="1" fillId="0" borderId="0"/>
    <xf numFmtId="0" fontId="1" fillId="0" borderId="0"/>
    <xf numFmtId="0" fontId="1" fillId="0" borderId="0"/>
    <xf numFmtId="0" fontId="25" fillId="0" borderId="0"/>
    <xf numFmtId="214" fontId="30" fillId="80" borderId="12">
      <alignment horizontal="left"/>
    </xf>
    <xf numFmtId="0" fontId="1" fillId="0" borderId="0"/>
    <xf numFmtId="0" fontId="25" fillId="0" borderId="0"/>
    <xf numFmtId="167" fontId="57" fillId="0" borderId="0" applyBorder="0" applyAlignment="0"/>
    <xf numFmtId="14" fontId="75" fillId="0" borderId="0" applyNumberFormat="0" applyFill="0" applyBorder="0" applyAlignment="0" applyProtection="0">
      <alignment horizontal="left"/>
    </xf>
    <xf numFmtId="0" fontId="1" fillId="0" borderId="0"/>
    <xf numFmtId="0" fontId="41" fillId="0" borderId="0"/>
    <xf numFmtId="14" fontId="75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1" fillId="0" borderId="0"/>
    <xf numFmtId="0" fontId="25" fillId="0" borderId="0"/>
    <xf numFmtId="14" fontId="75" fillId="0" borderId="0" applyNumberFormat="0" applyFill="0" applyBorder="0" applyAlignment="0" applyProtection="0">
      <alignment horizontal="left"/>
    </xf>
    <xf numFmtId="0" fontId="1" fillId="0" borderId="0"/>
    <xf numFmtId="0" fontId="25" fillId="0" borderId="0"/>
    <xf numFmtId="215" fontId="25" fillId="0" borderId="0" applyFont="0" applyFill="0" applyAlignment="0">
      <alignment horizontal="right"/>
    </xf>
    <xf numFmtId="0" fontId="25" fillId="0" borderId="0"/>
    <xf numFmtId="0" fontId="1" fillId="0" borderId="0"/>
    <xf numFmtId="215" fontId="25" fillId="0" borderId="0" applyFont="0" applyFill="0" applyAlignment="0">
      <alignment horizontal="right"/>
    </xf>
    <xf numFmtId="0" fontId="1" fillId="0" borderId="0"/>
    <xf numFmtId="215" fontId="25" fillId="0" borderId="0" applyFont="0" applyFill="0" applyAlignment="0">
      <alignment horizontal="right"/>
    </xf>
    <xf numFmtId="0" fontId="25" fillId="0" borderId="0"/>
    <xf numFmtId="215" fontId="25" fillId="0" borderId="0" applyFont="0" applyFill="0" applyAlignment="0">
      <alignment horizontal="right"/>
    </xf>
    <xf numFmtId="0" fontId="41" fillId="0" borderId="0"/>
    <xf numFmtId="0" fontId="1" fillId="0" borderId="0"/>
    <xf numFmtId="215" fontId="25" fillId="0" borderId="0" applyFont="0" applyFill="0" applyAlignment="0">
      <alignment horizontal="right"/>
    </xf>
    <xf numFmtId="0" fontId="1" fillId="0" borderId="0"/>
    <xf numFmtId="0" fontId="25" fillId="0" borderId="0"/>
    <xf numFmtId="0" fontId="25" fillId="0" borderId="0"/>
    <xf numFmtId="215" fontId="25" fillId="0" borderId="0" applyFont="0" applyFill="0" applyAlignment="0">
      <alignment horizontal="right"/>
    </xf>
    <xf numFmtId="0" fontId="1" fillId="0" borderId="0"/>
    <xf numFmtId="215" fontId="25" fillId="0" borderId="0" applyFont="0" applyFill="0" applyAlignment="0">
      <alignment horizontal="right"/>
    </xf>
    <xf numFmtId="0" fontId="1" fillId="0" borderId="0"/>
    <xf numFmtId="0" fontId="25" fillId="0" borderId="0"/>
    <xf numFmtId="0" fontId="1" fillId="0" borderId="0"/>
    <xf numFmtId="215" fontId="25" fillId="0" borderId="0" applyFont="0" applyFill="0" applyAlignment="0">
      <alignment horizontal="right"/>
    </xf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215" fontId="25" fillId="0" borderId="0" applyFont="0" applyFill="0" applyAlignment="0">
      <alignment horizontal="right"/>
    </xf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215" fontId="25" fillId="0" borderId="0" applyFont="0" applyFill="0" applyAlignment="0">
      <alignment horizontal="right"/>
    </xf>
    <xf numFmtId="215" fontId="25" fillId="0" borderId="0" applyFont="0" applyFill="0" applyAlignment="0">
      <alignment horizontal="right"/>
    </xf>
    <xf numFmtId="215" fontId="25" fillId="0" borderId="0" applyFont="0" applyFill="0" applyAlignment="0">
      <alignment horizontal="right"/>
    </xf>
    <xf numFmtId="0" fontId="25" fillId="0" borderId="0"/>
    <xf numFmtId="0" fontId="25" fillId="0" borderId="0"/>
    <xf numFmtId="0" fontId="25" fillId="0" borderId="0"/>
    <xf numFmtId="215" fontId="25" fillId="0" borderId="0" applyFont="0" applyFill="0" applyAlignment="0">
      <alignment horizontal="right"/>
    </xf>
    <xf numFmtId="215" fontId="25" fillId="0" borderId="0" applyFont="0" applyFill="0" applyAlignment="0">
      <alignment horizontal="right"/>
    </xf>
    <xf numFmtId="0" fontId="25" fillId="0" borderId="0"/>
    <xf numFmtId="0" fontId="25" fillId="0" borderId="0"/>
    <xf numFmtId="215" fontId="25" fillId="0" borderId="0" applyFont="0" applyFill="0" applyAlignment="0">
      <alignment horizontal="right"/>
    </xf>
    <xf numFmtId="215" fontId="25" fillId="0" borderId="0" applyFont="0" applyFill="0" applyAlignment="0">
      <alignment horizontal="right"/>
    </xf>
    <xf numFmtId="215" fontId="25" fillId="0" borderId="0" applyFont="0" applyFill="0" applyAlignment="0">
      <alignment horizontal="right"/>
    </xf>
    <xf numFmtId="0" fontId="1" fillId="0" borderId="0"/>
    <xf numFmtId="0" fontId="25" fillId="0" borderId="0"/>
    <xf numFmtId="0" fontId="1" fillId="0" borderId="0"/>
    <xf numFmtId="0" fontId="1" fillId="0" borderId="0"/>
    <xf numFmtId="215" fontId="25" fillId="0" borderId="0" applyFont="0" applyFill="0" applyAlignment="0">
      <alignment horizontal="right"/>
    </xf>
    <xf numFmtId="0" fontId="25" fillId="0" borderId="0"/>
    <xf numFmtId="0" fontId="1" fillId="0" borderId="0"/>
    <xf numFmtId="0" fontId="25" fillId="0" borderId="0"/>
    <xf numFmtId="0" fontId="1" fillId="0" borderId="0"/>
    <xf numFmtId="215" fontId="25" fillId="0" borderId="0" applyFont="0" applyFill="0" applyAlignment="0">
      <alignment horizontal="right"/>
    </xf>
    <xf numFmtId="0" fontId="1" fillId="0" borderId="0"/>
    <xf numFmtId="0" fontId="25" fillId="0" borderId="0"/>
    <xf numFmtId="0" fontId="1" fillId="0" borderId="0"/>
    <xf numFmtId="0" fontId="25" fillId="0" borderId="0"/>
    <xf numFmtId="215" fontId="25" fillId="0" borderId="0" applyFont="0" applyFill="0" applyAlignment="0">
      <alignment horizontal="right"/>
    </xf>
    <xf numFmtId="0" fontId="25" fillId="0" borderId="0"/>
    <xf numFmtId="0" fontId="1" fillId="0" borderId="0"/>
    <xf numFmtId="0" fontId="25" fillId="0" borderId="0"/>
    <xf numFmtId="215" fontId="25" fillId="0" borderId="0" applyFont="0" applyFill="0" applyAlignment="0">
      <alignment horizontal="right"/>
    </xf>
    <xf numFmtId="0" fontId="1" fillId="0" borderId="0"/>
    <xf numFmtId="215" fontId="25" fillId="0" borderId="0" applyFont="0" applyFill="0" applyAlignment="0">
      <alignment horizontal="right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5" fontId="25" fillId="0" borderId="0" applyFont="0" applyFill="0" applyAlignment="0">
      <alignment horizontal="right"/>
    </xf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215" fontId="25" fillId="0" borderId="0" applyFont="0" applyFill="0" applyAlignment="0">
      <alignment horizontal="right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215" fontId="25" fillId="0" borderId="0" applyFont="0" applyFill="0" applyAlignment="0">
      <alignment horizontal="right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216" fontId="155" fillId="0" borderId="0"/>
    <xf numFmtId="4" fontId="42" fillId="89" borderId="77" applyNumberFormat="0" applyProtection="0">
      <alignment vertical="center"/>
    </xf>
    <xf numFmtId="0" fontId="1" fillId="0" borderId="0"/>
    <xf numFmtId="0" fontId="41" fillId="0" borderId="0"/>
    <xf numFmtId="4" fontId="42" fillId="89" borderId="77" applyNumberFormat="0" applyProtection="0">
      <alignment vertical="center"/>
    </xf>
    <xf numFmtId="0" fontId="25" fillId="0" borderId="0"/>
    <xf numFmtId="0" fontId="25" fillId="0" borderId="0"/>
    <xf numFmtId="0" fontId="25" fillId="0" borderId="0"/>
    <xf numFmtId="4" fontId="42" fillId="89" borderId="77" applyNumberFormat="0" applyProtection="0">
      <alignment vertical="center"/>
    </xf>
    <xf numFmtId="4" fontId="42" fillId="89" borderId="77" applyNumberFormat="0" applyProtection="0">
      <alignment vertical="center"/>
    </xf>
    <xf numFmtId="4" fontId="156" fillId="51" borderId="82" applyNumberFormat="0" applyProtection="0">
      <alignment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157" fillId="89" borderId="77" applyNumberFormat="0" applyProtection="0">
      <alignment vertical="center"/>
    </xf>
    <xf numFmtId="0" fontId="1" fillId="0" borderId="0"/>
    <xf numFmtId="0" fontId="41" fillId="0" borderId="0"/>
    <xf numFmtId="4" fontId="157" fillId="89" borderId="77" applyNumberFormat="0" applyProtection="0">
      <alignment vertical="center"/>
    </xf>
    <xf numFmtId="0" fontId="25" fillId="0" borderId="0"/>
    <xf numFmtId="0" fontId="25" fillId="0" borderId="0"/>
    <xf numFmtId="0" fontId="25" fillId="0" borderId="0"/>
    <xf numFmtId="4" fontId="157" fillId="89" borderId="77" applyNumberFormat="0" applyProtection="0">
      <alignment vertical="center"/>
    </xf>
    <xf numFmtId="4" fontId="157" fillId="89" borderId="77" applyNumberFormat="0" applyProtection="0">
      <alignment vertical="center"/>
    </xf>
    <xf numFmtId="4" fontId="158" fillId="51" borderId="82" applyNumberFormat="0" applyProtection="0">
      <alignment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89" borderId="77" applyNumberFormat="0" applyProtection="0">
      <alignment horizontal="left" vertical="center" indent="1"/>
    </xf>
    <xf numFmtId="0" fontId="1" fillId="0" borderId="0"/>
    <xf numFmtId="0" fontId="41" fillId="0" borderId="0"/>
    <xf numFmtId="4" fontId="42" fillId="89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4" fontId="42" fillId="89" borderId="77" applyNumberFormat="0" applyProtection="0">
      <alignment horizontal="left" vertical="center" indent="1"/>
    </xf>
    <xf numFmtId="4" fontId="42" fillId="89" borderId="77" applyNumberFormat="0" applyProtection="0">
      <alignment horizontal="left" vertical="center" indent="1"/>
    </xf>
    <xf numFmtId="4" fontId="156" fillId="51" borderId="82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89" borderId="77" applyNumberFormat="0" applyProtection="0">
      <alignment horizontal="left" vertical="center" indent="1"/>
    </xf>
    <xf numFmtId="0" fontId="1" fillId="0" borderId="0"/>
    <xf numFmtId="0" fontId="41" fillId="0" borderId="0"/>
    <xf numFmtId="4" fontId="42" fillId="89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4" fontId="42" fillId="89" borderId="77" applyNumberFormat="0" applyProtection="0">
      <alignment horizontal="left" vertical="center" indent="1"/>
    </xf>
    <xf numFmtId="4" fontId="42" fillId="89" borderId="77" applyNumberFormat="0" applyProtection="0">
      <alignment horizontal="left" vertical="center" indent="1"/>
    </xf>
    <xf numFmtId="0" fontId="156" fillId="51" borderId="82" applyNumberFormat="0" applyProtection="0">
      <alignment horizontal="left" vertical="top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4" fontId="156" fillId="34" borderId="0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4" fontId="42" fillId="96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96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96" borderId="77" applyNumberFormat="0" applyProtection="0">
      <alignment horizontal="right" vertical="center"/>
    </xf>
    <xf numFmtId="4" fontId="42" fillId="96" borderId="77" applyNumberFormat="0" applyProtection="0">
      <alignment horizontal="right" vertical="center"/>
    </xf>
    <xf numFmtId="4" fontId="42" fillId="38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97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97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97" borderId="77" applyNumberFormat="0" applyProtection="0">
      <alignment horizontal="right" vertical="center"/>
    </xf>
    <xf numFmtId="4" fontId="42" fillId="97" borderId="77" applyNumberFormat="0" applyProtection="0">
      <alignment horizontal="right" vertical="center"/>
    </xf>
    <xf numFmtId="4" fontId="42" fillId="39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98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98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98" borderId="77" applyNumberFormat="0" applyProtection="0">
      <alignment horizontal="right" vertical="center"/>
    </xf>
    <xf numFmtId="4" fontId="42" fillId="98" borderId="77" applyNumberFormat="0" applyProtection="0">
      <alignment horizontal="right" vertical="center"/>
    </xf>
    <xf numFmtId="4" fontId="42" fillId="69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99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99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99" borderId="77" applyNumberFormat="0" applyProtection="0">
      <alignment horizontal="right" vertical="center"/>
    </xf>
    <xf numFmtId="4" fontId="42" fillId="99" borderId="77" applyNumberFormat="0" applyProtection="0">
      <alignment horizontal="right" vertical="center"/>
    </xf>
    <xf numFmtId="4" fontId="42" fillId="52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00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100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100" borderId="77" applyNumberFormat="0" applyProtection="0">
      <alignment horizontal="right" vertical="center"/>
    </xf>
    <xf numFmtId="4" fontId="42" fillId="100" borderId="77" applyNumberFormat="0" applyProtection="0">
      <alignment horizontal="right" vertical="center"/>
    </xf>
    <xf numFmtId="4" fontId="42" fillId="60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01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101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101" borderId="77" applyNumberFormat="0" applyProtection="0">
      <alignment horizontal="right" vertical="center"/>
    </xf>
    <xf numFmtId="4" fontId="42" fillId="101" borderId="77" applyNumberFormat="0" applyProtection="0">
      <alignment horizontal="right" vertical="center"/>
    </xf>
    <xf numFmtId="4" fontId="42" fillId="54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02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102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102" borderId="77" applyNumberFormat="0" applyProtection="0">
      <alignment horizontal="right" vertical="center"/>
    </xf>
    <xf numFmtId="4" fontId="42" fillId="102" borderId="77" applyNumberFormat="0" applyProtection="0">
      <alignment horizontal="right" vertical="center"/>
    </xf>
    <xf numFmtId="4" fontId="42" fillId="50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03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103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103" borderId="77" applyNumberFormat="0" applyProtection="0">
      <alignment horizontal="right" vertical="center"/>
    </xf>
    <xf numFmtId="4" fontId="42" fillId="103" borderId="77" applyNumberFormat="0" applyProtection="0">
      <alignment horizontal="right" vertical="center"/>
    </xf>
    <xf numFmtId="4" fontId="42" fillId="104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05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105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105" borderId="77" applyNumberFormat="0" applyProtection="0">
      <alignment horizontal="right" vertical="center"/>
    </xf>
    <xf numFmtId="4" fontId="42" fillId="105" borderId="77" applyNumberFormat="0" applyProtection="0">
      <alignment horizontal="right" vertical="center"/>
    </xf>
    <xf numFmtId="4" fontId="42" fillId="49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156" fillId="106" borderId="77" applyNumberFormat="0" applyProtection="0">
      <alignment horizontal="left" vertical="center" indent="1"/>
    </xf>
    <xf numFmtId="0" fontId="1" fillId="0" borderId="0"/>
    <xf numFmtId="0" fontId="41" fillId="0" borderId="0"/>
    <xf numFmtId="4" fontId="156" fillId="107" borderId="0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4" fontId="156" fillId="106" borderId="77" applyNumberFormat="0" applyProtection="0">
      <alignment horizontal="left" vertical="center" indent="1"/>
    </xf>
    <xf numFmtId="4" fontId="156" fillId="106" borderId="77" applyNumberFormat="0" applyProtection="0">
      <alignment horizontal="left" vertical="center" indent="1"/>
    </xf>
    <xf numFmtId="4" fontId="156" fillId="108" borderId="83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87" borderId="84" applyNumberFormat="0" applyProtection="0">
      <alignment horizontal="left" vertical="center" indent="1"/>
    </xf>
    <xf numFmtId="0" fontId="1" fillId="0" borderId="0"/>
    <xf numFmtId="0" fontId="41" fillId="0" borderId="0"/>
    <xf numFmtId="4" fontId="42" fillId="87" borderId="0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4" fontId="42" fillId="87" borderId="84" applyNumberFormat="0" applyProtection="0">
      <alignment horizontal="left" vertical="center" indent="1"/>
    </xf>
    <xf numFmtId="4" fontId="42" fillId="87" borderId="84" applyNumberFormat="0" applyProtection="0">
      <alignment horizontal="left" vertical="center" indent="1"/>
    </xf>
    <xf numFmtId="4" fontId="42" fillId="109" borderId="0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4" fontId="159" fillId="110" borderId="0" applyNumberFormat="0" applyProtection="0">
      <alignment horizontal="left" vertical="center" indent="1"/>
    </xf>
    <xf numFmtId="0" fontId="1" fillId="0" borderId="0"/>
    <xf numFmtId="0" fontId="41" fillId="0" borderId="0"/>
    <xf numFmtId="4" fontId="159" fillId="110" borderId="0" applyNumberFormat="0" applyProtection="0">
      <alignment horizontal="left" vertical="center" indent="1"/>
    </xf>
    <xf numFmtId="0" fontId="1" fillId="0" borderId="0"/>
    <xf numFmtId="4" fontId="159" fillId="47" borderId="0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4" fontId="42" fillId="34" borderId="82" applyNumberFormat="0" applyProtection="0">
      <alignment horizontal="right" vertical="center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87" borderId="77" applyNumberFormat="0" applyProtection="0">
      <alignment horizontal="left" vertical="center" indent="1"/>
    </xf>
    <xf numFmtId="0" fontId="1" fillId="0" borderId="0"/>
    <xf numFmtId="0" fontId="41" fillId="0" borderId="0"/>
    <xf numFmtId="4" fontId="160" fillId="0" borderId="0" applyNumberFormat="0" applyProtection="0">
      <alignment horizontal="left" vertical="center" indent="1"/>
    </xf>
    <xf numFmtId="4" fontId="42" fillId="109" borderId="0" applyNumberFormat="0" applyProtection="0">
      <alignment horizontal="left" vertical="center" indent="1"/>
    </xf>
    <xf numFmtId="0" fontId="25" fillId="0" borderId="0"/>
    <xf numFmtId="0" fontId="25" fillId="0" borderId="0"/>
    <xf numFmtId="4" fontId="42" fillId="87" borderId="77" applyNumberFormat="0" applyProtection="0">
      <alignment horizontal="left" vertical="center" indent="1"/>
    </xf>
    <xf numFmtId="4" fontId="42" fillId="87" borderId="77" applyNumberFormat="0" applyProtection="0">
      <alignment horizontal="left" vertical="center" indent="1"/>
    </xf>
    <xf numFmtId="4" fontId="42" fillId="109" borderId="0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11" borderId="77" applyNumberFormat="0" applyProtection="0">
      <alignment horizontal="left" vertical="center" indent="1"/>
    </xf>
    <xf numFmtId="0" fontId="1" fillId="0" borderId="0"/>
    <xf numFmtId="0" fontId="41" fillId="0" borderId="0"/>
    <xf numFmtId="4" fontId="160" fillId="0" borderId="0" applyNumberFormat="0" applyProtection="0">
      <alignment horizontal="left" vertical="center" indent="1"/>
    </xf>
    <xf numFmtId="4" fontId="42" fillId="34" borderId="0" applyNumberFormat="0" applyProtection="0">
      <alignment horizontal="left" vertical="center" indent="1"/>
    </xf>
    <xf numFmtId="0" fontId="25" fillId="0" borderId="0"/>
    <xf numFmtId="0" fontId="25" fillId="0" borderId="0"/>
    <xf numFmtId="4" fontId="42" fillId="111" borderId="77" applyNumberFormat="0" applyProtection="0">
      <alignment horizontal="left" vertical="center" indent="1"/>
    </xf>
    <xf numFmtId="4" fontId="42" fillId="111" borderId="77" applyNumberFormat="0" applyProtection="0">
      <alignment horizontal="left" vertical="center" indent="1"/>
    </xf>
    <xf numFmtId="4" fontId="42" fillId="34" borderId="0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111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1" borderId="77" applyNumberFormat="0" applyProtection="0">
      <alignment horizontal="left" vertical="center" indent="1"/>
    </xf>
    <xf numFmtId="0" fontId="25" fillId="111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1" borderId="77" applyNumberFormat="0" applyProtection="0">
      <alignment horizontal="left" vertical="center" indent="1"/>
    </xf>
    <xf numFmtId="0" fontId="25" fillId="111" borderId="77" applyNumberFormat="0" applyProtection="0">
      <alignment horizontal="left" vertical="center" indent="1"/>
    </xf>
    <xf numFmtId="0" fontId="25" fillId="0" borderId="0"/>
    <xf numFmtId="0" fontId="25" fillId="47" borderId="82" applyNumberFormat="0" applyProtection="0">
      <alignment horizontal="left" vertical="center" inden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111" borderId="77" applyNumberFormat="0" applyProtection="0">
      <alignment horizontal="left" vertical="center" indent="1"/>
    </xf>
    <xf numFmtId="0" fontId="25" fillId="111" borderId="77" applyNumberFormat="0" applyProtection="0">
      <alignment horizontal="left" vertical="center" indent="1"/>
    </xf>
    <xf numFmtId="0" fontId="25" fillId="0" borderId="0"/>
    <xf numFmtId="0" fontId="25" fillId="111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47" borderId="82" applyNumberFormat="0" applyProtection="0">
      <alignment horizontal="left" vertical="center" indent="1"/>
    </xf>
    <xf numFmtId="0" fontId="25" fillId="111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1" borderId="77" applyNumberFormat="0" applyProtection="0">
      <alignment horizontal="left" vertical="center" indent="1"/>
    </xf>
    <xf numFmtId="0" fontId="25" fillId="111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1" borderId="77" applyNumberFormat="0" applyProtection="0">
      <alignment horizontal="left" vertical="center" indent="1"/>
    </xf>
    <xf numFmtId="0" fontId="25" fillId="111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1" borderId="77" applyNumberFormat="0" applyProtection="0">
      <alignment horizontal="left" vertical="center" indent="1"/>
    </xf>
    <xf numFmtId="0" fontId="25" fillId="111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1" borderId="77" applyNumberFormat="0" applyProtection="0">
      <alignment horizontal="left" vertical="center" indent="1"/>
    </xf>
    <xf numFmtId="0" fontId="25" fillId="111" borderId="77" applyNumberFormat="0" applyProtection="0">
      <alignment horizontal="left" vertical="center" indent="1"/>
    </xf>
    <xf numFmtId="0" fontId="25" fillId="47" borderId="82" applyNumberFormat="0" applyProtection="0">
      <alignment horizontal="left" vertical="top" indent="1"/>
    </xf>
    <xf numFmtId="0" fontId="25" fillId="111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1" borderId="77" applyNumberFormat="0" applyProtection="0">
      <alignment horizontal="left" vertical="center" indent="1"/>
    </xf>
    <xf numFmtId="0" fontId="25" fillId="111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1" borderId="77" applyNumberFormat="0" applyProtection="0">
      <alignment horizontal="left" vertical="center" indent="1"/>
    </xf>
    <xf numFmtId="0" fontId="25" fillId="111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1" borderId="77" applyNumberFormat="0" applyProtection="0">
      <alignment horizontal="left" vertical="center" indent="1"/>
    </xf>
    <xf numFmtId="0" fontId="25" fillId="111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1" borderId="77" applyNumberFormat="0" applyProtection="0">
      <alignment horizontal="left" vertical="center" indent="1"/>
    </xf>
    <xf numFmtId="0" fontId="25" fillId="111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1" borderId="77" applyNumberFormat="0" applyProtection="0">
      <alignment horizontal="left" vertical="center" indent="1"/>
    </xf>
    <xf numFmtId="0" fontId="25" fillId="111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1" borderId="77" applyNumberFormat="0" applyProtection="0">
      <alignment horizontal="left" vertical="center" indent="1"/>
    </xf>
    <xf numFmtId="0" fontId="25" fillId="111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1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1" borderId="77" applyNumberFormat="0" applyProtection="0">
      <alignment horizontal="left" vertical="center" indent="1"/>
    </xf>
    <xf numFmtId="0" fontId="25" fillId="111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1" borderId="77" applyNumberFormat="0" applyProtection="0">
      <alignment horizontal="left" vertical="center" indent="1"/>
    </xf>
    <xf numFmtId="0" fontId="25" fillId="111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1" borderId="77" applyNumberFormat="0" applyProtection="0">
      <alignment horizontal="left" vertical="center" indent="1"/>
    </xf>
    <xf numFmtId="0" fontId="25" fillId="111" borderId="77" applyNumberFormat="0" applyProtection="0">
      <alignment horizontal="left" vertical="center" indent="1"/>
    </xf>
    <xf numFmtId="0" fontId="25" fillId="111" borderId="77" applyNumberFormat="0" applyProtection="0">
      <alignment horizontal="left" vertical="center" indent="1"/>
    </xf>
    <xf numFmtId="0" fontId="25" fillId="0" borderId="0"/>
    <xf numFmtId="0" fontId="25" fillId="47" borderId="82" applyNumberFormat="0" applyProtection="0">
      <alignment horizontal="left" vertical="top" indent="1"/>
    </xf>
    <xf numFmtId="0" fontId="25" fillId="112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2" borderId="77" applyNumberFormat="0" applyProtection="0">
      <alignment horizontal="left" vertical="center" indent="1"/>
    </xf>
    <xf numFmtId="0" fontId="25" fillId="112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2" borderId="77" applyNumberFormat="0" applyProtection="0">
      <alignment horizontal="left" vertical="center" indent="1"/>
    </xf>
    <xf numFmtId="0" fontId="25" fillId="112" borderId="77" applyNumberFormat="0" applyProtection="0">
      <alignment horizontal="left" vertical="center" indent="1"/>
    </xf>
    <xf numFmtId="0" fontId="25" fillId="0" borderId="0"/>
    <xf numFmtId="0" fontId="25" fillId="34" borderId="82" applyNumberFormat="0" applyProtection="0">
      <alignment horizontal="left" vertical="center" inden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112" borderId="77" applyNumberFormat="0" applyProtection="0">
      <alignment horizontal="left" vertical="center" indent="1"/>
    </xf>
    <xf numFmtId="0" fontId="25" fillId="112" borderId="77" applyNumberFormat="0" applyProtection="0">
      <alignment horizontal="left" vertical="center" indent="1"/>
    </xf>
    <xf numFmtId="0" fontId="25" fillId="0" borderId="0"/>
    <xf numFmtId="0" fontId="25" fillId="112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34" borderId="82" applyNumberFormat="0" applyProtection="0">
      <alignment horizontal="left" vertical="center" indent="1"/>
    </xf>
    <xf numFmtId="0" fontId="25" fillId="112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2" borderId="77" applyNumberFormat="0" applyProtection="0">
      <alignment horizontal="left" vertical="center" indent="1"/>
    </xf>
    <xf numFmtId="0" fontId="25" fillId="112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2" borderId="77" applyNumberFormat="0" applyProtection="0">
      <alignment horizontal="left" vertical="center" indent="1"/>
    </xf>
    <xf numFmtId="0" fontId="25" fillId="112" borderId="77" applyNumberFormat="0" applyProtection="0">
      <alignment horizontal="left" vertical="center" indent="1"/>
    </xf>
    <xf numFmtId="0" fontId="25" fillId="0" borderId="0"/>
    <xf numFmtId="0" fontId="25" fillId="34" borderId="82" applyNumberFormat="0" applyProtection="0">
      <alignment horizontal="left" vertical="top" inden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112" borderId="77" applyNumberFormat="0" applyProtection="0">
      <alignment horizontal="left" vertical="center" indent="1"/>
    </xf>
    <xf numFmtId="0" fontId="25" fillId="112" borderId="77" applyNumberFormat="0" applyProtection="0">
      <alignment horizontal="left" vertical="center" indent="1"/>
    </xf>
    <xf numFmtId="0" fontId="25" fillId="0" borderId="0"/>
    <xf numFmtId="0" fontId="25" fillId="112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34" borderId="82" applyNumberFormat="0" applyProtection="0">
      <alignment horizontal="left" vertical="top" indent="1"/>
    </xf>
    <xf numFmtId="0" fontId="25" fillId="83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3" borderId="77" applyNumberFormat="0" applyProtection="0">
      <alignment horizontal="left" vertical="center" indent="1"/>
    </xf>
    <xf numFmtId="0" fontId="25" fillId="83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3" borderId="77" applyNumberFormat="0" applyProtection="0">
      <alignment horizontal="left" vertical="center" indent="1"/>
    </xf>
    <xf numFmtId="0" fontId="25" fillId="83" borderId="77" applyNumberFormat="0" applyProtection="0">
      <alignment horizontal="left" vertical="center" indent="1"/>
    </xf>
    <xf numFmtId="0" fontId="25" fillId="0" borderId="0"/>
    <xf numFmtId="0" fontId="25" fillId="36" borderId="82" applyNumberFormat="0" applyProtection="0">
      <alignment horizontal="left" vertical="center" inden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83" borderId="77" applyNumberFormat="0" applyProtection="0">
      <alignment horizontal="left" vertical="center" indent="1"/>
    </xf>
    <xf numFmtId="0" fontId="25" fillId="83" borderId="77" applyNumberFormat="0" applyProtection="0">
      <alignment horizontal="left" vertical="center" indent="1"/>
    </xf>
    <xf numFmtId="0" fontId="25" fillId="0" borderId="0"/>
    <xf numFmtId="0" fontId="25" fillId="83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36" borderId="82" applyNumberFormat="0" applyProtection="0">
      <alignment horizontal="left" vertical="center" indent="1"/>
    </xf>
    <xf numFmtId="0" fontId="25" fillId="83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3" borderId="77" applyNumberFormat="0" applyProtection="0">
      <alignment horizontal="left" vertical="center" indent="1"/>
    </xf>
    <xf numFmtId="0" fontId="25" fillId="83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3" borderId="77" applyNumberFormat="0" applyProtection="0">
      <alignment horizontal="left" vertical="center" indent="1"/>
    </xf>
    <xf numFmtId="0" fontId="25" fillId="83" borderId="77" applyNumberFormat="0" applyProtection="0">
      <alignment horizontal="left" vertical="center" indent="1"/>
    </xf>
    <xf numFmtId="0" fontId="25" fillId="0" borderId="0"/>
    <xf numFmtId="0" fontId="25" fillId="36" borderId="82" applyNumberFormat="0" applyProtection="0">
      <alignment horizontal="left" vertical="top" inden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83" borderId="77" applyNumberFormat="0" applyProtection="0">
      <alignment horizontal="left" vertical="center" indent="1"/>
    </xf>
    <xf numFmtId="0" fontId="25" fillId="83" borderId="77" applyNumberFormat="0" applyProtection="0">
      <alignment horizontal="left" vertical="center" indent="1"/>
    </xf>
    <xf numFmtId="0" fontId="25" fillId="0" borderId="0"/>
    <xf numFmtId="0" fontId="25" fillId="83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36" borderId="82" applyNumberFormat="0" applyProtection="0">
      <alignment horizontal="left" vertical="top" indent="1"/>
    </xf>
    <xf numFmtId="0" fontId="25" fillId="95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109" borderId="82" applyNumberFormat="0" applyProtection="0">
      <alignment horizontal="left" vertical="center" inden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95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109" borderId="82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109" borderId="82" applyNumberFormat="0" applyProtection="0">
      <alignment horizontal="left" vertical="top" inden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95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109" borderId="82" applyNumberFormat="0" applyProtection="0">
      <alignment horizontal="left" vertical="top" indent="1"/>
    </xf>
    <xf numFmtId="0" fontId="25" fillId="35" borderId="67" applyNumberFormat="0">
      <protection locked="0"/>
    </xf>
    <xf numFmtId="0" fontId="25" fillId="35" borderId="67" applyNumberFormat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5" borderId="67" applyNumberFormat="0">
      <protection locked="0"/>
    </xf>
    <xf numFmtId="0" fontId="25" fillId="35" borderId="67" applyNumberFormat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5" borderId="67" applyNumberFormat="0">
      <protection locked="0"/>
    </xf>
    <xf numFmtId="0" fontId="25" fillId="35" borderId="67" applyNumberFormat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5" borderId="67" applyNumberFormat="0">
      <protection locked="0"/>
    </xf>
    <xf numFmtId="0" fontId="25" fillId="35" borderId="67" applyNumberFormat="0">
      <protection locked="0"/>
    </xf>
    <xf numFmtId="0" fontId="25" fillId="35" borderId="67" applyNumberFormat="0">
      <protection locked="0"/>
    </xf>
    <xf numFmtId="0" fontId="25" fillId="0" borderId="0"/>
    <xf numFmtId="0" fontId="57" fillId="47" borderId="85" applyBorder="0"/>
    <xf numFmtId="0" fontId="1" fillId="0" borderId="0"/>
    <xf numFmtId="4" fontId="42" fillId="90" borderId="77" applyNumberFormat="0" applyProtection="0">
      <alignment vertical="center"/>
    </xf>
    <xf numFmtId="0" fontId="1" fillId="0" borderId="0"/>
    <xf numFmtId="0" fontId="41" fillId="0" borderId="0"/>
    <xf numFmtId="4" fontId="42" fillId="90" borderId="77" applyNumberFormat="0" applyProtection="0">
      <alignment vertical="center"/>
    </xf>
    <xf numFmtId="0" fontId="25" fillId="0" borderId="0"/>
    <xf numFmtId="0" fontId="25" fillId="0" borderId="0"/>
    <xf numFmtId="0" fontId="25" fillId="0" borderId="0"/>
    <xf numFmtId="4" fontId="42" fillId="90" borderId="77" applyNumberFormat="0" applyProtection="0">
      <alignment vertical="center"/>
    </xf>
    <xf numFmtId="4" fontId="42" fillId="90" borderId="77" applyNumberFormat="0" applyProtection="0">
      <alignment vertical="center"/>
    </xf>
    <xf numFmtId="4" fontId="42" fillId="43" borderId="82" applyNumberFormat="0" applyProtection="0">
      <alignment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157" fillId="90" borderId="77" applyNumberFormat="0" applyProtection="0">
      <alignment vertical="center"/>
    </xf>
    <xf numFmtId="0" fontId="1" fillId="0" borderId="0"/>
    <xf numFmtId="0" fontId="41" fillId="0" borderId="0"/>
    <xf numFmtId="4" fontId="157" fillId="90" borderId="77" applyNumberFormat="0" applyProtection="0">
      <alignment vertical="center"/>
    </xf>
    <xf numFmtId="0" fontId="25" fillId="0" borderId="0"/>
    <xf numFmtId="0" fontId="25" fillId="0" borderId="0"/>
    <xf numFmtId="0" fontId="25" fillId="0" borderId="0"/>
    <xf numFmtId="4" fontId="157" fillId="90" borderId="77" applyNumberFormat="0" applyProtection="0">
      <alignment vertical="center"/>
    </xf>
    <xf numFmtId="4" fontId="157" fillId="90" borderId="77" applyNumberFormat="0" applyProtection="0">
      <alignment vertical="center"/>
    </xf>
    <xf numFmtId="4" fontId="157" fillId="43" borderId="82" applyNumberFormat="0" applyProtection="0">
      <alignment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90" borderId="77" applyNumberFormat="0" applyProtection="0">
      <alignment horizontal="left" vertical="center" indent="1"/>
    </xf>
    <xf numFmtId="0" fontId="1" fillId="0" borderId="0"/>
    <xf numFmtId="0" fontId="41" fillId="0" borderId="0"/>
    <xf numFmtId="4" fontId="42" fillId="90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4" fontId="42" fillId="90" borderId="77" applyNumberFormat="0" applyProtection="0">
      <alignment horizontal="left" vertical="center" indent="1"/>
    </xf>
    <xf numFmtId="4" fontId="42" fillId="90" borderId="77" applyNumberFormat="0" applyProtection="0">
      <alignment horizontal="left" vertical="center" indent="1"/>
    </xf>
    <xf numFmtId="4" fontId="42" fillId="43" borderId="82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90" borderId="77" applyNumberFormat="0" applyProtection="0">
      <alignment horizontal="left" vertical="center" indent="1"/>
    </xf>
    <xf numFmtId="0" fontId="1" fillId="0" borderId="0"/>
    <xf numFmtId="0" fontId="41" fillId="0" borderId="0"/>
    <xf numFmtId="4" fontId="42" fillId="90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4" fontId="42" fillId="90" borderId="77" applyNumberFormat="0" applyProtection="0">
      <alignment horizontal="left" vertical="center" indent="1"/>
    </xf>
    <xf numFmtId="4" fontId="42" fillId="90" borderId="77" applyNumberFormat="0" applyProtection="0">
      <alignment horizontal="left" vertical="center" indent="1"/>
    </xf>
    <xf numFmtId="0" fontId="42" fillId="43" borderId="82" applyNumberFormat="0" applyProtection="0">
      <alignment horizontal="left" vertical="top" indent="1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87" borderId="77" applyNumberFormat="0" applyProtection="0">
      <alignment horizontal="right" vertical="center"/>
    </xf>
    <xf numFmtId="0" fontId="1" fillId="0" borderId="0"/>
    <xf numFmtId="0" fontId="4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4" fontId="42" fillId="87" borderId="77" applyNumberFormat="0" applyProtection="0">
      <alignment horizontal="right" vertical="center"/>
    </xf>
    <xf numFmtId="4" fontId="42" fillId="87" borderId="77" applyNumberFormat="0" applyProtection="0">
      <alignment horizontal="right" vertical="center"/>
    </xf>
    <xf numFmtId="0" fontId="25" fillId="0" borderId="0"/>
    <xf numFmtId="0" fontId="1" fillId="0" borderId="0"/>
    <xf numFmtId="0" fontId="41" fillId="0" borderId="0"/>
    <xf numFmtId="4" fontId="42" fillId="87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87" borderId="77" applyNumberFormat="0" applyProtection="0">
      <alignment horizontal="right" vertical="center"/>
    </xf>
    <xf numFmtId="4" fontId="42" fillId="87" borderId="77" applyNumberFormat="0" applyProtection="0">
      <alignment horizontal="right" vertical="center"/>
    </xf>
    <xf numFmtId="4" fontId="42" fillId="109" borderId="82" applyNumberFormat="0" applyProtection="0">
      <alignment horizontal="right" vertical="center"/>
    </xf>
    <xf numFmtId="0" fontId="1" fillId="0" borderId="0"/>
    <xf numFmtId="0" fontId="25" fillId="0" borderId="0"/>
    <xf numFmtId="4" fontId="42" fillId="87" borderId="77" applyNumberFormat="0" applyProtection="0">
      <alignment horizontal="right" vertical="center"/>
    </xf>
    <xf numFmtId="0" fontId="1" fillId="0" borderId="0"/>
    <xf numFmtId="0" fontId="25" fillId="0" borderId="0"/>
    <xf numFmtId="4" fontId="157" fillId="87" borderId="77" applyNumberFormat="0" applyProtection="0">
      <alignment horizontal="right" vertical="center"/>
    </xf>
    <xf numFmtId="0" fontId="1" fillId="0" borderId="0"/>
    <xf numFmtId="0" fontId="41" fillId="0" borderId="0"/>
    <xf numFmtId="4" fontId="157" fillId="87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157" fillId="87" borderId="77" applyNumberFormat="0" applyProtection="0">
      <alignment horizontal="right" vertical="center"/>
    </xf>
    <xf numFmtId="4" fontId="157" fillId="87" borderId="77" applyNumberFormat="0" applyProtection="0">
      <alignment horizontal="right" vertical="center"/>
    </xf>
    <xf numFmtId="4" fontId="157" fillId="109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4" fontId="42" fillId="34" borderId="82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95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42" fillId="34" borderId="82" applyNumberFormat="0" applyProtection="0">
      <alignment horizontal="left" vertical="top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95" borderId="77" applyNumberFormat="0" applyProtection="0">
      <alignment horizontal="left" vertical="center" indent="1"/>
    </xf>
    <xf numFmtId="0" fontId="25" fillId="0" borderId="0"/>
    <xf numFmtId="0" fontId="161" fillId="0" borderId="0"/>
    <xf numFmtId="0" fontId="1" fillId="0" borderId="0"/>
    <xf numFmtId="0" fontId="41" fillId="0" borderId="0"/>
    <xf numFmtId="0" fontId="162" fillId="0" borderId="0" applyNumberFormat="0" applyProtection="0">
      <alignment horizontal="left" indent="5"/>
    </xf>
    <xf numFmtId="0" fontId="1" fillId="0" borderId="0"/>
    <xf numFmtId="4" fontId="163" fillId="113" borderId="0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54" fillId="41" borderId="67"/>
    <xf numFmtId="0" fontId="54" fillId="41" borderId="67"/>
    <xf numFmtId="4" fontId="164" fillId="87" borderId="77" applyNumberFormat="0" applyProtection="0">
      <alignment horizontal="right" vertical="center"/>
    </xf>
    <xf numFmtId="0" fontId="1" fillId="0" borderId="0"/>
    <xf numFmtId="0" fontId="41" fillId="0" borderId="0"/>
    <xf numFmtId="4" fontId="164" fillId="87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164" fillId="87" borderId="77" applyNumberFormat="0" applyProtection="0">
      <alignment horizontal="right" vertical="center"/>
    </xf>
    <xf numFmtId="4" fontId="164" fillId="87" borderId="77" applyNumberFormat="0" applyProtection="0">
      <alignment horizontal="right" vertical="center"/>
    </xf>
    <xf numFmtId="4" fontId="164" fillId="109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39" fontId="25" fillId="114" borderId="0"/>
    <xf numFmtId="0" fontId="25" fillId="0" borderId="0"/>
    <xf numFmtId="0" fontId="1" fillId="0" borderId="0"/>
    <xf numFmtId="39" fontId="25" fillId="114" borderId="0"/>
    <xf numFmtId="0" fontId="1" fillId="0" borderId="0"/>
    <xf numFmtId="39" fontId="25" fillId="114" borderId="0"/>
    <xf numFmtId="0" fontId="1" fillId="0" borderId="0"/>
    <xf numFmtId="39" fontId="25" fillId="114" borderId="0"/>
    <xf numFmtId="0" fontId="25" fillId="0" borderId="0"/>
    <xf numFmtId="39" fontId="25" fillId="114" borderId="0"/>
    <xf numFmtId="0" fontId="41" fillId="0" borderId="0"/>
    <xf numFmtId="0" fontId="1" fillId="0" borderId="0"/>
    <xf numFmtId="39" fontId="25" fillId="114" borderId="0"/>
    <xf numFmtId="0" fontId="1" fillId="0" borderId="0"/>
    <xf numFmtId="0" fontId="25" fillId="0" borderId="0"/>
    <xf numFmtId="0" fontId="25" fillId="0" borderId="0"/>
    <xf numFmtId="39" fontId="25" fillId="114" borderId="0"/>
    <xf numFmtId="0" fontId="1" fillId="0" borderId="0"/>
    <xf numFmtId="39" fontId="25" fillId="114" borderId="0"/>
    <xf numFmtId="0" fontId="1" fillId="0" borderId="0"/>
    <xf numFmtId="0" fontId="25" fillId="0" borderId="0"/>
    <xf numFmtId="0" fontId="1" fillId="0" borderId="0"/>
    <xf numFmtId="39" fontId="25" fillId="114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9" fontId="25" fillId="114" borderId="0"/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39" fontId="25" fillId="114" borderId="0"/>
    <xf numFmtId="39" fontId="25" fillId="114" borderId="0"/>
    <xf numFmtId="39" fontId="25" fillId="114" borderId="0"/>
    <xf numFmtId="0" fontId="25" fillId="0" borderId="0"/>
    <xf numFmtId="0" fontId="25" fillId="0" borderId="0"/>
    <xf numFmtId="0" fontId="25" fillId="0" borderId="0"/>
    <xf numFmtId="39" fontId="25" fillId="114" borderId="0"/>
    <xf numFmtId="39" fontId="25" fillId="114" borderId="0"/>
    <xf numFmtId="0" fontId="25" fillId="0" borderId="0"/>
    <xf numFmtId="0" fontId="25" fillId="0" borderId="0"/>
    <xf numFmtId="39" fontId="25" fillId="114" borderId="0"/>
    <xf numFmtId="39" fontId="25" fillId="114" borderId="0"/>
    <xf numFmtId="39" fontId="25" fillId="114" borderId="0"/>
    <xf numFmtId="0" fontId="1" fillId="0" borderId="0"/>
    <xf numFmtId="0" fontId="25" fillId="0" borderId="0"/>
    <xf numFmtId="0" fontId="1" fillId="0" borderId="0"/>
    <xf numFmtId="0" fontId="1" fillId="0" borderId="0"/>
    <xf numFmtId="39" fontId="25" fillId="114" borderId="0"/>
    <xf numFmtId="0" fontId="25" fillId="0" borderId="0"/>
    <xf numFmtId="0" fontId="1" fillId="0" borderId="0"/>
    <xf numFmtId="0" fontId="25" fillId="0" borderId="0"/>
    <xf numFmtId="0" fontId="1" fillId="0" borderId="0"/>
    <xf numFmtId="39" fontId="25" fillId="114" borderId="0"/>
    <xf numFmtId="0" fontId="1" fillId="0" borderId="0"/>
    <xf numFmtId="0" fontId="25" fillId="0" borderId="0"/>
    <xf numFmtId="0" fontId="1" fillId="0" borderId="0"/>
    <xf numFmtId="0" fontId="25" fillId="0" borderId="0"/>
    <xf numFmtId="39" fontId="25" fillId="114" borderId="0"/>
    <xf numFmtId="0" fontId="25" fillId="0" borderId="0"/>
    <xf numFmtId="0" fontId="1" fillId="0" borderId="0"/>
    <xf numFmtId="0" fontId="25" fillId="0" borderId="0"/>
    <xf numFmtId="39" fontId="25" fillId="114" borderId="0"/>
    <xf numFmtId="0" fontId="1" fillId="0" borderId="0"/>
    <xf numFmtId="39" fontId="25" fillId="114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39" fontId="25" fillId="114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39" fontId="25" fillId="114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39" fontId="25" fillId="114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25" fillId="0" borderId="0"/>
    <xf numFmtId="38" fontId="54" fillId="0" borderId="86"/>
    <xf numFmtId="38" fontId="54" fillId="0" borderId="86"/>
    <xf numFmtId="0" fontId="1" fillId="0" borderId="0"/>
    <xf numFmtId="0" fontId="41" fillId="0" borderId="0"/>
    <xf numFmtId="38" fontId="54" fillId="0" borderId="86"/>
    <xf numFmtId="38" fontId="54" fillId="0" borderId="86"/>
    <xf numFmtId="0" fontId="25" fillId="0" borderId="0"/>
    <xf numFmtId="38" fontId="54" fillId="0" borderId="86"/>
    <xf numFmtId="0" fontId="25" fillId="0" borderId="0"/>
    <xf numFmtId="38" fontId="54" fillId="0" borderId="86"/>
    <xf numFmtId="0" fontId="1" fillId="0" borderId="0"/>
    <xf numFmtId="0" fontId="25" fillId="0" borderId="0"/>
    <xf numFmtId="38" fontId="54" fillId="0" borderId="86"/>
    <xf numFmtId="0" fontId="1" fillId="0" borderId="0"/>
    <xf numFmtId="0" fontId="41" fillId="0" borderId="0"/>
    <xf numFmtId="38" fontId="54" fillId="0" borderId="86"/>
    <xf numFmtId="38" fontId="54" fillId="0" borderId="86"/>
    <xf numFmtId="0" fontId="25" fillId="0" borderId="0"/>
    <xf numFmtId="38" fontId="54" fillId="0" borderId="86"/>
    <xf numFmtId="0" fontId="25" fillId="0" borderId="0"/>
    <xf numFmtId="38" fontId="54" fillId="0" borderId="86"/>
    <xf numFmtId="0" fontId="1" fillId="0" borderId="0"/>
    <xf numFmtId="0" fontId="25" fillId="0" borderId="0"/>
    <xf numFmtId="38" fontId="54" fillId="0" borderId="86"/>
    <xf numFmtId="0" fontId="1" fillId="0" borderId="0"/>
    <xf numFmtId="0" fontId="41" fillId="0" borderId="0"/>
    <xf numFmtId="38" fontId="54" fillId="0" borderId="86"/>
    <xf numFmtId="38" fontId="54" fillId="0" borderId="86"/>
    <xf numFmtId="0" fontId="25" fillId="0" borderId="0"/>
    <xf numFmtId="38" fontId="54" fillId="0" borderId="86"/>
    <xf numFmtId="0" fontId="25" fillId="0" borderId="0"/>
    <xf numFmtId="38" fontId="54" fillId="0" borderId="86"/>
    <xf numFmtId="0" fontId="1" fillId="0" borderId="0"/>
    <xf numFmtId="0" fontId="25" fillId="0" borderId="0"/>
    <xf numFmtId="0" fontId="1" fillId="0" borderId="0"/>
    <xf numFmtId="0" fontId="41" fillId="0" borderId="0"/>
    <xf numFmtId="38" fontId="54" fillId="0" borderId="86"/>
    <xf numFmtId="0" fontId="25" fillId="0" borderId="0"/>
    <xf numFmtId="0" fontId="1" fillId="0" borderId="0"/>
    <xf numFmtId="0" fontId="25" fillId="0" borderId="0"/>
    <xf numFmtId="38" fontId="54" fillId="0" borderId="86"/>
    <xf numFmtId="0" fontId="25" fillId="0" borderId="0"/>
    <xf numFmtId="0" fontId="1" fillId="0" borderId="0"/>
    <xf numFmtId="0" fontId="1" fillId="0" borderId="0"/>
    <xf numFmtId="0" fontId="25" fillId="0" borderId="0"/>
    <xf numFmtId="38" fontId="54" fillId="0" borderId="86"/>
    <xf numFmtId="0" fontId="1" fillId="0" borderId="0"/>
    <xf numFmtId="0" fontId="25" fillId="0" borderId="0"/>
    <xf numFmtId="0" fontId="1" fillId="0" borderId="0"/>
    <xf numFmtId="0" fontId="25" fillId="0" borderId="0"/>
    <xf numFmtId="38" fontId="54" fillId="0" borderId="86"/>
    <xf numFmtId="38" fontId="57" fillId="0" borderId="12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38" fontId="57" fillId="0" borderId="12"/>
    <xf numFmtId="38" fontId="57" fillId="0" borderId="12"/>
    <xf numFmtId="0" fontId="25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8" fontId="57" fillId="0" borderId="12"/>
    <xf numFmtId="38" fontId="57" fillId="0" borderId="12"/>
    <xf numFmtId="0" fontId="25" fillId="0" borderId="0"/>
    <xf numFmtId="0" fontId="1" fillId="0" borderId="0"/>
    <xf numFmtId="0" fontId="25" fillId="0" borderId="0"/>
    <xf numFmtId="38" fontId="57" fillId="0" borderId="12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8" fontId="57" fillId="0" borderId="12"/>
    <xf numFmtId="38" fontId="57" fillId="0" borderId="12"/>
    <xf numFmtId="0" fontId="25" fillId="0" borderId="0"/>
    <xf numFmtId="0" fontId="1" fillId="0" borderId="0"/>
    <xf numFmtId="38" fontId="57" fillId="0" borderId="12"/>
    <xf numFmtId="0" fontId="1" fillId="0" borderId="0"/>
    <xf numFmtId="0" fontId="25" fillId="0" borderId="0"/>
    <xf numFmtId="39" fontId="75" fillId="115" borderId="0"/>
    <xf numFmtId="0" fontId="1" fillId="0" borderId="0"/>
    <xf numFmtId="0" fontId="41" fillId="0" borderId="0"/>
    <xf numFmtId="39" fontId="75" fillId="115" borderId="0"/>
    <xf numFmtId="0" fontId="1" fillId="0" borderId="0"/>
    <xf numFmtId="39" fontId="25" fillId="115" borderId="0"/>
    <xf numFmtId="0" fontId="1" fillId="0" borderId="0"/>
    <xf numFmtId="0" fontId="1" fillId="0" borderId="0"/>
    <xf numFmtId="0" fontId="25" fillId="0" borderId="0"/>
    <xf numFmtId="39" fontId="75" fillId="115" borderId="0"/>
    <xf numFmtId="0" fontId="1" fillId="0" borderId="0"/>
    <xf numFmtId="0" fontId="25" fillId="0" borderId="0"/>
    <xf numFmtId="0" fontId="1" fillId="0" borderId="0"/>
    <xf numFmtId="0" fontId="25" fillId="0" borderId="0"/>
    <xf numFmtId="173" fontId="25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72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0" fontId="1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73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0" fontId="1" fillId="0" borderId="0"/>
    <xf numFmtId="0" fontId="41" fillId="0" borderId="0"/>
    <xf numFmtId="169" fontId="25" fillId="0" borderId="0">
      <alignment horizontal="left" wrapText="1"/>
    </xf>
    <xf numFmtId="0" fontId="1" fillId="0" borderId="0"/>
    <xf numFmtId="173" fontId="25" fillId="0" borderId="0">
      <alignment horizontal="left" wrapText="1"/>
    </xf>
    <xf numFmtId="172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169" fontId="25" fillId="0" borderId="0">
      <alignment horizontal="left" wrapText="1"/>
    </xf>
    <xf numFmtId="0" fontId="1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167" fontId="25" fillId="0" borderId="0">
      <alignment horizontal="left" wrapText="1"/>
    </xf>
    <xf numFmtId="0" fontId="25" fillId="0" borderId="0"/>
    <xf numFmtId="0" fontId="41" fillId="0" borderId="0"/>
    <xf numFmtId="0" fontId="1" fillId="0" borderId="0"/>
    <xf numFmtId="0" fontId="41" fillId="0" borderId="0"/>
    <xf numFmtId="0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72" fontId="25" fillId="0" borderId="0">
      <alignment horizontal="left" wrapText="1"/>
    </xf>
    <xf numFmtId="166" fontId="25" fillId="0" borderId="0">
      <alignment horizontal="left" wrapText="1"/>
    </xf>
    <xf numFmtId="0" fontId="1" fillId="0" borderId="0"/>
    <xf numFmtId="0" fontId="25" fillId="0" borderId="0"/>
    <xf numFmtId="172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173" fontId="25" fillId="0" borderId="0">
      <alignment horizontal="left" wrapText="1"/>
    </xf>
    <xf numFmtId="0" fontId="41" fillId="0" borderId="0"/>
    <xf numFmtId="172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0" fontId="25" fillId="0" borderId="0"/>
    <xf numFmtId="0" fontId="1" fillId="0" borderId="0"/>
    <xf numFmtId="0" fontId="41" fillId="0" borderId="0"/>
    <xf numFmtId="166" fontId="25" fillId="0" borderId="0">
      <alignment horizontal="left" wrapText="1"/>
    </xf>
    <xf numFmtId="173" fontId="25" fillId="0" borderId="0">
      <alignment horizontal="left" wrapText="1"/>
    </xf>
    <xf numFmtId="0" fontId="41" fillId="0" borderId="0"/>
    <xf numFmtId="0" fontId="1" fillId="0" borderId="0"/>
    <xf numFmtId="0" fontId="1" fillId="0" borderId="0"/>
    <xf numFmtId="0" fontId="41" fillId="0" borderId="0"/>
    <xf numFmtId="172" fontId="25" fillId="0" borderId="0">
      <alignment horizontal="left" wrapText="1"/>
    </xf>
    <xf numFmtId="173" fontId="25" fillId="0" borderId="0">
      <alignment horizontal="left" wrapText="1"/>
    </xf>
    <xf numFmtId="0" fontId="1" fillId="0" borderId="0"/>
    <xf numFmtId="173" fontId="25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172" fontId="25" fillId="0" borderId="0">
      <alignment horizontal="left" wrapText="1"/>
    </xf>
    <xf numFmtId="0" fontId="41" fillId="0" borderId="0"/>
    <xf numFmtId="0" fontId="1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1" fillId="0" borderId="0"/>
    <xf numFmtId="0" fontId="25" fillId="0" borderId="0"/>
    <xf numFmtId="209" fontId="25" fillId="0" borderId="0">
      <alignment horizontal="left" wrapText="1"/>
    </xf>
    <xf numFmtId="214" fontId="25" fillId="0" borderId="0">
      <alignment horizontal="left" wrapText="1"/>
    </xf>
    <xf numFmtId="214" fontId="25" fillId="0" borderId="0">
      <alignment horizontal="left" wrapText="1"/>
    </xf>
    <xf numFmtId="0" fontId="41" fillId="0" borderId="0"/>
    <xf numFmtId="208" fontId="25" fillId="0" borderId="0">
      <alignment horizontal="left" wrapText="1"/>
    </xf>
    <xf numFmtId="0" fontId="41" fillId="0" borderId="0"/>
    <xf numFmtId="214" fontId="25" fillId="0" borderId="0">
      <alignment horizontal="left" wrapText="1"/>
    </xf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208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214" fontId="25" fillId="0" borderId="0">
      <alignment horizontal="left" wrapText="1"/>
    </xf>
    <xf numFmtId="0" fontId="1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214" fontId="25" fillId="0" borderId="0">
      <alignment horizontal="left" wrapText="1"/>
    </xf>
    <xf numFmtId="0" fontId="1" fillId="0" borderId="0"/>
    <xf numFmtId="0" fontId="41" fillId="0" borderId="0"/>
    <xf numFmtId="212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212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214" fontId="25" fillId="0" borderId="0">
      <alignment horizontal="left" wrapText="1"/>
    </xf>
    <xf numFmtId="0" fontId="41" fillId="0" borderId="0"/>
    <xf numFmtId="166" fontId="25" fillId="0" borderId="0">
      <alignment horizontal="left" wrapText="1"/>
    </xf>
    <xf numFmtId="0" fontId="41" fillId="0" borderId="0"/>
    <xf numFmtId="214" fontId="25" fillId="0" borderId="0">
      <alignment horizontal="left" wrapText="1"/>
    </xf>
    <xf numFmtId="0" fontId="1" fillId="0" borderId="0"/>
    <xf numFmtId="0" fontId="25" fillId="0" borderId="0"/>
    <xf numFmtId="214" fontId="25" fillId="0" borderId="0">
      <alignment horizontal="left" wrapText="1"/>
    </xf>
    <xf numFmtId="0" fontId="1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09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209" fontId="25" fillId="0" borderId="0">
      <alignment horizontal="left" wrapText="1"/>
    </xf>
    <xf numFmtId="0" fontId="1" fillId="0" borderId="0"/>
    <xf numFmtId="209" fontId="25" fillId="0" borderId="0">
      <alignment horizontal="left" wrapText="1"/>
    </xf>
    <xf numFmtId="209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209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172" fontId="25" fillId="0" borderId="0">
      <alignment horizontal="left" wrapText="1"/>
    </xf>
    <xf numFmtId="209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209" fontId="25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208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208" fontId="25" fillId="0" borderId="0">
      <alignment horizontal="left" wrapText="1"/>
    </xf>
    <xf numFmtId="0" fontId="1" fillId="0" borderId="0"/>
    <xf numFmtId="0" fontId="41" fillId="0" borderId="0"/>
    <xf numFmtId="208" fontId="25" fillId="0" borderId="0">
      <alignment horizontal="left" wrapText="1"/>
    </xf>
    <xf numFmtId="169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208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0" fontId="25" fillId="0" borderId="0"/>
    <xf numFmtId="208" fontId="25" fillId="0" borderId="0">
      <alignment horizontal="left" wrapText="1"/>
    </xf>
    <xf numFmtId="0" fontId="1" fillId="0" borderId="0"/>
    <xf numFmtId="0" fontId="41" fillId="0" borderId="0"/>
    <xf numFmtId="208" fontId="25" fillId="0" borderId="0">
      <alignment horizontal="left" wrapText="1"/>
    </xf>
    <xf numFmtId="0" fontId="25" fillId="0" borderId="0"/>
    <xf numFmtId="0" fontId="1" fillId="0" borderId="0"/>
    <xf numFmtId="208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208" fontId="25" fillId="0" borderId="0">
      <alignment horizontal="left" wrapText="1"/>
    </xf>
    <xf numFmtId="0" fontId="1" fillId="0" borderId="0"/>
    <xf numFmtId="0" fontId="41" fillId="0" borderId="0"/>
    <xf numFmtId="208" fontId="25" fillId="0" borderId="0">
      <alignment horizontal="left" wrapText="1"/>
    </xf>
    <xf numFmtId="0" fontId="25" fillId="0" borderId="0"/>
    <xf numFmtId="0" fontId="1" fillId="0" borderId="0"/>
    <xf numFmtId="208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>
      <alignment horizontal="left" wrapText="1"/>
    </xf>
    <xf numFmtId="0" fontId="25" fillId="0" borderId="0"/>
    <xf numFmtId="212" fontId="25" fillId="0" borderId="0">
      <alignment horizontal="left" wrapText="1"/>
    </xf>
    <xf numFmtId="0" fontId="1" fillId="0" borderId="0"/>
    <xf numFmtId="0" fontId="41" fillId="0" borderId="0"/>
    <xf numFmtId="212" fontId="25" fillId="0" borderId="0">
      <alignment horizontal="left" wrapText="1"/>
    </xf>
    <xf numFmtId="0" fontId="25" fillId="0" borderId="0"/>
    <xf numFmtId="0" fontId="1" fillId="0" borderId="0"/>
    <xf numFmtId="212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208" fontId="25" fillId="0" borderId="0">
      <alignment horizontal="left" wrapText="1"/>
    </xf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0" fontId="1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169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72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0" fontId="41" fillId="0" borderId="0"/>
    <xf numFmtId="0" fontId="1" fillId="0" borderId="0"/>
    <xf numFmtId="0" fontId="166" fillId="116" borderId="0" applyNumberFormat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117" borderId="87" applyNumberFormat="0" applyProtection="0">
      <alignment horizontal="center" wrapText="1"/>
    </xf>
    <xf numFmtId="0" fontId="1" fillId="0" borderId="0"/>
    <xf numFmtId="0" fontId="16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117" borderId="88" applyNumberFormat="0" applyAlignment="0" applyProtection="0">
      <alignment wrapText="1"/>
    </xf>
    <xf numFmtId="0" fontId="1" fillId="0" borderId="0"/>
    <xf numFmtId="0" fontId="25" fillId="118" borderId="0" applyNumberFormat="0" applyBorder="0">
      <alignment horizontal="center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118" borderId="0" applyNumberFormat="0" applyBorder="0">
      <alignment horizontal="center"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25" fillId="118" borderId="0" applyNumberFormat="0" applyBorder="0">
      <alignment horizontal="center" wrapText="1"/>
    </xf>
    <xf numFmtId="0" fontId="1" fillId="0" borderId="0"/>
    <xf numFmtId="0" fontId="25" fillId="119" borderId="89" applyNumberFormat="0">
      <alignment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119" borderId="89" applyNumberFormat="0">
      <alignment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25" fillId="119" borderId="89" applyNumberFormat="0">
      <alignment wrapText="1"/>
    </xf>
    <xf numFmtId="0" fontId="1" fillId="0" borderId="0"/>
    <xf numFmtId="0" fontId="25" fillId="119" borderId="0" applyNumberFormat="0" applyBorder="0">
      <alignment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119" borderId="0" applyNumberFormat="0" applyBorder="0">
      <alignment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25" fillId="119" borderId="0" applyNumberFormat="0" applyBorder="0">
      <alignment wrapText="1"/>
    </xf>
    <xf numFmtId="0" fontId="1" fillId="0" borderId="0"/>
    <xf numFmtId="0" fontId="25" fillId="0" borderId="0" applyNumberFormat="0" applyFill="0" applyBorder="0" applyProtection="0">
      <alignment horizontal="righ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 applyNumberFormat="0" applyFill="0" applyBorder="0" applyProtection="0">
      <alignment horizontal="right"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 applyNumberFormat="0" applyFill="0" applyBorder="0" applyProtection="0">
      <alignment horizontal="right" wrapText="1"/>
    </xf>
    <xf numFmtId="0" fontId="1" fillId="0" borderId="0"/>
    <xf numFmtId="217" fontId="25" fillId="0" borderId="0" applyFill="0" applyBorder="0" applyAlignment="0" applyProtection="0">
      <alignment wrapText="1"/>
    </xf>
    <xf numFmtId="0" fontId="25" fillId="0" borderId="0"/>
    <xf numFmtId="0" fontId="1" fillId="0" borderId="0"/>
    <xf numFmtId="0" fontId="1" fillId="0" borderId="0"/>
    <xf numFmtId="0" fontId="25" fillId="0" borderId="0"/>
    <xf numFmtId="217" fontId="25" fillId="0" borderId="0" applyFill="0" applyBorder="0" applyAlignment="0" applyProtection="0">
      <alignment wrapText="1"/>
    </xf>
    <xf numFmtId="0" fontId="25" fillId="0" borderId="0"/>
    <xf numFmtId="0" fontId="1" fillId="0" borderId="0"/>
    <xf numFmtId="0" fontId="25" fillId="0" borderId="0"/>
    <xf numFmtId="0" fontId="1" fillId="0" borderId="0"/>
    <xf numFmtId="217" fontId="25" fillId="0" borderId="0" applyFill="0" applyBorder="0" applyAlignment="0" applyProtection="0">
      <alignment wrapText="1"/>
    </xf>
    <xf numFmtId="0" fontId="1" fillId="0" borderId="0"/>
    <xf numFmtId="218" fontId="25" fillId="0" borderId="0" applyFill="0" applyBorder="0" applyAlignment="0" applyProtection="0">
      <alignment wrapText="1"/>
    </xf>
    <xf numFmtId="0" fontId="25" fillId="0" borderId="0"/>
    <xf numFmtId="0" fontId="1" fillId="0" borderId="0"/>
    <xf numFmtId="0" fontId="1" fillId="0" borderId="0"/>
    <xf numFmtId="0" fontId="25" fillId="0" borderId="0"/>
    <xf numFmtId="218" fontId="25" fillId="0" borderId="0" applyFill="0" applyBorder="0" applyAlignment="0" applyProtection="0">
      <alignment wrapText="1"/>
    </xf>
    <xf numFmtId="0" fontId="25" fillId="0" borderId="0"/>
    <xf numFmtId="0" fontId="1" fillId="0" borderId="0"/>
    <xf numFmtId="0" fontId="25" fillId="0" borderId="0"/>
    <xf numFmtId="0" fontId="1" fillId="0" borderId="0"/>
    <xf numFmtId="218" fontId="25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8" fontId="25" fillId="0" borderId="0" applyFill="0" applyBorder="0" applyAlignment="0" applyProtection="0">
      <alignment wrapText="1"/>
    </xf>
    <xf numFmtId="0" fontId="25" fillId="0" borderId="0" applyNumberFormat="0" applyFont="0" applyFill="0" applyBorder="0" applyProtection="0">
      <alignment horizontal="right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8" fontId="25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 applyNumberFormat="0" applyFill="0" applyBorder="0" applyProtection="0">
      <alignment horizontal="right" wrapText="1"/>
    </xf>
    <xf numFmtId="0" fontId="25" fillId="0" borderId="0" applyNumberFormat="0" applyFont="0" applyFill="0" applyBorder="0" applyProtection="0">
      <alignment horizontal="left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 applyNumberFormat="0" applyFill="0" applyBorder="0" applyProtection="0">
      <alignment horizontal="right" wrapText="1"/>
    </xf>
    <xf numFmtId="0" fontId="1" fillId="0" borderId="0"/>
    <xf numFmtId="0" fontId="25" fillId="0" borderId="0" applyNumberFormat="0" applyFill="0" applyBorder="0">
      <alignment horizontal="righ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 applyNumberFormat="0" applyFill="0" applyBorder="0">
      <alignment horizontal="right"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 applyNumberFormat="0" applyFill="0" applyBorder="0">
      <alignment horizontal="right" wrapText="1"/>
    </xf>
    <xf numFmtId="0" fontId="1" fillId="0" borderId="0"/>
    <xf numFmtId="17" fontId="25" fillId="0" borderId="0" applyFill="0" applyBorder="0">
      <alignment horizontal="righ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17" fontId="25" fillId="0" borderId="0" applyFill="0" applyBorder="0">
      <alignment horizontal="right" wrapText="1"/>
    </xf>
    <xf numFmtId="0" fontId="25" fillId="0" borderId="0"/>
    <xf numFmtId="0" fontId="1" fillId="0" borderId="0"/>
    <xf numFmtId="0" fontId="25" fillId="0" borderId="0"/>
    <xf numFmtId="0" fontId="1" fillId="0" borderId="0"/>
    <xf numFmtId="17" fontId="25" fillId="0" borderId="0" applyFill="0" applyBorder="0">
      <alignment horizontal="right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8" fontId="25" fillId="0" borderId="0" applyFill="0" applyBorder="0" applyAlignment="0" applyProtection="0">
      <alignment wrapText="1"/>
    </xf>
    <xf numFmtId="0" fontId="25" fillId="120" borderId="0" applyNumberFormat="0" applyFont="0" applyBorder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8" fontId="25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9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80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55" applyNumberFormat="0" applyFont="0" applyFill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42" fillId="0" borderId="0" applyNumberFormat="0" applyBorder="0" applyAlignment="0"/>
    <xf numFmtId="0" fontId="41" fillId="0" borderId="0"/>
    <xf numFmtId="0" fontId="168" fillId="0" borderId="0" applyNumberFormat="0" applyBorder="0" applyAlignment="0"/>
    <xf numFmtId="0" fontId="41" fillId="0" borderId="0"/>
    <xf numFmtId="0" fontId="156" fillId="0" borderId="0" applyNumberFormat="0" applyBorder="0" applyAlignment="0"/>
    <xf numFmtId="216" fontId="169" fillId="0" borderId="0"/>
    <xf numFmtId="186" fontId="101" fillId="0" borderId="0"/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0" fillId="0" borderId="0" applyBorder="0">
      <alignment horizontal="right"/>
    </xf>
    <xf numFmtId="41" fontId="171" fillId="8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0" fillId="0" borderId="0" applyBorder="0">
      <alignment horizontal="right"/>
    </xf>
    <xf numFmtId="41" fontId="171" fillId="8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0" fillId="0" borderId="0" applyBorder="0">
      <alignment horizontal="right"/>
    </xf>
    <xf numFmtId="41" fontId="171" fillId="8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0" fillId="0" borderId="0" applyBorder="0">
      <alignment horizontal="right"/>
    </xf>
    <xf numFmtId="41" fontId="171" fillId="8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40" fontId="170" fillId="0" borderId="0" applyBorder="0">
      <alignment horizontal="right"/>
    </xf>
    <xf numFmtId="41" fontId="171" fillId="80" borderId="0">
      <alignment horizontal="left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0" fillId="0" borderId="0" applyBorder="0">
      <alignment horizontal="right"/>
    </xf>
    <xf numFmtId="41" fontId="171" fillId="80" borderId="0">
      <alignment horizontal="left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0" fillId="0" borderId="0" applyBorder="0">
      <alignment horizontal="right"/>
    </xf>
    <xf numFmtId="41" fontId="171" fillId="80" borderId="0">
      <alignment horizontal="left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6" fontId="172" fillId="121" borderId="0" applyFont="0" applyBorder="0" applyAlignment="0">
      <alignment vertical="top" wrapText="1"/>
    </xf>
    <xf numFmtId="216" fontId="173" fillId="121" borderId="90" applyBorder="0">
      <alignment horizontal="right" vertical="top" wrapText="1"/>
    </xf>
    <xf numFmtId="0" fontId="174" fillId="0" borderId="0"/>
    <xf numFmtId="0" fontId="174" fillId="0" borderId="0"/>
    <xf numFmtId="0" fontId="174" fillId="0" borderId="0"/>
    <xf numFmtId="0" fontId="25" fillId="0" borderId="0"/>
    <xf numFmtId="0" fontId="25" fillId="0" borderId="0" applyNumberFormat="0" applyBorder="0" applyAlignment="0"/>
    <xf numFmtId="0" fontId="175" fillId="0" borderId="0" applyFill="0" applyBorder="0" applyProtection="0">
      <alignment horizontal="left" vertical="top"/>
    </xf>
    <xf numFmtId="0" fontId="4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 applyNumberFormat="0" applyFill="0" applyBorder="0" applyAlignment="0" applyProtection="0"/>
    <xf numFmtId="0" fontId="1" fillId="0" borderId="0"/>
    <xf numFmtId="0" fontId="1" fillId="0" borderId="0"/>
    <xf numFmtId="0" fontId="41" fillId="0" borderId="0"/>
    <xf numFmtId="0" fontId="17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7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65" fillId="0" borderId="0" applyNumberForma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76" fillId="0" borderId="0" applyNumberFormat="0" applyFill="0" applyBorder="0" applyAlignment="0" applyProtection="0"/>
    <xf numFmtId="0" fontId="1" fillId="0" borderId="0"/>
    <xf numFmtId="0" fontId="165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177" fillId="0" borderId="0" applyNumberForma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41" fillId="0" borderId="0"/>
    <xf numFmtId="0" fontId="1" fillId="0" borderId="0"/>
    <xf numFmtId="0" fontId="165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76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" fillId="0" borderId="0"/>
    <xf numFmtId="0" fontId="177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78" fillId="0" borderId="0" applyNumberForma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25" fillId="0" borderId="0"/>
    <xf numFmtId="0" fontId="176" fillId="0" borderId="0" applyNumberFormat="0" applyFill="0" applyBorder="0" applyAlignment="0" applyProtection="0"/>
    <xf numFmtId="0" fontId="25" fillId="0" borderId="0"/>
    <xf numFmtId="0" fontId="25" fillId="0" borderId="0"/>
    <xf numFmtId="0" fontId="1" fillId="0" borderId="0"/>
    <xf numFmtId="0" fontId="41" fillId="0" borderId="0"/>
    <xf numFmtId="0" fontId="176" fillId="0" borderId="0" applyNumberFormat="0" applyFill="0" applyBorder="0" applyAlignment="0" applyProtection="0"/>
    <xf numFmtId="0" fontId="1" fillId="0" borderId="0"/>
    <xf numFmtId="0" fontId="41" fillId="0" borderId="0"/>
    <xf numFmtId="0" fontId="1" fillId="0" borderId="0"/>
    <xf numFmtId="0" fontId="41" fillId="0" borderId="0"/>
    <xf numFmtId="0" fontId="2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25" fillId="0" borderId="0"/>
    <xf numFmtId="0" fontId="151" fillId="0" borderId="0"/>
    <xf numFmtId="0" fontId="25" fillId="0" borderId="0"/>
    <xf numFmtId="0" fontId="152" fillId="91" borderId="0"/>
    <xf numFmtId="220" fontId="179" fillId="80" borderId="0">
      <alignment horizontal="left" vertical="center"/>
    </xf>
    <xf numFmtId="0" fontId="1" fillId="0" borderId="0"/>
    <xf numFmtId="0" fontId="179" fillId="80" borderId="0">
      <alignment horizontal="left" vertical="center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220" fontId="179" fillId="8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25" fillId="0" borderId="0"/>
    <xf numFmtId="220" fontId="179" fillId="80" borderId="0">
      <alignment horizontal="left" vertical="center"/>
    </xf>
    <xf numFmtId="0" fontId="1" fillId="0" borderId="0"/>
    <xf numFmtId="0" fontId="25" fillId="0" borderId="0"/>
    <xf numFmtId="0" fontId="26" fillId="80" borderId="0">
      <alignment horizontal="left" wrapText="1"/>
    </xf>
    <xf numFmtId="0" fontId="26" fillId="80" borderId="0">
      <alignment horizontal="left" wrapText="1"/>
    </xf>
    <xf numFmtId="0" fontId="41" fillId="0" borderId="0"/>
    <xf numFmtId="0" fontId="26" fillId="80" borderId="0">
      <alignment horizontal="left" wrapText="1"/>
    </xf>
    <xf numFmtId="0" fontId="1" fillId="0" borderId="0"/>
    <xf numFmtId="0" fontId="1" fillId="0" borderId="0"/>
    <xf numFmtId="0" fontId="25" fillId="0" borderId="0"/>
    <xf numFmtId="0" fontId="26" fillId="8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6" fillId="8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80" fillId="0" borderId="0">
      <alignment horizontal="left" vertical="center"/>
    </xf>
    <xf numFmtId="0" fontId="1" fillId="0" borderId="0"/>
    <xf numFmtId="0" fontId="41" fillId="0" borderId="0"/>
    <xf numFmtId="0" fontId="180" fillId="0" borderId="0">
      <alignment horizontal="left"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80" fillId="0" borderId="0">
      <alignment horizontal="left" vertical="center"/>
    </xf>
    <xf numFmtId="0" fontId="1" fillId="0" borderId="0"/>
    <xf numFmtId="0" fontId="25" fillId="0" borderId="0"/>
    <xf numFmtId="180" fontId="181" fillId="0" borderId="0"/>
    <xf numFmtId="0" fontId="25" fillId="0" borderId="0"/>
    <xf numFmtId="0" fontId="76" fillId="0" borderId="91" applyNumberFormat="0" applyFon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64" fillId="0" borderId="92" applyNumberFormat="0" applyFill="0" applyAlignment="0" applyProtection="0"/>
    <xf numFmtId="0" fontId="64" fillId="0" borderId="92" applyNumberFormat="0" applyFill="0" applyAlignment="0" applyProtection="0"/>
    <xf numFmtId="0" fontId="25" fillId="0" borderId="0"/>
    <xf numFmtId="0" fontId="1" fillId="0" borderId="0"/>
    <xf numFmtId="0" fontId="41" fillId="0" borderId="0"/>
    <xf numFmtId="0" fontId="64" fillId="0" borderId="92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64" fillId="0" borderId="92" applyNumberFormat="0" applyFill="0" applyAlignment="0" applyProtection="0"/>
    <xf numFmtId="0" fontId="25" fillId="0" borderId="0"/>
    <xf numFmtId="0" fontId="1" fillId="0" borderId="0"/>
    <xf numFmtId="0" fontId="16" fillId="0" borderId="93" applyNumberFormat="0" applyFill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6" fillId="0" borderId="93" applyNumberFormat="0" applyFill="0" applyAlignment="0" applyProtection="0"/>
    <xf numFmtId="0" fontId="16" fillId="0" borderId="93" applyNumberFormat="0" applyFill="0" applyAlignment="0" applyProtection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6" fillId="0" borderId="93" applyNumberFormat="0" applyFill="0" applyAlignment="0" applyProtection="0"/>
    <xf numFmtId="0" fontId="16" fillId="0" borderId="93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0" borderId="93" applyNumberFormat="0" applyFill="0" applyAlignment="0" applyProtection="0"/>
    <xf numFmtId="0" fontId="16" fillId="0" borderId="93" applyNumberFormat="0" applyFill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6" fillId="0" borderId="93" applyNumberFormat="0" applyFill="0" applyAlignment="0" applyProtection="0"/>
    <xf numFmtId="0" fontId="1" fillId="0" borderId="0"/>
    <xf numFmtId="0" fontId="41" fillId="0" borderId="0"/>
    <xf numFmtId="0" fontId="76" fillId="0" borderId="91" applyNumberFormat="0" applyFont="0" applyFill="0" applyAlignment="0" applyProtection="0"/>
    <xf numFmtId="0" fontId="25" fillId="0" borderId="0"/>
    <xf numFmtId="0" fontId="1" fillId="0" borderId="0"/>
    <xf numFmtId="0" fontId="64" fillId="0" borderId="9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1" fillId="0" borderId="0"/>
    <xf numFmtId="0" fontId="41" fillId="0" borderId="0"/>
    <xf numFmtId="0" fontId="76" fillId="0" borderId="91" applyNumberFormat="0" applyFont="0" applyFill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16" fillId="0" borderId="93" applyNumberFormat="0" applyFill="0" applyAlignment="0" applyProtection="0"/>
    <xf numFmtId="0" fontId="16" fillId="0" borderId="93" applyNumberFormat="0" applyFill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6" fillId="0" borderId="93" applyNumberFormat="0" applyFill="0" applyAlignment="0" applyProtection="0"/>
    <xf numFmtId="0" fontId="16" fillId="0" borderId="93" applyNumberFormat="0" applyFill="0" applyAlignment="0" applyProtection="0"/>
    <xf numFmtId="0" fontId="64" fillId="0" borderId="94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0" borderId="93" applyNumberFormat="0" applyFill="0" applyAlignment="0" applyProtection="0"/>
    <xf numFmtId="0" fontId="16" fillId="0" borderId="93" applyNumberFormat="0" applyFill="0" applyAlignment="0" applyProtection="0"/>
    <xf numFmtId="0" fontId="16" fillId="0" borderId="9" applyNumberFormat="0" applyFill="0" applyAlignment="0" applyProtection="0"/>
    <xf numFmtId="0" fontId="25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91" applyNumberFormat="0" applyFont="0" applyFill="0" applyAlignment="0" applyProtection="0"/>
    <xf numFmtId="0" fontId="76" fillId="0" borderId="91" applyNumberFormat="0" applyFont="0" applyFill="0" applyAlignment="0" applyProtection="0"/>
    <xf numFmtId="0" fontId="1" fillId="0" borderId="0"/>
    <xf numFmtId="0" fontId="25" fillId="0" borderId="0"/>
    <xf numFmtId="0" fontId="76" fillId="0" borderId="91" applyNumberFormat="0" applyFont="0" applyFill="0" applyAlignment="0" applyProtection="0"/>
    <xf numFmtId="0" fontId="25" fillId="0" borderId="0"/>
    <xf numFmtId="0" fontId="1" fillId="0" borderId="0"/>
    <xf numFmtId="0" fontId="41" fillId="0" borderId="0"/>
    <xf numFmtId="0" fontId="76" fillId="0" borderId="91" applyNumberFormat="0" applyFont="0" applyFill="0" applyAlignment="0" applyProtection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91" applyNumberFormat="0" applyFont="0" applyFill="0" applyAlignment="0" applyProtection="0"/>
    <xf numFmtId="0" fontId="76" fillId="0" borderId="91" applyNumberFormat="0" applyFont="0" applyFill="0" applyAlignment="0" applyProtection="0"/>
    <xf numFmtId="0" fontId="1" fillId="0" borderId="0"/>
    <xf numFmtId="0" fontId="1" fillId="0" borderId="0"/>
    <xf numFmtId="0" fontId="41" fillId="0" borderId="0"/>
    <xf numFmtId="0" fontId="16" fillId="0" borderId="9" applyNumberFormat="0" applyFill="0" applyAlignment="0" applyProtection="0"/>
    <xf numFmtId="0" fontId="64" fillId="0" borderId="94" applyNumberFormat="0" applyFill="0" applyAlignment="0" applyProtection="0"/>
    <xf numFmtId="0" fontId="16" fillId="0" borderId="93" applyNumberFormat="0" applyFill="0" applyAlignment="0" applyProtection="0"/>
    <xf numFmtId="0" fontId="25" fillId="0" borderId="0"/>
    <xf numFmtId="0" fontId="77" fillId="0" borderId="95"/>
    <xf numFmtId="0" fontId="1" fillId="0" borderId="0"/>
    <xf numFmtId="0" fontId="25" fillId="0" borderId="0"/>
    <xf numFmtId="0" fontId="41" fillId="0" borderId="0"/>
    <xf numFmtId="0" fontId="78" fillId="0" borderId="95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7" fillId="0" borderId="95"/>
    <xf numFmtId="0" fontId="77" fillId="0" borderId="95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7" fillId="0" borderId="95"/>
    <xf numFmtId="0" fontId="1" fillId="0" borderId="0"/>
    <xf numFmtId="0" fontId="77" fillId="0" borderId="95"/>
    <xf numFmtId="0" fontId="25" fillId="0" borderId="0"/>
    <xf numFmtId="0" fontId="25" fillId="0" borderId="0"/>
    <xf numFmtId="180" fontId="57" fillId="0" borderId="96"/>
    <xf numFmtId="203" fontId="66" fillId="0" borderId="96" applyAlignment="0"/>
    <xf numFmtId="204" fontId="66" fillId="0" borderId="96" applyAlignment="0"/>
    <xf numFmtId="216" fontId="66" fillId="0" borderId="96" applyAlignment="0">
      <alignment horizontal="right"/>
    </xf>
    <xf numFmtId="221" fontId="146" fillId="83" borderId="43" applyBorder="0">
      <alignment horizontal="right" vertical="center"/>
      <protection locked="0"/>
    </xf>
    <xf numFmtId="0" fontId="25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12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4" fillId="0" borderId="0" applyNumberForma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25" fillId="0" borderId="0" applyNumberForma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25" fillId="0" borderId="0" applyNumberForma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2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82" fillId="0" borderId="0" applyNumberForma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125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41" fillId="0" borderId="0"/>
    <xf numFmtId="0" fontId="1" fillId="0" borderId="0"/>
    <xf numFmtId="0" fontId="12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1" fontId="25" fillId="0" borderId="0">
      <alignment horizontal="center"/>
    </xf>
    <xf numFmtId="1" fontId="25" fillId="0" borderId="0">
      <alignment horizontal="center"/>
    </xf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18" fillId="0" borderId="0" xfId="0" applyNumberFormat="1" applyFont="1" applyFill="1" applyAlignment="1">
      <alignment horizontal="right"/>
    </xf>
    <xf numFmtId="164" fontId="18" fillId="0" borderId="0" xfId="0" applyNumberFormat="1" applyFont="1" applyFill="1" applyBorder="1" applyAlignment="1"/>
    <xf numFmtId="0" fontId="18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Alignment="1">
      <alignment horizontal="centerContinuous"/>
    </xf>
    <xf numFmtId="0" fontId="18" fillId="0" borderId="0" xfId="0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 applyProtection="1">
      <protection locked="0"/>
    </xf>
    <xf numFmtId="0" fontId="18" fillId="0" borderId="0" xfId="0" applyFont="1" applyFill="1" applyBorder="1" applyAlignment="1"/>
    <xf numFmtId="0" fontId="18" fillId="0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/>
    <xf numFmtId="0" fontId="18" fillId="0" borderId="11" xfId="0" quotePrefix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Alignment="1" applyProtection="1">
      <alignment horizontal="fill"/>
      <protection locked="0"/>
    </xf>
    <xf numFmtId="0" fontId="19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left"/>
    </xf>
    <xf numFmtId="165" fontId="19" fillId="0" borderId="0" xfId="0" applyNumberFormat="1" applyFont="1" applyFill="1" applyBorder="1" applyAlignment="1"/>
    <xf numFmtId="0" fontId="19" fillId="0" borderId="0" xfId="0" applyFont="1" applyFill="1" applyAlignment="1">
      <alignment horizontal="left" indent="2"/>
    </xf>
    <xf numFmtId="42" fontId="19" fillId="0" borderId="0" xfId="0" applyNumberFormat="1" applyFont="1" applyFill="1" applyBorder="1" applyAlignment="1"/>
    <xf numFmtId="41" fontId="19" fillId="0" borderId="0" xfId="0" applyNumberFormat="1" applyFont="1" applyFill="1" applyBorder="1" applyAlignment="1"/>
    <xf numFmtId="41" fontId="19" fillId="0" borderId="12" xfId="0" applyNumberFormat="1" applyFont="1" applyFill="1" applyBorder="1" applyAlignment="1"/>
    <xf numFmtId="42" fontId="19" fillId="0" borderId="13" xfId="0" applyNumberFormat="1" applyFont="1" applyFill="1" applyBorder="1" applyAlignment="1"/>
    <xf numFmtId="0" fontId="22" fillId="0" borderId="0" xfId="0" applyNumberFormat="1" applyFont="1" applyFill="1" applyAlignment="1">
      <alignment horizontal="left" indent="2"/>
    </xf>
    <xf numFmtId="42" fontId="22" fillId="0" borderId="0" xfId="0" applyNumberFormat="1" applyFont="1" applyFill="1" applyBorder="1" applyAlignment="1"/>
    <xf numFmtId="0" fontId="19" fillId="0" borderId="0" xfId="0" applyNumberFormat="1" applyFont="1" applyFill="1" applyAlignment="1"/>
    <xf numFmtId="42" fontId="19" fillId="0" borderId="14" xfId="0" applyNumberFormat="1" applyFont="1" applyFill="1" applyBorder="1" applyAlignment="1"/>
    <xf numFmtId="0" fontId="23" fillId="0" borderId="0" xfId="0" applyFont="1" applyFill="1" applyAlignment="1">
      <alignment horizontal="left"/>
    </xf>
    <xf numFmtId="41" fontId="22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/>
    </xf>
    <xf numFmtId="9" fontId="19" fillId="0" borderId="0" xfId="0" applyNumberFormat="1" applyFont="1" applyFill="1" applyBorder="1" applyAlignment="1"/>
    <xf numFmtId="41" fontId="19" fillId="0" borderId="11" xfId="0" applyNumberFormat="1" applyFont="1" applyFill="1" applyBorder="1" applyAlignment="1" applyProtection="1">
      <protection locked="0"/>
    </xf>
    <xf numFmtId="165" fontId="19" fillId="0" borderId="14" xfId="0" applyNumberFormat="1" applyFont="1" applyFill="1" applyBorder="1" applyAlignment="1"/>
    <xf numFmtId="0" fontId="19" fillId="0" borderId="0" xfId="0" quotePrefix="1" applyNumberFormat="1" applyFont="1" applyFill="1" applyBorder="1" applyAlignment="1">
      <alignment horizontal="left"/>
    </xf>
    <xf numFmtId="166" fontId="26" fillId="0" borderId="0" xfId="2" applyFont="1" applyFill="1" applyAlignment="1">
      <alignment horizontal="left"/>
    </xf>
    <xf numFmtId="166" fontId="25" fillId="0" borderId="0" xfId="2" applyFont="1" applyFill="1" applyAlignment="1">
      <alignment horizontal="left"/>
    </xf>
    <xf numFmtId="166" fontId="25" fillId="0" borderId="0" xfId="2" applyFont="1" applyFill="1" applyAlignment="1">
      <alignment horizontal="right"/>
    </xf>
    <xf numFmtId="9" fontId="25" fillId="0" borderId="0" xfId="4" applyFont="1" applyFill="1" applyAlignment="1">
      <alignment horizontal="left"/>
    </xf>
    <xf numFmtId="0" fontId="25" fillId="0" borderId="0" xfId="5" applyFont="1" applyFill="1"/>
    <xf numFmtId="0" fontId="25" fillId="0" borderId="0" xfId="5" applyFont="1" applyFill="1" applyAlignment="1">
      <alignment horizontal="center"/>
    </xf>
    <xf numFmtId="0" fontId="25" fillId="0" borderId="0" xfId="5" applyFont="1" applyFill="1" applyAlignment="1">
      <alignment horizontal="center" wrapText="1"/>
    </xf>
    <xf numFmtId="167" fontId="25" fillId="0" borderId="0" xfId="6" applyNumberFormat="1" applyFont="1" applyFill="1" applyAlignment="1">
      <alignment horizontal="left"/>
    </xf>
    <xf numFmtId="13" fontId="25" fillId="0" borderId="0" xfId="5" applyNumberFormat="1" applyFont="1" applyFill="1"/>
    <xf numFmtId="0" fontId="25" fillId="0" borderId="0" xfId="5" applyFont="1" applyFill="1" applyAlignment="1">
      <alignment horizontal="right"/>
    </xf>
    <xf numFmtId="168" fontId="26" fillId="0" borderId="15" xfId="2" applyNumberFormat="1" applyFont="1" applyFill="1" applyBorder="1" applyAlignment="1">
      <alignment horizontal="left"/>
    </xf>
    <xf numFmtId="44" fontId="27" fillId="0" borderId="0" xfId="2" applyNumberFormat="1" applyFont="1" applyFill="1" applyAlignment="1"/>
    <xf numFmtId="6" fontId="27" fillId="0" borderId="0" xfId="7" applyNumberFormat="1" applyFont="1" applyFill="1" applyAlignment="1"/>
    <xf numFmtId="165" fontId="25" fillId="0" borderId="0" xfId="2" applyNumberFormat="1" applyFont="1" applyFill="1" applyAlignment="1">
      <alignment horizontal="left"/>
    </xf>
    <xf numFmtId="0" fontId="25" fillId="0" borderId="0" xfId="5" applyFont="1" applyFill="1" applyBorder="1"/>
    <xf numFmtId="0" fontId="25" fillId="0" borderId="0" xfId="2" applyNumberFormat="1" applyFont="1" applyFill="1" applyAlignment="1"/>
    <xf numFmtId="42" fontId="28" fillId="0" borderId="0" xfId="3" applyNumberFormat="1" applyFont="1" applyFill="1" applyAlignment="1">
      <alignment horizontal="center"/>
    </xf>
    <xf numFmtId="0" fontId="26" fillId="0" borderId="16" xfId="2" applyNumberFormat="1" applyFont="1" applyFill="1" applyBorder="1" applyAlignment="1"/>
    <xf numFmtId="0" fontId="26" fillId="0" borderId="16" xfId="8" applyNumberFormat="1" applyFont="1" applyFill="1" applyBorder="1" applyAlignment="1">
      <alignment horizontal="center"/>
    </xf>
    <xf numFmtId="0" fontId="26" fillId="0" borderId="17" xfId="2" applyNumberFormat="1" applyFont="1" applyFill="1" applyBorder="1" applyAlignment="1"/>
    <xf numFmtId="169" fontId="26" fillId="0" borderId="17" xfId="9" applyNumberFormat="1" applyFont="1" applyFill="1" applyBorder="1" applyAlignment="1">
      <alignment horizontal="center"/>
    </xf>
    <xf numFmtId="0" fontId="26" fillId="0" borderId="0" xfId="2" applyNumberFormat="1" applyFont="1" applyFill="1" applyBorder="1" applyAlignment="1"/>
    <xf numFmtId="169" fontId="26" fillId="0" borderId="0" xfId="9" applyNumberFormat="1" applyFont="1" applyFill="1" applyBorder="1" applyAlignment="1">
      <alignment horizontal="center"/>
    </xf>
    <xf numFmtId="0" fontId="26" fillId="0" borderId="23" xfId="2" applyNumberFormat="1" applyFont="1" applyFill="1" applyBorder="1" applyAlignment="1">
      <alignment horizontal="centerContinuous" vertical="center"/>
    </xf>
    <xf numFmtId="0" fontId="26" fillId="0" borderId="24" xfId="2" applyNumberFormat="1" applyFont="1" applyFill="1" applyBorder="1" applyAlignment="1">
      <alignment horizontal="centerContinuous" vertical="center"/>
    </xf>
    <xf numFmtId="10" fontId="26" fillId="0" borderId="25" xfId="10" applyNumberFormat="1" applyFont="1" applyFill="1" applyBorder="1" applyAlignment="1">
      <alignment horizontal="center"/>
    </xf>
    <xf numFmtId="0" fontId="26" fillId="0" borderId="0" xfId="2" applyNumberFormat="1" applyFont="1" applyFill="1" applyBorder="1" applyAlignment="1">
      <alignment horizontal="centerContinuous" vertical="center"/>
    </xf>
    <xf numFmtId="0" fontId="26" fillId="0" borderId="23" xfId="2" applyNumberFormat="1" applyFont="1" applyFill="1" applyBorder="1" applyAlignment="1">
      <alignment horizontal="center"/>
    </xf>
    <xf numFmtId="0" fontId="26" fillId="0" borderId="24" xfId="2" applyNumberFormat="1" applyFont="1" applyFill="1" applyBorder="1" applyAlignment="1">
      <alignment horizontal="center"/>
    </xf>
    <xf numFmtId="166" fontId="26" fillId="0" borderId="22" xfId="2" applyFont="1" applyFill="1" applyBorder="1" applyAlignment="1">
      <alignment horizontal="center"/>
    </xf>
    <xf numFmtId="10" fontId="26" fillId="0" borderId="10" xfId="10" applyNumberFormat="1" applyFont="1" applyFill="1" applyBorder="1" applyAlignment="1">
      <alignment horizontal="center"/>
    </xf>
    <xf numFmtId="9" fontId="26" fillId="0" borderId="22" xfId="2" applyNumberFormat="1" applyFont="1" applyFill="1" applyBorder="1" applyAlignment="1">
      <alignment horizontal="center"/>
    </xf>
    <xf numFmtId="0" fontId="26" fillId="0" borderId="27" xfId="2" applyNumberFormat="1" applyFont="1" applyFill="1" applyBorder="1" applyAlignment="1">
      <alignment horizontal="center"/>
    </xf>
    <xf numFmtId="0" fontId="26" fillId="0" borderId="28" xfId="2" applyNumberFormat="1" applyFont="1" applyFill="1" applyBorder="1" applyAlignment="1">
      <alignment horizontal="center"/>
    </xf>
    <xf numFmtId="166" fontId="26" fillId="0" borderId="26" xfId="2" quotePrefix="1" applyFont="1" applyFill="1" applyBorder="1" applyAlignment="1">
      <alignment horizontal="center"/>
    </xf>
    <xf numFmtId="168" fontId="25" fillId="0" borderId="0" xfId="2" applyNumberFormat="1" applyFont="1" applyFill="1" applyBorder="1" applyAlignment="1">
      <alignment horizontal="right"/>
    </xf>
    <xf numFmtId="41" fontId="25" fillId="0" borderId="15" xfId="2" applyNumberFormat="1" applyFont="1" applyFill="1" applyBorder="1" applyAlignment="1"/>
    <xf numFmtId="167" fontId="25" fillId="0" borderId="15" xfId="2" applyNumberFormat="1" applyFont="1" applyFill="1" applyBorder="1" applyAlignment="1"/>
    <xf numFmtId="41" fontId="25" fillId="0" borderId="29" xfId="2" applyNumberFormat="1" applyFont="1" applyFill="1" applyBorder="1" applyAlignment="1"/>
    <xf numFmtId="41" fontId="25" fillId="0" borderId="0" xfId="2" applyNumberFormat="1" applyFont="1" applyFill="1" applyAlignment="1"/>
    <xf numFmtId="41" fontId="25" fillId="0" borderId="0" xfId="2" applyNumberFormat="1" applyFont="1" applyFill="1" applyBorder="1" applyAlignment="1"/>
    <xf numFmtId="166" fontId="26" fillId="0" borderId="0" xfId="0" applyNumberFormat="1" applyFont="1" applyFill="1" applyAlignment="1">
      <alignment horizontal="left"/>
    </xf>
    <xf numFmtId="0" fontId="0" fillId="0" borderId="0" xfId="0" applyNumberFormat="1" applyFill="1" applyAlignment="1"/>
    <xf numFmtId="166" fontId="25" fillId="0" borderId="0" xfId="0" applyNumberFormat="1" applyFont="1" applyFill="1" applyAlignment="1">
      <alignment horizontal="left"/>
    </xf>
    <xf numFmtId="166" fontId="30" fillId="0" borderId="0" xfId="0" applyNumberFormat="1" applyFont="1" applyFill="1" applyAlignment="1">
      <alignment horizontal="left"/>
    </xf>
    <xf numFmtId="0" fontId="0" fillId="0" borderId="16" xfId="0" applyNumberFormat="1" applyFill="1" applyBorder="1" applyAlignment="1">
      <alignment horizontal="center"/>
    </xf>
    <xf numFmtId="166" fontId="25" fillId="0" borderId="37" xfId="0" applyNumberFormat="1" applyFont="1" applyFill="1" applyBorder="1" applyAlignment="1">
      <alignment horizontal="centerContinuous"/>
    </xf>
    <xf numFmtId="166" fontId="25" fillId="0" borderId="38" xfId="0" applyNumberFormat="1" applyFont="1" applyFill="1" applyBorder="1" applyAlignment="1">
      <alignment horizontal="centerContinuous"/>
    </xf>
    <xf numFmtId="166" fontId="25" fillId="0" borderId="39" xfId="0" applyNumberFormat="1" applyFont="1" applyFill="1" applyBorder="1" applyAlignment="1">
      <alignment horizontal="centerContinuous"/>
    </xf>
    <xf numFmtId="0" fontId="0" fillId="0" borderId="40" xfId="0" applyNumberFormat="1" applyFill="1" applyBorder="1" applyAlignment="1">
      <alignment horizontal="center"/>
    </xf>
    <xf numFmtId="166" fontId="25" fillId="0" borderId="41" xfId="11" applyFont="1" applyFill="1" applyBorder="1" applyAlignment="1">
      <alignment horizontal="left"/>
    </xf>
    <xf numFmtId="166" fontId="25" fillId="0" borderId="38" xfId="11" applyFont="1" applyFill="1" applyBorder="1" applyAlignment="1">
      <alignment horizontal="centerContinuous"/>
    </xf>
    <xf numFmtId="166" fontId="25" fillId="0" borderId="39" xfId="11" applyFont="1" applyFill="1" applyBorder="1" applyAlignment="1">
      <alignment horizontal="centerContinuous"/>
    </xf>
    <xf numFmtId="166" fontId="25" fillId="0" borderId="37" xfId="11" applyFont="1" applyFill="1" applyBorder="1" applyAlignment="1">
      <alignment horizontal="centerContinuous"/>
    </xf>
    <xf numFmtId="166" fontId="25" fillId="0" borderId="42" xfId="11" applyFont="1" applyFill="1" applyBorder="1" applyAlignment="1">
      <alignment horizontal="left"/>
    </xf>
    <xf numFmtId="166" fontId="25" fillId="0" borderId="43" xfId="11" applyFont="1" applyFill="1" applyBorder="1" applyAlignment="1">
      <alignment horizontal="left"/>
    </xf>
    <xf numFmtId="166" fontId="25" fillId="0" borderId="0" xfId="11" applyFont="1" applyFill="1" applyBorder="1" applyAlignment="1">
      <alignment horizontal="left"/>
    </xf>
    <xf numFmtId="166" fontId="25" fillId="0" borderId="44" xfId="11" applyFont="1" applyFill="1" applyBorder="1" applyAlignment="1">
      <alignment horizontal="center"/>
    </xf>
    <xf numFmtId="166" fontId="25" fillId="0" borderId="43" xfId="11" applyFont="1" applyFill="1" applyBorder="1" applyAlignment="1">
      <alignment horizontal="centerContinuous"/>
    </xf>
    <xf numFmtId="166" fontId="25" fillId="0" borderId="0" xfId="11" applyFont="1" applyFill="1" applyBorder="1" applyAlignment="1">
      <alignment horizontal="centerContinuous"/>
    </xf>
    <xf numFmtId="166" fontId="25" fillId="0" borderId="44" xfId="11" applyFont="1" applyFill="1" applyBorder="1" applyAlignment="1">
      <alignment horizontal="left"/>
    </xf>
    <xf numFmtId="166" fontId="25" fillId="0" borderId="43" xfId="11" applyFont="1" applyFill="1" applyBorder="1" applyAlignment="1">
      <alignment horizontal="center"/>
    </xf>
    <xf numFmtId="166" fontId="25" fillId="0" borderId="0" xfId="11" applyFont="1" applyFill="1" applyBorder="1" applyAlignment="1">
      <alignment horizontal="center"/>
    </xf>
    <xf numFmtId="166" fontId="25" fillId="0" borderId="45" xfId="11" applyFont="1" applyFill="1" applyBorder="1" applyAlignment="1">
      <alignment horizontal="center"/>
    </xf>
    <xf numFmtId="166" fontId="25" fillId="0" borderId="11" xfId="11" applyFont="1" applyFill="1" applyBorder="1" applyAlignment="1">
      <alignment horizontal="center"/>
    </xf>
    <xf numFmtId="166" fontId="25" fillId="0" borderId="46" xfId="11" applyFont="1" applyFill="1" applyBorder="1" applyAlignment="1">
      <alignment horizontal="center"/>
    </xf>
    <xf numFmtId="0" fontId="25" fillId="0" borderId="43" xfId="11" applyNumberFormat="1" applyFont="1" applyFill="1" applyBorder="1" applyAlignment="1">
      <alignment horizontal="center" vertical="top"/>
    </xf>
    <xf numFmtId="17" fontId="25" fillId="0" borderId="0" xfId="11" applyNumberFormat="1" applyFont="1" applyFill="1" applyBorder="1" applyAlignment="1">
      <alignment horizontal="center" vertical="top"/>
    </xf>
    <xf numFmtId="41" fontId="25" fillId="0" borderId="0" xfId="11" applyNumberFormat="1" applyFont="1" applyFill="1" applyBorder="1" applyAlignment="1">
      <alignment horizontal="center" vertical="top"/>
    </xf>
    <xf numFmtId="41" fontId="25" fillId="0" borderId="44" xfId="11" applyNumberFormat="1" applyFont="1" applyFill="1" applyBorder="1" applyAlignment="1">
      <alignment horizontal="center" vertical="top"/>
    </xf>
    <xf numFmtId="37" fontId="25" fillId="0" borderId="0" xfId="11" applyNumberFormat="1" applyFont="1" applyFill="1" applyBorder="1" applyAlignment="1">
      <alignment horizontal="center" vertical="top"/>
    </xf>
    <xf numFmtId="166" fontId="25" fillId="0" borderId="0" xfId="0" applyNumberFormat="1" applyFont="1" applyFill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25" fillId="0" borderId="45" xfId="11" applyNumberFormat="1" applyFont="1" applyFill="1" applyBorder="1" applyAlignment="1">
      <alignment horizontal="center"/>
    </xf>
    <xf numFmtId="17" fontId="25" fillId="0" borderId="11" xfId="11" applyNumberFormat="1" applyFont="1" applyFill="1" applyBorder="1" applyAlignment="1">
      <alignment horizontal="center"/>
    </xf>
    <xf numFmtId="41" fontId="25" fillId="0" borderId="11" xfId="11" applyNumberFormat="1" applyFont="1" applyFill="1" applyBorder="1" applyAlignment="1">
      <alignment horizontal="center"/>
    </xf>
    <xf numFmtId="41" fontId="25" fillId="0" borderId="46" xfId="11" applyNumberFormat="1" applyFont="1" applyFill="1" applyBorder="1" applyAlignment="1">
      <alignment horizontal="center"/>
    </xf>
    <xf numFmtId="37" fontId="25" fillId="0" borderId="11" xfId="11" applyNumberFormat="1" applyFont="1" applyFill="1" applyBorder="1" applyAlignment="1">
      <alignment horizontal="center"/>
    </xf>
    <xf numFmtId="41" fontId="25" fillId="0" borderId="11" xfId="11" applyNumberFormat="1" applyFont="1" applyFill="1" applyBorder="1" applyAlignment="1">
      <alignment horizontal="left"/>
    </xf>
    <xf numFmtId="0" fontId="25" fillId="0" borderId="43" xfId="11" applyNumberFormat="1" applyFont="1" applyFill="1" applyBorder="1" applyAlignment="1">
      <alignment horizontal="center"/>
    </xf>
    <xf numFmtId="17" fontId="25" fillId="0" borderId="0" xfId="11" applyNumberFormat="1" applyFont="1" applyFill="1" applyBorder="1" applyAlignment="1">
      <alignment horizontal="center"/>
    </xf>
    <xf numFmtId="41" fontId="25" fillId="0" borderId="0" xfId="11" applyNumberFormat="1" applyFont="1" applyFill="1" applyBorder="1" applyAlignment="1">
      <alignment horizontal="left"/>
    </xf>
    <xf numFmtId="41" fontId="25" fillId="0" borderId="44" xfId="11" applyNumberFormat="1" applyFont="1" applyFill="1" applyBorder="1" applyAlignment="1">
      <alignment horizontal="left"/>
    </xf>
    <xf numFmtId="37" fontId="25" fillId="0" borderId="43" xfId="11" applyNumberFormat="1" applyFont="1" applyFill="1" applyBorder="1" applyAlignment="1">
      <alignment horizontal="center"/>
    </xf>
    <xf numFmtId="37" fontId="25" fillId="0" borderId="0" xfId="11" applyNumberFormat="1" applyFont="1" applyFill="1" applyBorder="1" applyAlignment="1">
      <alignment horizontal="center"/>
    </xf>
    <xf numFmtId="42" fontId="25" fillId="0" borderId="44" xfId="11" applyNumberFormat="1" applyFont="1" applyFill="1" applyBorder="1" applyAlignment="1">
      <alignment horizontal="left"/>
    </xf>
    <xf numFmtId="165" fontId="25" fillId="0" borderId="44" xfId="11" applyNumberFormat="1" applyFont="1" applyFill="1" applyBorder="1" applyAlignment="1">
      <alignment horizontal="left"/>
    </xf>
    <xf numFmtId="0" fontId="25" fillId="0" borderId="47" xfId="11" applyNumberFormat="1" applyFont="1" applyFill="1" applyBorder="1" applyAlignment="1">
      <alignment horizontal="center"/>
    </xf>
    <xf numFmtId="41" fontId="25" fillId="0" borderId="14" xfId="11" applyNumberFormat="1" applyFont="1" applyFill="1" applyBorder="1" applyAlignment="1">
      <alignment horizontal="left"/>
    </xf>
    <xf numFmtId="171" fontId="32" fillId="0" borderId="44" xfId="11" applyNumberFormat="1" applyFont="1" applyFill="1" applyBorder="1" applyAlignment="1">
      <alignment horizontal="right"/>
    </xf>
    <xf numFmtId="37" fontId="25" fillId="0" borderId="0" xfId="11" applyNumberFormat="1" applyFont="1" applyFill="1" applyBorder="1" applyAlignment="1">
      <alignment horizontal="left"/>
    </xf>
    <xf numFmtId="166" fontId="32" fillId="0" borderId="0" xfId="0" applyNumberFormat="1" applyFont="1" applyFill="1" applyBorder="1" applyAlignment="1">
      <alignment horizontal="right"/>
    </xf>
    <xf numFmtId="41" fontId="32" fillId="0" borderId="0" xfId="11" applyNumberFormat="1" applyFont="1" applyFill="1" applyBorder="1" applyAlignment="1">
      <alignment horizontal="left"/>
    </xf>
    <xf numFmtId="41" fontId="26" fillId="0" borderId="0" xfId="11" applyNumberFormat="1" applyFont="1" applyFill="1" applyBorder="1" applyAlignment="1">
      <alignment horizontal="left"/>
    </xf>
    <xf numFmtId="42" fontId="25" fillId="0" borderId="48" xfId="11" applyNumberFormat="1" applyFont="1" applyFill="1" applyBorder="1" applyAlignment="1">
      <alignment horizontal="left"/>
    </xf>
    <xf numFmtId="42" fontId="26" fillId="0" borderId="10" xfId="11" applyNumberFormat="1" applyFont="1" applyFill="1" applyBorder="1" applyAlignment="1">
      <alignment horizontal="left"/>
    </xf>
    <xf numFmtId="166" fontId="25" fillId="0" borderId="45" xfId="0" applyNumberFormat="1" applyFont="1" applyFill="1" applyBorder="1" applyAlignment="1">
      <alignment horizontal="left"/>
    </xf>
    <xf numFmtId="166" fontId="25" fillId="0" borderId="11" xfId="0" applyNumberFormat="1" applyFont="1" applyFill="1" applyBorder="1" applyAlignment="1">
      <alignment horizontal="left"/>
    </xf>
    <xf numFmtId="166" fontId="32" fillId="0" borderId="11" xfId="0" applyNumberFormat="1" applyFont="1" applyFill="1" applyBorder="1" applyAlignment="1">
      <alignment horizontal="right"/>
    </xf>
    <xf numFmtId="167" fontId="32" fillId="0" borderId="46" xfId="1" applyNumberFormat="1" applyFont="1" applyFill="1" applyBorder="1" applyAlignment="1">
      <alignment horizontal="left"/>
    </xf>
    <xf numFmtId="166" fontId="25" fillId="0" borderId="46" xfId="0" applyNumberFormat="1" applyFont="1" applyFill="1" applyBorder="1" applyAlignment="1">
      <alignment horizontal="left"/>
    </xf>
    <xf numFmtId="0" fontId="41" fillId="0" borderId="0" xfId="0" applyFont="1" applyFill="1" applyBorder="1" applyAlignment="1"/>
    <xf numFmtId="0" fontId="41" fillId="0" borderId="0" xfId="0" applyFont="1" applyFill="1" applyBorder="1"/>
    <xf numFmtId="9" fontId="41" fillId="0" borderId="0" xfId="42386" applyFont="1" applyFill="1" applyBorder="1" applyAlignment="1">
      <alignment horizontal="center"/>
    </xf>
    <xf numFmtId="0" fontId="16" fillId="0" borderId="0" xfId="0" applyFont="1" applyFill="1"/>
    <xf numFmtId="0" fontId="25" fillId="0" borderId="0" xfId="3" applyFill="1"/>
    <xf numFmtId="0" fontId="26" fillId="0" borderId="18" xfId="2" applyNumberFormat="1" applyFont="1" applyFill="1" applyBorder="1" applyAlignment="1">
      <alignment horizontal="center"/>
    </xf>
    <xf numFmtId="0" fontId="26" fillId="0" borderId="19" xfId="2" applyNumberFormat="1" applyFont="1" applyFill="1" applyBorder="1" applyAlignment="1">
      <alignment horizontal="centerContinuous" vertical="center"/>
    </xf>
    <xf numFmtId="0" fontId="26" fillId="0" borderId="20" xfId="2" applyNumberFormat="1" applyFont="1" applyFill="1" applyBorder="1" applyAlignment="1">
      <alignment horizontal="centerContinuous" vertical="center"/>
    </xf>
    <xf numFmtId="0" fontId="26" fillId="0" borderId="21" xfId="2" applyNumberFormat="1" applyFont="1" applyFill="1" applyBorder="1" applyAlignment="1">
      <alignment horizontal="centerContinuous" vertical="center"/>
    </xf>
    <xf numFmtId="166" fontId="26" fillId="0" borderId="18" xfId="2" applyFont="1" applyFill="1" applyBorder="1" applyAlignment="1">
      <alignment horizontal="center"/>
    </xf>
    <xf numFmtId="0" fontId="26" fillId="0" borderId="22" xfId="2" applyNumberFormat="1" applyFont="1" applyFill="1" applyBorder="1" applyAlignment="1">
      <alignment horizontal="center"/>
    </xf>
    <xf numFmtId="0" fontId="25" fillId="0" borderId="22" xfId="2" applyNumberFormat="1" applyFont="1" applyFill="1" applyBorder="1" applyAlignment="1"/>
    <xf numFmtId="0" fontId="26" fillId="0" borderId="26" xfId="2" applyNumberFormat="1" applyFont="1" applyFill="1" applyBorder="1" applyAlignment="1">
      <alignment horizontal="center"/>
    </xf>
    <xf numFmtId="166" fontId="26" fillId="0" borderId="26" xfId="2" applyFont="1" applyFill="1" applyBorder="1" applyAlignment="1">
      <alignment horizontal="center"/>
    </xf>
    <xf numFmtId="9" fontId="26" fillId="0" borderId="26" xfId="2" applyNumberFormat="1" applyFont="1" applyFill="1" applyBorder="1" applyAlignment="1">
      <alignment horizontal="center"/>
    </xf>
    <xf numFmtId="0" fontId="29" fillId="0" borderId="0" xfId="0" applyFont="1" applyFill="1"/>
    <xf numFmtId="0" fontId="0" fillId="0" borderId="0" xfId="0" applyFill="1"/>
    <xf numFmtId="167" fontId="25" fillId="0" borderId="0" xfId="2" applyNumberFormat="1" applyFont="1" applyFill="1" applyAlignment="1"/>
    <xf numFmtId="43" fontId="25" fillId="0" borderId="0" xfId="2" applyNumberFormat="1" applyFont="1" applyFill="1" applyAlignment="1"/>
    <xf numFmtId="170" fontId="26" fillId="0" borderId="30" xfId="2" applyNumberFormat="1" applyFont="1" applyFill="1" applyBorder="1" applyAlignment="1">
      <alignment horizontal="center"/>
    </xf>
    <xf numFmtId="41" fontId="25" fillId="0" borderId="31" xfId="2" applyNumberFormat="1" applyFont="1" applyFill="1" applyBorder="1" applyAlignment="1"/>
    <xf numFmtId="167" fontId="25" fillId="0" borderId="31" xfId="2" applyNumberFormat="1" applyFont="1" applyFill="1" applyBorder="1" applyAlignment="1"/>
    <xf numFmtId="41" fontId="25" fillId="0" borderId="32" xfId="2" applyNumberFormat="1" applyFont="1" applyFill="1" applyBorder="1" applyAlignment="1"/>
    <xf numFmtId="170" fontId="26" fillId="0" borderId="33" xfId="2" applyNumberFormat="1" applyFont="1" applyFill="1" applyBorder="1" applyAlignment="1">
      <alignment horizontal="center"/>
    </xf>
    <xf numFmtId="41" fontId="26" fillId="0" borderId="15" xfId="2" applyNumberFormat="1" applyFont="1" applyFill="1" applyBorder="1" applyAlignment="1"/>
    <xf numFmtId="170" fontId="26" fillId="0" borderId="34" xfId="2" applyNumberFormat="1" applyFont="1" applyFill="1" applyBorder="1" applyAlignment="1">
      <alignment horizontal="center"/>
    </xf>
    <xf numFmtId="41" fontId="26" fillId="0" borderId="35" xfId="2" applyNumberFormat="1" applyFont="1" applyFill="1" applyBorder="1" applyAlignment="1"/>
    <xf numFmtId="41" fontId="25" fillId="0" borderId="35" xfId="2" applyNumberFormat="1" applyFont="1" applyFill="1" applyBorder="1" applyAlignment="1"/>
    <xf numFmtId="41" fontId="26" fillId="0" borderId="36" xfId="2" applyNumberFormat="1" applyFont="1" applyFill="1" applyBorder="1" applyAlignment="1"/>
    <xf numFmtId="41" fontId="25" fillId="0" borderId="0" xfId="3" applyNumberFormat="1" applyFill="1"/>
    <xf numFmtId="43" fontId="0" fillId="0" borderId="0" xfId="1" applyFont="1" applyFill="1"/>
    <xf numFmtId="0" fontId="16" fillId="0" borderId="11" xfId="0" applyNumberFormat="1" applyFont="1" applyFill="1" applyBorder="1" applyAlignment="1">
      <alignment horizontal="center"/>
    </xf>
    <xf numFmtId="14" fontId="16" fillId="0" borderId="97" xfId="0" applyNumberFormat="1" applyFont="1" applyFill="1" applyBorder="1" applyAlignment="1">
      <alignment horizontal="center"/>
    </xf>
    <xf numFmtId="14" fontId="16" fillId="0" borderId="11" xfId="0" applyNumberFormat="1" applyFont="1" applyFill="1" applyBorder="1" applyAlignment="1">
      <alignment horizontal="center"/>
    </xf>
    <xf numFmtId="14" fontId="16" fillId="0" borderId="46" xfId="0" applyNumberFormat="1" applyFont="1" applyFill="1" applyBorder="1" applyAlignment="1">
      <alignment horizontal="center"/>
    </xf>
    <xf numFmtId="14" fontId="16" fillId="0" borderId="73" xfId="0" applyNumberFormat="1" applyFont="1" applyFill="1" applyBorder="1" applyAlignment="1">
      <alignment horizontal="center"/>
    </xf>
    <xf numFmtId="43" fontId="0" fillId="0" borderId="0" xfId="1" applyFont="1" applyFill="1" applyBorder="1"/>
    <xf numFmtId="43" fontId="0" fillId="0" borderId="11" xfId="1" applyFont="1" applyFill="1" applyBorder="1"/>
    <xf numFmtId="0" fontId="0" fillId="0" borderId="11" xfId="0" applyFill="1" applyBorder="1"/>
    <xf numFmtId="43" fontId="0" fillId="0" borderId="44" xfId="1" applyFont="1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1" xfId="0" applyFill="1" applyBorder="1"/>
    <xf numFmtId="43" fontId="0" fillId="0" borderId="0" xfId="0" applyNumberFormat="1" applyFill="1"/>
    <xf numFmtId="0" fontId="0" fillId="0" borderId="23" xfId="0" applyFill="1" applyBorder="1"/>
    <xf numFmtId="0" fontId="0" fillId="0" borderId="0" xfId="0" applyFill="1" applyBorder="1"/>
    <xf numFmtId="0" fontId="0" fillId="0" borderId="44" xfId="0" applyFill="1" applyBorder="1"/>
    <xf numFmtId="9" fontId="0" fillId="0" borderId="0" xfId="0" applyNumberFormat="1" applyFill="1"/>
    <xf numFmtId="167" fontId="0" fillId="0" borderId="0" xfId="0" applyNumberFormat="1" applyFill="1"/>
    <xf numFmtId="10" fontId="0" fillId="0" borderId="0" xfId="0" applyNumberFormat="1" applyFill="1"/>
    <xf numFmtId="4" fontId="0" fillId="0" borderId="0" xfId="0" applyNumberFormat="1" applyFill="1"/>
    <xf numFmtId="14" fontId="0" fillId="0" borderId="0" xfId="0" applyNumberFormat="1" applyFill="1"/>
    <xf numFmtId="0" fontId="0" fillId="0" borderId="23" xfId="0" applyFill="1" applyBorder="1" applyAlignment="1">
      <alignment horizontal="right"/>
    </xf>
    <xf numFmtId="14" fontId="0" fillId="0" borderId="43" xfId="0" applyNumberFormat="1" applyFill="1" applyBorder="1"/>
    <xf numFmtId="4" fontId="0" fillId="0" borderId="0" xfId="0" applyNumberFormat="1" applyFill="1" applyBorder="1"/>
    <xf numFmtId="0" fontId="0" fillId="0" borderId="100" xfId="0" applyFill="1" applyBorder="1"/>
    <xf numFmtId="0" fontId="0" fillId="0" borderId="55" xfId="0" applyFill="1" applyBorder="1"/>
    <xf numFmtId="0" fontId="0" fillId="0" borderId="102" xfId="0" applyFill="1" applyBorder="1"/>
    <xf numFmtId="0" fontId="33" fillId="0" borderId="0" xfId="12" applyFont="1" applyFill="1" applyAlignment="1">
      <alignment horizontal="centerContinuous"/>
    </xf>
    <xf numFmtId="0" fontId="21" fillId="0" borderId="0" xfId="12" applyFont="1" applyFill="1" applyAlignment="1">
      <alignment horizontal="centerContinuous"/>
    </xf>
    <xf numFmtId="0" fontId="19" fillId="0" borderId="0" xfId="12" applyFill="1"/>
    <xf numFmtId="0" fontId="18" fillId="0" borderId="0" xfId="12" applyFont="1" applyFill="1"/>
    <xf numFmtId="0" fontId="19" fillId="0" borderId="0" xfId="12" applyFill="1" applyAlignment="1">
      <alignment horizontal="center"/>
    </xf>
    <xf numFmtId="0" fontId="19" fillId="0" borderId="0" xfId="12" applyFill="1" applyAlignment="1"/>
    <xf numFmtId="0" fontId="19" fillId="0" borderId="0" xfId="12" applyFont="1" applyFill="1" applyAlignment="1">
      <alignment horizontal="center"/>
    </xf>
    <xf numFmtId="0" fontId="34" fillId="0" borderId="11" xfId="12" applyFont="1" applyFill="1" applyBorder="1" applyAlignment="1">
      <alignment horizontal="center"/>
    </xf>
    <xf numFmtId="0" fontId="34" fillId="0" borderId="0" xfId="12" applyFont="1" applyFill="1" applyAlignment="1">
      <alignment horizontal="center"/>
    </xf>
    <xf numFmtId="169" fontId="19" fillId="0" borderId="0" xfId="12" applyNumberFormat="1" applyFill="1"/>
    <xf numFmtId="0" fontId="20" fillId="0" borderId="11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indent="1"/>
    </xf>
    <xf numFmtId="41" fontId="24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43" fontId="0" fillId="0" borderId="99" xfId="0" applyNumberFormat="1" applyFill="1" applyBorder="1"/>
    <xf numFmtId="43" fontId="0" fillId="122" borderId="0" xfId="0" applyNumberFormat="1" applyFill="1" applyBorder="1"/>
  </cellXfs>
  <cellStyles count="42387">
    <cellStyle name="_x0013_" xfId="13"/>
    <cellStyle name=" 1" xfId="14"/>
    <cellStyle name=" 1 2" xfId="15"/>
    <cellStyle name=" 1 2 2" xfId="16"/>
    <cellStyle name=" 1 2 2 2" xfId="17"/>
    <cellStyle name=" 1 2 2 3" xfId="18"/>
    <cellStyle name=" 1 2 3" xfId="19"/>
    <cellStyle name=" 1 2 4" xfId="20"/>
    <cellStyle name=" 1 3" xfId="21"/>
    <cellStyle name=" 1 3 2" xfId="22"/>
    <cellStyle name=" 1 3 3" xfId="23"/>
    <cellStyle name=" 1 3 4" xfId="24"/>
    <cellStyle name=" 1 4" xfId="25"/>
    <cellStyle name=" 1 4 2" xfId="26"/>
    <cellStyle name=" 1 5" xfId="27"/>
    <cellStyle name=" 1 6" xfId="28"/>
    <cellStyle name=" 1 6 2" xfId="29"/>
    <cellStyle name=" 1 7" xfId="30"/>
    <cellStyle name=" 1 7 2" xfId="31"/>
    <cellStyle name=" 1 8" xfId="32"/>
    <cellStyle name="_x0013_ 10" xfId="33"/>
    <cellStyle name="_x0013_ 10 2" xfId="34"/>
    <cellStyle name="_x0013_ 11" xfId="35"/>
    <cellStyle name="_x0013_ 11 2" xfId="36"/>
    <cellStyle name="_x0013_ 12" xfId="37"/>
    <cellStyle name="_x0013_ 12 2" xfId="38"/>
    <cellStyle name="_x0013_ 13" xfId="39"/>
    <cellStyle name="_x0013_ 13 2" xfId="40"/>
    <cellStyle name="_x0013_ 14" xfId="41"/>
    <cellStyle name="_x0013_ 14 2" xfId="42"/>
    <cellStyle name="_x0013_ 15" xfId="43"/>
    <cellStyle name="_x0013_ 15 2" xfId="44"/>
    <cellStyle name="_x0013_ 16" xfId="45"/>
    <cellStyle name="_x0013_ 17" xfId="46"/>
    <cellStyle name="_x0013_ 18" xfId="47"/>
    <cellStyle name="_x0013_ 19" xfId="48"/>
    <cellStyle name="_x0013_ 2" xfId="49"/>
    <cellStyle name="_x0013_ 2 2" xfId="50"/>
    <cellStyle name="_x0013_ 2 2 2" xfId="51"/>
    <cellStyle name="_x0013_ 2 3" xfId="52"/>
    <cellStyle name="_x0013_ 20" xfId="53"/>
    <cellStyle name="_x0013_ 21" xfId="54"/>
    <cellStyle name="_x0013_ 22" xfId="55"/>
    <cellStyle name="_x0013_ 23" xfId="56"/>
    <cellStyle name="_x0013_ 24" xfId="57"/>
    <cellStyle name="_x0013_ 25" xfId="58"/>
    <cellStyle name="_x0013_ 26" xfId="59"/>
    <cellStyle name="_x0013_ 27" xfId="60"/>
    <cellStyle name="_x0013_ 28" xfId="61"/>
    <cellStyle name="_x0013_ 29" xfId="62"/>
    <cellStyle name="_x0013_ 3" xfId="63"/>
    <cellStyle name="_x0013_ 3 2" xfId="64"/>
    <cellStyle name="_x0013_ 3 2 2" xfId="65"/>
    <cellStyle name="_x0013_ 3 3" xfId="66"/>
    <cellStyle name="_x0013_ 30" xfId="67"/>
    <cellStyle name="_x0013_ 31" xfId="68"/>
    <cellStyle name="_x0013_ 32" xfId="69"/>
    <cellStyle name="_x0013_ 33" xfId="70"/>
    <cellStyle name="_x0013_ 34" xfId="71"/>
    <cellStyle name="_x0013_ 35" xfId="72"/>
    <cellStyle name="_x0013_ 36" xfId="73"/>
    <cellStyle name="_x0013_ 37" xfId="74"/>
    <cellStyle name="_x0013_ 38" xfId="75"/>
    <cellStyle name="_x0013_ 39" xfId="76"/>
    <cellStyle name="_x0013_ 4" xfId="77"/>
    <cellStyle name="_x0013_ 4 2" xfId="78"/>
    <cellStyle name="_x0013_ 4 2 2" xfId="79"/>
    <cellStyle name="_x0013_ 4 3" xfId="80"/>
    <cellStyle name="_x0013_ 40" xfId="81"/>
    <cellStyle name="_x0013_ 41" xfId="82"/>
    <cellStyle name="_x0013_ 42" xfId="83"/>
    <cellStyle name="_x0013_ 43" xfId="84"/>
    <cellStyle name="_x0013_ 44" xfId="85"/>
    <cellStyle name="_x0013_ 45" xfId="86"/>
    <cellStyle name="_x0013_ 46" xfId="87"/>
    <cellStyle name="_x0013_ 47" xfId="88"/>
    <cellStyle name="_x0013_ 48" xfId="89"/>
    <cellStyle name="_x0013_ 49" xfId="90"/>
    <cellStyle name="_x0013_ 5" xfId="91"/>
    <cellStyle name="_x0013_ 5 2" xfId="92"/>
    <cellStyle name="_x0013_ 50" xfId="93"/>
    <cellStyle name="_x0013_ 51" xfId="94"/>
    <cellStyle name="_x0013_ 6" xfId="95"/>
    <cellStyle name="_x0013_ 6 2" xfId="96"/>
    <cellStyle name="_x0013_ 7" xfId="97"/>
    <cellStyle name="_x0013_ 7 2" xfId="98"/>
    <cellStyle name="_x0013_ 8" xfId="99"/>
    <cellStyle name="_x0013_ 8 2" xfId="100"/>
    <cellStyle name="_x0013_ 9" xfId="101"/>
    <cellStyle name="_x0013_ 9 2" xfId="102"/>
    <cellStyle name="_09GRC Gas Transport For Review" xfId="103"/>
    <cellStyle name="_09GRC Gas Transport For Review 2" xfId="104"/>
    <cellStyle name="_09GRC Gas Transport For Review 2 2" xfId="105"/>
    <cellStyle name="_09GRC Gas Transport For Review 2 2 2" xfId="106"/>
    <cellStyle name="_09GRC Gas Transport For Review 2 3" xfId="107"/>
    <cellStyle name="_09GRC Gas Transport For Review 3" xfId="108"/>
    <cellStyle name="_09GRC Gas Transport For Review 3 2" xfId="109"/>
    <cellStyle name="_09GRC Gas Transport For Review 4" xfId="110"/>
    <cellStyle name="_09GRC Gas Transport For Review_Book4" xfId="111"/>
    <cellStyle name="_09GRC Gas Transport For Review_Book4 2" xfId="112"/>
    <cellStyle name="_09GRC Gas Transport For Review_Book4 2 2" xfId="113"/>
    <cellStyle name="_09GRC Gas Transport For Review_Book4 2 2 2" xfId="114"/>
    <cellStyle name="_09GRC Gas Transport For Review_Book4 2 3" xfId="115"/>
    <cellStyle name="_09GRC Gas Transport For Review_Book4 3" xfId="116"/>
    <cellStyle name="_09GRC Gas Transport For Review_Book4 3 2" xfId="117"/>
    <cellStyle name="_09GRC Gas Transport For Review_Book4 4" xfId="118"/>
    <cellStyle name="_09GRC Gas Transport For Review_Book4_DEM-WP(C) ENERG10C--ctn Mid-C_042010 2010GRC" xfId="119"/>
    <cellStyle name="_09GRC Gas Transport For Review_DEM-WP(C) ENERG10C--ctn Mid-C_042010 2010GRC" xfId="120"/>
    <cellStyle name="_x0013__16.07E Wild Horse Wind Expansionwrkingfile" xfId="121"/>
    <cellStyle name="_x0013__16.07E Wild Horse Wind Expansionwrkingfile 2" xfId="122"/>
    <cellStyle name="_x0013__16.07E Wild Horse Wind Expansionwrkingfile 2 2" xfId="123"/>
    <cellStyle name="_x0013__16.07E Wild Horse Wind Expansionwrkingfile 2 2 2" xfId="124"/>
    <cellStyle name="_x0013__16.07E Wild Horse Wind Expansionwrkingfile 2 3" xfId="125"/>
    <cellStyle name="_x0013__16.07E Wild Horse Wind Expansionwrkingfile 3" xfId="126"/>
    <cellStyle name="_x0013__16.07E Wild Horse Wind Expansionwrkingfile 3 2" xfId="127"/>
    <cellStyle name="_x0013__16.07E Wild Horse Wind Expansionwrkingfile 4" xfId="128"/>
    <cellStyle name="_x0013__16.07E Wild Horse Wind Expansionwrkingfile SF" xfId="129"/>
    <cellStyle name="_x0013__16.07E Wild Horse Wind Expansionwrkingfile SF 2" xfId="130"/>
    <cellStyle name="_x0013__16.07E Wild Horse Wind Expansionwrkingfile SF 2 2" xfId="131"/>
    <cellStyle name="_x0013__16.07E Wild Horse Wind Expansionwrkingfile SF 2 2 2" xfId="132"/>
    <cellStyle name="_x0013__16.07E Wild Horse Wind Expansionwrkingfile SF 2 3" xfId="133"/>
    <cellStyle name="_x0013__16.07E Wild Horse Wind Expansionwrkingfile SF 3" xfId="134"/>
    <cellStyle name="_x0013__16.07E Wild Horse Wind Expansionwrkingfile SF 3 2" xfId="135"/>
    <cellStyle name="_x0013__16.07E Wild Horse Wind Expansionwrkingfile SF 4" xfId="136"/>
    <cellStyle name="_x0013__16.07E Wild Horse Wind Expansionwrkingfile SF_DEM-WP(C) ENERG10C--ctn Mid-C_042010 2010GRC" xfId="137"/>
    <cellStyle name="_x0013__16.07E Wild Horse Wind Expansionwrkingfile_DEM-WP(C) ENERG10C--ctn Mid-C_042010 2010GRC" xfId="138"/>
    <cellStyle name="_x0013__16.37E Wild Horse Expansion DeferralRevwrkingfile SF" xfId="139"/>
    <cellStyle name="_x0013__16.37E Wild Horse Expansion DeferralRevwrkingfile SF 2" xfId="140"/>
    <cellStyle name="_x0013__16.37E Wild Horse Expansion DeferralRevwrkingfile SF 2 2" xfId="141"/>
    <cellStyle name="_x0013__16.37E Wild Horse Expansion DeferralRevwrkingfile SF 2 2 2" xfId="142"/>
    <cellStyle name="_x0013__16.37E Wild Horse Expansion DeferralRevwrkingfile SF 2 3" xfId="143"/>
    <cellStyle name="_x0013__16.37E Wild Horse Expansion DeferralRevwrkingfile SF 3" xfId="144"/>
    <cellStyle name="_x0013__16.37E Wild Horse Expansion DeferralRevwrkingfile SF 3 2" xfId="145"/>
    <cellStyle name="_x0013__16.37E Wild Horse Expansion DeferralRevwrkingfile SF 4" xfId="146"/>
    <cellStyle name="_x0013__16.37E Wild Horse Expansion DeferralRevwrkingfile SF_DEM-WP(C) ENERG10C--ctn Mid-C_042010 2010GRC" xfId="147"/>
    <cellStyle name="_2008 Strat Plan Power Costs Forecast V2 (2009 Update)" xfId="148"/>
    <cellStyle name="_2008 Strat Plan Power Costs Forecast V2 (2009 Update) 2" xfId="149"/>
    <cellStyle name="_2008 Strat Plan Power Costs Forecast V2 (2009 Update) 2 2" xfId="150"/>
    <cellStyle name="_2008 Strat Plan Power Costs Forecast V2 (2009 Update) 3" xfId="151"/>
    <cellStyle name="_2008 Strat Plan Power Costs Forecast V2 (2009 Update)_DEM-WP(C) ENERG10C--ctn Mid-C_042010 2010GRC" xfId="152"/>
    <cellStyle name="_2008 Strat Plan Power Costs Forecast V2 (2009 Update)_NIM Summary" xfId="153"/>
    <cellStyle name="_2008 Strat Plan Power Costs Forecast V2 (2009 Update)_NIM Summary 2" xfId="154"/>
    <cellStyle name="_2008 Strat Plan Power Costs Forecast V2 (2009 Update)_NIM Summary 2 2" xfId="155"/>
    <cellStyle name="_2008 Strat Plan Power Costs Forecast V2 (2009 Update)_NIM Summary 3" xfId="156"/>
    <cellStyle name="_2008 Strat Plan Power Costs Forecast V2 (2009 Update)_NIM Summary_DEM-WP(C) ENERG10C--ctn Mid-C_042010 2010GRC" xfId="157"/>
    <cellStyle name="_4.06E Pass Throughs" xfId="158"/>
    <cellStyle name="_4.06E Pass Throughs 10" xfId="159"/>
    <cellStyle name="_4.06E Pass Throughs 10 2" xfId="160"/>
    <cellStyle name="_4.06E Pass Throughs 2" xfId="161"/>
    <cellStyle name="_4.06E Pass Throughs 2 2" xfId="162"/>
    <cellStyle name="_4.06E Pass Throughs 2 2 2" xfId="163"/>
    <cellStyle name="_4.06E Pass Throughs 2 2 2 2" xfId="164"/>
    <cellStyle name="_4.06E Pass Throughs 2 2 3" xfId="165"/>
    <cellStyle name="_4.06E Pass Throughs 2 3" xfId="166"/>
    <cellStyle name="_4.06E Pass Throughs 2 3 2" xfId="167"/>
    <cellStyle name="_4.06E Pass Throughs 2 4" xfId="168"/>
    <cellStyle name="_4.06E Pass Throughs 3" xfId="169"/>
    <cellStyle name="_4.06E Pass Throughs 3 2" xfId="170"/>
    <cellStyle name="_4.06E Pass Throughs 3 2 2" xfId="171"/>
    <cellStyle name="_4.06E Pass Throughs 3 2 2 2" xfId="172"/>
    <cellStyle name="_4.06E Pass Throughs 3 2 3" xfId="173"/>
    <cellStyle name="_4.06E Pass Throughs 3 3" xfId="174"/>
    <cellStyle name="_4.06E Pass Throughs 3 3 2" xfId="175"/>
    <cellStyle name="_4.06E Pass Throughs 3 3 2 2" xfId="176"/>
    <cellStyle name="_4.06E Pass Throughs 3 3 3" xfId="177"/>
    <cellStyle name="_4.06E Pass Throughs 3 4" xfId="178"/>
    <cellStyle name="_4.06E Pass Throughs 3 4 2" xfId="179"/>
    <cellStyle name="_4.06E Pass Throughs 3 4 2 2" xfId="180"/>
    <cellStyle name="_4.06E Pass Throughs 3 4 3" xfId="181"/>
    <cellStyle name="_4.06E Pass Throughs 3 5" xfId="182"/>
    <cellStyle name="_4.06E Pass Throughs 4" xfId="183"/>
    <cellStyle name="_4.06E Pass Throughs 4 2" xfId="184"/>
    <cellStyle name="_4.06E Pass Throughs 4 2 2" xfId="185"/>
    <cellStyle name="_4.06E Pass Throughs 4 3" xfId="186"/>
    <cellStyle name="_4.06E Pass Throughs 5" xfId="187"/>
    <cellStyle name="_4.06E Pass Throughs 5 2" xfId="188"/>
    <cellStyle name="_4.06E Pass Throughs 5 2 2" xfId="189"/>
    <cellStyle name="_4.06E Pass Throughs 5 2 3" xfId="190"/>
    <cellStyle name="_4.06E Pass Throughs 5 3" xfId="191"/>
    <cellStyle name="_4.06E Pass Throughs 5 3 2" xfId="192"/>
    <cellStyle name="_4.06E Pass Throughs 6" xfId="193"/>
    <cellStyle name="_4.06E Pass Throughs 6 2" xfId="194"/>
    <cellStyle name="_4.06E Pass Throughs 6 2 2" xfId="195"/>
    <cellStyle name="_4.06E Pass Throughs 6 3" xfId="196"/>
    <cellStyle name="_4.06E Pass Throughs 7" xfId="197"/>
    <cellStyle name="_4.06E Pass Throughs 7 2" xfId="198"/>
    <cellStyle name="_4.06E Pass Throughs 8" xfId="199"/>
    <cellStyle name="_4.06E Pass Throughs 8 2" xfId="200"/>
    <cellStyle name="_4.06E Pass Throughs 9" xfId="201"/>
    <cellStyle name="_4.06E Pass Throughs 9 2" xfId="202"/>
    <cellStyle name="_4.06E Pass Throughs_04 07E Wild Horse Wind Expansion (C) (2)" xfId="203"/>
    <cellStyle name="_4.06E Pass Throughs_04 07E Wild Horse Wind Expansion (C) (2) 2" xfId="204"/>
    <cellStyle name="_4.06E Pass Throughs_04 07E Wild Horse Wind Expansion (C) (2) 2 2" xfId="205"/>
    <cellStyle name="_4.06E Pass Throughs_04 07E Wild Horse Wind Expansion (C) (2) 2 2 2" xfId="206"/>
    <cellStyle name="_4.06E Pass Throughs_04 07E Wild Horse Wind Expansion (C) (2) 2 3" xfId="207"/>
    <cellStyle name="_4.06E Pass Throughs_04 07E Wild Horse Wind Expansion (C) (2) 3" xfId="208"/>
    <cellStyle name="_4.06E Pass Throughs_04 07E Wild Horse Wind Expansion (C) (2) 3 2" xfId="209"/>
    <cellStyle name="_4.06E Pass Throughs_04 07E Wild Horse Wind Expansion (C) (2) 4" xfId="210"/>
    <cellStyle name="_4.06E Pass Throughs_04 07E Wild Horse Wind Expansion (C) (2)_Adj Bench DR 3 for Initial Briefs (Electric)" xfId="211"/>
    <cellStyle name="_4.06E Pass Throughs_04 07E Wild Horse Wind Expansion (C) (2)_Adj Bench DR 3 for Initial Briefs (Electric) 2" xfId="212"/>
    <cellStyle name="_4.06E Pass Throughs_04 07E Wild Horse Wind Expansion (C) (2)_Adj Bench DR 3 for Initial Briefs (Electric) 2 2" xfId="213"/>
    <cellStyle name="_4.06E Pass Throughs_04 07E Wild Horse Wind Expansion (C) (2)_Adj Bench DR 3 for Initial Briefs (Electric) 2 2 2" xfId="214"/>
    <cellStyle name="_4.06E Pass Throughs_04 07E Wild Horse Wind Expansion (C) (2)_Adj Bench DR 3 for Initial Briefs (Electric) 2 3" xfId="215"/>
    <cellStyle name="_4.06E Pass Throughs_04 07E Wild Horse Wind Expansion (C) (2)_Adj Bench DR 3 for Initial Briefs (Electric) 3" xfId="216"/>
    <cellStyle name="_4.06E Pass Throughs_04 07E Wild Horse Wind Expansion (C) (2)_Adj Bench DR 3 for Initial Briefs (Electric) 3 2" xfId="217"/>
    <cellStyle name="_4.06E Pass Throughs_04 07E Wild Horse Wind Expansion (C) (2)_Adj Bench DR 3 for Initial Briefs (Electric) 4" xfId="218"/>
    <cellStyle name="_4.06E Pass Throughs_04 07E Wild Horse Wind Expansion (C) (2)_Adj Bench DR 3 for Initial Briefs (Electric)_DEM-WP(C) ENERG10C--ctn Mid-C_042010 2010GRC" xfId="219"/>
    <cellStyle name="_4.06E Pass Throughs_04 07E Wild Horse Wind Expansion (C) (2)_Book1" xfId="220"/>
    <cellStyle name="_4.06E Pass Throughs_04 07E Wild Horse Wind Expansion (C) (2)_DEM-WP(C) ENERG10C--ctn Mid-C_042010 2010GRC" xfId="221"/>
    <cellStyle name="_4.06E Pass Throughs_04 07E Wild Horse Wind Expansion (C) (2)_Electric Rev Req Model (2009 GRC) " xfId="222"/>
    <cellStyle name="_4.06E Pass Throughs_04 07E Wild Horse Wind Expansion (C) (2)_Electric Rev Req Model (2009 GRC)  2" xfId="223"/>
    <cellStyle name="_4.06E Pass Throughs_04 07E Wild Horse Wind Expansion (C) (2)_Electric Rev Req Model (2009 GRC)  2 2" xfId="224"/>
    <cellStyle name="_4.06E Pass Throughs_04 07E Wild Horse Wind Expansion (C) (2)_Electric Rev Req Model (2009 GRC)  2 2 2" xfId="225"/>
    <cellStyle name="_4.06E Pass Throughs_04 07E Wild Horse Wind Expansion (C) (2)_Electric Rev Req Model (2009 GRC)  2 3" xfId="226"/>
    <cellStyle name="_4.06E Pass Throughs_04 07E Wild Horse Wind Expansion (C) (2)_Electric Rev Req Model (2009 GRC)  3" xfId="227"/>
    <cellStyle name="_4.06E Pass Throughs_04 07E Wild Horse Wind Expansion (C) (2)_Electric Rev Req Model (2009 GRC)  3 2" xfId="228"/>
    <cellStyle name="_4.06E Pass Throughs_04 07E Wild Horse Wind Expansion (C) (2)_Electric Rev Req Model (2009 GRC)  4" xfId="229"/>
    <cellStyle name="_4.06E Pass Throughs_04 07E Wild Horse Wind Expansion (C) (2)_Electric Rev Req Model (2009 GRC) _DEM-WP(C) ENERG10C--ctn Mid-C_042010 2010GRC" xfId="230"/>
    <cellStyle name="_4.06E Pass Throughs_04 07E Wild Horse Wind Expansion (C) (2)_Electric Rev Req Model (2009 GRC) Rebuttal" xfId="231"/>
    <cellStyle name="_4.06E Pass Throughs_04 07E Wild Horse Wind Expansion (C) (2)_Electric Rev Req Model (2009 GRC) Rebuttal 2" xfId="232"/>
    <cellStyle name="_4.06E Pass Throughs_04 07E Wild Horse Wind Expansion (C) (2)_Electric Rev Req Model (2009 GRC) Rebuttal 2 2" xfId="233"/>
    <cellStyle name="_4.06E Pass Throughs_04 07E Wild Horse Wind Expansion (C) (2)_Electric Rev Req Model (2009 GRC) Rebuttal 2 2 2" xfId="234"/>
    <cellStyle name="_4.06E Pass Throughs_04 07E Wild Horse Wind Expansion (C) (2)_Electric Rev Req Model (2009 GRC) Rebuttal 2 3" xfId="235"/>
    <cellStyle name="_4.06E Pass Throughs_04 07E Wild Horse Wind Expansion (C) (2)_Electric Rev Req Model (2009 GRC) Rebuttal 3" xfId="236"/>
    <cellStyle name="_4.06E Pass Throughs_04 07E Wild Horse Wind Expansion (C) (2)_Electric Rev Req Model (2009 GRC) Rebuttal 3 2" xfId="237"/>
    <cellStyle name="_4.06E Pass Throughs_04 07E Wild Horse Wind Expansion (C) (2)_Electric Rev Req Model (2009 GRC) Rebuttal 4" xfId="238"/>
    <cellStyle name="_4.06E Pass Throughs_04 07E Wild Horse Wind Expansion (C) (2)_Electric Rev Req Model (2009 GRC) Rebuttal REmoval of New  WH Solar AdjustMI" xfId="239"/>
    <cellStyle name="_4.06E Pass Throughs_04 07E Wild Horse Wind Expansion (C) (2)_Electric Rev Req Model (2009 GRC) Rebuttal REmoval of New  WH Solar AdjustMI 2" xfId="240"/>
    <cellStyle name="_4.06E Pass Throughs_04 07E Wild Horse Wind Expansion (C) (2)_Electric Rev Req Model (2009 GRC) Rebuttal REmoval of New  WH Solar AdjustMI 2 2" xfId="241"/>
    <cellStyle name="_4.06E Pass Throughs_04 07E Wild Horse Wind Expansion (C) (2)_Electric Rev Req Model (2009 GRC) Rebuttal REmoval of New  WH Solar AdjustMI 2 2 2" xfId="242"/>
    <cellStyle name="_4.06E Pass Throughs_04 07E Wild Horse Wind Expansion (C) (2)_Electric Rev Req Model (2009 GRC) Rebuttal REmoval of New  WH Solar AdjustMI 2 3" xfId="243"/>
    <cellStyle name="_4.06E Pass Throughs_04 07E Wild Horse Wind Expansion (C) (2)_Electric Rev Req Model (2009 GRC) Rebuttal REmoval of New  WH Solar AdjustMI 3" xfId="244"/>
    <cellStyle name="_4.06E Pass Throughs_04 07E Wild Horse Wind Expansion (C) (2)_Electric Rev Req Model (2009 GRC) Rebuttal REmoval of New  WH Solar AdjustMI 3 2" xfId="245"/>
    <cellStyle name="_4.06E Pass Throughs_04 07E Wild Horse Wind Expansion (C) (2)_Electric Rev Req Model (2009 GRC) Rebuttal REmoval of New  WH Solar AdjustMI 4" xfId="246"/>
    <cellStyle name="_4.06E Pass Throughs_04 07E Wild Horse Wind Expansion (C) (2)_Electric Rev Req Model (2009 GRC) Rebuttal REmoval of New  WH Solar AdjustMI_DEM-WP(C) ENERG10C--ctn Mid-C_042010 2010GRC" xfId="247"/>
    <cellStyle name="_4.06E Pass Throughs_04 07E Wild Horse Wind Expansion (C) (2)_Electric Rev Req Model (2009 GRC) Revised 01-18-2010" xfId="248"/>
    <cellStyle name="_4.06E Pass Throughs_04 07E Wild Horse Wind Expansion (C) (2)_Electric Rev Req Model (2009 GRC) Revised 01-18-2010 2" xfId="249"/>
    <cellStyle name="_4.06E Pass Throughs_04 07E Wild Horse Wind Expansion (C) (2)_Electric Rev Req Model (2009 GRC) Revised 01-18-2010 2 2" xfId="250"/>
    <cellStyle name="_4.06E Pass Throughs_04 07E Wild Horse Wind Expansion (C) (2)_Electric Rev Req Model (2009 GRC) Revised 01-18-2010 2 2 2" xfId="251"/>
    <cellStyle name="_4.06E Pass Throughs_04 07E Wild Horse Wind Expansion (C) (2)_Electric Rev Req Model (2009 GRC) Revised 01-18-2010 2 3" xfId="252"/>
    <cellStyle name="_4.06E Pass Throughs_04 07E Wild Horse Wind Expansion (C) (2)_Electric Rev Req Model (2009 GRC) Revised 01-18-2010 3" xfId="253"/>
    <cellStyle name="_4.06E Pass Throughs_04 07E Wild Horse Wind Expansion (C) (2)_Electric Rev Req Model (2009 GRC) Revised 01-18-2010 3 2" xfId="254"/>
    <cellStyle name="_4.06E Pass Throughs_04 07E Wild Horse Wind Expansion (C) (2)_Electric Rev Req Model (2009 GRC) Revised 01-18-2010 4" xfId="255"/>
    <cellStyle name="_4.06E Pass Throughs_04 07E Wild Horse Wind Expansion (C) (2)_Electric Rev Req Model (2009 GRC) Revised 01-18-2010_DEM-WP(C) ENERG10C--ctn Mid-C_042010 2010GRC" xfId="256"/>
    <cellStyle name="_4.06E Pass Throughs_04 07E Wild Horse Wind Expansion (C) (2)_Electric Rev Req Model (2010 GRC)" xfId="257"/>
    <cellStyle name="_4.06E Pass Throughs_04 07E Wild Horse Wind Expansion (C) (2)_Electric Rev Req Model (2010 GRC) SF" xfId="258"/>
    <cellStyle name="_4.06E Pass Throughs_04 07E Wild Horse Wind Expansion (C) (2)_Final Order Electric EXHIBIT A-1" xfId="259"/>
    <cellStyle name="_4.06E Pass Throughs_04 07E Wild Horse Wind Expansion (C) (2)_Final Order Electric EXHIBIT A-1 2" xfId="260"/>
    <cellStyle name="_4.06E Pass Throughs_04 07E Wild Horse Wind Expansion (C) (2)_Final Order Electric EXHIBIT A-1 2 2" xfId="261"/>
    <cellStyle name="_4.06E Pass Throughs_04 07E Wild Horse Wind Expansion (C) (2)_Final Order Electric EXHIBIT A-1 2 2 2" xfId="262"/>
    <cellStyle name="_4.06E Pass Throughs_04 07E Wild Horse Wind Expansion (C) (2)_Final Order Electric EXHIBIT A-1 2 3" xfId="263"/>
    <cellStyle name="_4.06E Pass Throughs_04 07E Wild Horse Wind Expansion (C) (2)_Final Order Electric EXHIBIT A-1 3" xfId="264"/>
    <cellStyle name="_4.06E Pass Throughs_04 07E Wild Horse Wind Expansion (C) (2)_Final Order Electric EXHIBIT A-1 3 2" xfId="265"/>
    <cellStyle name="_4.06E Pass Throughs_04 07E Wild Horse Wind Expansion (C) (2)_Final Order Electric EXHIBIT A-1 4" xfId="266"/>
    <cellStyle name="_4.06E Pass Throughs_04 07E Wild Horse Wind Expansion (C) (2)_TENASKA REGULATORY ASSET" xfId="267"/>
    <cellStyle name="_4.06E Pass Throughs_04 07E Wild Horse Wind Expansion (C) (2)_TENASKA REGULATORY ASSET 2" xfId="268"/>
    <cellStyle name="_4.06E Pass Throughs_04 07E Wild Horse Wind Expansion (C) (2)_TENASKA REGULATORY ASSET 2 2" xfId="269"/>
    <cellStyle name="_4.06E Pass Throughs_04 07E Wild Horse Wind Expansion (C) (2)_TENASKA REGULATORY ASSET 2 2 2" xfId="270"/>
    <cellStyle name="_4.06E Pass Throughs_04 07E Wild Horse Wind Expansion (C) (2)_TENASKA REGULATORY ASSET 2 3" xfId="271"/>
    <cellStyle name="_4.06E Pass Throughs_04 07E Wild Horse Wind Expansion (C) (2)_TENASKA REGULATORY ASSET 3" xfId="272"/>
    <cellStyle name="_4.06E Pass Throughs_04 07E Wild Horse Wind Expansion (C) (2)_TENASKA REGULATORY ASSET 3 2" xfId="273"/>
    <cellStyle name="_4.06E Pass Throughs_04 07E Wild Horse Wind Expansion (C) (2)_TENASKA REGULATORY ASSET 4" xfId="274"/>
    <cellStyle name="_4.06E Pass Throughs_16.37E Wild Horse Expansion DeferralRevwrkingfile SF" xfId="275"/>
    <cellStyle name="_4.06E Pass Throughs_16.37E Wild Horse Expansion DeferralRevwrkingfile SF 2" xfId="276"/>
    <cellStyle name="_4.06E Pass Throughs_16.37E Wild Horse Expansion DeferralRevwrkingfile SF 2 2" xfId="277"/>
    <cellStyle name="_4.06E Pass Throughs_16.37E Wild Horse Expansion DeferralRevwrkingfile SF 2 2 2" xfId="278"/>
    <cellStyle name="_4.06E Pass Throughs_16.37E Wild Horse Expansion DeferralRevwrkingfile SF 2 3" xfId="279"/>
    <cellStyle name="_4.06E Pass Throughs_16.37E Wild Horse Expansion DeferralRevwrkingfile SF 3" xfId="280"/>
    <cellStyle name="_4.06E Pass Throughs_16.37E Wild Horse Expansion DeferralRevwrkingfile SF 3 2" xfId="281"/>
    <cellStyle name="_4.06E Pass Throughs_16.37E Wild Horse Expansion DeferralRevwrkingfile SF 4" xfId="282"/>
    <cellStyle name="_4.06E Pass Throughs_16.37E Wild Horse Expansion DeferralRevwrkingfile SF_DEM-WP(C) ENERG10C--ctn Mid-C_042010 2010GRC" xfId="283"/>
    <cellStyle name="_4.06E Pass Throughs_2009 Compliance Filing PCA Exhibits for GRC" xfId="284"/>
    <cellStyle name="_4.06E Pass Throughs_2009 Compliance Filing PCA Exhibits for GRC 2" xfId="285"/>
    <cellStyle name="_4.06E Pass Throughs_2009 GRC Compl Filing - Exhibit D" xfId="286"/>
    <cellStyle name="_4.06E Pass Throughs_2009 GRC Compl Filing - Exhibit D 2" xfId="287"/>
    <cellStyle name="_4.06E Pass Throughs_2009 GRC Compl Filing - Exhibit D 2 2" xfId="288"/>
    <cellStyle name="_4.06E Pass Throughs_2009 GRC Compl Filing - Exhibit D 3" xfId="289"/>
    <cellStyle name="_4.06E Pass Throughs_2009 GRC Compl Filing - Exhibit D_DEM-WP(C) ENERG10C--ctn Mid-C_042010 2010GRC" xfId="290"/>
    <cellStyle name="_4.06E Pass Throughs_3.01 Income Statement" xfId="291"/>
    <cellStyle name="_4.06E Pass Throughs_4 31 Regulatory Assets and Liabilities  7 06- Exhibit D" xfId="292"/>
    <cellStyle name="_4.06E Pass Throughs_4 31 Regulatory Assets and Liabilities  7 06- Exhibit D 2" xfId="293"/>
    <cellStyle name="_4.06E Pass Throughs_4 31 Regulatory Assets and Liabilities  7 06- Exhibit D 2 2" xfId="294"/>
    <cellStyle name="_4.06E Pass Throughs_4 31 Regulatory Assets and Liabilities  7 06- Exhibit D 2 2 2" xfId="295"/>
    <cellStyle name="_4.06E Pass Throughs_4 31 Regulatory Assets and Liabilities  7 06- Exhibit D 3" xfId="296"/>
    <cellStyle name="_4.06E Pass Throughs_4 31 Regulatory Assets and Liabilities  7 06- Exhibit D 3 2" xfId="297"/>
    <cellStyle name="_4.06E Pass Throughs_4 31 Regulatory Assets and Liabilities  7 06- Exhibit D_DEM-WP(C) ENERG10C--ctn Mid-C_042010 2010GRC" xfId="298"/>
    <cellStyle name="_4.06E Pass Throughs_4 31 Regulatory Assets and Liabilities  7 06- Exhibit D_NIM Summary" xfId="299"/>
    <cellStyle name="_4.06E Pass Throughs_4 31 Regulatory Assets and Liabilities  7 06- Exhibit D_NIM Summary 2" xfId="300"/>
    <cellStyle name="_4.06E Pass Throughs_4 31 Regulatory Assets and Liabilities  7 06- Exhibit D_NIM Summary 2 2" xfId="301"/>
    <cellStyle name="_4.06E Pass Throughs_4 31 Regulatory Assets and Liabilities  7 06- Exhibit D_NIM Summary 3" xfId="302"/>
    <cellStyle name="_4.06E Pass Throughs_4 31 Regulatory Assets and Liabilities  7 06- Exhibit D_NIM Summary_DEM-WP(C) ENERG10C--ctn Mid-C_042010 2010GRC" xfId="303"/>
    <cellStyle name="_4.06E Pass Throughs_4 31 Regulatory Assets and Liabilities  7 06- Exhibit D_NIM+O&amp;M" xfId="304"/>
    <cellStyle name="_4.06E Pass Throughs_4 31 Regulatory Assets and Liabilities  7 06- Exhibit D_NIM+O&amp;M 2" xfId="305"/>
    <cellStyle name="_4.06E Pass Throughs_4 31 Regulatory Assets and Liabilities  7 06- Exhibit D_NIM+O&amp;M Monthly" xfId="306"/>
    <cellStyle name="_4.06E Pass Throughs_4 31 Regulatory Assets and Liabilities  7 06- Exhibit D_NIM+O&amp;M Monthly 2" xfId="307"/>
    <cellStyle name="_4.06E Pass Throughs_4 31E Reg Asset  Liab and EXH D" xfId="308"/>
    <cellStyle name="_4.06E Pass Throughs_4 31E Reg Asset  Liab and EXH D _ Aug 10 Filing (2)" xfId="309"/>
    <cellStyle name="_4.06E Pass Throughs_4 31E Reg Asset  Liab and EXH D _ Aug 10 Filing (2) 2" xfId="310"/>
    <cellStyle name="_4.06E Pass Throughs_4 31E Reg Asset  Liab and EXH D 10" xfId="311"/>
    <cellStyle name="_4.06E Pass Throughs_4 31E Reg Asset  Liab and EXH D 11" xfId="312"/>
    <cellStyle name="_4.06E Pass Throughs_4 31E Reg Asset  Liab and EXH D 12" xfId="313"/>
    <cellStyle name="_4.06E Pass Throughs_4 31E Reg Asset  Liab and EXH D 13" xfId="314"/>
    <cellStyle name="_4.06E Pass Throughs_4 31E Reg Asset  Liab and EXH D 14" xfId="315"/>
    <cellStyle name="_4.06E Pass Throughs_4 31E Reg Asset  Liab and EXH D 15" xfId="316"/>
    <cellStyle name="_4.06E Pass Throughs_4 31E Reg Asset  Liab and EXH D 16" xfId="317"/>
    <cellStyle name="_4.06E Pass Throughs_4 31E Reg Asset  Liab and EXH D 17" xfId="318"/>
    <cellStyle name="_4.06E Pass Throughs_4 31E Reg Asset  Liab and EXH D 18" xfId="319"/>
    <cellStyle name="_4.06E Pass Throughs_4 31E Reg Asset  Liab and EXH D 19" xfId="320"/>
    <cellStyle name="_4.06E Pass Throughs_4 31E Reg Asset  Liab and EXH D 2" xfId="321"/>
    <cellStyle name="_4.06E Pass Throughs_4 31E Reg Asset  Liab and EXH D 20" xfId="322"/>
    <cellStyle name="_4.06E Pass Throughs_4 31E Reg Asset  Liab and EXH D 21" xfId="323"/>
    <cellStyle name="_4.06E Pass Throughs_4 31E Reg Asset  Liab and EXH D 22" xfId="324"/>
    <cellStyle name="_4.06E Pass Throughs_4 31E Reg Asset  Liab and EXH D 23" xfId="325"/>
    <cellStyle name="_4.06E Pass Throughs_4 31E Reg Asset  Liab and EXH D 24" xfId="326"/>
    <cellStyle name="_4.06E Pass Throughs_4 31E Reg Asset  Liab and EXH D 25" xfId="327"/>
    <cellStyle name="_4.06E Pass Throughs_4 31E Reg Asset  Liab and EXH D 26" xfId="328"/>
    <cellStyle name="_4.06E Pass Throughs_4 31E Reg Asset  Liab and EXH D 27" xfId="329"/>
    <cellStyle name="_4.06E Pass Throughs_4 31E Reg Asset  Liab and EXH D 28" xfId="330"/>
    <cellStyle name="_4.06E Pass Throughs_4 31E Reg Asset  Liab and EXH D 29" xfId="331"/>
    <cellStyle name="_4.06E Pass Throughs_4 31E Reg Asset  Liab and EXH D 3" xfId="332"/>
    <cellStyle name="_4.06E Pass Throughs_4 31E Reg Asset  Liab and EXH D 30" xfId="333"/>
    <cellStyle name="_4.06E Pass Throughs_4 31E Reg Asset  Liab and EXH D 31" xfId="334"/>
    <cellStyle name="_4.06E Pass Throughs_4 31E Reg Asset  Liab and EXH D 32" xfId="335"/>
    <cellStyle name="_4.06E Pass Throughs_4 31E Reg Asset  Liab and EXH D 33" xfId="336"/>
    <cellStyle name="_4.06E Pass Throughs_4 31E Reg Asset  Liab and EXH D 34" xfId="337"/>
    <cellStyle name="_4.06E Pass Throughs_4 31E Reg Asset  Liab and EXH D 35" xfId="338"/>
    <cellStyle name="_4.06E Pass Throughs_4 31E Reg Asset  Liab and EXH D 36" xfId="339"/>
    <cellStyle name="_4.06E Pass Throughs_4 31E Reg Asset  Liab and EXH D 4" xfId="340"/>
    <cellStyle name="_4.06E Pass Throughs_4 31E Reg Asset  Liab and EXH D 5" xfId="341"/>
    <cellStyle name="_4.06E Pass Throughs_4 31E Reg Asset  Liab and EXH D 6" xfId="342"/>
    <cellStyle name="_4.06E Pass Throughs_4 31E Reg Asset  Liab and EXH D 7" xfId="343"/>
    <cellStyle name="_4.06E Pass Throughs_4 31E Reg Asset  Liab and EXH D 8" xfId="344"/>
    <cellStyle name="_4.06E Pass Throughs_4 31E Reg Asset  Liab and EXH D 9" xfId="345"/>
    <cellStyle name="_4.06E Pass Throughs_4 32 Regulatory Assets and Liabilities  7 06- Exhibit D" xfId="346"/>
    <cellStyle name="_4.06E Pass Throughs_4 32 Regulatory Assets and Liabilities  7 06- Exhibit D 2" xfId="347"/>
    <cellStyle name="_4.06E Pass Throughs_4 32 Regulatory Assets and Liabilities  7 06- Exhibit D 2 2" xfId="348"/>
    <cellStyle name="_4.06E Pass Throughs_4 32 Regulatory Assets and Liabilities  7 06- Exhibit D 2 2 2" xfId="349"/>
    <cellStyle name="_4.06E Pass Throughs_4 32 Regulatory Assets and Liabilities  7 06- Exhibit D 3" xfId="350"/>
    <cellStyle name="_4.06E Pass Throughs_4 32 Regulatory Assets and Liabilities  7 06- Exhibit D 3 2" xfId="351"/>
    <cellStyle name="_4.06E Pass Throughs_4 32 Regulatory Assets and Liabilities  7 06- Exhibit D_DEM-WP(C) ENERG10C--ctn Mid-C_042010 2010GRC" xfId="352"/>
    <cellStyle name="_4.06E Pass Throughs_4 32 Regulatory Assets and Liabilities  7 06- Exhibit D_NIM Summary" xfId="353"/>
    <cellStyle name="_4.06E Pass Throughs_4 32 Regulatory Assets and Liabilities  7 06- Exhibit D_NIM Summary 2" xfId="354"/>
    <cellStyle name="_4.06E Pass Throughs_4 32 Regulatory Assets and Liabilities  7 06- Exhibit D_NIM Summary 2 2" xfId="355"/>
    <cellStyle name="_4.06E Pass Throughs_4 32 Regulatory Assets and Liabilities  7 06- Exhibit D_NIM Summary 3" xfId="356"/>
    <cellStyle name="_4.06E Pass Throughs_4 32 Regulatory Assets and Liabilities  7 06- Exhibit D_NIM Summary_DEM-WP(C) ENERG10C--ctn Mid-C_042010 2010GRC" xfId="357"/>
    <cellStyle name="_4.06E Pass Throughs_4 32 Regulatory Assets and Liabilities  7 06- Exhibit D_NIM+O&amp;M" xfId="358"/>
    <cellStyle name="_4.06E Pass Throughs_4 32 Regulatory Assets and Liabilities  7 06- Exhibit D_NIM+O&amp;M 2" xfId="359"/>
    <cellStyle name="_4.06E Pass Throughs_4 32 Regulatory Assets and Liabilities  7 06- Exhibit D_NIM+O&amp;M Monthly" xfId="360"/>
    <cellStyle name="_4.06E Pass Throughs_4 32 Regulatory Assets and Liabilities  7 06- Exhibit D_NIM+O&amp;M Monthly 2" xfId="361"/>
    <cellStyle name="_4.06E Pass Throughs_AURORA Total New" xfId="362"/>
    <cellStyle name="_4.06E Pass Throughs_AURORA Total New 2" xfId="363"/>
    <cellStyle name="_4.06E Pass Throughs_AURORA Total New 2 2" xfId="364"/>
    <cellStyle name="_4.06E Pass Throughs_AURORA Total New 3" xfId="365"/>
    <cellStyle name="_4.06E Pass Throughs_Book2" xfId="366"/>
    <cellStyle name="_4.06E Pass Throughs_Book2 2" xfId="367"/>
    <cellStyle name="_4.06E Pass Throughs_Book2 2 2" xfId="368"/>
    <cellStyle name="_4.06E Pass Throughs_Book2 2 2 2" xfId="369"/>
    <cellStyle name="_4.06E Pass Throughs_Book2 2 3" xfId="370"/>
    <cellStyle name="_4.06E Pass Throughs_Book2 3" xfId="371"/>
    <cellStyle name="_4.06E Pass Throughs_Book2 3 2" xfId="372"/>
    <cellStyle name="_4.06E Pass Throughs_Book2 4" xfId="373"/>
    <cellStyle name="_4.06E Pass Throughs_Book2_Adj Bench DR 3 for Initial Briefs (Electric)" xfId="374"/>
    <cellStyle name="_4.06E Pass Throughs_Book2_Adj Bench DR 3 for Initial Briefs (Electric) 2" xfId="375"/>
    <cellStyle name="_4.06E Pass Throughs_Book2_Adj Bench DR 3 for Initial Briefs (Electric) 2 2" xfId="376"/>
    <cellStyle name="_4.06E Pass Throughs_Book2_Adj Bench DR 3 for Initial Briefs (Electric) 2 2 2" xfId="377"/>
    <cellStyle name="_4.06E Pass Throughs_Book2_Adj Bench DR 3 for Initial Briefs (Electric) 2 3" xfId="378"/>
    <cellStyle name="_4.06E Pass Throughs_Book2_Adj Bench DR 3 for Initial Briefs (Electric) 3" xfId="379"/>
    <cellStyle name="_4.06E Pass Throughs_Book2_Adj Bench DR 3 for Initial Briefs (Electric) 3 2" xfId="380"/>
    <cellStyle name="_4.06E Pass Throughs_Book2_Adj Bench DR 3 for Initial Briefs (Electric) 4" xfId="381"/>
    <cellStyle name="_4.06E Pass Throughs_Book2_Adj Bench DR 3 for Initial Briefs (Electric)_DEM-WP(C) ENERG10C--ctn Mid-C_042010 2010GRC" xfId="382"/>
    <cellStyle name="_4.06E Pass Throughs_Book2_DEM-WP(C) ENERG10C--ctn Mid-C_042010 2010GRC" xfId="383"/>
    <cellStyle name="_4.06E Pass Throughs_Book2_Electric Rev Req Model (2009 GRC) Rebuttal" xfId="384"/>
    <cellStyle name="_4.06E Pass Throughs_Book2_Electric Rev Req Model (2009 GRC) Rebuttal 2" xfId="385"/>
    <cellStyle name="_4.06E Pass Throughs_Book2_Electric Rev Req Model (2009 GRC) Rebuttal 2 2" xfId="386"/>
    <cellStyle name="_4.06E Pass Throughs_Book2_Electric Rev Req Model (2009 GRC) Rebuttal 2 2 2" xfId="387"/>
    <cellStyle name="_4.06E Pass Throughs_Book2_Electric Rev Req Model (2009 GRC) Rebuttal 2 3" xfId="388"/>
    <cellStyle name="_4.06E Pass Throughs_Book2_Electric Rev Req Model (2009 GRC) Rebuttal 3" xfId="389"/>
    <cellStyle name="_4.06E Pass Throughs_Book2_Electric Rev Req Model (2009 GRC) Rebuttal 3 2" xfId="390"/>
    <cellStyle name="_4.06E Pass Throughs_Book2_Electric Rev Req Model (2009 GRC) Rebuttal 4" xfId="391"/>
    <cellStyle name="_4.06E Pass Throughs_Book2_Electric Rev Req Model (2009 GRC) Rebuttal REmoval of New  WH Solar AdjustMI" xfId="392"/>
    <cellStyle name="_4.06E Pass Throughs_Book2_Electric Rev Req Model (2009 GRC) Rebuttal REmoval of New  WH Solar AdjustMI 2" xfId="393"/>
    <cellStyle name="_4.06E Pass Throughs_Book2_Electric Rev Req Model (2009 GRC) Rebuttal REmoval of New  WH Solar AdjustMI 2 2" xfId="394"/>
    <cellStyle name="_4.06E Pass Throughs_Book2_Electric Rev Req Model (2009 GRC) Rebuttal REmoval of New  WH Solar AdjustMI 2 2 2" xfId="395"/>
    <cellStyle name="_4.06E Pass Throughs_Book2_Electric Rev Req Model (2009 GRC) Rebuttal REmoval of New  WH Solar AdjustMI 2 3" xfId="396"/>
    <cellStyle name="_4.06E Pass Throughs_Book2_Electric Rev Req Model (2009 GRC) Rebuttal REmoval of New  WH Solar AdjustMI 3" xfId="397"/>
    <cellStyle name="_4.06E Pass Throughs_Book2_Electric Rev Req Model (2009 GRC) Rebuttal REmoval of New  WH Solar AdjustMI 3 2" xfId="398"/>
    <cellStyle name="_4.06E Pass Throughs_Book2_Electric Rev Req Model (2009 GRC) Rebuttal REmoval of New  WH Solar AdjustMI 4" xfId="399"/>
    <cellStyle name="_4.06E Pass Throughs_Book2_Electric Rev Req Model (2009 GRC) Rebuttal REmoval of New  WH Solar AdjustMI_DEM-WP(C) ENERG10C--ctn Mid-C_042010 2010GRC" xfId="400"/>
    <cellStyle name="_4.06E Pass Throughs_Book2_Electric Rev Req Model (2009 GRC) Revised 01-18-2010" xfId="401"/>
    <cellStyle name="_4.06E Pass Throughs_Book2_Electric Rev Req Model (2009 GRC) Revised 01-18-2010 2" xfId="402"/>
    <cellStyle name="_4.06E Pass Throughs_Book2_Electric Rev Req Model (2009 GRC) Revised 01-18-2010 2 2" xfId="403"/>
    <cellStyle name="_4.06E Pass Throughs_Book2_Electric Rev Req Model (2009 GRC) Revised 01-18-2010 2 2 2" xfId="404"/>
    <cellStyle name="_4.06E Pass Throughs_Book2_Electric Rev Req Model (2009 GRC) Revised 01-18-2010 2 3" xfId="405"/>
    <cellStyle name="_4.06E Pass Throughs_Book2_Electric Rev Req Model (2009 GRC) Revised 01-18-2010 3" xfId="406"/>
    <cellStyle name="_4.06E Pass Throughs_Book2_Electric Rev Req Model (2009 GRC) Revised 01-18-2010 3 2" xfId="407"/>
    <cellStyle name="_4.06E Pass Throughs_Book2_Electric Rev Req Model (2009 GRC) Revised 01-18-2010 4" xfId="408"/>
    <cellStyle name="_4.06E Pass Throughs_Book2_Electric Rev Req Model (2009 GRC) Revised 01-18-2010_DEM-WP(C) ENERG10C--ctn Mid-C_042010 2010GRC" xfId="409"/>
    <cellStyle name="_4.06E Pass Throughs_Book2_Final Order Electric EXHIBIT A-1" xfId="410"/>
    <cellStyle name="_4.06E Pass Throughs_Book2_Final Order Electric EXHIBIT A-1 2" xfId="411"/>
    <cellStyle name="_4.06E Pass Throughs_Book2_Final Order Electric EXHIBIT A-1 2 2" xfId="412"/>
    <cellStyle name="_4.06E Pass Throughs_Book2_Final Order Electric EXHIBIT A-1 2 2 2" xfId="413"/>
    <cellStyle name="_4.06E Pass Throughs_Book2_Final Order Electric EXHIBIT A-1 2 3" xfId="414"/>
    <cellStyle name="_4.06E Pass Throughs_Book2_Final Order Electric EXHIBIT A-1 3" xfId="415"/>
    <cellStyle name="_4.06E Pass Throughs_Book2_Final Order Electric EXHIBIT A-1 3 2" xfId="416"/>
    <cellStyle name="_4.06E Pass Throughs_Book2_Final Order Electric EXHIBIT A-1 4" xfId="417"/>
    <cellStyle name="_4.06E Pass Throughs_Book4" xfId="418"/>
    <cellStyle name="_4.06E Pass Throughs_Book4 2" xfId="419"/>
    <cellStyle name="_4.06E Pass Throughs_Book4 2 2" xfId="420"/>
    <cellStyle name="_4.06E Pass Throughs_Book4 2 2 2" xfId="421"/>
    <cellStyle name="_4.06E Pass Throughs_Book4 2 3" xfId="422"/>
    <cellStyle name="_4.06E Pass Throughs_Book4 3" xfId="423"/>
    <cellStyle name="_4.06E Pass Throughs_Book4 3 2" xfId="424"/>
    <cellStyle name="_4.06E Pass Throughs_Book4 4" xfId="425"/>
    <cellStyle name="_4.06E Pass Throughs_Book4_DEM-WP(C) ENERG10C--ctn Mid-C_042010 2010GRC" xfId="426"/>
    <cellStyle name="_4.06E Pass Throughs_Book9" xfId="427"/>
    <cellStyle name="_4.06E Pass Throughs_Book9 2" xfId="428"/>
    <cellStyle name="_4.06E Pass Throughs_Book9 2 2" xfId="429"/>
    <cellStyle name="_4.06E Pass Throughs_Book9 2 2 2" xfId="430"/>
    <cellStyle name="_4.06E Pass Throughs_Book9 2 3" xfId="431"/>
    <cellStyle name="_4.06E Pass Throughs_Book9 3" xfId="432"/>
    <cellStyle name="_4.06E Pass Throughs_Book9 3 2" xfId="433"/>
    <cellStyle name="_4.06E Pass Throughs_Book9 4" xfId="434"/>
    <cellStyle name="_4.06E Pass Throughs_Book9_DEM-WP(C) ENERG10C--ctn Mid-C_042010 2010GRC" xfId="435"/>
    <cellStyle name="_4.06E Pass Throughs_Chelan PUD Power Costs (8-10)" xfId="436"/>
    <cellStyle name="_4.06E Pass Throughs_Chelan PUD Power Costs (8-10) 2" xfId="437"/>
    <cellStyle name="_4.06E Pass Throughs_DEM-WP(C) Chelan Power Costs" xfId="438"/>
    <cellStyle name="_4.06E Pass Throughs_DEM-WP(C) Chelan Power Costs 2" xfId="439"/>
    <cellStyle name="_4.06E Pass Throughs_DEM-WP(C) ENERG10C--ctn Mid-C_042010 2010GRC" xfId="440"/>
    <cellStyle name="_4.06E Pass Throughs_DEM-WP(C) Gas Transport 2010GRC" xfId="441"/>
    <cellStyle name="_4.06E Pass Throughs_DEM-WP(C) Gas Transport 2010GRC 2" xfId="442"/>
    <cellStyle name="_4.06E Pass Throughs_Exh A-1 resulting from UE-112050 effective Jan 1 2012" xfId="443"/>
    <cellStyle name="_4.06E Pass Throughs_Exh G - Klamath Peaker PPA fr C Locke 2-12" xfId="444"/>
    <cellStyle name="_4.06E Pass Throughs_Exhibit A-1 effective 4-1-11 fr S Free 12-11" xfId="445"/>
    <cellStyle name="_4.06E Pass Throughs_INPUTS" xfId="446"/>
    <cellStyle name="_4.06E Pass Throughs_INPUTS 2" xfId="447"/>
    <cellStyle name="_4.06E Pass Throughs_INPUTS 2 2" xfId="448"/>
    <cellStyle name="_4.06E Pass Throughs_INPUTS 2 2 2" xfId="449"/>
    <cellStyle name="_4.06E Pass Throughs_INPUTS 2 3" xfId="450"/>
    <cellStyle name="_4.06E Pass Throughs_INPUTS 3" xfId="451"/>
    <cellStyle name="_4.06E Pass Throughs_INPUTS 3 2" xfId="452"/>
    <cellStyle name="_4.06E Pass Throughs_INPUTS 4" xfId="453"/>
    <cellStyle name="_4.06E Pass Throughs_Mint Farm Generation BPA" xfId="454"/>
    <cellStyle name="_4.06E Pass Throughs_NIM Summary" xfId="455"/>
    <cellStyle name="_4.06E Pass Throughs_NIM Summary 09GRC" xfId="456"/>
    <cellStyle name="_4.06E Pass Throughs_NIM Summary 09GRC 2" xfId="457"/>
    <cellStyle name="_4.06E Pass Throughs_NIM Summary 09GRC 2 2" xfId="458"/>
    <cellStyle name="_4.06E Pass Throughs_NIM Summary 09GRC 3" xfId="459"/>
    <cellStyle name="_4.06E Pass Throughs_NIM Summary 09GRC_DEM-WP(C) ENERG10C--ctn Mid-C_042010 2010GRC" xfId="460"/>
    <cellStyle name="_4.06E Pass Throughs_NIM Summary 10" xfId="461"/>
    <cellStyle name="_4.06E Pass Throughs_NIM Summary 11" xfId="462"/>
    <cellStyle name="_4.06E Pass Throughs_NIM Summary 12" xfId="463"/>
    <cellStyle name="_4.06E Pass Throughs_NIM Summary 13" xfId="464"/>
    <cellStyle name="_4.06E Pass Throughs_NIM Summary 14" xfId="465"/>
    <cellStyle name="_4.06E Pass Throughs_NIM Summary 15" xfId="466"/>
    <cellStyle name="_4.06E Pass Throughs_NIM Summary 16" xfId="467"/>
    <cellStyle name="_4.06E Pass Throughs_NIM Summary 17" xfId="468"/>
    <cellStyle name="_4.06E Pass Throughs_NIM Summary 18" xfId="469"/>
    <cellStyle name="_4.06E Pass Throughs_NIM Summary 19" xfId="470"/>
    <cellStyle name="_4.06E Pass Throughs_NIM Summary 2" xfId="471"/>
    <cellStyle name="_4.06E Pass Throughs_NIM Summary 2 2" xfId="472"/>
    <cellStyle name="_4.06E Pass Throughs_NIM Summary 20" xfId="473"/>
    <cellStyle name="_4.06E Pass Throughs_NIM Summary 21" xfId="474"/>
    <cellStyle name="_4.06E Pass Throughs_NIM Summary 22" xfId="475"/>
    <cellStyle name="_4.06E Pass Throughs_NIM Summary 23" xfId="476"/>
    <cellStyle name="_4.06E Pass Throughs_NIM Summary 24" xfId="477"/>
    <cellStyle name="_4.06E Pass Throughs_NIM Summary 25" xfId="478"/>
    <cellStyle name="_4.06E Pass Throughs_NIM Summary 26" xfId="479"/>
    <cellStyle name="_4.06E Pass Throughs_NIM Summary 27" xfId="480"/>
    <cellStyle name="_4.06E Pass Throughs_NIM Summary 28" xfId="481"/>
    <cellStyle name="_4.06E Pass Throughs_NIM Summary 29" xfId="482"/>
    <cellStyle name="_4.06E Pass Throughs_NIM Summary 3" xfId="483"/>
    <cellStyle name="_4.06E Pass Throughs_NIM Summary 3 2" xfId="484"/>
    <cellStyle name="_4.06E Pass Throughs_NIM Summary 30" xfId="485"/>
    <cellStyle name="_4.06E Pass Throughs_NIM Summary 31" xfId="486"/>
    <cellStyle name="_4.06E Pass Throughs_NIM Summary 32" xfId="487"/>
    <cellStyle name="_4.06E Pass Throughs_NIM Summary 33" xfId="488"/>
    <cellStyle name="_4.06E Pass Throughs_NIM Summary 34" xfId="489"/>
    <cellStyle name="_4.06E Pass Throughs_NIM Summary 35" xfId="490"/>
    <cellStyle name="_4.06E Pass Throughs_NIM Summary 36" xfId="491"/>
    <cellStyle name="_4.06E Pass Throughs_NIM Summary 37" xfId="492"/>
    <cellStyle name="_4.06E Pass Throughs_NIM Summary 38" xfId="493"/>
    <cellStyle name="_4.06E Pass Throughs_NIM Summary 39" xfId="494"/>
    <cellStyle name="_4.06E Pass Throughs_NIM Summary 4" xfId="495"/>
    <cellStyle name="_4.06E Pass Throughs_NIM Summary 4 2" xfId="496"/>
    <cellStyle name="_4.06E Pass Throughs_NIM Summary 40" xfId="497"/>
    <cellStyle name="_4.06E Pass Throughs_NIM Summary 41" xfId="498"/>
    <cellStyle name="_4.06E Pass Throughs_NIM Summary 42" xfId="499"/>
    <cellStyle name="_4.06E Pass Throughs_NIM Summary 43" xfId="500"/>
    <cellStyle name="_4.06E Pass Throughs_NIM Summary 44" xfId="501"/>
    <cellStyle name="_4.06E Pass Throughs_NIM Summary 45" xfId="502"/>
    <cellStyle name="_4.06E Pass Throughs_NIM Summary 46" xfId="503"/>
    <cellStyle name="_4.06E Pass Throughs_NIM Summary 47" xfId="504"/>
    <cellStyle name="_4.06E Pass Throughs_NIM Summary 48" xfId="505"/>
    <cellStyle name="_4.06E Pass Throughs_NIM Summary 49" xfId="506"/>
    <cellStyle name="_4.06E Pass Throughs_NIM Summary 5" xfId="507"/>
    <cellStyle name="_4.06E Pass Throughs_NIM Summary 5 2" xfId="508"/>
    <cellStyle name="_4.06E Pass Throughs_NIM Summary 50" xfId="509"/>
    <cellStyle name="_4.06E Pass Throughs_NIM Summary 51" xfId="510"/>
    <cellStyle name="_4.06E Pass Throughs_NIM Summary 52" xfId="511"/>
    <cellStyle name="_4.06E Pass Throughs_NIM Summary 6" xfId="512"/>
    <cellStyle name="_4.06E Pass Throughs_NIM Summary 6 2" xfId="513"/>
    <cellStyle name="_4.06E Pass Throughs_NIM Summary 7" xfId="514"/>
    <cellStyle name="_4.06E Pass Throughs_NIM Summary 7 2" xfId="515"/>
    <cellStyle name="_4.06E Pass Throughs_NIM Summary 8" xfId="516"/>
    <cellStyle name="_4.06E Pass Throughs_NIM Summary 8 2" xfId="517"/>
    <cellStyle name="_4.06E Pass Throughs_NIM Summary 9" xfId="518"/>
    <cellStyle name="_4.06E Pass Throughs_NIM Summary 9 2" xfId="519"/>
    <cellStyle name="_4.06E Pass Throughs_NIM Summary_DEM-WP(C) ENERG10C--ctn Mid-C_042010 2010GRC" xfId="520"/>
    <cellStyle name="_4.06E Pass Throughs_NIM+O&amp;M" xfId="521"/>
    <cellStyle name="_4.06E Pass Throughs_NIM+O&amp;M 2" xfId="522"/>
    <cellStyle name="_4.06E Pass Throughs_NIM+O&amp;M 2 2" xfId="523"/>
    <cellStyle name="_4.06E Pass Throughs_NIM+O&amp;M 3" xfId="524"/>
    <cellStyle name="_4.06E Pass Throughs_NIM+O&amp;M Monthly" xfId="525"/>
    <cellStyle name="_4.06E Pass Throughs_NIM+O&amp;M Monthly 2" xfId="526"/>
    <cellStyle name="_4.06E Pass Throughs_NIM+O&amp;M Monthly 2 2" xfId="527"/>
    <cellStyle name="_4.06E Pass Throughs_NIM+O&amp;M Monthly 3" xfId="528"/>
    <cellStyle name="_4.06E Pass Throughs_PCA 10 -  Exhibit D Dec 2011" xfId="529"/>
    <cellStyle name="_4.06E Pass Throughs_PCA 10 -  Exhibit D from A Kellogg Jan 2011" xfId="530"/>
    <cellStyle name="_4.06E Pass Throughs_PCA 10 -  Exhibit D from A Kellogg July 2011" xfId="531"/>
    <cellStyle name="_4.06E Pass Throughs_PCA 10 -  Exhibit D from S Free Rcv'd 12-11" xfId="532"/>
    <cellStyle name="_4.06E Pass Throughs_PCA 11 -  Exhibit D Jan 2012 fr A Kellogg" xfId="533"/>
    <cellStyle name="_4.06E Pass Throughs_PCA 11 -  Exhibit D Jan 2012 WF" xfId="534"/>
    <cellStyle name="_4.06E Pass Throughs_PCA 9 -  Exhibit D April 2010" xfId="535"/>
    <cellStyle name="_4.06E Pass Throughs_PCA 9 -  Exhibit D April 2010 (3)" xfId="536"/>
    <cellStyle name="_4.06E Pass Throughs_PCA 9 -  Exhibit D April 2010 (3) 2" xfId="537"/>
    <cellStyle name="_4.06E Pass Throughs_PCA 9 -  Exhibit D April 2010 (3) 2 2" xfId="538"/>
    <cellStyle name="_4.06E Pass Throughs_PCA 9 -  Exhibit D April 2010 (3) 3" xfId="539"/>
    <cellStyle name="_4.06E Pass Throughs_PCA 9 -  Exhibit D April 2010 (3)_DEM-WP(C) ENERG10C--ctn Mid-C_042010 2010GRC" xfId="540"/>
    <cellStyle name="_4.06E Pass Throughs_PCA 9 -  Exhibit D April 2010 2" xfId="541"/>
    <cellStyle name="_4.06E Pass Throughs_PCA 9 -  Exhibit D April 2010 3" xfId="542"/>
    <cellStyle name="_4.06E Pass Throughs_PCA 9 -  Exhibit D April 2010 4" xfId="543"/>
    <cellStyle name="_4.06E Pass Throughs_PCA 9 -  Exhibit D April 2010 5" xfId="544"/>
    <cellStyle name="_4.06E Pass Throughs_PCA 9 -  Exhibit D April 2010 6" xfId="545"/>
    <cellStyle name="_4.06E Pass Throughs_PCA 9 -  Exhibit D Nov 2010" xfId="546"/>
    <cellStyle name="_4.06E Pass Throughs_PCA 9 -  Exhibit D Nov 2010 2" xfId="547"/>
    <cellStyle name="_4.06E Pass Throughs_PCA 9 - Exhibit D at August 2010" xfId="548"/>
    <cellStyle name="_4.06E Pass Throughs_PCA 9 - Exhibit D at August 2010 2" xfId="549"/>
    <cellStyle name="_4.06E Pass Throughs_PCA 9 - Exhibit D June 2010 GRC" xfId="550"/>
    <cellStyle name="_4.06E Pass Throughs_PCA 9 - Exhibit D June 2010 GRC 2" xfId="551"/>
    <cellStyle name="_4.06E Pass Throughs_Power Costs - Comparison bx Rbtl-Staff-Jt-PC" xfId="552"/>
    <cellStyle name="_4.06E Pass Throughs_Power Costs - Comparison bx Rbtl-Staff-Jt-PC 2" xfId="553"/>
    <cellStyle name="_4.06E Pass Throughs_Power Costs - Comparison bx Rbtl-Staff-Jt-PC 2 2" xfId="554"/>
    <cellStyle name="_4.06E Pass Throughs_Power Costs - Comparison bx Rbtl-Staff-Jt-PC 2 2 2" xfId="555"/>
    <cellStyle name="_4.06E Pass Throughs_Power Costs - Comparison bx Rbtl-Staff-Jt-PC 2 3" xfId="556"/>
    <cellStyle name="_4.06E Pass Throughs_Power Costs - Comparison bx Rbtl-Staff-Jt-PC 3" xfId="557"/>
    <cellStyle name="_4.06E Pass Throughs_Power Costs - Comparison bx Rbtl-Staff-Jt-PC 3 2" xfId="558"/>
    <cellStyle name="_4.06E Pass Throughs_Power Costs - Comparison bx Rbtl-Staff-Jt-PC 4" xfId="559"/>
    <cellStyle name="_4.06E Pass Throughs_Power Costs - Comparison bx Rbtl-Staff-Jt-PC_Adj Bench DR 3 for Initial Briefs (Electric)" xfId="560"/>
    <cellStyle name="_4.06E Pass Throughs_Power Costs - Comparison bx Rbtl-Staff-Jt-PC_Adj Bench DR 3 for Initial Briefs (Electric) 2" xfId="561"/>
    <cellStyle name="_4.06E Pass Throughs_Power Costs - Comparison bx Rbtl-Staff-Jt-PC_Adj Bench DR 3 for Initial Briefs (Electric) 2 2" xfId="562"/>
    <cellStyle name="_4.06E Pass Throughs_Power Costs - Comparison bx Rbtl-Staff-Jt-PC_Adj Bench DR 3 for Initial Briefs (Electric) 2 2 2" xfId="563"/>
    <cellStyle name="_4.06E Pass Throughs_Power Costs - Comparison bx Rbtl-Staff-Jt-PC_Adj Bench DR 3 for Initial Briefs (Electric) 2 3" xfId="564"/>
    <cellStyle name="_4.06E Pass Throughs_Power Costs - Comparison bx Rbtl-Staff-Jt-PC_Adj Bench DR 3 for Initial Briefs (Electric) 3" xfId="565"/>
    <cellStyle name="_4.06E Pass Throughs_Power Costs - Comparison bx Rbtl-Staff-Jt-PC_Adj Bench DR 3 for Initial Briefs (Electric) 3 2" xfId="566"/>
    <cellStyle name="_4.06E Pass Throughs_Power Costs - Comparison bx Rbtl-Staff-Jt-PC_Adj Bench DR 3 for Initial Briefs (Electric) 4" xfId="567"/>
    <cellStyle name="_4.06E Pass Throughs_Power Costs - Comparison bx Rbtl-Staff-Jt-PC_Adj Bench DR 3 for Initial Briefs (Electric)_DEM-WP(C) ENERG10C--ctn Mid-C_042010 2010GRC" xfId="568"/>
    <cellStyle name="_4.06E Pass Throughs_Power Costs - Comparison bx Rbtl-Staff-Jt-PC_DEM-WP(C) ENERG10C--ctn Mid-C_042010 2010GRC" xfId="569"/>
    <cellStyle name="_4.06E Pass Throughs_Power Costs - Comparison bx Rbtl-Staff-Jt-PC_Electric Rev Req Model (2009 GRC) Rebuttal" xfId="570"/>
    <cellStyle name="_4.06E Pass Throughs_Power Costs - Comparison bx Rbtl-Staff-Jt-PC_Electric Rev Req Model (2009 GRC) Rebuttal 2" xfId="571"/>
    <cellStyle name="_4.06E Pass Throughs_Power Costs - Comparison bx Rbtl-Staff-Jt-PC_Electric Rev Req Model (2009 GRC) Rebuttal 2 2" xfId="572"/>
    <cellStyle name="_4.06E Pass Throughs_Power Costs - Comparison bx Rbtl-Staff-Jt-PC_Electric Rev Req Model (2009 GRC) Rebuttal 2 2 2" xfId="573"/>
    <cellStyle name="_4.06E Pass Throughs_Power Costs - Comparison bx Rbtl-Staff-Jt-PC_Electric Rev Req Model (2009 GRC) Rebuttal 2 3" xfId="574"/>
    <cellStyle name="_4.06E Pass Throughs_Power Costs - Comparison bx Rbtl-Staff-Jt-PC_Electric Rev Req Model (2009 GRC) Rebuttal 3" xfId="575"/>
    <cellStyle name="_4.06E Pass Throughs_Power Costs - Comparison bx Rbtl-Staff-Jt-PC_Electric Rev Req Model (2009 GRC) Rebuttal 3 2" xfId="576"/>
    <cellStyle name="_4.06E Pass Throughs_Power Costs - Comparison bx Rbtl-Staff-Jt-PC_Electric Rev Req Model (2009 GRC) Rebuttal 4" xfId="577"/>
    <cellStyle name="_4.06E Pass Throughs_Power Costs - Comparison bx Rbtl-Staff-Jt-PC_Electric Rev Req Model (2009 GRC) Rebuttal REmoval of New  WH Solar AdjustMI" xfId="578"/>
    <cellStyle name="_4.06E Pass Throughs_Power Costs - Comparison bx Rbtl-Staff-Jt-PC_Electric Rev Req Model (2009 GRC) Rebuttal REmoval of New  WH Solar AdjustMI 2" xfId="579"/>
    <cellStyle name="_4.06E Pass Throughs_Power Costs - Comparison bx Rbtl-Staff-Jt-PC_Electric Rev Req Model (2009 GRC) Rebuttal REmoval of New  WH Solar AdjustMI 2 2" xfId="580"/>
    <cellStyle name="_4.06E Pass Throughs_Power Costs - Comparison bx Rbtl-Staff-Jt-PC_Electric Rev Req Model (2009 GRC) Rebuttal REmoval of New  WH Solar AdjustMI 2 2 2" xfId="581"/>
    <cellStyle name="_4.06E Pass Throughs_Power Costs - Comparison bx Rbtl-Staff-Jt-PC_Electric Rev Req Model (2009 GRC) Rebuttal REmoval of New  WH Solar AdjustMI 2 3" xfId="582"/>
    <cellStyle name="_4.06E Pass Throughs_Power Costs - Comparison bx Rbtl-Staff-Jt-PC_Electric Rev Req Model (2009 GRC) Rebuttal REmoval of New  WH Solar AdjustMI 3" xfId="583"/>
    <cellStyle name="_4.06E Pass Throughs_Power Costs - Comparison bx Rbtl-Staff-Jt-PC_Electric Rev Req Model (2009 GRC) Rebuttal REmoval of New  WH Solar AdjustMI 3 2" xfId="584"/>
    <cellStyle name="_4.06E Pass Throughs_Power Costs - Comparison bx Rbtl-Staff-Jt-PC_Electric Rev Req Model (2009 GRC) Rebuttal REmoval of New  WH Solar AdjustMI 4" xfId="585"/>
    <cellStyle name="_4.06E Pass Throughs_Power Costs - Comparison bx Rbtl-Staff-Jt-PC_Electric Rev Req Model (2009 GRC) Rebuttal REmoval of New  WH Solar AdjustMI_DEM-WP(C) ENERG10C--ctn Mid-C_042010 2010GRC" xfId="586"/>
    <cellStyle name="_4.06E Pass Throughs_Power Costs - Comparison bx Rbtl-Staff-Jt-PC_Electric Rev Req Model (2009 GRC) Revised 01-18-2010" xfId="587"/>
    <cellStyle name="_4.06E Pass Throughs_Power Costs - Comparison bx Rbtl-Staff-Jt-PC_Electric Rev Req Model (2009 GRC) Revised 01-18-2010 2" xfId="588"/>
    <cellStyle name="_4.06E Pass Throughs_Power Costs - Comparison bx Rbtl-Staff-Jt-PC_Electric Rev Req Model (2009 GRC) Revised 01-18-2010 2 2" xfId="589"/>
    <cellStyle name="_4.06E Pass Throughs_Power Costs - Comparison bx Rbtl-Staff-Jt-PC_Electric Rev Req Model (2009 GRC) Revised 01-18-2010 2 2 2" xfId="590"/>
    <cellStyle name="_4.06E Pass Throughs_Power Costs - Comparison bx Rbtl-Staff-Jt-PC_Electric Rev Req Model (2009 GRC) Revised 01-18-2010 2 3" xfId="591"/>
    <cellStyle name="_4.06E Pass Throughs_Power Costs - Comparison bx Rbtl-Staff-Jt-PC_Electric Rev Req Model (2009 GRC) Revised 01-18-2010 3" xfId="592"/>
    <cellStyle name="_4.06E Pass Throughs_Power Costs - Comparison bx Rbtl-Staff-Jt-PC_Electric Rev Req Model (2009 GRC) Revised 01-18-2010 3 2" xfId="593"/>
    <cellStyle name="_4.06E Pass Throughs_Power Costs - Comparison bx Rbtl-Staff-Jt-PC_Electric Rev Req Model (2009 GRC) Revised 01-18-2010 4" xfId="594"/>
    <cellStyle name="_4.06E Pass Throughs_Power Costs - Comparison bx Rbtl-Staff-Jt-PC_Electric Rev Req Model (2009 GRC) Revised 01-18-2010_DEM-WP(C) ENERG10C--ctn Mid-C_042010 2010GRC" xfId="595"/>
    <cellStyle name="_4.06E Pass Throughs_Power Costs - Comparison bx Rbtl-Staff-Jt-PC_Final Order Electric EXHIBIT A-1" xfId="596"/>
    <cellStyle name="_4.06E Pass Throughs_Power Costs - Comparison bx Rbtl-Staff-Jt-PC_Final Order Electric EXHIBIT A-1 2" xfId="597"/>
    <cellStyle name="_4.06E Pass Throughs_Power Costs - Comparison bx Rbtl-Staff-Jt-PC_Final Order Electric EXHIBIT A-1 2 2" xfId="598"/>
    <cellStyle name="_4.06E Pass Throughs_Power Costs - Comparison bx Rbtl-Staff-Jt-PC_Final Order Electric EXHIBIT A-1 2 2 2" xfId="599"/>
    <cellStyle name="_4.06E Pass Throughs_Power Costs - Comparison bx Rbtl-Staff-Jt-PC_Final Order Electric EXHIBIT A-1 2 3" xfId="600"/>
    <cellStyle name="_4.06E Pass Throughs_Power Costs - Comparison bx Rbtl-Staff-Jt-PC_Final Order Electric EXHIBIT A-1 3" xfId="601"/>
    <cellStyle name="_4.06E Pass Throughs_Power Costs - Comparison bx Rbtl-Staff-Jt-PC_Final Order Electric EXHIBIT A-1 3 2" xfId="602"/>
    <cellStyle name="_4.06E Pass Throughs_Power Costs - Comparison bx Rbtl-Staff-Jt-PC_Final Order Electric EXHIBIT A-1 4" xfId="603"/>
    <cellStyle name="_4.06E Pass Throughs_Production Adj 4.37" xfId="604"/>
    <cellStyle name="_4.06E Pass Throughs_Production Adj 4.37 2" xfId="605"/>
    <cellStyle name="_4.06E Pass Throughs_Production Adj 4.37 2 2" xfId="606"/>
    <cellStyle name="_4.06E Pass Throughs_Production Adj 4.37 2 2 2" xfId="607"/>
    <cellStyle name="_4.06E Pass Throughs_Production Adj 4.37 2 3" xfId="608"/>
    <cellStyle name="_4.06E Pass Throughs_Production Adj 4.37 3" xfId="609"/>
    <cellStyle name="_4.06E Pass Throughs_Production Adj 4.37 3 2" xfId="610"/>
    <cellStyle name="_4.06E Pass Throughs_Production Adj 4.37 4" xfId="611"/>
    <cellStyle name="_4.06E Pass Throughs_Purchased Power Adj 4.03" xfId="612"/>
    <cellStyle name="_4.06E Pass Throughs_Purchased Power Adj 4.03 2" xfId="613"/>
    <cellStyle name="_4.06E Pass Throughs_Purchased Power Adj 4.03 2 2" xfId="614"/>
    <cellStyle name="_4.06E Pass Throughs_Purchased Power Adj 4.03 2 2 2" xfId="615"/>
    <cellStyle name="_4.06E Pass Throughs_Purchased Power Adj 4.03 2 3" xfId="616"/>
    <cellStyle name="_4.06E Pass Throughs_Purchased Power Adj 4.03 3" xfId="617"/>
    <cellStyle name="_4.06E Pass Throughs_Purchased Power Adj 4.03 3 2" xfId="618"/>
    <cellStyle name="_4.06E Pass Throughs_Purchased Power Adj 4.03 4" xfId="619"/>
    <cellStyle name="_4.06E Pass Throughs_Rebuttal Power Costs" xfId="620"/>
    <cellStyle name="_4.06E Pass Throughs_Rebuttal Power Costs 2" xfId="621"/>
    <cellStyle name="_4.06E Pass Throughs_Rebuttal Power Costs 2 2" xfId="622"/>
    <cellStyle name="_4.06E Pass Throughs_Rebuttal Power Costs 2 2 2" xfId="623"/>
    <cellStyle name="_4.06E Pass Throughs_Rebuttal Power Costs 2 3" xfId="624"/>
    <cellStyle name="_4.06E Pass Throughs_Rebuttal Power Costs 3" xfId="625"/>
    <cellStyle name="_4.06E Pass Throughs_Rebuttal Power Costs 3 2" xfId="626"/>
    <cellStyle name="_4.06E Pass Throughs_Rebuttal Power Costs 4" xfId="627"/>
    <cellStyle name="_4.06E Pass Throughs_Rebuttal Power Costs_Adj Bench DR 3 for Initial Briefs (Electric)" xfId="628"/>
    <cellStyle name="_4.06E Pass Throughs_Rebuttal Power Costs_Adj Bench DR 3 for Initial Briefs (Electric) 2" xfId="629"/>
    <cellStyle name="_4.06E Pass Throughs_Rebuttal Power Costs_Adj Bench DR 3 for Initial Briefs (Electric) 2 2" xfId="630"/>
    <cellStyle name="_4.06E Pass Throughs_Rebuttal Power Costs_Adj Bench DR 3 for Initial Briefs (Electric) 2 2 2" xfId="631"/>
    <cellStyle name="_4.06E Pass Throughs_Rebuttal Power Costs_Adj Bench DR 3 for Initial Briefs (Electric) 2 3" xfId="632"/>
    <cellStyle name="_4.06E Pass Throughs_Rebuttal Power Costs_Adj Bench DR 3 for Initial Briefs (Electric) 3" xfId="633"/>
    <cellStyle name="_4.06E Pass Throughs_Rebuttal Power Costs_Adj Bench DR 3 for Initial Briefs (Electric) 3 2" xfId="634"/>
    <cellStyle name="_4.06E Pass Throughs_Rebuttal Power Costs_Adj Bench DR 3 for Initial Briefs (Electric) 4" xfId="635"/>
    <cellStyle name="_4.06E Pass Throughs_Rebuttal Power Costs_Adj Bench DR 3 for Initial Briefs (Electric)_DEM-WP(C) ENERG10C--ctn Mid-C_042010 2010GRC" xfId="636"/>
    <cellStyle name="_4.06E Pass Throughs_Rebuttal Power Costs_DEM-WP(C) ENERG10C--ctn Mid-C_042010 2010GRC" xfId="637"/>
    <cellStyle name="_4.06E Pass Throughs_Rebuttal Power Costs_Electric Rev Req Model (2009 GRC) Rebuttal" xfId="638"/>
    <cellStyle name="_4.06E Pass Throughs_Rebuttal Power Costs_Electric Rev Req Model (2009 GRC) Rebuttal 2" xfId="639"/>
    <cellStyle name="_4.06E Pass Throughs_Rebuttal Power Costs_Electric Rev Req Model (2009 GRC) Rebuttal 2 2" xfId="640"/>
    <cellStyle name="_4.06E Pass Throughs_Rebuttal Power Costs_Electric Rev Req Model (2009 GRC) Rebuttal 2 2 2" xfId="641"/>
    <cellStyle name="_4.06E Pass Throughs_Rebuttal Power Costs_Electric Rev Req Model (2009 GRC) Rebuttal 2 3" xfId="642"/>
    <cellStyle name="_4.06E Pass Throughs_Rebuttal Power Costs_Electric Rev Req Model (2009 GRC) Rebuttal 3" xfId="643"/>
    <cellStyle name="_4.06E Pass Throughs_Rebuttal Power Costs_Electric Rev Req Model (2009 GRC) Rebuttal 3 2" xfId="644"/>
    <cellStyle name="_4.06E Pass Throughs_Rebuttal Power Costs_Electric Rev Req Model (2009 GRC) Rebuttal 4" xfId="645"/>
    <cellStyle name="_4.06E Pass Throughs_Rebuttal Power Costs_Electric Rev Req Model (2009 GRC) Rebuttal REmoval of New  WH Solar AdjustMI" xfId="646"/>
    <cellStyle name="_4.06E Pass Throughs_Rebuttal Power Costs_Electric Rev Req Model (2009 GRC) Rebuttal REmoval of New  WH Solar AdjustMI 2" xfId="647"/>
    <cellStyle name="_4.06E Pass Throughs_Rebuttal Power Costs_Electric Rev Req Model (2009 GRC) Rebuttal REmoval of New  WH Solar AdjustMI 2 2" xfId="648"/>
    <cellStyle name="_4.06E Pass Throughs_Rebuttal Power Costs_Electric Rev Req Model (2009 GRC) Rebuttal REmoval of New  WH Solar AdjustMI 2 2 2" xfId="649"/>
    <cellStyle name="_4.06E Pass Throughs_Rebuttal Power Costs_Electric Rev Req Model (2009 GRC) Rebuttal REmoval of New  WH Solar AdjustMI 2 3" xfId="650"/>
    <cellStyle name="_4.06E Pass Throughs_Rebuttal Power Costs_Electric Rev Req Model (2009 GRC) Rebuttal REmoval of New  WH Solar AdjustMI 3" xfId="651"/>
    <cellStyle name="_4.06E Pass Throughs_Rebuttal Power Costs_Electric Rev Req Model (2009 GRC) Rebuttal REmoval of New  WH Solar AdjustMI 3 2" xfId="652"/>
    <cellStyle name="_4.06E Pass Throughs_Rebuttal Power Costs_Electric Rev Req Model (2009 GRC) Rebuttal REmoval of New  WH Solar AdjustMI 4" xfId="653"/>
    <cellStyle name="_4.06E Pass Throughs_Rebuttal Power Costs_Electric Rev Req Model (2009 GRC) Rebuttal REmoval of New  WH Solar AdjustMI_DEM-WP(C) ENERG10C--ctn Mid-C_042010 2010GRC" xfId="654"/>
    <cellStyle name="_4.06E Pass Throughs_Rebuttal Power Costs_Electric Rev Req Model (2009 GRC) Revised 01-18-2010" xfId="655"/>
    <cellStyle name="_4.06E Pass Throughs_Rebuttal Power Costs_Electric Rev Req Model (2009 GRC) Revised 01-18-2010 2" xfId="656"/>
    <cellStyle name="_4.06E Pass Throughs_Rebuttal Power Costs_Electric Rev Req Model (2009 GRC) Revised 01-18-2010 2 2" xfId="657"/>
    <cellStyle name="_4.06E Pass Throughs_Rebuttal Power Costs_Electric Rev Req Model (2009 GRC) Revised 01-18-2010 2 2 2" xfId="658"/>
    <cellStyle name="_4.06E Pass Throughs_Rebuttal Power Costs_Electric Rev Req Model (2009 GRC) Revised 01-18-2010 2 3" xfId="659"/>
    <cellStyle name="_4.06E Pass Throughs_Rebuttal Power Costs_Electric Rev Req Model (2009 GRC) Revised 01-18-2010 3" xfId="660"/>
    <cellStyle name="_4.06E Pass Throughs_Rebuttal Power Costs_Electric Rev Req Model (2009 GRC) Revised 01-18-2010 3 2" xfId="661"/>
    <cellStyle name="_4.06E Pass Throughs_Rebuttal Power Costs_Electric Rev Req Model (2009 GRC) Revised 01-18-2010 4" xfId="662"/>
    <cellStyle name="_4.06E Pass Throughs_Rebuttal Power Costs_Electric Rev Req Model (2009 GRC) Revised 01-18-2010_DEM-WP(C) ENERG10C--ctn Mid-C_042010 2010GRC" xfId="663"/>
    <cellStyle name="_4.06E Pass Throughs_Rebuttal Power Costs_Final Order Electric EXHIBIT A-1" xfId="664"/>
    <cellStyle name="_4.06E Pass Throughs_Rebuttal Power Costs_Final Order Electric EXHIBIT A-1 2" xfId="665"/>
    <cellStyle name="_4.06E Pass Throughs_Rebuttal Power Costs_Final Order Electric EXHIBIT A-1 2 2" xfId="666"/>
    <cellStyle name="_4.06E Pass Throughs_Rebuttal Power Costs_Final Order Electric EXHIBIT A-1 2 2 2" xfId="667"/>
    <cellStyle name="_4.06E Pass Throughs_Rebuttal Power Costs_Final Order Electric EXHIBIT A-1 2 3" xfId="668"/>
    <cellStyle name="_4.06E Pass Throughs_Rebuttal Power Costs_Final Order Electric EXHIBIT A-1 3" xfId="669"/>
    <cellStyle name="_4.06E Pass Throughs_Rebuttal Power Costs_Final Order Electric EXHIBIT A-1 3 2" xfId="670"/>
    <cellStyle name="_4.06E Pass Throughs_Rebuttal Power Costs_Final Order Electric EXHIBIT A-1 4" xfId="671"/>
    <cellStyle name="_4.06E Pass Throughs_ROR &amp; CONV FACTOR" xfId="672"/>
    <cellStyle name="_4.06E Pass Throughs_ROR &amp; CONV FACTOR 2" xfId="673"/>
    <cellStyle name="_4.06E Pass Throughs_ROR &amp; CONV FACTOR 2 2" xfId="674"/>
    <cellStyle name="_4.06E Pass Throughs_ROR &amp; CONV FACTOR 2 2 2" xfId="675"/>
    <cellStyle name="_4.06E Pass Throughs_ROR &amp; CONV FACTOR 2 3" xfId="676"/>
    <cellStyle name="_4.06E Pass Throughs_ROR &amp; CONV FACTOR 3" xfId="677"/>
    <cellStyle name="_4.06E Pass Throughs_ROR &amp; CONV FACTOR 3 2" xfId="678"/>
    <cellStyle name="_4.06E Pass Throughs_ROR &amp; CONV FACTOR 4" xfId="679"/>
    <cellStyle name="_4.06E Pass Throughs_ROR 5.02" xfId="680"/>
    <cellStyle name="_4.06E Pass Throughs_ROR 5.02 2" xfId="681"/>
    <cellStyle name="_4.06E Pass Throughs_ROR 5.02 2 2" xfId="682"/>
    <cellStyle name="_4.06E Pass Throughs_ROR 5.02 2 2 2" xfId="683"/>
    <cellStyle name="_4.06E Pass Throughs_ROR 5.02 2 3" xfId="684"/>
    <cellStyle name="_4.06E Pass Throughs_ROR 5.02 3" xfId="685"/>
    <cellStyle name="_4.06E Pass Throughs_ROR 5.02 3 2" xfId="686"/>
    <cellStyle name="_4.06E Pass Throughs_ROR 5.02 4" xfId="687"/>
    <cellStyle name="_4.06E Pass Throughs_Wind Integration 10GRC" xfId="688"/>
    <cellStyle name="_4.06E Pass Throughs_Wind Integration 10GRC 2" xfId="689"/>
    <cellStyle name="_4.06E Pass Throughs_Wind Integration 10GRC 2 2" xfId="690"/>
    <cellStyle name="_4.06E Pass Throughs_Wind Integration 10GRC 3" xfId="691"/>
    <cellStyle name="_4.06E Pass Throughs_Wind Integration 10GRC_DEM-WP(C) ENERG10C--ctn Mid-C_042010 2010GRC" xfId="692"/>
    <cellStyle name="_4.13E Montana Energy Tax" xfId="693"/>
    <cellStyle name="_4.13E Montana Energy Tax 2" xfId="694"/>
    <cellStyle name="_4.13E Montana Energy Tax 2 2" xfId="695"/>
    <cellStyle name="_4.13E Montana Energy Tax 2 2 2" xfId="696"/>
    <cellStyle name="_4.13E Montana Energy Tax 2 2 2 2" xfId="697"/>
    <cellStyle name="_4.13E Montana Energy Tax 2 2 3" xfId="698"/>
    <cellStyle name="_4.13E Montana Energy Tax 2 3" xfId="699"/>
    <cellStyle name="_4.13E Montana Energy Tax 2 3 2" xfId="700"/>
    <cellStyle name="_4.13E Montana Energy Tax 2 4" xfId="701"/>
    <cellStyle name="_4.13E Montana Energy Tax 3" xfId="702"/>
    <cellStyle name="_4.13E Montana Energy Tax 3 2" xfId="703"/>
    <cellStyle name="_4.13E Montana Energy Tax 3 2 2" xfId="704"/>
    <cellStyle name="_4.13E Montana Energy Tax 3 2 2 2" xfId="705"/>
    <cellStyle name="_4.13E Montana Energy Tax 3 2 3" xfId="706"/>
    <cellStyle name="_4.13E Montana Energy Tax 3 3" xfId="707"/>
    <cellStyle name="_4.13E Montana Energy Tax 3 3 2" xfId="708"/>
    <cellStyle name="_4.13E Montana Energy Tax 3 3 2 2" xfId="709"/>
    <cellStyle name="_4.13E Montana Energy Tax 3 3 3" xfId="710"/>
    <cellStyle name="_4.13E Montana Energy Tax 3 4" xfId="711"/>
    <cellStyle name="_4.13E Montana Energy Tax 3 4 2" xfId="712"/>
    <cellStyle name="_4.13E Montana Energy Tax 3 4 2 2" xfId="713"/>
    <cellStyle name="_4.13E Montana Energy Tax 3 4 3" xfId="714"/>
    <cellStyle name="_4.13E Montana Energy Tax 3 5" xfId="715"/>
    <cellStyle name="_4.13E Montana Energy Tax 4" xfId="716"/>
    <cellStyle name="_4.13E Montana Energy Tax 4 2" xfId="717"/>
    <cellStyle name="_4.13E Montana Energy Tax 4 2 2" xfId="718"/>
    <cellStyle name="_4.13E Montana Energy Tax 4 3" xfId="719"/>
    <cellStyle name="_4.13E Montana Energy Tax 5" xfId="720"/>
    <cellStyle name="_4.13E Montana Energy Tax 5 2" xfId="721"/>
    <cellStyle name="_4.13E Montana Energy Tax 5 2 2" xfId="722"/>
    <cellStyle name="_4.13E Montana Energy Tax 5 3" xfId="723"/>
    <cellStyle name="_4.13E Montana Energy Tax 6" xfId="724"/>
    <cellStyle name="_4.13E Montana Energy Tax 6 2" xfId="725"/>
    <cellStyle name="_4.13E Montana Energy Tax 7" xfId="726"/>
    <cellStyle name="_4.13E Montana Energy Tax 7 2" xfId="727"/>
    <cellStyle name="_4.13E Montana Energy Tax 8" xfId="728"/>
    <cellStyle name="_4.13E Montana Energy Tax 8 2" xfId="729"/>
    <cellStyle name="_4.13E Montana Energy Tax 9" xfId="730"/>
    <cellStyle name="_4.13E Montana Energy Tax 9 2" xfId="731"/>
    <cellStyle name="_4.13E Montana Energy Tax_04 07E Wild Horse Wind Expansion (C) (2)" xfId="732"/>
    <cellStyle name="_4.13E Montana Energy Tax_04 07E Wild Horse Wind Expansion (C) (2) 2" xfId="733"/>
    <cellStyle name="_4.13E Montana Energy Tax_04 07E Wild Horse Wind Expansion (C) (2) 2 2" xfId="734"/>
    <cellStyle name="_4.13E Montana Energy Tax_04 07E Wild Horse Wind Expansion (C) (2) 2 2 2" xfId="735"/>
    <cellStyle name="_4.13E Montana Energy Tax_04 07E Wild Horse Wind Expansion (C) (2) 2 3" xfId="736"/>
    <cellStyle name="_4.13E Montana Energy Tax_04 07E Wild Horse Wind Expansion (C) (2) 3" xfId="737"/>
    <cellStyle name="_4.13E Montana Energy Tax_04 07E Wild Horse Wind Expansion (C) (2) 3 2" xfId="738"/>
    <cellStyle name="_4.13E Montana Energy Tax_04 07E Wild Horse Wind Expansion (C) (2) 4" xfId="739"/>
    <cellStyle name="_4.13E Montana Energy Tax_04 07E Wild Horse Wind Expansion (C) (2)_Adj Bench DR 3 for Initial Briefs (Electric)" xfId="740"/>
    <cellStyle name="_4.13E Montana Energy Tax_04 07E Wild Horse Wind Expansion (C) (2)_Adj Bench DR 3 for Initial Briefs (Electric) 2" xfId="741"/>
    <cellStyle name="_4.13E Montana Energy Tax_04 07E Wild Horse Wind Expansion (C) (2)_Adj Bench DR 3 for Initial Briefs (Electric) 2 2" xfId="742"/>
    <cellStyle name="_4.13E Montana Energy Tax_04 07E Wild Horse Wind Expansion (C) (2)_Adj Bench DR 3 for Initial Briefs (Electric) 2 2 2" xfId="743"/>
    <cellStyle name="_4.13E Montana Energy Tax_04 07E Wild Horse Wind Expansion (C) (2)_Adj Bench DR 3 for Initial Briefs (Electric) 2 3" xfId="744"/>
    <cellStyle name="_4.13E Montana Energy Tax_04 07E Wild Horse Wind Expansion (C) (2)_Adj Bench DR 3 for Initial Briefs (Electric) 3" xfId="745"/>
    <cellStyle name="_4.13E Montana Energy Tax_04 07E Wild Horse Wind Expansion (C) (2)_Adj Bench DR 3 for Initial Briefs (Electric) 3 2" xfId="746"/>
    <cellStyle name="_4.13E Montana Energy Tax_04 07E Wild Horse Wind Expansion (C) (2)_Adj Bench DR 3 for Initial Briefs (Electric) 4" xfId="747"/>
    <cellStyle name="_4.13E Montana Energy Tax_04 07E Wild Horse Wind Expansion (C) (2)_Adj Bench DR 3 for Initial Briefs (Electric)_DEM-WP(C) ENERG10C--ctn Mid-C_042010 2010GRC" xfId="748"/>
    <cellStyle name="_4.13E Montana Energy Tax_04 07E Wild Horse Wind Expansion (C) (2)_Book1" xfId="749"/>
    <cellStyle name="_4.13E Montana Energy Tax_04 07E Wild Horse Wind Expansion (C) (2)_DEM-WP(C) ENERG10C--ctn Mid-C_042010 2010GRC" xfId="750"/>
    <cellStyle name="_4.13E Montana Energy Tax_04 07E Wild Horse Wind Expansion (C) (2)_Electric Rev Req Model (2009 GRC) " xfId="751"/>
    <cellStyle name="_4.13E Montana Energy Tax_04 07E Wild Horse Wind Expansion (C) (2)_Electric Rev Req Model (2009 GRC)  2" xfId="752"/>
    <cellStyle name="_4.13E Montana Energy Tax_04 07E Wild Horse Wind Expansion (C) (2)_Electric Rev Req Model (2009 GRC)  2 2" xfId="753"/>
    <cellStyle name="_4.13E Montana Energy Tax_04 07E Wild Horse Wind Expansion (C) (2)_Electric Rev Req Model (2009 GRC)  2 2 2" xfId="754"/>
    <cellStyle name="_4.13E Montana Energy Tax_04 07E Wild Horse Wind Expansion (C) (2)_Electric Rev Req Model (2009 GRC)  2 3" xfId="755"/>
    <cellStyle name="_4.13E Montana Energy Tax_04 07E Wild Horse Wind Expansion (C) (2)_Electric Rev Req Model (2009 GRC)  3" xfId="756"/>
    <cellStyle name="_4.13E Montana Energy Tax_04 07E Wild Horse Wind Expansion (C) (2)_Electric Rev Req Model (2009 GRC)  3 2" xfId="757"/>
    <cellStyle name="_4.13E Montana Energy Tax_04 07E Wild Horse Wind Expansion (C) (2)_Electric Rev Req Model (2009 GRC)  4" xfId="758"/>
    <cellStyle name="_4.13E Montana Energy Tax_04 07E Wild Horse Wind Expansion (C) (2)_Electric Rev Req Model (2009 GRC) _DEM-WP(C) ENERG10C--ctn Mid-C_042010 2010GRC" xfId="759"/>
    <cellStyle name="_4.13E Montana Energy Tax_04 07E Wild Horse Wind Expansion (C) (2)_Electric Rev Req Model (2009 GRC) Rebuttal" xfId="760"/>
    <cellStyle name="_4.13E Montana Energy Tax_04 07E Wild Horse Wind Expansion (C) (2)_Electric Rev Req Model (2009 GRC) Rebuttal 2" xfId="761"/>
    <cellStyle name="_4.13E Montana Energy Tax_04 07E Wild Horse Wind Expansion (C) (2)_Electric Rev Req Model (2009 GRC) Rebuttal 2 2" xfId="762"/>
    <cellStyle name="_4.13E Montana Energy Tax_04 07E Wild Horse Wind Expansion (C) (2)_Electric Rev Req Model (2009 GRC) Rebuttal 2 2 2" xfId="763"/>
    <cellStyle name="_4.13E Montana Energy Tax_04 07E Wild Horse Wind Expansion (C) (2)_Electric Rev Req Model (2009 GRC) Rebuttal 2 3" xfId="764"/>
    <cellStyle name="_4.13E Montana Energy Tax_04 07E Wild Horse Wind Expansion (C) (2)_Electric Rev Req Model (2009 GRC) Rebuttal 3" xfId="765"/>
    <cellStyle name="_4.13E Montana Energy Tax_04 07E Wild Horse Wind Expansion (C) (2)_Electric Rev Req Model (2009 GRC) Rebuttal 3 2" xfId="766"/>
    <cellStyle name="_4.13E Montana Energy Tax_04 07E Wild Horse Wind Expansion (C) (2)_Electric Rev Req Model (2009 GRC) Rebuttal 4" xfId="767"/>
    <cellStyle name="_4.13E Montana Energy Tax_04 07E Wild Horse Wind Expansion (C) (2)_Electric Rev Req Model (2009 GRC) Rebuttal REmoval of New  WH Solar AdjustMI" xfId="768"/>
    <cellStyle name="_4.13E Montana Energy Tax_04 07E Wild Horse Wind Expansion (C) (2)_Electric Rev Req Model (2009 GRC) Rebuttal REmoval of New  WH Solar AdjustMI 2" xfId="769"/>
    <cellStyle name="_4.13E Montana Energy Tax_04 07E Wild Horse Wind Expansion (C) (2)_Electric Rev Req Model (2009 GRC) Rebuttal REmoval of New  WH Solar AdjustMI 2 2" xfId="770"/>
    <cellStyle name="_4.13E Montana Energy Tax_04 07E Wild Horse Wind Expansion (C) (2)_Electric Rev Req Model (2009 GRC) Rebuttal REmoval of New  WH Solar AdjustMI 2 2 2" xfId="771"/>
    <cellStyle name="_4.13E Montana Energy Tax_04 07E Wild Horse Wind Expansion (C) (2)_Electric Rev Req Model (2009 GRC) Rebuttal REmoval of New  WH Solar AdjustMI 2 3" xfId="772"/>
    <cellStyle name="_4.13E Montana Energy Tax_04 07E Wild Horse Wind Expansion (C) (2)_Electric Rev Req Model (2009 GRC) Rebuttal REmoval of New  WH Solar AdjustMI 3" xfId="773"/>
    <cellStyle name="_4.13E Montana Energy Tax_04 07E Wild Horse Wind Expansion (C) (2)_Electric Rev Req Model (2009 GRC) Rebuttal REmoval of New  WH Solar AdjustMI 3 2" xfId="774"/>
    <cellStyle name="_4.13E Montana Energy Tax_04 07E Wild Horse Wind Expansion (C) (2)_Electric Rev Req Model (2009 GRC) Rebuttal REmoval of New  WH Solar AdjustMI 4" xfId="775"/>
    <cellStyle name="_4.13E Montana Energy Tax_04 07E Wild Horse Wind Expansion (C) (2)_Electric Rev Req Model (2009 GRC) Rebuttal REmoval of New  WH Solar AdjustMI_DEM-WP(C) ENERG10C--ctn Mid-C_042010 2010GRC" xfId="776"/>
    <cellStyle name="_4.13E Montana Energy Tax_04 07E Wild Horse Wind Expansion (C) (2)_Electric Rev Req Model (2009 GRC) Revised 01-18-2010" xfId="777"/>
    <cellStyle name="_4.13E Montana Energy Tax_04 07E Wild Horse Wind Expansion (C) (2)_Electric Rev Req Model (2009 GRC) Revised 01-18-2010 2" xfId="778"/>
    <cellStyle name="_4.13E Montana Energy Tax_04 07E Wild Horse Wind Expansion (C) (2)_Electric Rev Req Model (2009 GRC) Revised 01-18-2010 2 2" xfId="779"/>
    <cellStyle name="_4.13E Montana Energy Tax_04 07E Wild Horse Wind Expansion (C) (2)_Electric Rev Req Model (2009 GRC) Revised 01-18-2010 2 2 2" xfId="780"/>
    <cellStyle name="_4.13E Montana Energy Tax_04 07E Wild Horse Wind Expansion (C) (2)_Electric Rev Req Model (2009 GRC) Revised 01-18-2010 2 3" xfId="781"/>
    <cellStyle name="_4.13E Montana Energy Tax_04 07E Wild Horse Wind Expansion (C) (2)_Electric Rev Req Model (2009 GRC) Revised 01-18-2010 3" xfId="782"/>
    <cellStyle name="_4.13E Montana Energy Tax_04 07E Wild Horse Wind Expansion (C) (2)_Electric Rev Req Model (2009 GRC) Revised 01-18-2010 3 2" xfId="783"/>
    <cellStyle name="_4.13E Montana Energy Tax_04 07E Wild Horse Wind Expansion (C) (2)_Electric Rev Req Model (2009 GRC) Revised 01-18-2010 4" xfId="784"/>
    <cellStyle name="_4.13E Montana Energy Tax_04 07E Wild Horse Wind Expansion (C) (2)_Electric Rev Req Model (2009 GRC) Revised 01-18-2010_DEM-WP(C) ENERG10C--ctn Mid-C_042010 2010GRC" xfId="785"/>
    <cellStyle name="_4.13E Montana Energy Tax_04 07E Wild Horse Wind Expansion (C) (2)_Electric Rev Req Model (2010 GRC)" xfId="786"/>
    <cellStyle name="_4.13E Montana Energy Tax_04 07E Wild Horse Wind Expansion (C) (2)_Electric Rev Req Model (2010 GRC) SF" xfId="787"/>
    <cellStyle name="_4.13E Montana Energy Tax_04 07E Wild Horse Wind Expansion (C) (2)_Final Order Electric EXHIBIT A-1" xfId="788"/>
    <cellStyle name="_4.13E Montana Energy Tax_04 07E Wild Horse Wind Expansion (C) (2)_Final Order Electric EXHIBIT A-1 2" xfId="789"/>
    <cellStyle name="_4.13E Montana Energy Tax_04 07E Wild Horse Wind Expansion (C) (2)_Final Order Electric EXHIBIT A-1 2 2" xfId="790"/>
    <cellStyle name="_4.13E Montana Energy Tax_04 07E Wild Horse Wind Expansion (C) (2)_Final Order Electric EXHIBIT A-1 2 2 2" xfId="791"/>
    <cellStyle name="_4.13E Montana Energy Tax_04 07E Wild Horse Wind Expansion (C) (2)_Final Order Electric EXHIBIT A-1 2 3" xfId="792"/>
    <cellStyle name="_4.13E Montana Energy Tax_04 07E Wild Horse Wind Expansion (C) (2)_Final Order Electric EXHIBIT A-1 3" xfId="793"/>
    <cellStyle name="_4.13E Montana Energy Tax_04 07E Wild Horse Wind Expansion (C) (2)_Final Order Electric EXHIBIT A-1 3 2" xfId="794"/>
    <cellStyle name="_4.13E Montana Energy Tax_04 07E Wild Horse Wind Expansion (C) (2)_Final Order Electric EXHIBIT A-1 4" xfId="795"/>
    <cellStyle name="_4.13E Montana Energy Tax_04 07E Wild Horse Wind Expansion (C) (2)_TENASKA REGULATORY ASSET" xfId="796"/>
    <cellStyle name="_4.13E Montana Energy Tax_04 07E Wild Horse Wind Expansion (C) (2)_TENASKA REGULATORY ASSET 2" xfId="797"/>
    <cellStyle name="_4.13E Montana Energy Tax_04 07E Wild Horse Wind Expansion (C) (2)_TENASKA REGULATORY ASSET 2 2" xfId="798"/>
    <cellStyle name="_4.13E Montana Energy Tax_04 07E Wild Horse Wind Expansion (C) (2)_TENASKA REGULATORY ASSET 2 2 2" xfId="799"/>
    <cellStyle name="_4.13E Montana Energy Tax_04 07E Wild Horse Wind Expansion (C) (2)_TENASKA REGULATORY ASSET 2 3" xfId="800"/>
    <cellStyle name="_4.13E Montana Energy Tax_04 07E Wild Horse Wind Expansion (C) (2)_TENASKA REGULATORY ASSET 3" xfId="801"/>
    <cellStyle name="_4.13E Montana Energy Tax_04 07E Wild Horse Wind Expansion (C) (2)_TENASKA REGULATORY ASSET 3 2" xfId="802"/>
    <cellStyle name="_4.13E Montana Energy Tax_04 07E Wild Horse Wind Expansion (C) (2)_TENASKA REGULATORY ASSET 4" xfId="803"/>
    <cellStyle name="_4.13E Montana Energy Tax_16.37E Wild Horse Expansion DeferralRevwrkingfile SF" xfId="804"/>
    <cellStyle name="_4.13E Montana Energy Tax_16.37E Wild Horse Expansion DeferralRevwrkingfile SF 2" xfId="805"/>
    <cellStyle name="_4.13E Montana Energy Tax_16.37E Wild Horse Expansion DeferralRevwrkingfile SF 2 2" xfId="806"/>
    <cellStyle name="_4.13E Montana Energy Tax_16.37E Wild Horse Expansion DeferralRevwrkingfile SF 2 2 2" xfId="807"/>
    <cellStyle name="_4.13E Montana Energy Tax_16.37E Wild Horse Expansion DeferralRevwrkingfile SF 2 3" xfId="808"/>
    <cellStyle name="_4.13E Montana Energy Tax_16.37E Wild Horse Expansion DeferralRevwrkingfile SF 3" xfId="809"/>
    <cellStyle name="_4.13E Montana Energy Tax_16.37E Wild Horse Expansion DeferralRevwrkingfile SF 3 2" xfId="810"/>
    <cellStyle name="_4.13E Montana Energy Tax_16.37E Wild Horse Expansion DeferralRevwrkingfile SF 4" xfId="811"/>
    <cellStyle name="_4.13E Montana Energy Tax_16.37E Wild Horse Expansion DeferralRevwrkingfile SF_DEM-WP(C) ENERG10C--ctn Mid-C_042010 2010GRC" xfId="812"/>
    <cellStyle name="_4.13E Montana Energy Tax_2009 Compliance Filing PCA Exhibits for GRC" xfId="813"/>
    <cellStyle name="_4.13E Montana Energy Tax_2009 Compliance Filing PCA Exhibits for GRC 2" xfId="814"/>
    <cellStyle name="_4.13E Montana Energy Tax_2009 GRC Compl Filing - Exhibit D" xfId="815"/>
    <cellStyle name="_4.13E Montana Energy Tax_2009 GRC Compl Filing - Exhibit D 2" xfId="816"/>
    <cellStyle name="_4.13E Montana Energy Tax_2009 GRC Compl Filing - Exhibit D 2 2" xfId="817"/>
    <cellStyle name="_4.13E Montana Energy Tax_2009 GRC Compl Filing - Exhibit D 3" xfId="818"/>
    <cellStyle name="_4.13E Montana Energy Tax_2009 GRC Compl Filing - Exhibit D_DEM-WP(C) ENERG10C--ctn Mid-C_042010 2010GRC" xfId="819"/>
    <cellStyle name="_4.13E Montana Energy Tax_3.01 Income Statement" xfId="820"/>
    <cellStyle name="_4.13E Montana Energy Tax_4 31 Regulatory Assets and Liabilities  7 06- Exhibit D" xfId="821"/>
    <cellStyle name="_4.13E Montana Energy Tax_4 31 Regulatory Assets and Liabilities  7 06- Exhibit D 2" xfId="822"/>
    <cellStyle name="_4.13E Montana Energy Tax_4 31 Regulatory Assets and Liabilities  7 06- Exhibit D 2 2" xfId="823"/>
    <cellStyle name="_4.13E Montana Energy Tax_4 31 Regulatory Assets and Liabilities  7 06- Exhibit D 2 2 2" xfId="824"/>
    <cellStyle name="_4.13E Montana Energy Tax_4 31 Regulatory Assets and Liabilities  7 06- Exhibit D 2 3" xfId="825"/>
    <cellStyle name="_4.13E Montana Energy Tax_4 31 Regulatory Assets and Liabilities  7 06- Exhibit D 3" xfId="826"/>
    <cellStyle name="_4.13E Montana Energy Tax_4 31 Regulatory Assets and Liabilities  7 06- Exhibit D 3 2" xfId="827"/>
    <cellStyle name="_4.13E Montana Energy Tax_4 31 Regulatory Assets and Liabilities  7 06- Exhibit D 4" xfId="828"/>
    <cellStyle name="_4.13E Montana Energy Tax_4 31 Regulatory Assets and Liabilities  7 06- Exhibit D_DEM-WP(C) ENERG10C--ctn Mid-C_042010 2010GRC" xfId="829"/>
    <cellStyle name="_4.13E Montana Energy Tax_4 31 Regulatory Assets and Liabilities  7 06- Exhibit D_NIM Summary" xfId="830"/>
    <cellStyle name="_4.13E Montana Energy Tax_4 31 Regulatory Assets and Liabilities  7 06- Exhibit D_NIM Summary 2" xfId="831"/>
    <cellStyle name="_4.13E Montana Energy Tax_4 31 Regulatory Assets and Liabilities  7 06- Exhibit D_NIM Summary 2 2" xfId="832"/>
    <cellStyle name="_4.13E Montana Energy Tax_4 31 Regulatory Assets and Liabilities  7 06- Exhibit D_NIM Summary 3" xfId="833"/>
    <cellStyle name="_4.13E Montana Energy Tax_4 31 Regulatory Assets and Liabilities  7 06- Exhibit D_NIM Summary_DEM-WP(C) ENERG10C--ctn Mid-C_042010 2010GRC" xfId="834"/>
    <cellStyle name="_4.13E Montana Energy Tax_4 31E Reg Asset  Liab and EXH D" xfId="835"/>
    <cellStyle name="_4.13E Montana Energy Tax_4 31E Reg Asset  Liab and EXH D _ Aug 10 Filing (2)" xfId="836"/>
    <cellStyle name="_4.13E Montana Energy Tax_4 31E Reg Asset  Liab and EXH D _ Aug 10 Filing (2) 2" xfId="837"/>
    <cellStyle name="_4.13E Montana Energy Tax_4 31E Reg Asset  Liab and EXH D 10" xfId="838"/>
    <cellStyle name="_4.13E Montana Energy Tax_4 31E Reg Asset  Liab and EXH D 11" xfId="839"/>
    <cellStyle name="_4.13E Montana Energy Tax_4 31E Reg Asset  Liab and EXH D 12" xfId="840"/>
    <cellStyle name="_4.13E Montana Energy Tax_4 31E Reg Asset  Liab and EXH D 13" xfId="841"/>
    <cellStyle name="_4.13E Montana Energy Tax_4 31E Reg Asset  Liab and EXH D 14" xfId="842"/>
    <cellStyle name="_4.13E Montana Energy Tax_4 31E Reg Asset  Liab and EXH D 15" xfId="843"/>
    <cellStyle name="_4.13E Montana Energy Tax_4 31E Reg Asset  Liab and EXH D 16" xfId="844"/>
    <cellStyle name="_4.13E Montana Energy Tax_4 31E Reg Asset  Liab and EXH D 17" xfId="845"/>
    <cellStyle name="_4.13E Montana Energy Tax_4 31E Reg Asset  Liab and EXH D 18" xfId="846"/>
    <cellStyle name="_4.13E Montana Energy Tax_4 31E Reg Asset  Liab and EXH D 19" xfId="847"/>
    <cellStyle name="_4.13E Montana Energy Tax_4 31E Reg Asset  Liab and EXH D 2" xfId="848"/>
    <cellStyle name="_4.13E Montana Energy Tax_4 31E Reg Asset  Liab and EXH D 20" xfId="849"/>
    <cellStyle name="_4.13E Montana Energy Tax_4 31E Reg Asset  Liab and EXH D 21" xfId="850"/>
    <cellStyle name="_4.13E Montana Energy Tax_4 31E Reg Asset  Liab and EXH D 22" xfId="851"/>
    <cellStyle name="_4.13E Montana Energy Tax_4 31E Reg Asset  Liab and EXH D 23" xfId="852"/>
    <cellStyle name="_4.13E Montana Energy Tax_4 31E Reg Asset  Liab and EXH D 24" xfId="853"/>
    <cellStyle name="_4.13E Montana Energy Tax_4 31E Reg Asset  Liab and EXH D 25" xfId="854"/>
    <cellStyle name="_4.13E Montana Energy Tax_4 31E Reg Asset  Liab and EXH D 26" xfId="855"/>
    <cellStyle name="_4.13E Montana Energy Tax_4 31E Reg Asset  Liab and EXH D 27" xfId="856"/>
    <cellStyle name="_4.13E Montana Energy Tax_4 31E Reg Asset  Liab and EXH D 28" xfId="857"/>
    <cellStyle name="_4.13E Montana Energy Tax_4 31E Reg Asset  Liab and EXH D 29" xfId="858"/>
    <cellStyle name="_4.13E Montana Energy Tax_4 31E Reg Asset  Liab and EXH D 3" xfId="859"/>
    <cellStyle name="_4.13E Montana Energy Tax_4 31E Reg Asset  Liab and EXH D 30" xfId="860"/>
    <cellStyle name="_4.13E Montana Energy Tax_4 31E Reg Asset  Liab and EXH D 31" xfId="861"/>
    <cellStyle name="_4.13E Montana Energy Tax_4 31E Reg Asset  Liab and EXH D 32" xfId="862"/>
    <cellStyle name="_4.13E Montana Energy Tax_4 31E Reg Asset  Liab and EXH D 33" xfId="863"/>
    <cellStyle name="_4.13E Montana Energy Tax_4 31E Reg Asset  Liab and EXH D 34" xfId="864"/>
    <cellStyle name="_4.13E Montana Energy Tax_4 31E Reg Asset  Liab and EXH D 35" xfId="865"/>
    <cellStyle name="_4.13E Montana Energy Tax_4 31E Reg Asset  Liab and EXH D 36" xfId="866"/>
    <cellStyle name="_4.13E Montana Energy Tax_4 31E Reg Asset  Liab and EXH D 4" xfId="867"/>
    <cellStyle name="_4.13E Montana Energy Tax_4 31E Reg Asset  Liab and EXH D 5" xfId="868"/>
    <cellStyle name="_4.13E Montana Energy Tax_4 31E Reg Asset  Liab and EXH D 6" xfId="869"/>
    <cellStyle name="_4.13E Montana Energy Tax_4 31E Reg Asset  Liab and EXH D 7" xfId="870"/>
    <cellStyle name="_4.13E Montana Energy Tax_4 31E Reg Asset  Liab and EXH D 8" xfId="871"/>
    <cellStyle name="_4.13E Montana Energy Tax_4 31E Reg Asset  Liab and EXH D 9" xfId="872"/>
    <cellStyle name="_4.13E Montana Energy Tax_4 32 Regulatory Assets and Liabilities  7 06- Exhibit D" xfId="873"/>
    <cellStyle name="_4.13E Montana Energy Tax_4 32 Regulatory Assets and Liabilities  7 06- Exhibit D 2" xfId="874"/>
    <cellStyle name="_4.13E Montana Energy Tax_4 32 Regulatory Assets and Liabilities  7 06- Exhibit D 2 2" xfId="875"/>
    <cellStyle name="_4.13E Montana Energy Tax_4 32 Regulatory Assets and Liabilities  7 06- Exhibit D 2 2 2" xfId="876"/>
    <cellStyle name="_4.13E Montana Energy Tax_4 32 Regulatory Assets and Liabilities  7 06- Exhibit D 2 3" xfId="877"/>
    <cellStyle name="_4.13E Montana Energy Tax_4 32 Regulatory Assets and Liabilities  7 06- Exhibit D 3" xfId="878"/>
    <cellStyle name="_4.13E Montana Energy Tax_4 32 Regulatory Assets and Liabilities  7 06- Exhibit D 3 2" xfId="879"/>
    <cellStyle name="_4.13E Montana Energy Tax_4 32 Regulatory Assets and Liabilities  7 06- Exhibit D 4" xfId="880"/>
    <cellStyle name="_4.13E Montana Energy Tax_4 32 Regulatory Assets and Liabilities  7 06- Exhibit D_DEM-WP(C) ENERG10C--ctn Mid-C_042010 2010GRC" xfId="881"/>
    <cellStyle name="_4.13E Montana Energy Tax_4 32 Regulatory Assets and Liabilities  7 06- Exhibit D_NIM Summary" xfId="882"/>
    <cellStyle name="_4.13E Montana Energy Tax_4 32 Regulatory Assets and Liabilities  7 06- Exhibit D_NIM Summary 2" xfId="883"/>
    <cellStyle name="_4.13E Montana Energy Tax_4 32 Regulatory Assets and Liabilities  7 06- Exhibit D_NIM Summary 2 2" xfId="884"/>
    <cellStyle name="_4.13E Montana Energy Tax_4 32 Regulatory Assets and Liabilities  7 06- Exhibit D_NIM Summary 3" xfId="885"/>
    <cellStyle name="_4.13E Montana Energy Tax_4 32 Regulatory Assets and Liabilities  7 06- Exhibit D_NIM Summary_DEM-WP(C) ENERG10C--ctn Mid-C_042010 2010GRC" xfId="886"/>
    <cellStyle name="_4.13E Montana Energy Tax_AURORA Total New" xfId="887"/>
    <cellStyle name="_4.13E Montana Energy Tax_AURORA Total New 2" xfId="888"/>
    <cellStyle name="_4.13E Montana Energy Tax_AURORA Total New 2 2" xfId="889"/>
    <cellStyle name="_4.13E Montana Energy Tax_AURORA Total New 3" xfId="890"/>
    <cellStyle name="_4.13E Montana Energy Tax_Book2" xfId="891"/>
    <cellStyle name="_4.13E Montana Energy Tax_Book2 2" xfId="892"/>
    <cellStyle name="_4.13E Montana Energy Tax_Book2 2 2" xfId="893"/>
    <cellStyle name="_4.13E Montana Energy Tax_Book2 2 2 2" xfId="894"/>
    <cellStyle name="_4.13E Montana Energy Tax_Book2 2 3" xfId="895"/>
    <cellStyle name="_4.13E Montana Energy Tax_Book2 3" xfId="896"/>
    <cellStyle name="_4.13E Montana Energy Tax_Book2 3 2" xfId="897"/>
    <cellStyle name="_4.13E Montana Energy Tax_Book2 4" xfId="898"/>
    <cellStyle name="_4.13E Montana Energy Tax_Book2_Adj Bench DR 3 for Initial Briefs (Electric)" xfId="899"/>
    <cellStyle name="_4.13E Montana Energy Tax_Book2_Adj Bench DR 3 for Initial Briefs (Electric) 2" xfId="900"/>
    <cellStyle name="_4.13E Montana Energy Tax_Book2_Adj Bench DR 3 for Initial Briefs (Electric) 2 2" xfId="901"/>
    <cellStyle name="_4.13E Montana Energy Tax_Book2_Adj Bench DR 3 for Initial Briefs (Electric) 2 2 2" xfId="902"/>
    <cellStyle name="_4.13E Montana Energy Tax_Book2_Adj Bench DR 3 for Initial Briefs (Electric) 2 3" xfId="903"/>
    <cellStyle name="_4.13E Montana Energy Tax_Book2_Adj Bench DR 3 for Initial Briefs (Electric) 3" xfId="904"/>
    <cellStyle name="_4.13E Montana Energy Tax_Book2_Adj Bench DR 3 for Initial Briefs (Electric) 3 2" xfId="905"/>
    <cellStyle name="_4.13E Montana Energy Tax_Book2_Adj Bench DR 3 for Initial Briefs (Electric) 4" xfId="906"/>
    <cellStyle name="_4.13E Montana Energy Tax_Book2_Adj Bench DR 3 for Initial Briefs (Electric)_DEM-WP(C) ENERG10C--ctn Mid-C_042010 2010GRC" xfId="907"/>
    <cellStyle name="_4.13E Montana Energy Tax_Book2_DEM-WP(C) ENERG10C--ctn Mid-C_042010 2010GRC" xfId="908"/>
    <cellStyle name="_4.13E Montana Energy Tax_Book2_Electric Rev Req Model (2009 GRC) Rebuttal" xfId="909"/>
    <cellStyle name="_4.13E Montana Energy Tax_Book2_Electric Rev Req Model (2009 GRC) Rebuttal 2" xfId="910"/>
    <cellStyle name="_4.13E Montana Energy Tax_Book2_Electric Rev Req Model (2009 GRC) Rebuttal 2 2" xfId="911"/>
    <cellStyle name="_4.13E Montana Energy Tax_Book2_Electric Rev Req Model (2009 GRC) Rebuttal 2 2 2" xfId="912"/>
    <cellStyle name="_4.13E Montana Energy Tax_Book2_Electric Rev Req Model (2009 GRC) Rebuttal 2 3" xfId="913"/>
    <cellStyle name="_4.13E Montana Energy Tax_Book2_Electric Rev Req Model (2009 GRC) Rebuttal 3" xfId="914"/>
    <cellStyle name="_4.13E Montana Energy Tax_Book2_Electric Rev Req Model (2009 GRC) Rebuttal 3 2" xfId="915"/>
    <cellStyle name="_4.13E Montana Energy Tax_Book2_Electric Rev Req Model (2009 GRC) Rebuttal 4" xfId="916"/>
    <cellStyle name="_4.13E Montana Energy Tax_Book2_Electric Rev Req Model (2009 GRC) Rebuttal REmoval of New  WH Solar AdjustMI" xfId="917"/>
    <cellStyle name="_4.13E Montana Energy Tax_Book2_Electric Rev Req Model (2009 GRC) Rebuttal REmoval of New  WH Solar AdjustMI 2" xfId="918"/>
    <cellStyle name="_4.13E Montana Energy Tax_Book2_Electric Rev Req Model (2009 GRC) Rebuttal REmoval of New  WH Solar AdjustMI 2 2" xfId="919"/>
    <cellStyle name="_4.13E Montana Energy Tax_Book2_Electric Rev Req Model (2009 GRC) Rebuttal REmoval of New  WH Solar AdjustMI 2 2 2" xfId="920"/>
    <cellStyle name="_4.13E Montana Energy Tax_Book2_Electric Rev Req Model (2009 GRC) Rebuttal REmoval of New  WH Solar AdjustMI 2 3" xfId="921"/>
    <cellStyle name="_4.13E Montana Energy Tax_Book2_Electric Rev Req Model (2009 GRC) Rebuttal REmoval of New  WH Solar AdjustMI 3" xfId="922"/>
    <cellStyle name="_4.13E Montana Energy Tax_Book2_Electric Rev Req Model (2009 GRC) Rebuttal REmoval of New  WH Solar AdjustMI 3 2" xfId="923"/>
    <cellStyle name="_4.13E Montana Energy Tax_Book2_Electric Rev Req Model (2009 GRC) Rebuttal REmoval of New  WH Solar AdjustMI 4" xfId="924"/>
    <cellStyle name="_4.13E Montana Energy Tax_Book2_Electric Rev Req Model (2009 GRC) Rebuttal REmoval of New  WH Solar AdjustMI_DEM-WP(C) ENERG10C--ctn Mid-C_042010 2010GRC" xfId="925"/>
    <cellStyle name="_4.13E Montana Energy Tax_Book2_Electric Rev Req Model (2009 GRC) Revised 01-18-2010" xfId="926"/>
    <cellStyle name="_4.13E Montana Energy Tax_Book2_Electric Rev Req Model (2009 GRC) Revised 01-18-2010 2" xfId="927"/>
    <cellStyle name="_4.13E Montana Energy Tax_Book2_Electric Rev Req Model (2009 GRC) Revised 01-18-2010 2 2" xfId="928"/>
    <cellStyle name="_4.13E Montana Energy Tax_Book2_Electric Rev Req Model (2009 GRC) Revised 01-18-2010 2 2 2" xfId="929"/>
    <cellStyle name="_4.13E Montana Energy Tax_Book2_Electric Rev Req Model (2009 GRC) Revised 01-18-2010 2 3" xfId="930"/>
    <cellStyle name="_4.13E Montana Energy Tax_Book2_Electric Rev Req Model (2009 GRC) Revised 01-18-2010 3" xfId="931"/>
    <cellStyle name="_4.13E Montana Energy Tax_Book2_Electric Rev Req Model (2009 GRC) Revised 01-18-2010 3 2" xfId="932"/>
    <cellStyle name="_4.13E Montana Energy Tax_Book2_Electric Rev Req Model (2009 GRC) Revised 01-18-2010 4" xfId="933"/>
    <cellStyle name="_4.13E Montana Energy Tax_Book2_Electric Rev Req Model (2009 GRC) Revised 01-18-2010_DEM-WP(C) ENERG10C--ctn Mid-C_042010 2010GRC" xfId="934"/>
    <cellStyle name="_4.13E Montana Energy Tax_Book2_Final Order Electric EXHIBIT A-1" xfId="935"/>
    <cellStyle name="_4.13E Montana Energy Tax_Book2_Final Order Electric EXHIBIT A-1 2" xfId="936"/>
    <cellStyle name="_4.13E Montana Energy Tax_Book2_Final Order Electric EXHIBIT A-1 2 2" xfId="937"/>
    <cellStyle name="_4.13E Montana Energy Tax_Book2_Final Order Electric EXHIBIT A-1 2 2 2" xfId="938"/>
    <cellStyle name="_4.13E Montana Energy Tax_Book2_Final Order Electric EXHIBIT A-1 2 3" xfId="939"/>
    <cellStyle name="_4.13E Montana Energy Tax_Book2_Final Order Electric EXHIBIT A-1 3" xfId="940"/>
    <cellStyle name="_4.13E Montana Energy Tax_Book2_Final Order Electric EXHIBIT A-1 3 2" xfId="941"/>
    <cellStyle name="_4.13E Montana Energy Tax_Book2_Final Order Electric EXHIBIT A-1 4" xfId="942"/>
    <cellStyle name="_4.13E Montana Energy Tax_Book4" xfId="943"/>
    <cellStyle name="_4.13E Montana Energy Tax_Book4 2" xfId="944"/>
    <cellStyle name="_4.13E Montana Energy Tax_Book4 2 2" xfId="945"/>
    <cellStyle name="_4.13E Montana Energy Tax_Book4 2 2 2" xfId="946"/>
    <cellStyle name="_4.13E Montana Energy Tax_Book4 2 3" xfId="947"/>
    <cellStyle name="_4.13E Montana Energy Tax_Book4 3" xfId="948"/>
    <cellStyle name="_4.13E Montana Energy Tax_Book4 3 2" xfId="949"/>
    <cellStyle name="_4.13E Montana Energy Tax_Book4 4" xfId="950"/>
    <cellStyle name="_4.13E Montana Energy Tax_Book4_DEM-WP(C) ENERG10C--ctn Mid-C_042010 2010GRC" xfId="951"/>
    <cellStyle name="_4.13E Montana Energy Tax_Book9" xfId="952"/>
    <cellStyle name="_4.13E Montana Energy Tax_Book9 2" xfId="953"/>
    <cellStyle name="_4.13E Montana Energy Tax_Book9 2 2" xfId="954"/>
    <cellStyle name="_4.13E Montana Energy Tax_Book9 2 2 2" xfId="955"/>
    <cellStyle name="_4.13E Montana Energy Tax_Book9 2 3" xfId="956"/>
    <cellStyle name="_4.13E Montana Energy Tax_Book9 3" xfId="957"/>
    <cellStyle name="_4.13E Montana Energy Tax_Book9 3 2" xfId="958"/>
    <cellStyle name="_4.13E Montana Energy Tax_Book9 4" xfId="959"/>
    <cellStyle name="_4.13E Montana Energy Tax_Book9_DEM-WP(C) ENERG10C--ctn Mid-C_042010 2010GRC" xfId="960"/>
    <cellStyle name="_4.13E Montana Energy Tax_Chelan PUD Power Costs (8-10)" xfId="961"/>
    <cellStyle name="_4.13E Montana Energy Tax_Chelan PUD Power Costs (8-10) 2" xfId="962"/>
    <cellStyle name="_4.13E Montana Energy Tax_DEM-WP(C) Chelan Power Costs" xfId="963"/>
    <cellStyle name="_4.13E Montana Energy Tax_DEM-WP(C) Chelan Power Costs 2" xfId="964"/>
    <cellStyle name="_4.13E Montana Energy Tax_DEM-WP(C) ENERG10C--ctn Mid-C_042010 2010GRC" xfId="965"/>
    <cellStyle name="_4.13E Montana Energy Tax_DEM-WP(C) Gas Transport 2010GRC" xfId="966"/>
    <cellStyle name="_4.13E Montana Energy Tax_DEM-WP(C) Gas Transport 2010GRC 2" xfId="967"/>
    <cellStyle name="_4.13E Montana Energy Tax_Exh A-1 resulting from UE-112050 effective Jan 1 2012" xfId="968"/>
    <cellStyle name="_4.13E Montana Energy Tax_Exh G - Klamath Peaker PPA fr C Locke 2-12" xfId="969"/>
    <cellStyle name="_4.13E Montana Energy Tax_Exhibit A-1 effective 4-1-11 fr S Free 12-11" xfId="970"/>
    <cellStyle name="_4.13E Montana Energy Tax_INPUTS" xfId="971"/>
    <cellStyle name="_4.13E Montana Energy Tax_INPUTS 2" xfId="972"/>
    <cellStyle name="_4.13E Montana Energy Tax_INPUTS 2 2" xfId="973"/>
    <cellStyle name="_4.13E Montana Energy Tax_INPUTS 2 2 2" xfId="974"/>
    <cellStyle name="_4.13E Montana Energy Tax_INPUTS 2 3" xfId="975"/>
    <cellStyle name="_4.13E Montana Energy Tax_INPUTS 3" xfId="976"/>
    <cellStyle name="_4.13E Montana Energy Tax_INPUTS 3 2" xfId="977"/>
    <cellStyle name="_4.13E Montana Energy Tax_INPUTS 4" xfId="978"/>
    <cellStyle name="_4.13E Montana Energy Tax_Mint Farm Generation BPA" xfId="979"/>
    <cellStyle name="_4.13E Montana Energy Tax_NIM Summary" xfId="980"/>
    <cellStyle name="_4.13E Montana Energy Tax_NIM Summary 09GRC" xfId="981"/>
    <cellStyle name="_4.13E Montana Energy Tax_NIM Summary 09GRC 2" xfId="982"/>
    <cellStyle name="_4.13E Montana Energy Tax_NIM Summary 09GRC 2 2" xfId="983"/>
    <cellStyle name="_4.13E Montana Energy Tax_NIM Summary 09GRC 3" xfId="984"/>
    <cellStyle name="_4.13E Montana Energy Tax_NIM Summary 09GRC_DEM-WP(C) ENERG10C--ctn Mid-C_042010 2010GRC" xfId="985"/>
    <cellStyle name="_4.13E Montana Energy Tax_NIM Summary 10" xfId="986"/>
    <cellStyle name="_4.13E Montana Energy Tax_NIM Summary 11" xfId="987"/>
    <cellStyle name="_4.13E Montana Energy Tax_NIM Summary 12" xfId="988"/>
    <cellStyle name="_4.13E Montana Energy Tax_NIM Summary 13" xfId="989"/>
    <cellStyle name="_4.13E Montana Energy Tax_NIM Summary 14" xfId="990"/>
    <cellStyle name="_4.13E Montana Energy Tax_NIM Summary 15" xfId="991"/>
    <cellStyle name="_4.13E Montana Energy Tax_NIM Summary 16" xfId="992"/>
    <cellStyle name="_4.13E Montana Energy Tax_NIM Summary 17" xfId="993"/>
    <cellStyle name="_4.13E Montana Energy Tax_NIM Summary 18" xfId="994"/>
    <cellStyle name="_4.13E Montana Energy Tax_NIM Summary 19" xfId="995"/>
    <cellStyle name="_4.13E Montana Energy Tax_NIM Summary 2" xfId="996"/>
    <cellStyle name="_4.13E Montana Energy Tax_NIM Summary 2 2" xfId="997"/>
    <cellStyle name="_4.13E Montana Energy Tax_NIM Summary 20" xfId="998"/>
    <cellStyle name="_4.13E Montana Energy Tax_NIM Summary 21" xfId="999"/>
    <cellStyle name="_4.13E Montana Energy Tax_NIM Summary 22" xfId="1000"/>
    <cellStyle name="_4.13E Montana Energy Tax_NIM Summary 23" xfId="1001"/>
    <cellStyle name="_4.13E Montana Energy Tax_NIM Summary 24" xfId="1002"/>
    <cellStyle name="_4.13E Montana Energy Tax_NIM Summary 25" xfId="1003"/>
    <cellStyle name="_4.13E Montana Energy Tax_NIM Summary 26" xfId="1004"/>
    <cellStyle name="_4.13E Montana Energy Tax_NIM Summary 27" xfId="1005"/>
    <cellStyle name="_4.13E Montana Energy Tax_NIM Summary 28" xfId="1006"/>
    <cellStyle name="_4.13E Montana Energy Tax_NIM Summary 29" xfId="1007"/>
    <cellStyle name="_4.13E Montana Energy Tax_NIM Summary 3" xfId="1008"/>
    <cellStyle name="_4.13E Montana Energy Tax_NIM Summary 3 2" xfId="1009"/>
    <cellStyle name="_4.13E Montana Energy Tax_NIM Summary 30" xfId="1010"/>
    <cellStyle name="_4.13E Montana Energy Tax_NIM Summary 31" xfId="1011"/>
    <cellStyle name="_4.13E Montana Energy Tax_NIM Summary 32" xfId="1012"/>
    <cellStyle name="_4.13E Montana Energy Tax_NIM Summary 33" xfId="1013"/>
    <cellStyle name="_4.13E Montana Energy Tax_NIM Summary 34" xfId="1014"/>
    <cellStyle name="_4.13E Montana Energy Tax_NIM Summary 35" xfId="1015"/>
    <cellStyle name="_4.13E Montana Energy Tax_NIM Summary 36" xfId="1016"/>
    <cellStyle name="_4.13E Montana Energy Tax_NIM Summary 37" xfId="1017"/>
    <cellStyle name="_4.13E Montana Energy Tax_NIM Summary 38" xfId="1018"/>
    <cellStyle name="_4.13E Montana Energy Tax_NIM Summary 39" xfId="1019"/>
    <cellStyle name="_4.13E Montana Energy Tax_NIM Summary 4" xfId="1020"/>
    <cellStyle name="_4.13E Montana Energy Tax_NIM Summary 4 2" xfId="1021"/>
    <cellStyle name="_4.13E Montana Energy Tax_NIM Summary 40" xfId="1022"/>
    <cellStyle name="_4.13E Montana Energy Tax_NIM Summary 41" xfId="1023"/>
    <cellStyle name="_4.13E Montana Energy Tax_NIM Summary 42" xfId="1024"/>
    <cellStyle name="_4.13E Montana Energy Tax_NIM Summary 43" xfId="1025"/>
    <cellStyle name="_4.13E Montana Energy Tax_NIM Summary 44" xfId="1026"/>
    <cellStyle name="_4.13E Montana Energy Tax_NIM Summary 45" xfId="1027"/>
    <cellStyle name="_4.13E Montana Energy Tax_NIM Summary 46" xfId="1028"/>
    <cellStyle name="_4.13E Montana Energy Tax_NIM Summary 47" xfId="1029"/>
    <cellStyle name="_4.13E Montana Energy Tax_NIM Summary 48" xfId="1030"/>
    <cellStyle name="_4.13E Montana Energy Tax_NIM Summary 49" xfId="1031"/>
    <cellStyle name="_4.13E Montana Energy Tax_NIM Summary 5" xfId="1032"/>
    <cellStyle name="_4.13E Montana Energy Tax_NIM Summary 5 2" xfId="1033"/>
    <cellStyle name="_4.13E Montana Energy Tax_NIM Summary 50" xfId="1034"/>
    <cellStyle name="_4.13E Montana Energy Tax_NIM Summary 51" xfId="1035"/>
    <cellStyle name="_4.13E Montana Energy Tax_NIM Summary 52" xfId="1036"/>
    <cellStyle name="_4.13E Montana Energy Tax_NIM Summary 6" xfId="1037"/>
    <cellStyle name="_4.13E Montana Energy Tax_NIM Summary 6 2" xfId="1038"/>
    <cellStyle name="_4.13E Montana Energy Tax_NIM Summary 7" xfId="1039"/>
    <cellStyle name="_4.13E Montana Energy Tax_NIM Summary 7 2" xfId="1040"/>
    <cellStyle name="_4.13E Montana Energy Tax_NIM Summary 8" xfId="1041"/>
    <cellStyle name="_4.13E Montana Energy Tax_NIM Summary 8 2" xfId="1042"/>
    <cellStyle name="_4.13E Montana Energy Tax_NIM Summary 9" xfId="1043"/>
    <cellStyle name="_4.13E Montana Energy Tax_NIM Summary 9 2" xfId="1044"/>
    <cellStyle name="_4.13E Montana Energy Tax_NIM Summary_DEM-WP(C) ENERG10C--ctn Mid-C_042010 2010GRC" xfId="1045"/>
    <cellStyle name="_4.13E Montana Energy Tax_PCA 10 -  Exhibit D Dec 2011" xfId="1046"/>
    <cellStyle name="_4.13E Montana Energy Tax_PCA 10 -  Exhibit D from A Kellogg Jan 2011" xfId="1047"/>
    <cellStyle name="_4.13E Montana Energy Tax_PCA 10 -  Exhibit D from A Kellogg July 2011" xfId="1048"/>
    <cellStyle name="_4.13E Montana Energy Tax_PCA 10 -  Exhibit D from S Free Rcv'd 12-11" xfId="1049"/>
    <cellStyle name="_4.13E Montana Energy Tax_PCA 11 -  Exhibit D Jan 2012 fr A Kellogg" xfId="1050"/>
    <cellStyle name="_4.13E Montana Energy Tax_PCA 11 -  Exhibit D Jan 2012 WF" xfId="1051"/>
    <cellStyle name="_4.13E Montana Energy Tax_PCA 9 -  Exhibit D April 2010" xfId="1052"/>
    <cellStyle name="_4.13E Montana Energy Tax_PCA 9 -  Exhibit D April 2010 (3)" xfId="1053"/>
    <cellStyle name="_4.13E Montana Energy Tax_PCA 9 -  Exhibit D April 2010 (3) 2" xfId="1054"/>
    <cellStyle name="_4.13E Montana Energy Tax_PCA 9 -  Exhibit D April 2010 (3) 2 2" xfId="1055"/>
    <cellStyle name="_4.13E Montana Energy Tax_PCA 9 -  Exhibit D April 2010 (3) 3" xfId="1056"/>
    <cellStyle name="_4.13E Montana Energy Tax_PCA 9 -  Exhibit D April 2010 (3)_DEM-WP(C) ENERG10C--ctn Mid-C_042010 2010GRC" xfId="1057"/>
    <cellStyle name="_4.13E Montana Energy Tax_PCA 9 -  Exhibit D April 2010 2" xfId="1058"/>
    <cellStyle name="_4.13E Montana Energy Tax_PCA 9 -  Exhibit D April 2010 3" xfId="1059"/>
    <cellStyle name="_4.13E Montana Energy Tax_PCA 9 -  Exhibit D April 2010 4" xfId="1060"/>
    <cellStyle name="_4.13E Montana Energy Tax_PCA 9 -  Exhibit D April 2010 5" xfId="1061"/>
    <cellStyle name="_4.13E Montana Energy Tax_PCA 9 -  Exhibit D April 2010 6" xfId="1062"/>
    <cellStyle name="_4.13E Montana Energy Tax_PCA 9 -  Exhibit D Nov 2010" xfId="1063"/>
    <cellStyle name="_4.13E Montana Energy Tax_PCA 9 -  Exhibit D Nov 2010 2" xfId="1064"/>
    <cellStyle name="_4.13E Montana Energy Tax_PCA 9 - Exhibit D at August 2010" xfId="1065"/>
    <cellStyle name="_4.13E Montana Energy Tax_PCA 9 - Exhibit D at August 2010 2" xfId="1066"/>
    <cellStyle name="_4.13E Montana Energy Tax_PCA 9 - Exhibit D June 2010 GRC" xfId="1067"/>
    <cellStyle name="_4.13E Montana Energy Tax_PCA 9 - Exhibit D June 2010 GRC 2" xfId="1068"/>
    <cellStyle name="_4.13E Montana Energy Tax_Power Costs - Comparison bx Rbtl-Staff-Jt-PC" xfId="1069"/>
    <cellStyle name="_4.13E Montana Energy Tax_Power Costs - Comparison bx Rbtl-Staff-Jt-PC 2" xfId="1070"/>
    <cellStyle name="_4.13E Montana Energy Tax_Power Costs - Comparison bx Rbtl-Staff-Jt-PC 2 2" xfId="1071"/>
    <cellStyle name="_4.13E Montana Energy Tax_Power Costs - Comparison bx Rbtl-Staff-Jt-PC 2 2 2" xfId="1072"/>
    <cellStyle name="_4.13E Montana Energy Tax_Power Costs - Comparison bx Rbtl-Staff-Jt-PC 2 3" xfId="1073"/>
    <cellStyle name="_4.13E Montana Energy Tax_Power Costs - Comparison bx Rbtl-Staff-Jt-PC 3" xfId="1074"/>
    <cellStyle name="_4.13E Montana Energy Tax_Power Costs - Comparison bx Rbtl-Staff-Jt-PC 3 2" xfId="1075"/>
    <cellStyle name="_4.13E Montana Energy Tax_Power Costs - Comparison bx Rbtl-Staff-Jt-PC 4" xfId="1076"/>
    <cellStyle name="_4.13E Montana Energy Tax_Power Costs - Comparison bx Rbtl-Staff-Jt-PC_Adj Bench DR 3 for Initial Briefs (Electric)" xfId="1077"/>
    <cellStyle name="_4.13E Montana Energy Tax_Power Costs - Comparison bx Rbtl-Staff-Jt-PC_Adj Bench DR 3 for Initial Briefs (Electric) 2" xfId="1078"/>
    <cellStyle name="_4.13E Montana Energy Tax_Power Costs - Comparison bx Rbtl-Staff-Jt-PC_Adj Bench DR 3 for Initial Briefs (Electric) 2 2" xfId="1079"/>
    <cellStyle name="_4.13E Montana Energy Tax_Power Costs - Comparison bx Rbtl-Staff-Jt-PC_Adj Bench DR 3 for Initial Briefs (Electric) 2 2 2" xfId="1080"/>
    <cellStyle name="_4.13E Montana Energy Tax_Power Costs - Comparison bx Rbtl-Staff-Jt-PC_Adj Bench DR 3 for Initial Briefs (Electric) 2 3" xfId="1081"/>
    <cellStyle name="_4.13E Montana Energy Tax_Power Costs - Comparison bx Rbtl-Staff-Jt-PC_Adj Bench DR 3 for Initial Briefs (Electric) 3" xfId="1082"/>
    <cellStyle name="_4.13E Montana Energy Tax_Power Costs - Comparison bx Rbtl-Staff-Jt-PC_Adj Bench DR 3 for Initial Briefs (Electric) 3 2" xfId="1083"/>
    <cellStyle name="_4.13E Montana Energy Tax_Power Costs - Comparison bx Rbtl-Staff-Jt-PC_Adj Bench DR 3 for Initial Briefs (Electric) 4" xfId="1084"/>
    <cellStyle name="_4.13E Montana Energy Tax_Power Costs - Comparison bx Rbtl-Staff-Jt-PC_Adj Bench DR 3 for Initial Briefs (Electric)_DEM-WP(C) ENERG10C--ctn Mid-C_042010 2010GRC" xfId="1085"/>
    <cellStyle name="_4.13E Montana Energy Tax_Power Costs - Comparison bx Rbtl-Staff-Jt-PC_DEM-WP(C) ENERG10C--ctn Mid-C_042010 2010GRC" xfId="1086"/>
    <cellStyle name="_4.13E Montana Energy Tax_Power Costs - Comparison bx Rbtl-Staff-Jt-PC_Electric Rev Req Model (2009 GRC) Rebuttal" xfId="1087"/>
    <cellStyle name="_4.13E Montana Energy Tax_Power Costs - Comparison bx Rbtl-Staff-Jt-PC_Electric Rev Req Model (2009 GRC) Rebuttal 2" xfId="1088"/>
    <cellStyle name="_4.13E Montana Energy Tax_Power Costs - Comparison bx Rbtl-Staff-Jt-PC_Electric Rev Req Model (2009 GRC) Rebuttal 2 2" xfId="1089"/>
    <cellStyle name="_4.13E Montana Energy Tax_Power Costs - Comparison bx Rbtl-Staff-Jt-PC_Electric Rev Req Model (2009 GRC) Rebuttal 2 2 2" xfId="1090"/>
    <cellStyle name="_4.13E Montana Energy Tax_Power Costs - Comparison bx Rbtl-Staff-Jt-PC_Electric Rev Req Model (2009 GRC) Rebuttal 2 3" xfId="1091"/>
    <cellStyle name="_4.13E Montana Energy Tax_Power Costs - Comparison bx Rbtl-Staff-Jt-PC_Electric Rev Req Model (2009 GRC) Rebuttal 3" xfId="1092"/>
    <cellStyle name="_4.13E Montana Energy Tax_Power Costs - Comparison bx Rbtl-Staff-Jt-PC_Electric Rev Req Model (2009 GRC) Rebuttal 3 2" xfId="1093"/>
    <cellStyle name="_4.13E Montana Energy Tax_Power Costs - Comparison bx Rbtl-Staff-Jt-PC_Electric Rev Req Model (2009 GRC) Rebuttal 4" xfId="1094"/>
    <cellStyle name="_4.13E Montana Energy Tax_Power Costs - Comparison bx Rbtl-Staff-Jt-PC_Electric Rev Req Model (2009 GRC) Rebuttal REmoval of New  WH Solar AdjustMI" xfId="1095"/>
    <cellStyle name="_4.13E Montana Energy Tax_Power Costs - Comparison bx Rbtl-Staff-Jt-PC_Electric Rev Req Model (2009 GRC) Rebuttal REmoval of New  WH Solar AdjustMI 2" xfId="1096"/>
    <cellStyle name="_4.13E Montana Energy Tax_Power Costs - Comparison bx Rbtl-Staff-Jt-PC_Electric Rev Req Model (2009 GRC) Rebuttal REmoval of New  WH Solar AdjustMI 2 2" xfId="1097"/>
    <cellStyle name="_4.13E Montana Energy Tax_Power Costs - Comparison bx Rbtl-Staff-Jt-PC_Electric Rev Req Model (2009 GRC) Rebuttal REmoval of New  WH Solar AdjustMI 2 2 2" xfId="1098"/>
    <cellStyle name="_4.13E Montana Energy Tax_Power Costs - Comparison bx Rbtl-Staff-Jt-PC_Electric Rev Req Model (2009 GRC) Rebuttal REmoval of New  WH Solar AdjustMI 2 3" xfId="1099"/>
    <cellStyle name="_4.13E Montana Energy Tax_Power Costs - Comparison bx Rbtl-Staff-Jt-PC_Electric Rev Req Model (2009 GRC) Rebuttal REmoval of New  WH Solar AdjustMI 3" xfId="1100"/>
    <cellStyle name="_4.13E Montana Energy Tax_Power Costs - Comparison bx Rbtl-Staff-Jt-PC_Electric Rev Req Model (2009 GRC) Rebuttal REmoval of New  WH Solar AdjustMI 3 2" xfId="1101"/>
    <cellStyle name="_4.13E Montana Energy Tax_Power Costs - Comparison bx Rbtl-Staff-Jt-PC_Electric Rev Req Model (2009 GRC) Rebuttal REmoval of New  WH Solar AdjustMI 4" xfId="1102"/>
    <cellStyle name="_4.13E Montana Energy Tax_Power Costs - Comparison bx Rbtl-Staff-Jt-PC_Electric Rev Req Model (2009 GRC) Rebuttal REmoval of New  WH Solar AdjustMI_DEM-WP(C) ENERG10C--ctn Mid-C_042010 2010GRC" xfId="1103"/>
    <cellStyle name="_4.13E Montana Energy Tax_Power Costs - Comparison bx Rbtl-Staff-Jt-PC_Electric Rev Req Model (2009 GRC) Revised 01-18-2010" xfId="1104"/>
    <cellStyle name="_4.13E Montana Energy Tax_Power Costs - Comparison bx Rbtl-Staff-Jt-PC_Electric Rev Req Model (2009 GRC) Revised 01-18-2010 2" xfId="1105"/>
    <cellStyle name="_4.13E Montana Energy Tax_Power Costs - Comparison bx Rbtl-Staff-Jt-PC_Electric Rev Req Model (2009 GRC) Revised 01-18-2010 2 2" xfId="1106"/>
    <cellStyle name="_4.13E Montana Energy Tax_Power Costs - Comparison bx Rbtl-Staff-Jt-PC_Electric Rev Req Model (2009 GRC) Revised 01-18-2010 2 2 2" xfId="1107"/>
    <cellStyle name="_4.13E Montana Energy Tax_Power Costs - Comparison bx Rbtl-Staff-Jt-PC_Electric Rev Req Model (2009 GRC) Revised 01-18-2010 2 3" xfId="1108"/>
    <cellStyle name="_4.13E Montana Energy Tax_Power Costs - Comparison bx Rbtl-Staff-Jt-PC_Electric Rev Req Model (2009 GRC) Revised 01-18-2010 3" xfId="1109"/>
    <cellStyle name="_4.13E Montana Energy Tax_Power Costs - Comparison bx Rbtl-Staff-Jt-PC_Electric Rev Req Model (2009 GRC) Revised 01-18-2010 3 2" xfId="1110"/>
    <cellStyle name="_4.13E Montana Energy Tax_Power Costs - Comparison bx Rbtl-Staff-Jt-PC_Electric Rev Req Model (2009 GRC) Revised 01-18-2010 4" xfId="1111"/>
    <cellStyle name="_4.13E Montana Energy Tax_Power Costs - Comparison bx Rbtl-Staff-Jt-PC_Electric Rev Req Model (2009 GRC) Revised 01-18-2010_DEM-WP(C) ENERG10C--ctn Mid-C_042010 2010GRC" xfId="1112"/>
    <cellStyle name="_4.13E Montana Energy Tax_Power Costs - Comparison bx Rbtl-Staff-Jt-PC_Final Order Electric EXHIBIT A-1" xfId="1113"/>
    <cellStyle name="_4.13E Montana Energy Tax_Power Costs - Comparison bx Rbtl-Staff-Jt-PC_Final Order Electric EXHIBIT A-1 2" xfId="1114"/>
    <cellStyle name="_4.13E Montana Energy Tax_Power Costs - Comparison bx Rbtl-Staff-Jt-PC_Final Order Electric EXHIBIT A-1 2 2" xfId="1115"/>
    <cellStyle name="_4.13E Montana Energy Tax_Power Costs - Comparison bx Rbtl-Staff-Jt-PC_Final Order Electric EXHIBIT A-1 2 2 2" xfId="1116"/>
    <cellStyle name="_4.13E Montana Energy Tax_Power Costs - Comparison bx Rbtl-Staff-Jt-PC_Final Order Electric EXHIBIT A-1 2 3" xfId="1117"/>
    <cellStyle name="_4.13E Montana Energy Tax_Power Costs - Comparison bx Rbtl-Staff-Jt-PC_Final Order Electric EXHIBIT A-1 3" xfId="1118"/>
    <cellStyle name="_4.13E Montana Energy Tax_Power Costs - Comparison bx Rbtl-Staff-Jt-PC_Final Order Electric EXHIBIT A-1 3 2" xfId="1119"/>
    <cellStyle name="_4.13E Montana Energy Tax_Power Costs - Comparison bx Rbtl-Staff-Jt-PC_Final Order Electric EXHIBIT A-1 4" xfId="1120"/>
    <cellStyle name="_4.13E Montana Energy Tax_Production Adj 4.37" xfId="1121"/>
    <cellStyle name="_4.13E Montana Energy Tax_Production Adj 4.37 2" xfId="1122"/>
    <cellStyle name="_4.13E Montana Energy Tax_Production Adj 4.37 2 2" xfId="1123"/>
    <cellStyle name="_4.13E Montana Energy Tax_Production Adj 4.37 2 2 2" xfId="1124"/>
    <cellStyle name="_4.13E Montana Energy Tax_Production Adj 4.37 2 3" xfId="1125"/>
    <cellStyle name="_4.13E Montana Energy Tax_Production Adj 4.37 3" xfId="1126"/>
    <cellStyle name="_4.13E Montana Energy Tax_Production Adj 4.37 3 2" xfId="1127"/>
    <cellStyle name="_4.13E Montana Energy Tax_Production Adj 4.37 4" xfId="1128"/>
    <cellStyle name="_4.13E Montana Energy Tax_Purchased Power Adj 4.03" xfId="1129"/>
    <cellStyle name="_4.13E Montana Energy Tax_Purchased Power Adj 4.03 2" xfId="1130"/>
    <cellStyle name="_4.13E Montana Energy Tax_Purchased Power Adj 4.03 2 2" xfId="1131"/>
    <cellStyle name="_4.13E Montana Energy Tax_Purchased Power Adj 4.03 2 2 2" xfId="1132"/>
    <cellStyle name="_4.13E Montana Energy Tax_Purchased Power Adj 4.03 2 3" xfId="1133"/>
    <cellStyle name="_4.13E Montana Energy Tax_Purchased Power Adj 4.03 3" xfId="1134"/>
    <cellStyle name="_4.13E Montana Energy Tax_Purchased Power Adj 4.03 3 2" xfId="1135"/>
    <cellStyle name="_4.13E Montana Energy Tax_Purchased Power Adj 4.03 4" xfId="1136"/>
    <cellStyle name="_4.13E Montana Energy Tax_Rebuttal Power Costs" xfId="1137"/>
    <cellStyle name="_4.13E Montana Energy Tax_Rebuttal Power Costs 2" xfId="1138"/>
    <cellStyle name="_4.13E Montana Energy Tax_Rebuttal Power Costs 2 2" xfId="1139"/>
    <cellStyle name="_4.13E Montana Energy Tax_Rebuttal Power Costs 2 2 2" xfId="1140"/>
    <cellStyle name="_4.13E Montana Energy Tax_Rebuttal Power Costs 2 3" xfId="1141"/>
    <cellStyle name="_4.13E Montana Energy Tax_Rebuttal Power Costs 3" xfId="1142"/>
    <cellStyle name="_4.13E Montana Energy Tax_Rebuttal Power Costs 3 2" xfId="1143"/>
    <cellStyle name="_4.13E Montana Energy Tax_Rebuttal Power Costs 4" xfId="1144"/>
    <cellStyle name="_4.13E Montana Energy Tax_Rebuttal Power Costs_Adj Bench DR 3 for Initial Briefs (Electric)" xfId="1145"/>
    <cellStyle name="_4.13E Montana Energy Tax_Rebuttal Power Costs_Adj Bench DR 3 for Initial Briefs (Electric) 2" xfId="1146"/>
    <cellStyle name="_4.13E Montana Energy Tax_Rebuttal Power Costs_Adj Bench DR 3 for Initial Briefs (Electric) 2 2" xfId="1147"/>
    <cellStyle name="_4.13E Montana Energy Tax_Rebuttal Power Costs_Adj Bench DR 3 for Initial Briefs (Electric) 2 2 2" xfId="1148"/>
    <cellStyle name="_4.13E Montana Energy Tax_Rebuttal Power Costs_Adj Bench DR 3 for Initial Briefs (Electric) 2 3" xfId="1149"/>
    <cellStyle name="_4.13E Montana Energy Tax_Rebuttal Power Costs_Adj Bench DR 3 for Initial Briefs (Electric) 3" xfId="1150"/>
    <cellStyle name="_4.13E Montana Energy Tax_Rebuttal Power Costs_Adj Bench DR 3 for Initial Briefs (Electric) 3 2" xfId="1151"/>
    <cellStyle name="_4.13E Montana Energy Tax_Rebuttal Power Costs_Adj Bench DR 3 for Initial Briefs (Electric) 4" xfId="1152"/>
    <cellStyle name="_4.13E Montana Energy Tax_Rebuttal Power Costs_Adj Bench DR 3 for Initial Briefs (Electric)_DEM-WP(C) ENERG10C--ctn Mid-C_042010 2010GRC" xfId="1153"/>
    <cellStyle name="_4.13E Montana Energy Tax_Rebuttal Power Costs_DEM-WP(C) ENERG10C--ctn Mid-C_042010 2010GRC" xfId="1154"/>
    <cellStyle name="_4.13E Montana Energy Tax_Rebuttal Power Costs_Electric Rev Req Model (2009 GRC) Rebuttal" xfId="1155"/>
    <cellStyle name="_4.13E Montana Energy Tax_Rebuttal Power Costs_Electric Rev Req Model (2009 GRC) Rebuttal 2" xfId="1156"/>
    <cellStyle name="_4.13E Montana Energy Tax_Rebuttal Power Costs_Electric Rev Req Model (2009 GRC) Rebuttal 2 2" xfId="1157"/>
    <cellStyle name="_4.13E Montana Energy Tax_Rebuttal Power Costs_Electric Rev Req Model (2009 GRC) Rebuttal 2 2 2" xfId="1158"/>
    <cellStyle name="_4.13E Montana Energy Tax_Rebuttal Power Costs_Electric Rev Req Model (2009 GRC) Rebuttal 2 3" xfId="1159"/>
    <cellStyle name="_4.13E Montana Energy Tax_Rebuttal Power Costs_Electric Rev Req Model (2009 GRC) Rebuttal 3" xfId="1160"/>
    <cellStyle name="_4.13E Montana Energy Tax_Rebuttal Power Costs_Electric Rev Req Model (2009 GRC) Rebuttal 3 2" xfId="1161"/>
    <cellStyle name="_4.13E Montana Energy Tax_Rebuttal Power Costs_Electric Rev Req Model (2009 GRC) Rebuttal 4" xfId="1162"/>
    <cellStyle name="_4.13E Montana Energy Tax_Rebuttal Power Costs_Electric Rev Req Model (2009 GRC) Rebuttal REmoval of New  WH Solar AdjustMI" xfId="1163"/>
    <cellStyle name="_4.13E Montana Energy Tax_Rebuttal Power Costs_Electric Rev Req Model (2009 GRC) Rebuttal REmoval of New  WH Solar AdjustMI 2" xfId="1164"/>
    <cellStyle name="_4.13E Montana Energy Tax_Rebuttal Power Costs_Electric Rev Req Model (2009 GRC) Rebuttal REmoval of New  WH Solar AdjustMI 2 2" xfId="1165"/>
    <cellStyle name="_4.13E Montana Energy Tax_Rebuttal Power Costs_Electric Rev Req Model (2009 GRC) Rebuttal REmoval of New  WH Solar AdjustMI 2 2 2" xfId="1166"/>
    <cellStyle name="_4.13E Montana Energy Tax_Rebuttal Power Costs_Electric Rev Req Model (2009 GRC) Rebuttal REmoval of New  WH Solar AdjustMI 2 3" xfId="1167"/>
    <cellStyle name="_4.13E Montana Energy Tax_Rebuttal Power Costs_Electric Rev Req Model (2009 GRC) Rebuttal REmoval of New  WH Solar AdjustMI 3" xfId="1168"/>
    <cellStyle name="_4.13E Montana Energy Tax_Rebuttal Power Costs_Electric Rev Req Model (2009 GRC) Rebuttal REmoval of New  WH Solar AdjustMI 3 2" xfId="1169"/>
    <cellStyle name="_4.13E Montana Energy Tax_Rebuttal Power Costs_Electric Rev Req Model (2009 GRC) Rebuttal REmoval of New  WH Solar AdjustMI 4" xfId="1170"/>
    <cellStyle name="_4.13E Montana Energy Tax_Rebuttal Power Costs_Electric Rev Req Model (2009 GRC) Rebuttal REmoval of New  WH Solar AdjustMI_DEM-WP(C) ENERG10C--ctn Mid-C_042010 2010GRC" xfId="1171"/>
    <cellStyle name="_4.13E Montana Energy Tax_Rebuttal Power Costs_Electric Rev Req Model (2009 GRC) Revised 01-18-2010" xfId="1172"/>
    <cellStyle name="_4.13E Montana Energy Tax_Rebuttal Power Costs_Electric Rev Req Model (2009 GRC) Revised 01-18-2010 2" xfId="1173"/>
    <cellStyle name="_4.13E Montana Energy Tax_Rebuttal Power Costs_Electric Rev Req Model (2009 GRC) Revised 01-18-2010 2 2" xfId="1174"/>
    <cellStyle name="_4.13E Montana Energy Tax_Rebuttal Power Costs_Electric Rev Req Model (2009 GRC) Revised 01-18-2010 2 2 2" xfId="1175"/>
    <cellStyle name="_4.13E Montana Energy Tax_Rebuttal Power Costs_Electric Rev Req Model (2009 GRC) Revised 01-18-2010 2 3" xfId="1176"/>
    <cellStyle name="_4.13E Montana Energy Tax_Rebuttal Power Costs_Electric Rev Req Model (2009 GRC) Revised 01-18-2010 3" xfId="1177"/>
    <cellStyle name="_4.13E Montana Energy Tax_Rebuttal Power Costs_Electric Rev Req Model (2009 GRC) Revised 01-18-2010 3 2" xfId="1178"/>
    <cellStyle name="_4.13E Montana Energy Tax_Rebuttal Power Costs_Electric Rev Req Model (2009 GRC) Revised 01-18-2010 4" xfId="1179"/>
    <cellStyle name="_4.13E Montana Energy Tax_Rebuttal Power Costs_Electric Rev Req Model (2009 GRC) Revised 01-18-2010_DEM-WP(C) ENERG10C--ctn Mid-C_042010 2010GRC" xfId="1180"/>
    <cellStyle name="_4.13E Montana Energy Tax_Rebuttal Power Costs_Final Order Electric EXHIBIT A-1" xfId="1181"/>
    <cellStyle name="_4.13E Montana Energy Tax_Rebuttal Power Costs_Final Order Electric EXHIBIT A-1 2" xfId="1182"/>
    <cellStyle name="_4.13E Montana Energy Tax_Rebuttal Power Costs_Final Order Electric EXHIBIT A-1 2 2" xfId="1183"/>
    <cellStyle name="_4.13E Montana Energy Tax_Rebuttal Power Costs_Final Order Electric EXHIBIT A-1 2 2 2" xfId="1184"/>
    <cellStyle name="_4.13E Montana Energy Tax_Rebuttal Power Costs_Final Order Electric EXHIBIT A-1 2 3" xfId="1185"/>
    <cellStyle name="_4.13E Montana Energy Tax_Rebuttal Power Costs_Final Order Electric EXHIBIT A-1 3" xfId="1186"/>
    <cellStyle name="_4.13E Montana Energy Tax_Rebuttal Power Costs_Final Order Electric EXHIBIT A-1 3 2" xfId="1187"/>
    <cellStyle name="_4.13E Montana Energy Tax_Rebuttal Power Costs_Final Order Electric EXHIBIT A-1 4" xfId="1188"/>
    <cellStyle name="_4.13E Montana Energy Tax_ROR &amp; CONV FACTOR" xfId="1189"/>
    <cellStyle name="_4.13E Montana Energy Tax_ROR &amp; CONV FACTOR 2" xfId="1190"/>
    <cellStyle name="_4.13E Montana Energy Tax_ROR &amp; CONV FACTOR 2 2" xfId="1191"/>
    <cellStyle name="_4.13E Montana Energy Tax_ROR &amp; CONV FACTOR 2 2 2" xfId="1192"/>
    <cellStyle name="_4.13E Montana Energy Tax_ROR &amp; CONV FACTOR 2 3" xfId="1193"/>
    <cellStyle name="_4.13E Montana Energy Tax_ROR &amp; CONV FACTOR 3" xfId="1194"/>
    <cellStyle name="_4.13E Montana Energy Tax_ROR &amp; CONV FACTOR 3 2" xfId="1195"/>
    <cellStyle name="_4.13E Montana Energy Tax_ROR &amp; CONV FACTOR 4" xfId="1196"/>
    <cellStyle name="_4.13E Montana Energy Tax_ROR 5.02" xfId="1197"/>
    <cellStyle name="_4.13E Montana Energy Tax_ROR 5.02 2" xfId="1198"/>
    <cellStyle name="_4.13E Montana Energy Tax_ROR 5.02 2 2" xfId="1199"/>
    <cellStyle name="_4.13E Montana Energy Tax_ROR 5.02 2 2 2" xfId="1200"/>
    <cellStyle name="_4.13E Montana Energy Tax_ROR 5.02 2 3" xfId="1201"/>
    <cellStyle name="_4.13E Montana Energy Tax_ROR 5.02 3" xfId="1202"/>
    <cellStyle name="_4.13E Montana Energy Tax_ROR 5.02 3 2" xfId="1203"/>
    <cellStyle name="_4.13E Montana Energy Tax_ROR 5.02 4" xfId="1204"/>
    <cellStyle name="_4.13E Montana Energy Tax_Wind Integration 10GRC" xfId="1205"/>
    <cellStyle name="_4.13E Montana Energy Tax_Wind Integration 10GRC 2" xfId="1206"/>
    <cellStyle name="_4.13E Montana Energy Tax_Wind Integration 10GRC 2 2" xfId="1207"/>
    <cellStyle name="_4.13E Montana Energy Tax_Wind Integration 10GRC 3" xfId="1208"/>
    <cellStyle name="_4.13E Montana Energy Tax_Wind Integration 10GRC_DEM-WP(C) ENERG10C--ctn Mid-C_042010 2010GRC" xfId="1209"/>
    <cellStyle name="_4.17E Montana Energy Tax Working File" xfId="1210"/>
    <cellStyle name="_5 year summary (9-25-09)" xfId="1211"/>
    <cellStyle name="_5 year summary (9-25-09) 2" xfId="1212"/>
    <cellStyle name="_x0013__Adj Bench DR 3 for Initial Briefs (Electric)" xfId="1213"/>
    <cellStyle name="_x0013__Adj Bench DR 3 for Initial Briefs (Electric) 2" xfId="1214"/>
    <cellStyle name="_x0013__Adj Bench DR 3 for Initial Briefs (Electric) 2 2" xfId="1215"/>
    <cellStyle name="_x0013__Adj Bench DR 3 for Initial Briefs (Electric) 2 2 2" xfId="1216"/>
    <cellStyle name="_x0013__Adj Bench DR 3 for Initial Briefs (Electric) 2 3" xfId="1217"/>
    <cellStyle name="_x0013__Adj Bench DR 3 for Initial Briefs (Electric) 3" xfId="1218"/>
    <cellStyle name="_x0013__Adj Bench DR 3 for Initial Briefs (Electric) 3 2" xfId="1219"/>
    <cellStyle name="_x0013__Adj Bench DR 3 for Initial Briefs (Electric) 4" xfId="1220"/>
    <cellStyle name="_x0013__Adj Bench DR 3 for Initial Briefs (Electric)_DEM-WP(C) ENERG10C--ctn Mid-C_042010 2010GRC" xfId="1221"/>
    <cellStyle name="_AURORA WIP" xfId="1222"/>
    <cellStyle name="_AURORA WIP 2" xfId="1223"/>
    <cellStyle name="_AURORA WIP 2 2" xfId="1224"/>
    <cellStyle name="_AURORA WIP 2 2 2" xfId="1225"/>
    <cellStyle name="_AURORA WIP 2 2 2 2" xfId="1226"/>
    <cellStyle name="_AURORA WIP 2 3" xfId="1227"/>
    <cellStyle name="_AURORA WIP 3" xfId="1228"/>
    <cellStyle name="_AURORA WIP 3 2" xfId="1229"/>
    <cellStyle name="_AURORA WIP 3 2 2" xfId="1230"/>
    <cellStyle name="_AURORA WIP 3 3" xfId="1231"/>
    <cellStyle name="_AURORA WIP 4" xfId="1232"/>
    <cellStyle name="_AURORA WIP 4 2" xfId="1233"/>
    <cellStyle name="_AURORA WIP 5" xfId="1234"/>
    <cellStyle name="_AURORA WIP 5 2" xfId="1235"/>
    <cellStyle name="_AURORA WIP 6" xfId="1236"/>
    <cellStyle name="_AURORA WIP 6 2" xfId="1237"/>
    <cellStyle name="_AURORA WIP 7" xfId="1238"/>
    <cellStyle name="_AURORA WIP 7 2" xfId="1239"/>
    <cellStyle name="_AURORA WIP 8" xfId="1240"/>
    <cellStyle name="_AURORA WIP 8 2" xfId="1241"/>
    <cellStyle name="_AURORA WIP_4 31E Reg Asset  Liab and EXH D" xfId="1242"/>
    <cellStyle name="_AURORA WIP_4 31E Reg Asset  Liab and EXH D _ Aug 10 Filing (2)" xfId="1243"/>
    <cellStyle name="_AURORA WIP_4 31E Reg Asset  Liab and EXH D _ Aug 10 Filing (2) 2" xfId="1244"/>
    <cellStyle name="_AURORA WIP_4 31E Reg Asset  Liab and EXH D 10" xfId="1245"/>
    <cellStyle name="_AURORA WIP_4 31E Reg Asset  Liab and EXH D 11" xfId="1246"/>
    <cellStyle name="_AURORA WIP_4 31E Reg Asset  Liab and EXH D 12" xfId="1247"/>
    <cellStyle name="_AURORA WIP_4 31E Reg Asset  Liab and EXH D 13" xfId="1248"/>
    <cellStyle name="_AURORA WIP_4 31E Reg Asset  Liab and EXH D 14" xfId="1249"/>
    <cellStyle name="_AURORA WIP_4 31E Reg Asset  Liab and EXH D 15" xfId="1250"/>
    <cellStyle name="_AURORA WIP_4 31E Reg Asset  Liab and EXH D 16" xfId="1251"/>
    <cellStyle name="_AURORA WIP_4 31E Reg Asset  Liab and EXH D 17" xfId="1252"/>
    <cellStyle name="_AURORA WIP_4 31E Reg Asset  Liab and EXH D 18" xfId="1253"/>
    <cellStyle name="_AURORA WIP_4 31E Reg Asset  Liab and EXH D 19" xfId="1254"/>
    <cellStyle name="_AURORA WIP_4 31E Reg Asset  Liab and EXH D 2" xfId="1255"/>
    <cellStyle name="_AURORA WIP_4 31E Reg Asset  Liab and EXH D 20" xfId="1256"/>
    <cellStyle name="_AURORA WIP_4 31E Reg Asset  Liab and EXH D 21" xfId="1257"/>
    <cellStyle name="_AURORA WIP_4 31E Reg Asset  Liab and EXH D 22" xfId="1258"/>
    <cellStyle name="_AURORA WIP_4 31E Reg Asset  Liab and EXH D 23" xfId="1259"/>
    <cellStyle name="_AURORA WIP_4 31E Reg Asset  Liab and EXH D 24" xfId="1260"/>
    <cellStyle name="_AURORA WIP_4 31E Reg Asset  Liab and EXH D 25" xfId="1261"/>
    <cellStyle name="_AURORA WIP_4 31E Reg Asset  Liab and EXH D 26" xfId="1262"/>
    <cellStyle name="_AURORA WIP_4 31E Reg Asset  Liab and EXH D 27" xfId="1263"/>
    <cellStyle name="_AURORA WIP_4 31E Reg Asset  Liab and EXH D 28" xfId="1264"/>
    <cellStyle name="_AURORA WIP_4 31E Reg Asset  Liab and EXH D 29" xfId="1265"/>
    <cellStyle name="_AURORA WIP_4 31E Reg Asset  Liab and EXH D 3" xfId="1266"/>
    <cellStyle name="_AURORA WIP_4 31E Reg Asset  Liab and EXH D 30" xfId="1267"/>
    <cellStyle name="_AURORA WIP_4 31E Reg Asset  Liab and EXH D 31" xfId="1268"/>
    <cellStyle name="_AURORA WIP_4 31E Reg Asset  Liab and EXH D 32" xfId="1269"/>
    <cellStyle name="_AURORA WIP_4 31E Reg Asset  Liab and EXH D 33" xfId="1270"/>
    <cellStyle name="_AURORA WIP_4 31E Reg Asset  Liab and EXH D 34" xfId="1271"/>
    <cellStyle name="_AURORA WIP_4 31E Reg Asset  Liab and EXH D 35" xfId="1272"/>
    <cellStyle name="_AURORA WIP_4 31E Reg Asset  Liab and EXH D 36" xfId="1273"/>
    <cellStyle name="_AURORA WIP_4 31E Reg Asset  Liab and EXH D 4" xfId="1274"/>
    <cellStyle name="_AURORA WIP_4 31E Reg Asset  Liab and EXH D 5" xfId="1275"/>
    <cellStyle name="_AURORA WIP_4 31E Reg Asset  Liab and EXH D 6" xfId="1276"/>
    <cellStyle name="_AURORA WIP_4 31E Reg Asset  Liab and EXH D 7" xfId="1277"/>
    <cellStyle name="_AURORA WIP_4 31E Reg Asset  Liab and EXH D 8" xfId="1278"/>
    <cellStyle name="_AURORA WIP_4 31E Reg Asset  Liab and EXH D 9" xfId="1279"/>
    <cellStyle name="_AURORA WIP_Chelan PUD Power Costs (8-10)" xfId="1280"/>
    <cellStyle name="_AURORA WIP_Chelan PUD Power Costs (8-10) 2" xfId="1281"/>
    <cellStyle name="_AURORA WIP_compare wind integration" xfId="1282"/>
    <cellStyle name="_AURORA WIP_DEM-WP(C) Chelan Power Costs" xfId="1283"/>
    <cellStyle name="_AURORA WIP_DEM-WP(C) Chelan Power Costs 2" xfId="1284"/>
    <cellStyle name="_AURORA WIP_DEM-WP(C) Costs Not In AURORA 2010GRC As Filed" xfId="1285"/>
    <cellStyle name="_AURORA WIP_DEM-WP(C) Costs Not In AURORA 2010GRC As Filed 2" xfId="1286"/>
    <cellStyle name="_AURORA WIP_DEM-WP(C) Costs Not In AURORA 2010GRC As Filed 2 2" xfId="1287"/>
    <cellStyle name="_AURORA WIP_DEM-WP(C) Costs Not In AURORA 2010GRC As Filed 3" xfId="1288"/>
    <cellStyle name="_AURORA WIP_DEM-WP(C) Costs Not In AURORA 2010GRC As Filed 3 2" xfId="1289"/>
    <cellStyle name="_AURORA WIP_DEM-WP(C) Costs Not In AURORA 2010GRC As Filed 4" xfId="1290"/>
    <cellStyle name="_AURORA WIP_DEM-WP(C) Costs Not In AURORA 2010GRC As Filed 4 2" xfId="1291"/>
    <cellStyle name="_AURORA WIP_DEM-WP(C) Costs Not In AURORA 2010GRC As Filed 5" xfId="1292"/>
    <cellStyle name="_AURORA WIP_DEM-WP(C) Costs Not In AURORA 2010GRC As Filed 5 2" xfId="1293"/>
    <cellStyle name="_AURORA WIP_DEM-WP(C) Costs Not In AURORA 2010GRC As Filed 6" xfId="1294"/>
    <cellStyle name="_AURORA WIP_DEM-WP(C) Costs Not In AURORA 2010GRC As Filed 6 2" xfId="1295"/>
    <cellStyle name="_AURORA WIP_DEM-WP(C) Costs Not In AURORA 2010GRC As Filed_DEM-WP(C) ENERG10C--ctn Mid-C_042010 2010GRC" xfId="1296"/>
    <cellStyle name="_AURORA WIP_DEM-WP(C) ENERG10C--ctn Mid-C_042010 2010GRC" xfId="1297"/>
    <cellStyle name="_AURORA WIP_DEM-WP(C) Gas Transport 2010GRC" xfId="1298"/>
    <cellStyle name="_AURORA WIP_DEM-WP(C) Gas Transport 2010GRC 2" xfId="1299"/>
    <cellStyle name="_AURORA WIP_NIM Summary" xfId="1300"/>
    <cellStyle name="_AURORA WIP_NIM Summary 09GRC" xfId="1301"/>
    <cellStyle name="_AURORA WIP_NIM Summary 09GRC 2" xfId="1302"/>
    <cellStyle name="_AURORA WIP_NIM Summary 09GRC 2 2" xfId="1303"/>
    <cellStyle name="_AURORA WIP_NIM Summary 09GRC 3" xfId="1304"/>
    <cellStyle name="_AURORA WIP_NIM Summary 09GRC_DEM-WP(C) ENERG10C--ctn Mid-C_042010 2010GRC" xfId="1305"/>
    <cellStyle name="_AURORA WIP_NIM Summary 10" xfId="1306"/>
    <cellStyle name="_AURORA WIP_NIM Summary 11" xfId="1307"/>
    <cellStyle name="_AURORA WIP_NIM Summary 12" xfId="1308"/>
    <cellStyle name="_AURORA WIP_NIM Summary 13" xfId="1309"/>
    <cellStyle name="_AURORA WIP_NIM Summary 14" xfId="1310"/>
    <cellStyle name="_AURORA WIP_NIM Summary 15" xfId="1311"/>
    <cellStyle name="_AURORA WIP_NIM Summary 16" xfId="1312"/>
    <cellStyle name="_AURORA WIP_NIM Summary 17" xfId="1313"/>
    <cellStyle name="_AURORA WIP_NIM Summary 18" xfId="1314"/>
    <cellStyle name="_AURORA WIP_NIM Summary 19" xfId="1315"/>
    <cellStyle name="_AURORA WIP_NIM Summary 2" xfId="1316"/>
    <cellStyle name="_AURORA WIP_NIM Summary 2 2" xfId="1317"/>
    <cellStyle name="_AURORA WIP_NIM Summary 20" xfId="1318"/>
    <cellStyle name="_AURORA WIP_NIM Summary 21" xfId="1319"/>
    <cellStyle name="_AURORA WIP_NIM Summary 22" xfId="1320"/>
    <cellStyle name="_AURORA WIP_NIM Summary 23" xfId="1321"/>
    <cellStyle name="_AURORA WIP_NIM Summary 24" xfId="1322"/>
    <cellStyle name="_AURORA WIP_NIM Summary 25" xfId="1323"/>
    <cellStyle name="_AURORA WIP_NIM Summary 26" xfId="1324"/>
    <cellStyle name="_AURORA WIP_NIM Summary 27" xfId="1325"/>
    <cellStyle name="_AURORA WIP_NIM Summary 28" xfId="1326"/>
    <cellStyle name="_AURORA WIP_NIM Summary 29" xfId="1327"/>
    <cellStyle name="_AURORA WIP_NIM Summary 3" xfId="1328"/>
    <cellStyle name="_AURORA WIP_NIM Summary 3 2" xfId="1329"/>
    <cellStyle name="_AURORA WIP_NIM Summary 30" xfId="1330"/>
    <cellStyle name="_AURORA WIP_NIM Summary 31" xfId="1331"/>
    <cellStyle name="_AURORA WIP_NIM Summary 32" xfId="1332"/>
    <cellStyle name="_AURORA WIP_NIM Summary 33" xfId="1333"/>
    <cellStyle name="_AURORA WIP_NIM Summary 34" xfId="1334"/>
    <cellStyle name="_AURORA WIP_NIM Summary 35" xfId="1335"/>
    <cellStyle name="_AURORA WIP_NIM Summary 36" xfId="1336"/>
    <cellStyle name="_AURORA WIP_NIM Summary 37" xfId="1337"/>
    <cellStyle name="_AURORA WIP_NIM Summary 38" xfId="1338"/>
    <cellStyle name="_AURORA WIP_NIM Summary 39" xfId="1339"/>
    <cellStyle name="_AURORA WIP_NIM Summary 4" xfId="1340"/>
    <cellStyle name="_AURORA WIP_NIM Summary 4 2" xfId="1341"/>
    <cellStyle name="_AURORA WIP_NIM Summary 40" xfId="1342"/>
    <cellStyle name="_AURORA WIP_NIM Summary 41" xfId="1343"/>
    <cellStyle name="_AURORA WIP_NIM Summary 42" xfId="1344"/>
    <cellStyle name="_AURORA WIP_NIM Summary 43" xfId="1345"/>
    <cellStyle name="_AURORA WIP_NIM Summary 44" xfId="1346"/>
    <cellStyle name="_AURORA WIP_NIM Summary 45" xfId="1347"/>
    <cellStyle name="_AURORA WIP_NIM Summary 46" xfId="1348"/>
    <cellStyle name="_AURORA WIP_NIM Summary 47" xfId="1349"/>
    <cellStyle name="_AURORA WIP_NIM Summary 48" xfId="1350"/>
    <cellStyle name="_AURORA WIP_NIM Summary 49" xfId="1351"/>
    <cellStyle name="_AURORA WIP_NIM Summary 5" xfId="1352"/>
    <cellStyle name="_AURORA WIP_NIM Summary 5 2" xfId="1353"/>
    <cellStyle name="_AURORA WIP_NIM Summary 50" xfId="1354"/>
    <cellStyle name="_AURORA WIP_NIM Summary 51" xfId="1355"/>
    <cellStyle name="_AURORA WIP_NIM Summary 52" xfId="1356"/>
    <cellStyle name="_AURORA WIP_NIM Summary 6" xfId="1357"/>
    <cellStyle name="_AURORA WIP_NIM Summary 6 2" xfId="1358"/>
    <cellStyle name="_AURORA WIP_NIM Summary 7" xfId="1359"/>
    <cellStyle name="_AURORA WIP_NIM Summary 7 2" xfId="1360"/>
    <cellStyle name="_AURORA WIP_NIM Summary 8" xfId="1361"/>
    <cellStyle name="_AURORA WIP_NIM Summary 8 2" xfId="1362"/>
    <cellStyle name="_AURORA WIP_NIM Summary 9" xfId="1363"/>
    <cellStyle name="_AURORA WIP_NIM Summary 9 2" xfId="1364"/>
    <cellStyle name="_AURORA WIP_NIM Summary_DEM-WP(C) ENERG10C--ctn Mid-C_042010 2010GRC" xfId="1365"/>
    <cellStyle name="_AURORA WIP_NIM+O&amp;M" xfId="1366"/>
    <cellStyle name="_AURORA WIP_NIM+O&amp;M 2" xfId="1367"/>
    <cellStyle name="_AURORA WIP_NIM+O&amp;M 2 2" xfId="1368"/>
    <cellStyle name="_AURORA WIP_NIM+O&amp;M 3" xfId="1369"/>
    <cellStyle name="_AURORA WIP_NIM+O&amp;M Monthly" xfId="1370"/>
    <cellStyle name="_AURORA WIP_NIM+O&amp;M Monthly 2" xfId="1371"/>
    <cellStyle name="_AURORA WIP_NIM+O&amp;M Monthly 2 2" xfId="1372"/>
    <cellStyle name="_AURORA WIP_NIM+O&amp;M Monthly 3" xfId="1373"/>
    <cellStyle name="_AURORA WIP_PCA 9 -  Exhibit D April 2010 (3)" xfId="1374"/>
    <cellStyle name="_AURORA WIP_PCA 9 -  Exhibit D April 2010 (3) 2" xfId="1375"/>
    <cellStyle name="_AURORA WIP_PCA 9 -  Exhibit D April 2010 (3) 2 2" xfId="1376"/>
    <cellStyle name="_AURORA WIP_PCA 9 -  Exhibit D April 2010 (3) 3" xfId="1377"/>
    <cellStyle name="_AURORA WIP_PCA 9 -  Exhibit D April 2010 (3)_DEM-WP(C) ENERG10C--ctn Mid-C_042010 2010GRC" xfId="1378"/>
    <cellStyle name="_AURORA WIP_Reconciliation" xfId="1379"/>
    <cellStyle name="_AURORA WIP_Reconciliation 2" xfId="1380"/>
    <cellStyle name="_AURORA WIP_Reconciliation 2 2" xfId="1381"/>
    <cellStyle name="_AURORA WIP_Reconciliation 3" xfId="1382"/>
    <cellStyle name="_AURORA WIP_Reconciliation 3 2" xfId="1383"/>
    <cellStyle name="_AURORA WIP_Reconciliation 4" xfId="1384"/>
    <cellStyle name="_AURORA WIP_Reconciliation 4 2" xfId="1385"/>
    <cellStyle name="_AURORA WIP_Reconciliation 5" xfId="1386"/>
    <cellStyle name="_AURORA WIP_Reconciliation 5 2" xfId="1387"/>
    <cellStyle name="_AURORA WIP_Reconciliation 6" xfId="1388"/>
    <cellStyle name="_AURORA WIP_Reconciliation 6 2" xfId="1389"/>
    <cellStyle name="_AURORA WIP_Reconciliation_DEM-WP(C) ENERG10C--ctn Mid-C_042010 2010GRC" xfId="1390"/>
    <cellStyle name="_AURORA WIP_Wind Integration 10GRC" xfId="1391"/>
    <cellStyle name="_AURORA WIP_Wind Integration 10GRC 2" xfId="1392"/>
    <cellStyle name="_AURORA WIP_Wind Integration 10GRC 2 2" xfId="1393"/>
    <cellStyle name="_AURORA WIP_Wind Integration 10GRC 3" xfId="1394"/>
    <cellStyle name="_AURORA WIP_Wind Integration 10GRC_DEM-WP(C) ENERG10C--ctn Mid-C_042010 2010GRC" xfId="1395"/>
    <cellStyle name="_Book1" xfId="1396"/>
    <cellStyle name="_x0013__Book1" xfId="1397"/>
    <cellStyle name="_Book1 (2)" xfId="1398"/>
    <cellStyle name="_Book1 (2) 2" xfId="1399"/>
    <cellStyle name="_Book1 (2) 2 2" xfId="1400"/>
    <cellStyle name="_Book1 (2) 2 2 2" xfId="1401"/>
    <cellStyle name="_Book1 (2) 2 2 2 2" xfId="1402"/>
    <cellStyle name="_Book1 (2) 2 2 3" xfId="1403"/>
    <cellStyle name="_Book1 (2) 2 3" xfId="1404"/>
    <cellStyle name="_Book1 (2) 2 3 2" xfId="1405"/>
    <cellStyle name="_Book1 (2) 2 4" xfId="1406"/>
    <cellStyle name="_Book1 (2) 3" xfId="1407"/>
    <cellStyle name="_Book1 (2) 3 2" xfId="1408"/>
    <cellStyle name="_Book1 (2) 3 2 2" xfId="1409"/>
    <cellStyle name="_Book1 (2) 3 2 2 2" xfId="1410"/>
    <cellStyle name="_Book1 (2) 3 2 3" xfId="1411"/>
    <cellStyle name="_Book1 (2) 3 3" xfId="1412"/>
    <cellStyle name="_Book1 (2) 3 3 2" xfId="1413"/>
    <cellStyle name="_Book1 (2) 3 3 2 2" xfId="1414"/>
    <cellStyle name="_Book1 (2) 3 3 3" xfId="1415"/>
    <cellStyle name="_Book1 (2) 3 4" xfId="1416"/>
    <cellStyle name="_Book1 (2) 3 4 2" xfId="1417"/>
    <cellStyle name="_Book1 (2) 3 4 2 2" xfId="1418"/>
    <cellStyle name="_Book1 (2) 3 4 3" xfId="1419"/>
    <cellStyle name="_Book1 (2) 3 5" xfId="1420"/>
    <cellStyle name="_Book1 (2) 4" xfId="1421"/>
    <cellStyle name="_Book1 (2) 4 2" xfId="1422"/>
    <cellStyle name="_Book1 (2) 4 2 2" xfId="1423"/>
    <cellStyle name="_Book1 (2) 4 3" xfId="1424"/>
    <cellStyle name="_Book1 (2) 5" xfId="1425"/>
    <cellStyle name="_Book1 (2) 5 2" xfId="1426"/>
    <cellStyle name="_Book1 (2) 5 2 2" xfId="1427"/>
    <cellStyle name="_Book1 (2) 5 3" xfId="1428"/>
    <cellStyle name="_Book1 (2) 6" xfId="1429"/>
    <cellStyle name="_Book1 (2) 6 2" xfId="1430"/>
    <cellStyle name="_Book1 (2) 7" xfId="1431"/>
    <cellStyle name="_Book1 (2) 7 2" xfId="1432"/>
    <cellStyle name="_Book1 (2) 8" xfId="1433"/>
    <cellStyle name="_Book1 (2) 8 2" xfId="1434"/>
    <cellStyle name="_Book1 (2) 9" xfId="1435"/>
    <cellStyle name="_Book1 (2) 9 2" xfId="1436"/>
    <cellStyle name="_Book1 (2)_04 07E Wild Horse Wind Expansion (C) (2)" xfId="1437"/>
    <cellStyle name="_Book1 (2)_04 07E Wild Horse Wind Expansion (C) (2) 2" xfId="1438"/>
    <cellStyle name="_Book1 (2)_04 07E Wild Horse Wind Expansion (C) (2) 2 2" xfId="1439"/>
    <cellStyle name="_Book1 (2)_04 07E Wild Horse Wind Expansion (C) (2) 2 2 2" xfId="1440"/>
    <cellStyle name="_Book1 (2)_04 07E Wild Horse Wind Expansion (C) (2) 2 3" xfId="1441"/>
    <cellStyle name="_Book1 (2)_04 07E Wild Horse Wind Expansion (C) (2) 3" xfId="1442"/>
    <cellStyle name="_Book1 (2)_04 07E Wild Horse Wind Expansion (C) (2) 3 2" xfId="1443"/>
    <cellStyle name="_Book1 (2)_04 07E Wild Horse Wind Expansion (C) (2) 4" xfId="1444"/>
    <cellStyle name="_Book1 (2)_04 07E Wild Horse Wind Expansion (C) (2)_Adj Bench DR 3 for Initial Briefs (Electric)" xfId="1445"/>
    <cellStyle name="_Book1 (2)_04 07E Wild Horse Wind Expansion (C) (2)_Adj Bench DR 3 for Initial Briefs (Electric) 2" xfId="1446"/>
    <cellStyle name="_Book1 (2)_04 07E Wild Horse Wind Expansion (C) (2)_Adj Bench DR 3 for Initial Briefs (Electric) 2 2" xfId="1447"/>
    <cellStyle name="_Book1 (2)_04 07E Wild Horse Wind Expansion (C) (2)_Adj Bench DR 3 for Initial Briefs (Electric) 2 2 2" xfId="1448"/>
    <cellStyle name="_Book1 (2)_04 07E Wild Horse Wind Expansion (C) (2)_Adj Bench DR 3 for Initial Briefs (Electric) 2 3" xfId="1449"/>
    <cellStyle name="_Book1 (2)_04 07E Wild Horse Wind Expansion (C) (2)_Adj Bench DR 3 for Initial Briefs (Electric) 3" xfId="1450"/>
    <cellStyle name="_Book1 (2)_04 07E Wild Horse Wind Expansion (C) (2)_Adj Bench DR 3 for Initial Briefs (Electric) 3 2" xfId="1451"/>
    <cellStyle name="_Book1 (2)_04 07E Wild Horse Wind Expansion (C) (2)_Adj Bench DR 3 for Initial Briefs (Electric) 4" xfId="1452"/>
    <cellStyle name="_Book1 (2)_04 07E Wild Horse Wind Expansion (C) (2)_Adj Bench DR 3 for Initial Briefs (Electric)_DEM-WP(C) ENERG10C--ctn Mid-C_042010 2010GRC" xfId="1453"/>
    <cellStyle name="_Book1 (2)_04 07E Wild Horse Wind Expansion (C) (2)_Book1" xfId="1454"/>
    <cellStyle name="_Book1 (2)_04 07E Wild Horse Wind Expansion (C) (2)_DEM-WP(C) ENERG10C--ctn Mid-C_042010 2010GRC" xfId="1455"/>
    <cellStyle name="_Book1 (2)_04 07E Wild Horse Wind Expansion (C) (2)_Electric Rev Req Model (2009 GRC) " xfId="1456"/>
    <cellStyle name="_Book1 (2)_04 07E Wild Horse Wind Expansion (C) (2)_Electric Rev Req Model (2009 GRC)  2" xfId="1457"/>
    <cellStyle name="_Book1 (2)_04 07E Wild Horse Wind Expansion (C) (2)_Electric Rev Req Model (2009 GRC)  2 2" xfId="1458"/>
    <cellStyle name="_Book1 (2)_04 07E Wild Horse Wind Expansion (C) (2)_Electric Rev Req Model (2009 GRC)  2 2 2" xfId="1459"/>
    <cellStyle name="_Book1 (2)_04 07E Wild Horse Wind Expansion (C) (2)_Electric Rev Req Model (2009 GRC)  2 3" xfId="1460"/>
    <cellStyle name="_Book1 (2)_04 07E Wild Horse Wind Expansion (C) (2)_Electric Rev Req Model (2009 GRC)  3" xfId="1461"/>
    <cellStyle name="_Book1 (2)_04 07E Wild Horse Wind Expansion (C) (2)_Electric Rev Req Model (2009 GRC)  3 2" xfId="1462"/>
    <cellStyle name="_Book1 (2)_04 07E Wild Horse Wind Expansion (C) (2)_Electric Rev Req Model (2009 GRC)  4" xfId="1463"/>
    <cellStyle name="_Book1 (2)_04 07E Wild Horse Wind Expansion (C) (2)_Electric Rev Req Model (2009 GRC) _DEM-WP(C) ENERG10C--ctn Mid-C_042010 2010GRC" xfId="1464"/>
    <cellStyle name="_Book1 (2)_04 07E Wild Horse Wind Expansion (C) (2)_Electric Rev Req Model (2009 GRC) Rebuttal" xfId="1465"/>
    <cellStyle name="_Book1 (2)_04 07E Wild Horse Wind Expansion (C) (2)_Electric Rev Req Model (2009 GRC) Rebuttal 2" xfId="1466"/>
    <cellStyle name="_Book1 (2)_04 07E Wild Horse Wind Expansion (C) (2)_Electric Rev Req Model (2009 GRC) Rebuttal 2 2" xfId="1467"/>
    <cellStyle name="_Book1 (2)_04 07E Wild Horse Wind Expansion (C) (2)_Electric Rev Req Model (2009 GRC) Rebuttal 2 2 2" xfId="1468"/>
    <cellStyle name="_Book1 (2)_04 07E Wild Horse Wind Expansion (C) (2)_Electric Rev Req Model (2009 GRC) Rebuttal 2 3" xfId="1469"/>
    <cellStyle name="_Book1 (2)_04 07E Wild Horse Wind Expansion (C) (2)_Electric Rev Req Model (2009 GRC) Rebuttal 3" xfId="1470"/>
    <cellStyle name="_Book1 (2)_04 07E Wild Horse Wind Expansion (C) (2)_Electric Rev Req Model (2009 GRC) Rebuttal 3 2" xfId="1471"/>
    <cellStyle name="_Book1 (2)_04 07E Wild Horse Wind Expansion (C) (2)_Electric Rev Req Model (2009 GRC) Rebuttal 4" xfId="1472"/>
    <cellStyle name="_Book1 (2)_04 07E Wild Horse Wind Expansion (C) (2)_Electric Rev Req Model (2009 GRC) Rebuttal REmoval of New  WH Solar AdjustMI" xfId="1473"/>
    <cellStyle name="_Book1 (2)_04 07E Wild Horse Wind Expansion (C) (2)_Electric Rev Req Model (2009 GRC) Rebuttal REmoval of New  WH Solar AdjustMI 2" xfId="1474"/>
    <cellStyle name="_Book1 (2)_04 07E Wild Horse Wind Expansion (C) (2)_Electric Rev Req Model (2009 GRC) Rebuttal REmoval of New  WH Solar AdjustMI 2 2" xfId="1475"/>
    <cellStyle name="_Book1 (2)_04 07E Wild Horse Wind Expansion (C) (2)_Electric Rev Req Model (2009 GRC) Rebuttal REmoval of New  WH Solar AdjustMI 2 2 2" xfId="1476"/>
    <cellStyle name="_Book1 (2)_04 07E Wild Horse Wind Expansion (C) (2)_Electric Rev Req Model (2009 GRC) Rebuttal REmoval of New  WH Solar AdjustMI 2 3" xfId="1477"/>
    <cellStyle name="_Book1 (2)_04 07E Wild Horse Wind Expansion (C) (2)_Electric Rev Req Model (2009 GRC) Rebuttal REmoval of New  WH Solar AdjustMI 3" xfId="1478"/>
    <cellStyle name="_Book1 (2)_04 07E Wild Horse Wind Expansion (C) (2)_Electric Rev Req Model (2009 GRC) Rebuttal REmoval of New  WH Solar AdjustMI 3 2" xfId="1479"/>
    <cellStyle name="_Book1 (2)_04 07E Wild Horse Wind Expansion (C) (2)_Electric Rev Req Model (2009 GRC) Rebuttal REmoval of New  WH Solar AdjustMI 4" xfId="1480"/>
    <cellStyle name="_Book1 (2)_04 07E Wild Horse Wind Expansion (C) (2)_Electric Rev Req Model (2009 GRC) Rebuttal REmoval of New  WH Solar AdjustMI_DEM-WP(C) ENERG10C--ctn Mid-C_042010 2010GRC" xfId="1481"/>
    <cellStyle name="_Book1 (2)_04 07E Wild Horse Wind Expansion (C) (2)_Electric Rev Req Model (2009 GRC) Revised 01-18-2010" xfId="1482"/>
    <cellStyle name="_Book1 (2)_04 07E Wild Horse Wind Expansion (C) (2)_Electric Rev Req Model (2009 GRC) Revised 01-18-2010 2" xfId="1483"/>
    <cellStyle name="_Book1 (2)_04 07E Wild Horse Wind Expansion (C) (2)_Electric Rev Req Model (2009 GRC) Revised 01-18-2010 2 2" xfId="1484"/>
    <cellStyle name="_Book1 (2)_04 07E Wild Horse Wind Expansion (C) (2)_Electric Rev Req Model (2009 GRC) Revised 01-18-2010 2 2 2" xfId="1485"/>
    <cellStyle name="_Book1 (2)_04 07E Wild Horse Wind Expansion (C) (2)_Electric Rev Req Model (2009 GRC) Revised 01-18-2010 2 3" xfId="1486"/>
    <cellStyle name="_Book1 (2)_04 07E Wild Horse Wind Expansion (C) (2)_Electric Rev Req Model (2009 GRC) Revised 01-18-2010 3" xfId="1487"/>
    <cellStyle name="_Book1 (2)_04 07E Wild Horse Wind Expansion (C) (2)_Electric Rev Req Model (2009 GRC) Revised 01-18-2010 3 2" xfId="1488"/>
    <cellStyle name="_Book1 (2)_04 07E Wild Horse Wind Expansion (C) (2)_Electric Rev Req Model (2009 GRC) Revised 01-18-2010 4" xfId="1489"/>
    <cellStyle name="_Book1 (2)_04 07E Wild Horse Wind Expansion (C) (2)_Electric Rev Req Model (2009 GRC) Revised 01-18-2010_DEM-WP(C) ENERG10C--ctn Mid-C_042010 2010GRC" xfId="1490"/>
    <cellStyle name="_Book1 (2)_04 07E Wild Horse Wind Expansion (C) (2)_Electric Rev Req Model (2010 GRC)" xfId="1491"/>
    <cellStyle name="_Book1 (2)_04 07E Wild Horse Wind Expansion (C) (2)_Electric Rev Req Model (2010 GRC) SF" xfId="1492"/>
    <cellStyle name="_Book1 (2)_04 07E Wild Horse Wind Expansion (C) (2)_Final Order Electric EXHIBIT A-1" xfId="1493"/>
    <cellStyle name="_Book1 (2)_04 07E Wild Horse Wind Expansion (C) (2)_Final Order Electric EXHIBIT A-1 2" xfId="1494"/>
    <cellStyle name="_Book1 (2)_04 07E Wild Horse Wind Expansion (C) (2)_Final Order Electric EXHIBIT A-1 2 2" xfId="1495"/>
    <cellStyle name="_Book1 (2)_04 07E Wild Horse Wind Expansion (C) (2)_Final Order Electric EXHIBIT A-1 2 2 2" xfId="1496"/>
    <cellStyle name="_Book1 (2)_04 07E Wild Horse Wind Expansion (C) (2)_Final Order Electric EXHIBIT A-1 2 3" xfId="1497"/>
    <cellStyle name="_Book1 (2)_04 07E Wild Horse Wind Expansion (C) (2)_Final Order Electric EXHIBIT A-1 3" xfId="1498"/>
    <cellStyle name="_Book1 (2)_04 07E Wild Horse Wind Expansion (C) (2)_Final Order Electric EXHIBIT A-1 3 2" xfId="1499"/>
    <cellStyle name="_Book1 (2)_04 07E Wild Horse Wind Expansion (C) (2)_Final Order Electric EXHIBIT A-1 4" xfId="1500"/>
    <cellStyle name="_Book1 (2)_04 07E Wild Horse Wind Expansion (C) (2)_TENASKA REGULATORY ASSET" xfId="1501"/>
    <cellStyle name="_Book1 (2)_04 07E Wild Horse Wind Expansion (C) (2)_TENASKA REGULATORY ASSET 2" xfId="1502"/>
    <cellStyle name="_Book1 (2)_04 07E Wild Horse Wind Expansion (C) (2)_TENASKA REGULATORY ASSET 2 2" xfId="1503"/>
    <cellStyle name="_Book1 (2)_04 07E Wild Horse Wind Expansion (C) (2)_TENASKA REGULATORY ASSET 2 2 2" xfId="1504"/>
    <cellStyle name="_Book1 (2)_04 07E Wild Horse Wind Expansion (C) (2)_TENASKA REGULATORY ASSET 2 3" xfId="1505"/>
    <cellStyle name="_Book1 (2)_04 07E Wild Horse Wind Expansion (C) (2)_TENASKA REGULATORY ASSET 3" xfId="1506"/>
    <cellStyle name="_Book1 (2)_04 07E Wild Horse Wind Expansion (C) (2)_TENASKA REGULATORY ASSET 3 2" xfId="1507"/>
    <cellStyle name="_Book1 (2)_04 07E Wild Horse Wind Expansion (C) (2)_TENASKA REGULATORY ASSET 4" xfId="1508"/>
    <cellStyle name="_Book1 (2)_16.37E Wild Horse Expansion DeferralRevwrkingfile SF" xfId="1509"/>
    <cellStyle name="_Book1 (2)_16.37E Wild Horse Expansion DeferralRevwrkingfile SF 2" xfId="1510"/>
    <cellStyle name="_Book1 (2)_16.37E Wild Horse Expansion DeferralRevwrkingfile SF 2 2" xfId="1511"/>
    <cellStyle name="_Book1 (2)_16.37E Wild Horse Expansion DeferralRevwrkingfile SF 2 2 2" xfId="1512"/>
    <cellStyle name="_Book1 (2)_16.37E Wild Horse Expansion DeferralRevwrkingfile SF 2 3" xfId="1513"/>
    <cellStyle name="_Book1 (2)_16.37E Wild Horse Expansion DeferralRevwrkingfile SF 3" xfId="1514"/>
    <cellStyle name="_Book1 (2)_16.37E Wild Horse Expansion DeferralRevwrkingfile SF 3 2" xfId="1515"/>
    <cellStyle name="_Book1 (2)_16.37E Wild Horse Expansion DeferralRevwrkingfile SF 4" xfId="1516"/>
    <cellStyle name="_Book1 (2)_16.37E Wild Horse Expansion DeferralRevwrkingfile SF_DEM-WP(C) ENERG10C--ctn Mid-C_042010 2010GRC" xfId="1517"/>
    <cellStyle name="_Book1 (2)_2009 Compliance Filing PCA Exhibits for GRC" xfId="1518"/>
    <cellStyle name="_Book1 (2)_2009 Compliance Filing PCA Exhibits for GRC 2" xfId="1519"/>
    <cellStyle name="_Book1 (2)_2009 GRC Compl Filing - Exhibit D" xfId="1520"/>
    <cellStyle name="_Book1 (2)_2009 GRC Compl Filing - Exhibit D 2" xfId="1521"/>
    <cellStyle name="_Book1 (2)_2009 GRC Compl Filing - Exhibit D 2 2" xfId="1522"/>
    <cellStyle name="_Book1 (2)_2009 GRC Compl Filing - Exhibit D 3" xfId="1523"/>
    <cellStyle name="_Book1 (2)_2009 GRC Compl Filing - Exhibit D_DEM-WP(C) ENERG10C--ctn Mid-C_042010 2010GRC" xfId="1524"/>
    <cellStyle name="_Book1 (2)_3.01 Income Statement" xfId="1525"/>
    <cellStyle name="_Book1 (2)_4 31 Regulatory Assets and Liabilities  7 06- Exhibit D" xfId="1526"/>
    <cellStyle name="_Book1 (2)_4 31 Regulatory Assets and Liabilities  7 06- Exhibit D 2" xfId="1527"/>
    <cellStyle name="_Book1 (2)_4 31 Regulatory Assets and Liabilities  7 06- Exhibit D 2 2" xfId="1528"/>
    <cellStyle name="_Book1 (2)_4 31 Regulatory Assets and Liabilities  7 06- Exhibit D 2 2 2" xfId="1529"/>
    <cellStyle name="_Book1 (2)_4 31 Regulatory Assets and Liabilities  7 06- Exhibit D 2 3" xfId="1530"/>
    <cellStyle name="_Book1 (2)_4 31 Regulatory Assets and Liabilities  7 06- Exhibit D 3" xfId="1531"/>
    <cellStyle name="_Book1 (2)_4 31 Regulatory Assets and Liabilities  7 06- Exhibit D 3 2" xfId="1532"/>
    <cellStyle name="_Book1 (2)_4 31 Regulatory Assets and Liabilities  7 06- Exhibit D 4" xfId="1533"/>
    <cellStyle name="_Book1 (2)_4 31 Regulatory Assets and Liabilities  7 06- Exhibit D_DEM-WP(C) ENERG10C--ctn Mid-C_042010 2010GRC" xfId="1534"/>
    <cellStyle name="_Book1 (2)_4 31 Regulatory Assets and Liabilities  7 06- Exhibit D_NIM Summary" xfId="1535"/>
    <cellStyle name="_Book1 (2)_4 31 Regulatory Assets and Liabilities  7 06- Exhibit D_NIM Summary 2" xfId="1536"/>
    <cellStyle name="_Book1 (2)_4 31 Regulatory Assets and Liabilities  7 06- Exhibit D_NIM Summary 2 2" xfId="1537"/>
    <cellStyle name="_Book1 (2)_4 31 Regulatory Assets and Liabilities  7 06- Exhibit D_NIM Summary 3" xfId="1538"/>
    <cellStyle name="_Book1 (2)_4 31 Regulatory Assets and Liabilities  7 06- Exhibit D_NIM Summary_DEM-WP(C) ENERG10C--ctn Mid-C_042010 2010GRC" xfId="1539"/>
    <cellStyle name="_Book1 (2)_4 31E Reg Asset  Liab and EXH D" xfId="1540"/>
    <cellStyle name="_Book1 (2)_4 31E Reg Asset  Liab and EXH D _ Aug 10 Filing (2)" xfId="1541"/>
    <cellStyle name="_Book1 (2)_4 31E Reg Asset  Liab and EXH D _ Aug 10 Filing (2) 2" xfId="1542"/>
    <cellStyle name="_Book1 (2)_4 31E Reg Asset  Liab and EXH D 10" xfId="1543"/>
    <cellStyle name="_Book1 (2)_4 31E Reg Asset  Liab and EXH D 11" xfId="1544"/>
    <cellStyle name="_Book1 (2)_4 31E Reg Asset  Liab and EXH D 12" xfId="1545"/>
    <cellStyle name="_Book1 (2)_4 31E Reg Asset  Liab and EXH D 13" xfId="1546"/>
    <cellStyle name="_Book1 (2)_4 31E Reg Asset  Liab and EXH D 14" xfId="1547"/>
    <cellStyle name="_Book1 (2)_4 31E Reg Asset  Liab and EXH D 15" xfId="1548"/>
    <cellStyle name="_Book1 (2)_4 31E Reg Asset  Liab and EXH D 16" xfId="1549"/>
    <cellStyle name="_Book1 (2)_4 31E Reg Asset  Liab and EXH D 17" xfId="1550"/>
    <cellStyle name="_Book1 (2)_4 31E Reg Asset  Liab and EXH D 18" xfId="1551"/>
    <cellStyle name="_Book1 (2)_4 31E Reg Asset  Liab and EXH D 19" xfId="1552"/>
    <cellStyle name="_Book1 (2)_4 31E Reg Asset  Liab and EXH D 2" xfId="1553"/>
    <cellStyle name="_Book1 (2)_4 31E Reg Asset  Liab and EXH D 20" xfId="1554"/>
    <cellStyle name="_Book1 (2)_4 31E Reg Asset  Liab and EXH D 21" xfId="1555"/>
    <cellStyle name="_Book1 (2)_4 31E Reg Asset  Liab and EXH D 22" xfId="1556"/>
    <cellStyle name="_Book1 (2)_4 31E Reg Asset  Liab and EXH D 23" xfId="1557"/>
    <cellStyle name="_Book1 (2)_4 31E Reg Asset  Liab and EXH D 24" xfId="1558"/>
    <cellStyle name="_Book1 (2)_4 31E Reg Asset  Liab and EXH D 25" xfId="1559"/>
    <cellStyle name="_Book1 (2)_4 31E Reg Asset  Liab and EXH D 26" xfId="1560"/>
    <cellStyle name="_Book1 (2)_4 31E Reg Asset  Liab and EXH D 27" xfId="1561"/>
    <cellStyle name="_Book1 (2)_4 31E Reg Asset  Liab and EXH D 28" xfId="1562"/>
    <cellStyle name="_Book1 (2)_4 31E Reg Asset  Liab and EXH D 29" xfId="1563"/>
    <cellStyle name="_Book1 (2)_4 31E Reg Asset  Liab and EXH D 3" xfId="1564"/>
    <cellStyle name="_Book1 (2)_4 31E Reg Asset  Liab and EXH D 30" xfId="1565"/>
    <cellStyle name="_Book1 (2)_4 31E Reg Asset  Liab and EXH D 31" xfId="1566"/>
    <cellStyle name="_Book1 (2)_4 31E Reg Asset  Liab and EXH D 32" xfId="1567"/>
    <cellStyle name="_Book1 (2)_4 31E Reg Asset  Liab and EXH D 33" xfId="1568"/>
    <cellStyle name="_Book1 (2)_4 31E Reg Asset  Liab and EXH D 34" xfId="1569"/>
    <cellStyle name="_Book1 (2)_4 31E Reg Asset  Liab and EXH D 35" xfId="1570"/>
    <cellStyle name="_Book1 (2)_4 31E Reg Asset  Liab and EXH D 36" xfId="1571"/>
    <cellStyle name="_Book1 (2)_4 31E Reg Asset  Liab and EXH D 4" xfId="1572"/>
    <cellStyle name="_Book1 (2)_4 31E Reg Asset  Liab and EXH D 5" xfId="1573"/>
    <cellStyle name="_Book1 (2)_4 31E Reg Asset  Liab and EXH D 6" xfId="1574"/>
    <cellStyle name="_Book1 (2)_4 31E Reg Asset  Liab and EXH D 7" xfId="1575"/>
    <cellStyle name="_Book1 (2)_4 31E Reg Asset  Liab and EXH D 8" xfId="1576"/>
    <cellStyle name="_Book1 (2)_4 31E Reg Asset  Liab and EXH D 9" xfId="1577"/>
    <cellStyle name="_Book1 (2)_4 32 Regulatory Assets and Liabilities  7 06- Exhibit D" xfId="1578"/>
    <cellStyle name="_Book1 (2)_4 32 Regulatory Assets and Liabilities  7 06- Exhibit D 2" xfId="1579"/>
    <cellStyle name="_Book1 (2)_4 32 Regulatory Assets and Liabilities  7 06- Exhibit D 2 2" xfId="1580"/>
    <cellStyle name="_Book1 (2)_4 32 Regulatory Assets and Liabilities  7 06- Exhibit D 2 2 2" xfId="1581"/>
    <cellStyle name="_Book1 (2)_4 32 Regulatory Assets and Liabilities  7 06- Exhibit D 2 3" xfId="1582"/>
    <cellStyle name="_Book1 (2)_4 32 Regulatory Assets and Liabilities  7 06- Exhibit D 3" xfId="1583"/>
    <cellStyle name="_Book1 (2)_4 32 Regulatory Assets and Liabilities  7 06- Exhibit D 3 2" xfId="1584"/>
    <cellStyle name="_Book1 (2)_4 32 Regulatory Assets and Liabilities  7 06- Exhibit D 4" xfId="1585"/>
    <cellStyle name="_Book1 (2)_4 32 Regulatory Assets and Liabilities  7 06- Exhibit D_DEM-WP(C) ENERG10C--ctn Mid-C_042010 2010GRC" xfId="1586"/>
    <cellStyle name="_Book1 (2)_4 32 Regulatory Assets and Liabilities  7 06- Exhibit D_NIM Summary" xfId="1587"/>
    <cellStyle name="_Book1 (2)_4 32 Regulatory Assets and Liabilities  7 06- Exhibit D_NIM Summary 2" xfId="1588"/>
    <cellStyle name="_Book1 (2)_4 32 Regulatory Assets and Liabilities  7 06- Exhibit D_NIM Summary 2 2" xfId="1589"/>
    <cellStyle name="_Book1 (2)_4 32 Regulatory Assets and Liabilities  7 06- Exhibit D_NIM Summary 3" xfId="1590"/>
    <cellStyle name="_Book1 (2)_4 32 Regulatory Assets and Liabilities  7 06- Exhibit D_NIM Summary_DEM-WP(C) ENERG10C--ctn Mid-C_042010 2010GRC" xfId="1591"/>
    <cellStyle name="_Book1 (2)_AURORA Total New" xfId="1592"/>
    <cellStyle name="_Book1 (2)_AURORA Total New 2" xfId="1593"/>
    <cellStyle name="_Book1 (2)_AURORA Total New 2 2" xfId="1594"/>
    <cellStyle name="_Book1 (2)_AURORA Total New 3" xfId="1595"/>
    <cellStyle name="_Book1 (2)_Book2" xfId="1596"/>
    <cellStyle name="_Book1 (2)_Book2 2" xfId="1597"/>
    <cellStyle name="_Book1 (2)_Book2 2 2" xfId="1598"/>
    <cellStyle name="_Book1 (2)_Book2 2 2 2" xfId="1599"/>
    <cellStyle name="_Book1 (2)_Book2 2 3" xfId="1600"/>
    <cellStyle name="_Book1 (2)_Book2 3" xfId="1601"/>
    <cellStyle name="_Book1 (2)_Book2 3 2" xfId="1602"/>
    <cellStyle name="_Book1 (2)_Book2 4" xfId="1603"/>
    <cellStyle name="_Book1 (2)_Book2_Adj Bench DR 3 for Initial Briefs (Electric)" xfId="1604"/>
    <cellStyle name="_Book1 (2)_Book2_Adj Bench DR 3 for Initial Briefs (Electric) 2" xfId="1605"/>
    <cellStyle name="_Book1 (2)_Book2_Adj Bench DR 3 for Initial Briefs (Electric) 2 2" xfId="1606"/>
    <cellStyle name="_Book1 (2)_Book2_Adj Bench DR 3 for Initial Briefs (Electric) 2 2 2" xfId="1607"/>
    <cellStyle name="_Book1 (2)_Book2_Adj Bench DR 3 for Initial Briefs (Electric) 2 3" xfId="1608"/>
    <cellStyle name="_Book1 (2)_Book2_Adj Bench DR 3 for Initial Briefs (Electric) 3" xfId="1609"/>
    <cellStyle name="_Book1 (2)_Book2_Adj Bench DR 3 for Initial Briefs (Electric) 3 2" xfId="1610"/>
    <cellStyle name="_Book1 (2)_Book2_Adj Bench DR 3 for Initial Briefs (Electric) 4" xfId="1611"/>
    <cellStyle name="_Book1 (2)_Book2_Adj Bench DR 3 for Initial Briefs (Electric)_DEM-WP(C) ENERG10C--ctn Mid-C_042010 2010GRC" xfId="1612"/>
    <cellStyle name="_Book1 (2)_Book2_DEM-WP(C) ENERG10C--ctn Mid-C_042010 2010GRC" xfId="1613"/>
    <cellStyle name="_Book1 (2)_Book2_Electric Rev Req Model (2009 GRC) Rebuttal" xfId="1614"/>
    <cellStyle name="_Book1 (2)_Book2_Electric Rev Req Model (2009 GRC) Rebuttal 2" xfId="1615"/>
    <cellStyle name="_Book1 (2)_Book2_Electric Rev Req Model (2009 GRC) Rebuttal 2 2" xfId="1616"/>
    <cellStyle name="_Book1 (2)_Book2_Electric Rev Req Model (2009 GRC) Rebuttal 2 2 2" xfId="1617"/>
    <cellStyle name="_Book1 (2)_Book2_Electric Rev Req Model (2009 GRC) Rebuttal 2 3" xfId="1618"/>
    <cellStyle name="_Book1 (2)_Book2_Electric Rev Req Model (2009 GRC) Rebuttal 3" xfId="1619"/>
    <cellStyle name="_Book1 (2)_Book2_Electric Rev Req Model (2009 GRC) Rebuttal 3 2" xfId="1620"/>
    <cellStyle name="_Book1 (2)_Book2_Electric Rev Req Model (2009 GRC) Rebuttal 4" xfId="1621"/>
    <cellStyle name="_Book1 (2)_Book2_Electric Rev Req Model (2009 GRC) Rebuttal REmoval of New  WH Solar AdjustMI" xfId="1622"/>
    <cellStyle name="_Book1 (2)_Book2_Electric Rev Req Model (2009 GRC) Rebuttal REmoval of New  WH Solar AdjustMI 2" xfId="1623"/>
    <cellStyle name="_Book1 (2)_Book2_Electric Rev Req Model (2009 GRC) Rebuttal REmoval of New  WH Solar AdjustMI 2 2" xfId="1624"/>
    <cellStyle name="_Book1 (2)_Book2_Electric Rev Req Model (2009 GRC) Rebuttal REmoval of New  WH Solar AdjustMI 2 2 2" xfId="1625"/>
    <cellStyle name="_Book1 (2)_Book2_Electric Rev Req Model (2009 GRC) Rebuttal REmoval of New  WH Solar AdjustMI 2 3" xfId="1626"/>
    <cellStyle name="_Book1 (2)_Book2_Electric Rev Req Model (2009 GRC) Rebuttal REmoval of New  WH Solar AdjustMI 3" xfId="1627"/>
    <cellStyle name="_Book1 (2)_Book2_Electric Rev Req Model (2009 GRC) Rebuttal REmoval of New  WH Solar AdjustMI 3 2" xfId="1628"/>
    <cellStyle name="_Book1 (2)_Book2_Electric Rev Req Model (2009 GRC) Rebuttal REmoval of New  WH Solar AdjustMI 4" xfId="1629"/>
    <cellStyle name="_Book1 (2)_Book2_Electric Rev Req Model (2009 GRC) Rebuttal REmoval of New  WH Solar AdjustMI_DEM-WP(C) ENERG10C--ctn Mid-C_042010 2010GRC" xfId="1630"/>
    <cellStyle name="_Book1 (2)_Book2_Electric Rev Req Model (2009 GRC) Revised 01-18-2010" xfId="1631"/>
    <cellStyle name="_Book1 (2)_Book2_Electric Rev Req Model (2009 GRC) Revised 01-18-2010 2" xfId="1632"/>
    <cellStyle name="_Book1 (2)_Book2_Electric Rev Req Model (2009 GRC) Revised 01-18-2010 2 2" xfId="1633"/>
    <cellStyle name="_Book1 (2)_Book2_Electric Rev Req Model (2009 GRC) Revised 01-18-2010 2 2 2" xfId="1634"/>
    <cellStyle name="_Book1 (2)_Book2_Electric Rev Req Model (2009 GRC) Revised 01-18-2010 2 3" xfId="1635"/>
    <cellStyle name="_Book1 (2)_Book2_Electric Rev Req Model (2009 GRC) Revised 01-18-2010 3" xfId="1636"/>
    <cellStyle name="_Book1 (2)_Book2_Electric Rev Req Model (2009 GRC) Revised 01-18-2010 3 2" xfId="1637"/>
    <cellStyle name="_Book1 (2)_Book2_Electric Rev Req Model (2009 GRC) Revised 01-18-2010 4" xfId="1638"/>
    <cellStyle name="_Book1 (2)_Book2_Electric Rev Req Model (2009 GRC) Revised 01-18-2010_DEM-WP(C) ENERG10C--ctn Mid-C_042010 2010GRC" xfId="1639"/>
    <cellStyle name="_Book1 (2)_Book2_Final Order Electric EXHIBIT A-1" xfId="1640"/>
    <cellStyle name="_Book1 (2)_Book2_Final Order Electric EXHIBIT A-1 2" xfId="1641"/>
    <cellStyle name="_Book1 (2)_Book2_Final Order Electric EXHIBIT A-1 2 2" xfId="1642"/>
    <cellStyle name="_Book1 (2)_Book2_Final Order Electric EXHIBIT A-1 2 2 2" xfId="1643"/>
    <cellStyle name="_Book1 (2)_Book2_Final Order Electric EXHIBIT A-1 2 3" xfId="1644"/>
    <cellStyle name="_Book1 (2)_Book2_Final Order Electric EXHIBIT A-1 3" xfId="1645"/>
    <cellStyle name="_Book1 (2)_Book2_Final Order Electric EXHIBIT A-1 3 2" xfId="1646"/>
    <cellStyle name="_Book1 (2)_Book2_Final Order Electric EXHIBIT A-1 4" xfId="1647"/>
    <cellStyle name="_Book1 (2)_Book4" xfId="1648"/>
    <cellStyle name="_Book1 (2)_Book4 2" xfId="1649"/>
    <cellStyle name="_Book1 (2)_Book4 2 2" xfId="1650"/>
    <cellStyle name="_Book1 (2)_Book4 2 2 2" xfId="1651"/>
    <cellStyle name="_Book1 (2)_Book4 2 3" xfId="1652"/>
    <cellStyle name="_Book1 (2)_Book4 3" xfId="1653"/>
    <cellStyle name="_Book1 (2)_Book4 3 2" xfId="1654"/>
    <cellStyle name="_Book1 (2)_Book4 4" xfId="1655"/>
    <cellStyle name="_Book1 (2)_Book4_DEM-WP(C) ENERG10C--ctn Mid-C_042010 2010GRC" xfId="1656"/>
    <cellStyle name="_Book1 (2)_Book9" xfId="1657"/>
    <cellStyle name="_Book1 (2)_Book9 2" xfId="1658"/>
    <cellStyle name="_Book1 (2)_Book9 2 2" xfId="1659"/>
    <cellStyle name="_Book1 (2)_Book9 2 2 2" xfId="1660"/>
    <cellStyle name="_Book1 (2)_Book9 2 3" xfId="1661"/>
    <cellStyle name="_Book1 (2)_Book9 3" xfId="1662"/>
    <cellStyle name="_Book1 (2)_Book9 3 2" xfId="1663"/>
    <cellStyle name="_Book1 (2)_Book9 4" xfId="1664"/>
    <cellStyle name="_Book1 (2)_Book9_DEM-WP(C) ENERG10C--ctn Mid-C_042010 2010GRC" xfId="1665"/>
    <cellStyle name="_Book1 (2)_Chelan PUD Power Costs (8-10)" xfId="1666"/>
    <cellStyle name="_Book1 (2)_Chelan PUD Power Costs (8-10) 2" xfId="1667"/>
    <cellStyle name="_Book1 (2)_DEM-WP(C) Chelan Power Costs" xfId="1668"/>
    <cellStyle name="_Book1 (2)_DEM-WP(C) Chelan Power Costs 2" xfId="1669"/>
    <cellStyle name="_Book1 (2)_DEM-WP(C) ENERG10C--ctn Mid-C_042010 2010GRC" xfId="1670"/>
    <cellStyle name="_Book1 (2)_DEM-WP(C) Gas Transport 2010GRC" xfId="1671"/>
    <cellStyle name="_Book1 (2)_DEM-WP(C) Gas Transport 2010GRC 2" xfId="1672"/>
    <cellStyle name="_Book1 (2)_Exh A-1 resulting from UE-112050 effective Jan 1 2012" xfId="1673"/>
    <cellStyle name="_Book1 (2)_Exh G - Klamath Peaker PPA fr C Locke 2-12" xfId="1674"/>
    <cellStyle name="_Book1 (2)_Exhibit A-1 effective 4-1-11 fr S Free 12-11" xfId="1675"/>
    <cellStyle name="_Book1 (2)_INPUTS" xfId="1676"/>
    <cellStyle name="_Book1 (2)_INPUTS 2" xfId="1677"/>
    <cellStyle name="_Book1 (2)_INPUTS 2 2" xfId="1678"/>
    <cellStyle name="_Book1 (2)_INPUTS 2 2 2" xfId="1679"/>
    <cellStyle name="_Book1 (2)_INPUTS 2 3" xfId="1680"/>
    <cellStyle name="_Book1 (2)_INPUTS 3" xfId="1681"/>
    <cellStyle name="_Book1 (2)_INPUTS 3 2" xfId="1682"/>
    <cellStyle name="_Book1 (2)_INPUTS 4" xfId="1683"/>
    <cellStyle name="_Book1 (2)_Mint Farm Generation BPA" xfId="1684"/>
    <cellStyle name="_Book1 (2)_NIM Summary" xfId="1685"/>
    <cellStyle name="_Book1 (2)_NIM Summary 09GRC" xfId="1686"/>
    <cellStyle name="_Book1 (2)_NIM Summary 09GRC 2" xfId="1687"/>
    <cellStyle name="_Book1 (2)_NIM Summary 09GRC 2 2" xfId="1688"/>
    <cellStyle name="_Book1 (2)_NIM Summary 09GRC 3" xfId="1689"/>
    <cellStyle name="_Book1 (2)_NIM Summary 09GRC_DEM-WP(C) ENERG10C--ctn Mid-C_042010 2010GRC" xfId="1690"/>
    <cellStyle name="_Book1 (2)_NIM Summary 10" xfId="1691"/>
    <cellStyle name="_Book1 (2)_NIM Summary 11" xfId="1692"/>
    <cellStyle name="_Book1 (2)_NIM Summary 12" xfId="1693"/>
    <cellStyle name="_Book1 (2)_NIM Summary 13" xfId="1694"/>
    <cellStyle name="_Book1 (2)_NIM Summary 14" xfId="1695"/>
    <cellStyle name="_Book1 (2)_NIM Summary 15" xfId="1696"/>
    <cellStyle name="_Book1 (2)_NIM Summary 16" xfId="1697"/>
    <cellStyle name="_Book1 (2)_NIM Summary 17" xfId="1698"/>
    <cellStyle name="_Book1 (2)_NIM Summary 18" xfId="1699"/>
    <cellStyle name="_Book1 (2)_NIM Summary 19" xfId="1700"/>
    <cellStyle name="_Book1 (2)_NIM Summary 2" xfId="1701"/>
    <cellStyle name="_Book1 (2)_NIM Summary 2 2" xfId="1702"/>
    <cellStyle name="_Book1 (2)_NIM Summary 20" xfId="1703"/>
    <cellStyle name="_Book1 (2)_NIM Summary 21" xfId="1704"/>
    <cellStyle name="_Book1 (2)_NIM Summary 22" xfId="1705"/>
    <cellStyle name="_Book1 (2)_NIM Summary 23" xfId="1706"/>
    <cellStyle name="_Book1 (2)_NIM Summary 24" xfId="1707"/>
    <cellStyle name="_Book1 (2)_NIM Summary 25" xfId="1708"/>
    <cellStyle name="_Book1 (2)_NIM Summary 26" xfId="1709"/>
    <cellStyle name="_Book1 (2)_NIM Summary 27" xfId="1710"/>
    <cellStyle name="_Book1 (2)_NIM Summary 28" xfId="1711"/>
    <cellStyle name="_Book1 (2)_NIM Summary 29" xfId="1712"/>
    <cellStyle name="_Book1 (2)_NIM Summary 3" xfId="1713"/>
    <cellStyle name="_Book1 (2)_NIM Summary 3 2" xfId="1714"/>
    <cellStyle name="_Book1 (2)_NIM Summary 30" xfId="1715"/>
    <cellStyle name="_Book1 (2)_NIM Summary 31" xfId="1716"/>
    <cellStyle name="_Book1 (2)_NIM Summary 32" xfId="1717"/>
    <cellStyle name="_Book1 (2)_NIM Summary 33" xfId="1718"/>
    <cellStyle name="_Book1 (2)_NIM Summary 34" xfId="1719"/>
    <cellStyle name="_Book1 (2)_NIM Summary 35" xfId="1720"/>
    <cellStyle name="_Book1 (2)_NIM Summary 36" xfId="1721"/>
    <cellStyle name="_Book1 (2)_NIM Summary 37" xfId="1722"/>
    <cellStyle name="_Book1 (2)_NIM Summary 38" xfId="1723"/>
    <cellStyle name="_Book1 (2)_NIM Summary 39" xfId="1724"/>
    <cellStyle name="_Book1 (2)_NIM Summary 4" xfId="1725"/>
    <cellStyle name="_Book1 (2)_NIM Summary 4 2" xfId="1726"/>
    <cellStyle name="_Book1 (2)_NIM Summary 40" xfId="1727"/>
    <cellStyle name="_Book1 (2)_NIM Summary 41" xfId="1728"/>
    <cellStyle name="_Book1 (2)_NIM Summary 42" xfId="1729"/>
    <cellStyle name="_Book1 (2)_NIM Summary 43" xfId="1730"/>
    <cellStyle name="_Book1 (2)_NIM Summary 44" xfId="1731"/>
    <cellStyle name="_Book1 (2)_NIM Summary 45" xfId="1732"/>
    <cellStyle name="_Book1 (2)_NIM Summary 46" xfId="1733"/>
    <cellStyle name="_Book1 (2)_NIM Summary 47" xfId="1734"/>
    <cellStyle name="_Book1 (2)_NIM Summary 48" xfId="1735"/>
    <cellStyle name="_Book1 (2)_NIM Summary 49" xfId="1736"/>
    <cellStyle name="_Book1 (2)_NIM Summary 5" xfId="1737"/>
    <cellStyle name="_Book1 (2)_NIM Summary 5 2" xfId="1738"/>
    <cellStyle name="_Book1 (2)_NIM Summary 50" xfId="1739"/>
    <cellStyle name="_Book1 (2)_NIM Summary 51" xfId="1740"/>
    <cellStyle name="_Book1 (2)_NIM Summary 52" xfId="1741"/>
    <cellStyle name="_Book1 (2)_NIM Summary 6" xfId="1742"/>
    <cellStyle name="_Book1 (2)_NIM Summary 6 2" xfId="1743"/>
    <cellStyle name="_Book1 (2)_NIM Summary 7" xfId="1744"/>
    <cellStyle name="_Book1 (2)_NIM Summary 7 2" xfId="1745"/>
    <cellStyle name="_Book1 (2)_NIM Summary 8" xfId="1746"/>
    <cellStyle name="_Book1 (2)_NIM Summary 8 2" xfId="1747"/>
    <cellStyle name="_Book1 (2)_NIM Summary 9" xfId="1748"/>
    <cellStyle name="_Book1 (2)_NIM Summary 9 2" xfId="1749"/>
    <cellStyle name="_Book1 (2)_NIM Summary_DEM-WP(C) ENERG10C--ctn Mid-C_042010 2010GRC" xfId="1750"/>
    <cellStyle name="_Book1 (2)_PCA 10 -  Exhibit D Dec 2011" xfId="1751"/>
    <cellStyle name="_Book1 (2)_PCA 10 -  Exhibit D from A Kellogg Jan 2011" xfId="1752"/>
    <cellStyle name="_Book1 (2)_PCA 10 -  Exhibit D from A Kellogg July 2011" xfId="1753"/>
    <cellStyle name="_Book1 (2)_PCA 10 -  Exhibit D from S Free Rcv'd 12-11" xfId="1754"/>
    <cellStyle name="_Book1 (2)_PCA 11 -  Exhibit D Jan 2012 fr A Kellogg" xfId="1755"/>
    <cellStyle name="_Book1 (2)_PCA 11 -  Exhibit D Jan 2012 WF" xfId="1756"/>
    <cellStyle name="_Book1 (2)_PCA 9 -  Exhibit D April 2010" xfId="1757"/>
    <cellStyle name="_Book1 (2)_PCA 9 -  Exhibit D April 2010 (3)" xfId="1758"/>
    <cellStyle name="_Book1 (2)_PCA 9 -  Exhibit D April 2010 (3) 2" xfId="1759"/>
    <cellStyle name="_Book1 (2)_PCA 9 -  Exhibit D April 2010 (3) 2 2" xfId="1760"/>
    <cellStyle name="_Book1 (2)_PCA 9 -  Exhibit D April 2010 (3) 3" xfId="1761"/>
    <cellStyle name="_Book1 (2)_PCA 9 -  Exhibit D April 2010 (3)_DEM-WP(C) ENERG10C--ctn Mid-C_042010 2010GRC" xfId="1762"/>
    <cellStyle name="_Book1 (2)_PCA 9 -  Exhibit D April 2010 2" xfId="1763"/>
    <cellStyle name="_Book1 (2)_PCA 9 -  Exhibit D April 2010 3" xfId="1764"/>
    <cellStyle name="_Book1 (2)_PCA 9 -  Exhibit D April 2010 4" xfId="1765"/>
    <cellStyle name="_Book1 (2)_PCA 9 -  Exhibit D April 2010 5" xfId="1766"/>
    <cellStyle name="_Book1 (2)_PCA 9 -  Exhibit D April 2010 6" xfId="1767"/>
    <cellStyle name="_Book1 (2)_PCA 9 -  Exhibit D Nov 2010" xfId="1768"/>
    <cellStyle name="_Book1 (2)_PCA 9 -  Exhibit D Nov 2010 2" xfId="1769"/>
    <cellStyle name="_Book1 (2)_PCA 9 - Exhibit D at August 2010" xfId="1770"/>
    <cellStyle name="_Book1 (2)_PCA 9 - Exhibit D at August 2010 2" xfId="1771"/>
    <cellStyle name="_Book1 (2)_PCA 9 - Exhibit D June 2010 GRC" xfId="1772"/>
    <cellStyle name="_Book1 (2)_PCA 9 - Exhibit D June 2010 GRC 2" xfId="1773"/>
    <cellStyle name="_Book1 (2)_Power Costs - Comparison bx Rbtl-Staff-Jt-PC" xfId="1774"/>
    <cellStyle name="_Book1 (2)_Power Costs - Comparison bx Rbtl-Staff-Jt-PC 2" xfId="1775"/>
    <cellStyle name="_Book1 (2)_Power Costs - Comparison bx Rbtl-Staff-Jt-PC 2 2" xfId="1776"/>
    <cellStyle name="_Book1 (2)_Power Costs - Comparison bx Rbtl-Staff-Jt-PC 2 2 2" xfId="1777"/>
    <cellStyle name="_Book1 (2)_Power Costs - Comparison bx Rbtl-Staff-Jt-PC 2 3" xfId="1778"/>
    <cellStyle name="_Book1 (2)_Power Costs - Comparison bx Rbtl-Staff-Jt-PC 3" xfId="1779"/>
    <cellStyle name="_Book1 (2)_Power Costs - Comparison bx Rbtl-Staff-Jt-PC 3 2" xfId="1780"/>
    <cellStyle name="_Book1 (2)_Power Costs - Comparison bx Rbtl-Staff-Jt-PC 4" xfId="1781"/>
    <cellStyle name="_Book1 (2)_Power Costs - Comparison bx Rbtl-Staff-Jt-PC_Adj Bench DR 3 for Initial Briefs (Electric)" xfId="1782"/>
    <cellStyle name="_Book1 (2)_Power Costs - Comparison bx Rbtl-Staff-Jt-PC_Adj Bench DR 3 for Initial Briefs (Electric) 2" xfId="1783"/>
    <cellStyle name="_Book1 (2)_Power Costs - Comparison bx Rbtl-Staff-Jt-PC_Adj Bench DR 3 for Initial Briefs (Electric) 2 2" xfId="1784"/>
    <cellStyle name="_Book1 (2)_Power Costs - Comparison bx Rbtl-Staff-Jt-PC_Adj Bench DR 3 for Initial Briefs (Electric) 2 2 2" xfId="1785"/>
    <cellStyle name="_Book1 (2)_Power Costs - Comparison bx Rbtl-Staff-Jt-PC_Adj Bench DR 3 for Initial Briefs (Electric) 2 3" xfId="1786"/>
    <cellStyle name="_Book1 (2)_Power Costs - Comparison bx Rbtl-Staff-Jt-PC_Adj Bench DR 3 for Initial Briefs (Electric) 3" xfId="1787"/>
    <cellStyle name="_Book1 (2)_Power Costs - Comparison bx Rbtl-Staff-Jt-PC_Adj Bench DR 3 for Initial Briefs (Electric) 3 2" xfId="1788"/>
    <cellStyle name="_Book1 (2)_Power Costs - Comparison bx Rbtl-Staff-Jt-PC_Adj Bench DR 3 for Initial Briefs (Electric) 4" xfId="1789"/>
    <cellStyle name="_Book1 (2)_Power Costs - Comparison bx Rbtl-Staff-Jt-PC_Adj Bench DR 3 for Initial Briefs (Electric)_DEM-WP(C) ENERG10C--ctn Mid-C_042010 2010GRC" xfId="1790"/>
    <cellStyle name="_Book1 (2)_Power Costs - Comparison bx Rbtl-Staff-Jt-PC_DEM-WP(C) ENERG10C--ctn Mid-C_042010 2010GRC" xfId="1791"/>
    <cellStyle name="_Book1 (2)_Power Costs - Comparison bx Rbtl-Staff-Jt-PC_Electric Rev Req Model (2009 GRC) Rebuttal" xfId="1792"/>
    <cellStyle name="_Book1 (2)_Power Costs - Comparison bx Rbtl-Staff-Jt-PC_Electric Rev Req Model (2009 GRC) Rebuttal 2" xfId="1793"/>
    <cellStyle name="_Book1 (2)_Power Costs - Comparison bx Rbtl-Staff-Jt-PC_Electric Rev Req Model (2009 GRC) Rebuttal 2 2" xfId="1794"/>
    <cellStyle name="_Book1 (2)_Power Costs - Comparison bx Rbtl-Staff-Jt-PC_Electric Rev Req Model (2009 GRC) Rebuttal 2 2 2" xfId="1795"/>
    <cellStyle name="_Book1 (2)_Power Costs - Comparison bx Rbtl-Staff-Jt-PC_Electric Rev Req Model (2009 GRC) Rebuttal 2 3" xfId="1796"/>
    <cellStyle name="_Book1 (2)_Power Costs - Comparison bx Rbtl-Staff-Jt-PC_Electric Rev Req Model (2009 GRC) Rebuttal 3" xfId="1797"/>
    <cellStyle name="_Book1 (2)_Power Costs - Comparison bx Rbtl-Staff-Jt-PC_Electric Rev Req Model (2009 GRC) Rebuttal 3 2" xfId="1798"/>
    <cellStyle name="_Book1 (2)_Power Costs - Comparison bx Rbtl-Staff-Jt-PC_Electric Rev Req Model (2009 GRC) Rebuttal 4" xfId="1799"/>
    <cellStyle name="_Book1 (2)_Power Costs - Comparison bx Rbtl-Staff-Jt-PC_Electric Rev Req Model (2009 GRC) Rebuttal REmoval of New  WH Solar AdjustMI" xfId="1800"/>
    <cellStyle name="_Book1 (2)_Power Costs - Comparison bx Rbtl-Staff-Jt-PC_Electric Rev Req Model (2009 GRC) Rebuttal REmoval of New  WH Solar AdjustMI 2" xfId="1801"/>
    <cellStyle name="_Book1 (2)_Power Costs - Comparison bx Rbtl-Staff-Jt-PC_Electric Rev Req Model (2009 GRC) Rebuttal REmoval of New  WH Solar AdjustMI 2 2" xfId="1802"/>
    <cellStyle name="_Book1 (2)_Power Costs - Comparison bx Rbtl-Staff-Jt-PC_Electric Rev Req Model (2009 GRC) Rebuttal REmoval of New  WH Solar AdjustMI 2 2 2" xfId="1803"/>
    <cellStyle name="_Book1 (2)_Power Costs - Comparison bx Rbtl-Staff-Jt-PC_Electric Rev Req Model (2009 GRC) Rebuttal REmoval of New  WH Solar AdjustMI 2 3" xfId="1804"/>
    <cellStyle name="_Book1 (2)_Power Costs - Comparison bx Rbtl-Staff-Jt-PC_Electric Rev Req Model (2009 GRC) Rebuttal REmoval of New  WH Solar AdjustMI 3" xfId="1805"/>
    <cellStyle name="_Book1 (2)_Power Costs - Comparison bx Rbtl-Staff-Jt-PC_Electric Rev Req Model (2009 GRC) Rebuttal REmoval of New  WH Solar AdjustMI 3 2" xfId="1806"/>
    <cellStyle name="_Book1 (2)_Power Costs - Comparison bx Rbtl-Staff-Jt-PC_Electric Rev Req Model (2009 GRC) Rebuttal REmoval of New  WH Solar AdjustMI 4" xfId="1807"/>
    <cellStyle name="_Book1 (2)_Power Costs - Comparison bx Rbtl-Staff-Jt-PC_Electric Rev Req Model (2009 GRC) Rebuttal REmoval of New  WH Solar AdjustMI_DEM-WP(C) ENERG10C--ctn Mid-C_042010 2010GRC" xfId="1808"/>
    <cellStyle name="_Book1 (2)_Power Costs - Comparison bx Rbtl-Staff-Jt-PC_Electric Rev Req Model (2009 GRC) Revised 01-18-2010" xfId="1809"/>
    <cellStyle name="_Book1 (2)_Power Costs - Comparison bx Rbtl-Staff-Jt-PC_Electric Rev Req Model (2009 GRC) Revised 01-18-2010 2" xfId="1810"/>
    <cellStyle name="_Book1 (2)_Power Costs - Comparison bx Rbtl-Staff-Jt-PC_Electric Rev Req Model (2009 GRC) Revised 01-18-2010 2 2" xfId="1811"/>
    <cellStyle name="_Book1 (2)_Power Costs - Comparison bx Rbtl-Staff-Jt-PC_Electric Rev Req Model (2009 GRC) Revised 01-18-2010 2 2 2" xfId="1812"/>
    <cellStyle name="_Book1 (2)_Power Costs - Comparison bx Rbtl-Staff-Jt-PC_Electric Rev Req Model (2009 GRC) Revised 01-18-2010 2 3" xfId="1813"/>
    <cellStyle name="_Book1 (2)_Power Costs - Comparison bx Rbtl-Staff-Jt-PC_Electric Rev Req Model (2009 GRC) Revised 01-18-2010 3" xfId="1814"/>
    <cellStyle name="_Book1 (2)_Power Costs - Comparison bx Rbtl-Staff-Jt-PC_Electric Rev Req Model (2009 GRC) Revised 01-18-2010 3 2" xfId="1815"/>
    <cellStyle name="_Book1 (2)_Power Costs - Comparison bx Rbtl-Staff-Jt-PC_Electric Rev Req Model (2009 GRC) Revised 01-18-2010 4" xfId="1816"/>
    <cellStyle name="_Book1 (2)_Power Costs - Comparison bx Rbtl-Staff-Jt-PC_Electric Rev Req Model (2009 GRC) Revised 01-18-2010_DEM-WP(C) ENERG10C--ctn Mid-C_042010 2010GRC" xfId="1817"/>
    <cellStyle name="_Book1 (2)_Power Costs - Comparison bx Rbtl-Staff-Jt-PC_Final Order Electric EXHIBIT A-1" xfId="1818"/>
    <cellStyle name="_Book1 (2)_Power Costs - Comparison bx Rbtl-Staff-Jt-PC_Final Order Electric EXHIBIT A-1 2" xfId="1819"/>
    <cellStyle name="_Book1 (2)_Power Costs - Comparison bx Rbtl-Staff-Jt-PC_Final Order Electric EXHIBIT A-1 2 2" xfId="1820"/>
    <cellStyle name="_Book1 (2)_Power Costs - Comparison bx Rbtl-Staff-Jt-PC_Final Order Electric EXHIBIT A-1 2 2 2" xfId="1821"/>
    <cellStyle name="_Book1 (2)_Power Costs - Comparison bx Rbtl-Staff-Jt-PC_Final Order Electric EXHIBIT A-1 2 3" xfId="1822"/>
    <cellStyle name="_Book1 (2)_Power Costs - Comparison bx Rbtl-Staff-Jt-PC_Final Order Electric EXHIBIT A-1 3" xfId="1823"/>
    <cellStyle name="_Book1 (2)_Power Costs - Comparison bx Rbtl-Staff-Jt-PC_Final Order Electric EXHIBIT A-1 3 2" xfId="1824"/>
    <cellStyle name="_Book1 (2)_Power Costs - Comparison bx Rbtl-Staff-Jt-PC_Final Order Electric EXHIBIT A-1 4" xfId="1825"/>
    <cellStyle name="_Book1 (2)_Production Adj 4.37" xfId="1826"/>
    <cellStyle name="_Book1 (2)_Production Adj 4.37 2" xfId="1827"/>
    <cellStyle name="_Book1 (2)_Production Adj 4.37 2 2" xfId="1828"/>
    <cellStyle name="_Book1 (2)_Production Adj 4.37 2 2 2" xfId="1829"/>
    <cellStyle name="_Book1 (2)_Production Adj 4.37 2 3" xfId="1830"/>
    <cellStyle name="_Book1 (2)_Production Adj 4.37 3" xfId="1831"/>
    <cellStyle name="_Book1 (2)_Production Adj 4.37 3 2" xfId="1832"/>
    <cellStyle name="_Book1 (2)_Production Adj 4.37 4" xfId="1833"/>
    <cellStyle name="_Book1 (2)_Purchased Power Adj 4.03" xfId="1834"/>
    <cellStyle name="_Book1 (2)_Purchased Power Adj 4.03 2" xfId="1835"/>
    <cellStyle name="_Book1 (2)_Purchased Power Adj 4.03 2 2" xfId="1836"/>
    <cellStyle name="_Book1 (2)_Purchased Power Adj 4.03 2 2 2" xfId="1837"/>
    <cellStyle name="_Book1 (2)_Purchased Power Adj 4.03 2 3" xfId="1838"/>
    <cellStyle name="_Book1 (2)_Purchased Power Adj 4.03 3" xfId="1839"/>
    <cellStyle name="_Book1 (2)_Purchased Power Adj 4.03 3 2" xfId="1840"/>
    <cellStyle name="_Book1 (2)_Purchased Power Adj 4.03 4" xfId="1841"/>
    <cellStyle name="_Book1 (2)_Rebuttal Power Costs" xfId="1842"/>
    <cellStyle name="_Book1 (2)_Rebuttal Power Costs 2" xfId="1843"/>
    <cellStyle name="_Book1 (2)_Rebuttal Power Costs 2 2" xfId="1844"/>
    <cellStyle name="_Book1 (2)_Rebuttal Power Costs 2 2 2" xfId="1845"/>
    <cellStyle name="_Book1 (2)_Rebuttal Power Costs 2 3" xfId="1846"/>
    <cellStyle name="_Book1 (2)_Rebuttal Power Costs 3" xfId="1847"/>
    <cellStyle name="_Book1 (2)_Rebuttal Power Costs 3 2" xfId="1848"/>
    <cellStyle name="_Book1 (2)_Rebuttal Power Costs 4" xfId="1849"/>
    <cellStyle name="_Book1 (2)_Rebuttal Power Costs_Adj Bench DR 3 for Initial Briefs (Electric)" xfId="1850"/>
    <cellStyle name="_Book1 (2)_Rebuttal Power Costs_Adj Bench DR 3 for Initial Briefs (Electric) 2" xfId="1851"/>
    <cellStyle name="_Book1 (2)_Rebuttal Power Costs_Adj Bench DR 3 for Initial Briefs (Electric) 2 2" xfId="1852"/>
    <cellStyle name="_Book1 (2)_Rebuttal Power Costs_Adj Bench DR 3 for Initial Briefs (Electric) 2 2 2" xfId="1853"/>
    <cellStyle name="_Book1 (2)_Rebuttal Power Costs_Adj Bench DR 3 for Initial Briefs (Electric) 2 3" xfId="1854"/>
    <cellStyle name="_Book1 (2)_Rebuttal Power Costs_Adj Bench DR 3 for Initial Briefs (Electric) 3" xfId="1855"/>
    <cellStyle name="_Book1 (2)_Rebuttal Power Costs_Adj Bench DR 3 for Initial Briefs (Electric) 3 2" xfId="1856"/>
    <cellStyle name="_Book1 (2)_Rebuttal Power Costs_Adj Bench DR 3 for Initial Briefs (Electric) 4" xfId="1857"/>
    <cellStyle name="_Book1 (2)_Rebuttal Power Costs_Adj Bench DR 3 for Initial Briefs (Electric)_DEM-WP(C) ENERG10C--ctn Mid-C_042010 2010GRC" xfId="1858"/>
    <cellStyle name="_Book1 (2)_Rebuttal Power Costs_DEM-WP(C) ENERG10C--ctn Mid-C_042010 2010GRC" xfId="1859"/>
    <cellStyle name="_Book1 (2)_Rebuttal Power Costs_Electric Rev Req Model (2009 GRC) Rebuttal" xfId="1860"/>
    <cellStyle name="_Book1 (2)_Rebuttal Power Costs_Electric Rev Req Model (2009 GRC) Rebuttal 2" xfId="1861"/>
    <cellStyle name="_Book1 (2)_Rebuttal Power Costs_Electric Rev Req Model (2009 GRC) Rebuttal 2 2" xfId="1862"/>
    <cellStyle name="_Book1 (2)_Rebuttal Power Costs_Electric Rev Req Model (2009 GRC) Rebuttal 2 2 2" xfId="1863"/>
    <cellStyle name="_Book1 (2)_Rebuttal Power Costs_Electric Rev Req Model (2009 GRC) Rebuttal 2 3" xfId="1864"/>
    <cellStyle name="_Book1 (2)_Rebuttal Power Costs_Electric Rev Req Model (2009 GRC) Rebuttal 3" xfId="1865"/>
    <cellStyle name="_Book1 (2)_Rebuttal Power Costs_Electric Rev Req Model (2009 GRC) Rebuttal 3 2" xfId="1866"/>
    <cellStyle name="_Book1 (2)_Rebuttal Power Costs_Electric Rev Req Model (2009 GRC) Rebuttal 4" xfId="1867"/>
    <cellStyle name="_Book1 (2)_Rebuttal Power Costs_Electric Rev Req Model (2009 GRC) Rebuttal REmoval of New  WH Solar AdjustMI" xfId="1868"/>
    <cellStyle name="_Book1 (2)_Rebuttal Power Costs_Electric Rev Req Model (2009 GRC) Rebuttal REmoval of New  WH Solar AdjustMI 2" xfId="1869"/>
    <cellStyle name="_Book1 (2)_Rebuttal Power Costs_Electric Rev Req Model (2009 GRC) Rebuttal REmoval of New  WH Solar AdjustMI 2 2" xfId="1870"/>
    <cellStyle name="_Book1 (2)_Rebuttal Power Costs_Electric Rev Req Model (2009 GRC) Rebuttal REmoval of New  WH Solar AdjustMI 2 2 2" xfId="1871"/>
    <cellStyle name="_Book1 (2)_Rebuttal Power Costs_Electric Rev Req Model (2009 GRC) Rebuttal REmoval of New  WH Solar AdjustMI 2 3" xfId="1872"/>
    <cellStyle name="_Book1 (2)_Rebuttal Power Costs_Electric Rev Req Model (2009 GRC) Rebuttal REmoval of New  WH Solar AdjustMI 3" xfId="1873"/>
    <cellStyle name="_Book1 (2)_Rebuttal Power Costs_Electric Rev Req Model (2009 GRC) Rebuttal REmoval of New  WH Solar AdjustMI 3 2" xfId="1874"/>
    <cellStyle name="_Book1 (2)_Rebuttal Power Costs_Electric Rev Req Model (2009 GRC) Rebuttal REmoval of New  WH Solar AdjustMI 4" xfId="1875"/>
    <cellStyle name="_Book1 (2)_Rebuttal Power Costs_Electric Rev Req Model (2009 GRC) Rebuttal REmoval of New  WH Solar AdjustMI_DEM-WP(C) ENERG10C--ctn Mid-C_042010 2010GRC" xfId="1876"/>
    <cellStyle name="_Book1 (2)_Rebuttal Power Costs_Electric Rev Req Model (2009 GRC) Revised 01-18-2010" xfId="1877"/>
    <cellStyle name="_Book1 (2)_Rebuttal Power Costs_Electric Rev Req Model (2009 GRC) Revised 01-18-2010 2" xfId="1878"/>
    <cellStyle name="_Book1 (2)_Rebuttal Power Costs_Electric Rev Req Model (2009 GRC) Revised 01-18-2010 2 2" xfId="1879"/>
    <cellStyle name="_Book1 (2)_Rebuttal Power Costs_Electric Rev Req Model (2009 GRC) Revised 01-18-2010 2 2 2" xfId="1880"/>
    <cellStyle name="_Book1 (2)_Rebuttal Power Costs_Electric Rev Req Model (2009 GRC) Revised 01-18-2010 2 3" xfId="1881"/>
    <cellStyle name="_Book1 (2)_Rebuttal Power Costs_Electric Rev Req Model (2009 GRC) Revised 01-18-2010 3" xfId="1882"/>
    <cellStyle name="_Book1 (2)_Rebuttal Power Costs_Electric Rev Req Model (2009 GRC) Revised 01-18-2010 3 2" xfId="1883"/>
    <cellStyle name="_Book1 (2)_Rebuttal Power Costs_Electric Rev Req Model (2009 GRC) Revised 01-18-2010 4" xfId="1884"/>
    <cellStyle name="_Book1 (2)_Rebuttal Power Costs_Electric Rev Req Model (2009 GRC) Revised 01-18-2010_DEM-WP(C) ENERG10C--ctn Mid-C_042010 2010GRC" xfId="1885"/>
    <cellStyle name="_Book1 (2)_Rebuttal Power Costs_Final Order Electric EXHIBIT A-1" xfId="1886"/>
    <cellStyle name="_Book1 (2)_Rebuttal Power Costs_Final Order Electric EXHIBIT A-1 2" xfId="1887"/>
    <cellStyle name="_Book1 (2)_Rebuttal Power Costs_Final Order Electric EXHIBIT A-1 2 2" xfId="1888"/>
    <cellStyle name="_Book1 (2)_Rebuttal Power Costs_Final Order Electric EXHIBIT A-1 2 2 2" xfId="1889"/>
    <cellStyle name="_Book1 (2)_Rebuttal Power Costs_Final Order Electric EXHIBIT A-1 2 3" xfId="1890"/>
    <cellStyle name="_Book1 (2)_Rebuttal Power Costs_Final Order Electric EXHIBIT A-1 3" xfId="1891"/>
    <cellStyle name="_Book1 (2)_Rebuttal Power Costs_Final Order Electric EXHIBIT A-1 3 2" xfId="1892"/>
    <cellStyle name="_Book1 (2)_Rebuttal Power Costs_Final Order Electric EXHIBIT A-1 4" xfId="1893"/>
    <cellStyle name="_Book1 (2)_ROR &amp; CONV FACTOR" xfId="1894"/>
    <cellStyle name="_Book1 (2)_ROR &amp; CONV FACTOR 2" xfId="1895"/>
    <cellStyle name="_Book1 (2)_ROR &amp; CONV FACTOR 2 2" xfId="1896"/>
    <cellStyle name="_Book1 (2)_ROR &amp; CONV FACTOR 2 2 2" xfId="1897"/>
    <cellStyle name="_Book1 (2)_ROR &amp; CONV FACTOR 2 3" xfId="1898"/>
    <cellStyle name="_Book1 (2)_ROR &amp; CONV FACTOR 3" xfId="1899"/>
    <cellStyle name="_Book1 (2)_ROR &amp; CONV FACTOR 3 2" xfId="1900"/>
    <cellStyle name="_Book1 (2)_ROR &amp; CONV FACTOR 4" xfId="1901"/>
    <cellStyle name="_Book1 (2)_ROR 5.02" xfId="1902"/>
    <cellStyle name="_Book1 (2)_ROR 5.02 2" xfId="1903"/>
    <cellStyle name="_Book1 (2)_ROR 5.02 2 2" xfId="1904"/>
    <cellStyle name="_Book1 (2)_ROR 5.02 2 2 2" xfId="1905"/>
    <cellStyle name="_Book1 (2)_ROR 5.02 2 3" xfId="1906"/>
    <cellStyle name="_Book1 (2)_ROR 5.02 3" xfId="1907"/>
    <cellStyle name="_Book1 (2)_ROR 5.02 3 2" xfId="1908"/>
    <cellStyle name="_Book1 (2)_ROR 5.02 4" xfId="1909"/>
    <cellStyle name="_Book1 (2)_Wind Integration 10GRC" xfId="1910"/>
    <cellStyle name="_Book1 (2)_Wind Integration 10GRC 2" xfId="1911"/>
    <cellStyle name="_Book1 (2)_Wind Integration 10GRC 2 2" xfId="1912"/>
    <cellStyle name="_Book1 (2)_Wind Integration 10GRC 3" xfId="1913"/>
    <cellStyle name="_Book1 (2)_Wind Integration 10GRC_DEM-WP(C) ENERG10C--ctn Mid-C_042010 2010GRC" xfId="1914"/>
    <cellStyle name="_Book1 10" xfId="1915"/>
    <cellStyle name="_Book1 10 2" xfId="1916"/>
    <cellStyle name="_Book1 10 2 2" xfId="1917"/>
    <cellStyle name="_Book1 10 3" xfId="1918"/>
    <cellStyle name="_Book1 11" xfId="1919"/>
    <cellStyle name="_Book1 11 2" xfId="1920"/>
    <cellStyle name="_Book1 11 2 2" xfId="1921"/>
    <cellStyle name="_Book1 11 3" xfId="1922"/>
    <cellStyle name="_Book1 12" xfId="1923"/>
    <cellStyle name="_Book1 12 2" xfId="1924"/>
    <cellStyle name="_Book1 12 2 2" xfId="1925"/>
    <cellStyle name="_Book1 12 2 3" xfId="1926"/>
    <cellStyle name="_Book1 12 3" xfId="1927"/>
    <cellStyle name="_Book1 12 3 2" xfId="1928"/>
    <cellStyle name="_Book1 13" xfId="1929"/>
    <cellStyle name="_Book1 13 2" xfId="1930"/>
    <cellStyle name="_Book1 13 2 2" xfId="1931"/>
    <cellStyle name="_Book1 13 2 3" xfId="1932"/>
    <cellStyle name="_Book1 13 3" xfId="1933"/>
    <cellStyle name="_Book1 13 3 2" xfId="1934"/>
    <cellStyle name="_Book1 14" xfId="1935"/>
    <cellStyle name="_Book1 14 2" xfId="1936"/>
    <cellStyle name="_Book1 14 2 2" xfId="1937"/>
    <cellStyle name="_Book1 14 2 3" xfId="1938"/>
    <cellStyle name="_Book1 14 3" xfId="1939"/>
    <cellStyle name="_Book1 14 3 2" xfId="1940"/>
    <cellStyle name="_Book1 15" xfId="1941"/>
    <cellStyle name="_Book1 15 2" xfId="1942"/>
    <cellStyle name="_Book1 15 2 2" xfId="1943"/>
    <cellStyle name="_Book1 15 3" xfId="1944"/>
    <cellStyle name="_Book1 16" xfId="1945"/>
    <cellStyle name="_Book1 16 2" xfId="1946"/>
    <cellStyle name="_Book1 16 2 2" xfId="1947"/>
    <cellStyle name="_Book1 16 3" xfId="1948"/>
    <cellStyle name="_Book1 17" xfId="1949"/>
    <cellStyle name="_Book1 17 2" xfId="1950"/>
    <cellStyle name="_Book1 18" xfId="1951"/>
    <cellStyle name="_Book1 18 2" xfId="1952"/>
    <cellStyle name="_Book1 19" xfId="1953"/>
    <cellStyle name="_Book1 19 2" xfId="1954"/>
    <cellStyle name="_Book1 2" xfId="1955"/>
    <cellStyle name="_Book1 2 2" xfId="1956"/>
    <cellStyle name="_Book1 2 2 2" xfId="1957"/>
    <cellStyle name="_Book1 2 2 2 2" xfId="1958"/>
    <cellStyle name="_Book1 2 2 3" xfId="1959"/>
    <cellStyle name="_Book1 2 3" xfId="1960"/>
    <cellStyle name="_Book1 2 3 2" xfId="1961"/>
    <cellStyle name="_Book1 2 4" xfId="1962"/>
    <cellStyle name="_Book1 20" xfId="1963"/>
    <cellStyle name="_Book1 20 2" xfId="1964"/>
    <cellStyle name="_Book1 21" xfId="1965"/>
    <cellStyle name="_Book1 21 2" xfId="1966"/>
    <cellStyle name="_Book1 22" xfId="1967"/>
    <cellStyle name="_Book1 22 2" xfId="1968"/>
    <cellStyle name="_Book1 23" xfId="1969"/>
    <cellStyle name="_Book1 23 2" xfId="1970"/>
    <cellStyle name="_Book1 24" xfId="1971"/>
    <cellStyle name="_Book1 24 2" xfId="1972"/>
    <cellStyle name="_Book1 25" xfId="1973"/>
    <cellStyle name="_Book1 25 2" xfId="1974"/>
    <cellStyle name="_Book1 26" xfId="1975"/>
    <cellStyle name="_Book1 26 2" xfId="1976"/>
    <cellStyle name="_Book1 27" xfId="1977"/>
    <cellStyle name="_Book1 27 2" xfId="1978"/>
    <cellStyle name="_Book1 28" xfId="1979"/>
    <cellStyle name="_Book1 28 2" xfId="1980"/>
    <cellStyle name="_Book1 29" xfId="1981"/>
    <cellStyle name="_Book1 29 2" xfId="1982"/>
    <cellStyle name="_Book1 3" xfId="1983"/>
    <cellStyle name="_Book1 3 2" xfId="1984"/>
    <cellStyle name="_Book1 3 2 2" xfId="1985"/>
    <cellStyle name="_Book1 3 3" xfId="1986"/>
    <cellStyle name="_Book1 30" xfId="1987"/>
    <cellStyle name="_Book1 30 2" xfId="1988"/>
    <cellStyle name="_Book1 31" xfId="1989"/>
    <cellStyle name="_Book1 32" xfId="1990"/>
    <cellStyle name="_Book1 33" xfId="1991"/>
    <cellStyle name="_Book1 33 2" xfId="1992"/>
    <cellStyle name="_Book1 34" xfId="1993"/>
    <cellStyle name="_Book1 34 2" xfId="1994"/>
    <cellStyle name="_Book1 35" xfId="1995"/>
    <cellStyle name="_Book1 35 2" xfId="1996"/>
    <cellStyle name="_Book1 36" xfId="1997"/>
    <cellStyle name="_Book1 4" xfId="1998"/>
    <cellStyle name="_Book1 4 2" xfId="1999"/>
    <cellStyle name="_Book1 4 2 2" xfId="2000"/>
    <cellStyle name="_Book1 4 3" xfId="2001"/>
    <cellStyle name="_Book1 5" xfId="2002"/>
    <cellStyle name="_Book1 5 2" xfId="2003"/>
    <cellStyle name="_Book1 5 2 2" xfId="2004"/>
    <cellStyle name="_Book1 5 3" xfId="2005"/>
    <cellStyle name="_Book1 6" xfId="2006"/>
    <cellStyle name="_Book1 6 2" xfId="2007"/>
    <cellStyle name="_Book1 6 2 2" xfId="2008"/>
    <cellStyle name="_Book1 6 3" xfId="2009"/>
    <cellStyle name="_Book1 7" xfId="2010"/>
    <cellStyle name="_Book1 7 2" xfId="2011"/>
    <cellStyle name="_Book1 7 2 2" xfId="2012"/>
    <cellStyle name="_Book1 7 3" xfId="2013"/>
    <cellStyle name="_Book1 8" xfId="2014"/>
    <cellStyle name="_Book1 8 2" xfId="2015"/>
    <cellStyle name="_Book1 8 2 2" xfId="2016"/>
    <cellStyle name="_Book1 8 3" xfId="2017"/>
    <cellStyle name="_Book1 9" xfId="2018"/>
    <cellStyle name="_Book1 9 2" xfId="2019"/>
    <cellStyle name="_Book1 9 2 2" xfId="2020"/>
    <cellStyle name="_Book1 9 3" xfId="2021"/>
    <cellStyle name="_Book1_(C) WHE Proforma with ITC cash grant 10 Yr Amort_for deferral_102809" xfId="2022"/>
    <cellStyle name="_Book1_(C) WHE Proforma with ITC cash grant 10 Yr Amort_for deferral_102809 2" xfId="2023"/>
    <cellStyle name="_Book1_(C) WHE Proforma with ITC cash grant 10 Yr Amort_for deferral_102809 2 2" xfId="2024"/>
    <cellStyle name="_Book1_(C) WHE Proforma with ITC cash grant 10 Yr Amort_for deferral_102809 2 2 2" xfId="2025"/>
    <cellStyle name="_Book1_(C) WHE Proforma with ITC cash grant 10 Yr Amort_for deferral_102809 2 3" xfId="2026"/>
    <cellStyle name="_Book1_(C) WHE Proforma with ITC cash grant 10 Yr Amort_for deferral_102809 3" xfId="2027"/>
    <cellStyle name="_Book1_(C) WHE Proforma with ITC cash grant 10 Yr Amort_for deferral_102809 3 2" xfId="2028"/>
    <cellStyle name="_Book1_(C) WHE Proforma with ITC cash grant 10 Yr Amort_for deferral_102809 4" xfId="2029"/>
    <cellStyle name="_Book1_(C) WHE Proforma with ITC cash grant 10 Yr Amort_for deferral_102809_16.07E Wild Horse Wind Expansionwrkingfile" xfId="2030"/>
    <cellStyle name="_Book1_(C) WHE Proforma with ITC cash grant 10 Yr Amort_for deferral_102809_16.07E Wild Horse Wind Expansionwrkingfile 2" xfId="2031"/>
    <cellStyle name="_Book1_(C) WHE Proforma with ITC cash grant 10 Yr Amort_for deferral_102809_16.07E Wild Horse Wind Expansionwrkingfile 2 2" xfId="2032"/>
    <cellStyle name="_Book1_(C) WHE Proforma with ITC cash grant 10 Yr Amort_for deferral_102809_16.07E Wild Horse Wind Expansionwrkingfile 2 2 2" xfId="2033"/>
    <cellStyle name="_Book1_(C) WHE Proforma with ITC cash grant 10 Yr Amort_for deferral_102809_16.07E Wild Horse Wind Expansionwrkingfile 2 3" xfId="2034"/>
    <cellStyle name="_Book1_(C) WHE Proforma with ITC cash grant 10 Yr Amort_for deferral_102809_16.07E Wild Horse Wind Expansionwrkingfile 3" xfId="2035"/>
    <cellStyle name="_Book1_(C) WHE Proforma with ITC cash grant 10 Yr Amort_for deferral_102809_16.07E Wild Horse Wind Expansionwrkingfile 3 2" xfId="2036"/>
    <cellStyle name="_Book1_(C) WHE Proforma with ITC cash grant 10 Yr Amort_for deferral_102809_16.07E Wild Horse Wind Expansionwrkingfile 4" xfId="2037"/>
    <cellStyle name="_Book1_(C) WHE Proforma with ITC cash grant 10 Yr Amort_for deferral_102809_16.07E Wild Horse Wind Expansionwrkingfile SF" xfId="2038"/>
    <cellStyle name="_Book1_(C) WHE Proforma with ITC cash grant 10 Yr Amort_for deferral_102809_16.07E Wild Horse Wind Expansionwrkingfile SF 2" xfId="2039"/>
    <cellStyle name="_Book1_(C) WHE Proforma with ITC cash grant 10 Yr Amort_for deferral_102809_16.07E Wild Horse Wind Expansionwrkingfile SF 2 2" xfId="2040"/>
    <cellStyle name="_Book1_(C) WHE Proforma with ITC cash grant 10 Yr Amort_for deferral_102809_16.07E Wild Horse Wind Expansionwrkingfile SF 2 2 2" xfId="2041"/>
    <cellStyle name="_Book1_(C) WHE Proforma with ITC cash grant 10 Yr Amort_for deferral_102809_16.07E Wild Horse Wind Expansionwrkingfile SF 2 3" xfId="2042"/>
    <cellStyle name="_Book1_(C) WHE Proforma with ITC cash grant 10 Yr Amort_for deferral_102809_16.07E Wild Horse Wind Expansionwrkingfile SF 3" xfId="2043"/>
    <cellStyle name="_Book1_(C) WHE Proforma with ITC cash grant 10 Yr Amort_for deferral_102809_16.07E Wild Horse Wind Expansionwrkingfile SF 3 2" xfId="2044"/>
    <cellStyle name="_Book1_(C) WHE Proforma with ITC cash grant 10 Yr Amort_for deferral_102809_16.07E Wild Horse Wind Expansionwrkingfile SF 4" xfId="2045"/>
    <cellStyle name="_Book1_(C) WHE Proforma with ITC cash grant 10 Yr Amort_for deferral_102809_16.07E Wild Horse Wind Expansionwrkingfile SF_DEM-WP(C) ENERG10C--ctn Mid-C_042010 2010GRC" xfId="2046"/>
    <cellStyle name="_Book1_(C) WHE Proforma with ITC cash grant 10 Yr Amort_for deferral_102809_16.07E Wild Horse Wind Expansionwrkingfile_DEM-WP(C) ENERG10C--ctn Mid-C_042010 2010GRC" xfId="2047"/>
    <cellStyle name="_Book1_(C) WHE Proforma with ITC cash grant 10 Yr Amort_for deferral_102809_16.37E Wild Horse Expansion DeferralRevwrkingfile SF" xfId="2048"/>
    <cellStyle name="_Book1_(C) WHE Proforma with ITC cash grant 10 Yr Amort_for deferral_102809_16.37E Wild Horse Expansion DeferralRevwrkingfile SF 2" xfId="2049"/>
    <cellStyle name="_Book1_(C) WHE Proforma with ITC cash grant 10 Yr Amort_for deferral_102809_16.37E Wild Horse Expansion DeferralRevwrkingfile SF 2 2" xfId="2050"/>
    <cellStyle name="_Book1_(C) WHE Proforma with ITC cash grant 10 Yr Amort_for deferral_102809_16.37E Wild Horse Expansion DeferralRevwrkingfile SF 2 2 2" xfId="2051"/>
    <cellStyle name="_Book1_(C) WHE Proforma with ITC cash grant 10 Yr Amort_for deferral_102809_16.37E Wild Horse Expansion DeferralRevwrkingfile SF 2 3" xfId="2052"/>
    <cellStyle name="_Book1_(C) WHE Proforma with ITC cash grant 10 Yr Amort_for deferral_102809_16.37E Wild Horse Expansion DeferralRevwrkingfile SF 3" xfId="2053"/>
    <cellStyle name="_Book1_(C) WHE Proforma with ITC cash grant 10 Yr Amort_for deferral_102809_16.37E Wild Horse Expansion DeferralRevwrkingfile SF 3 2" xfId="2054"/>
    <cellStyle name="_Book1_(C) WHE Proforma with ITC cash grant 10 Yr Amort_for deferral_102809_16.37E Wild Horse Expansion DeferralRevwrkingfile SF 4" xfId="2055"/>
    <cellStyle name="_Book1_(C) WHE Proforma with ITC cash grant 10 Yr Amort_for deferral_102809_16.37E Wild Horse Expansion DeferralRevwrkingfile SF_DEM-WP(C) ENERG10C--ctn Mid-C_042010 2010GRC" xfId="2056"/>
    <cellStyle name="_Book1_(C) WHE Proforma with ITC cash grant 10 Yr Amort_for deferral_102809_DEM-WP(C) ENERG10C--ctn Mid-C_042010 2010GRC" xfId="2057"/>
    <cellStyle name="_Book1_(C) WHE Proforma with ITC cash grant 10 Yr Amort_for rebuttal_120709" xfId="2058"/>
    <cellStyle name="_Book1_(C) WHE Proforma with ITC cash grant 10 Yr Amort_for rebuttal_120709 2" xfId="2059"/>
    <cellStyle name="_Book1_(C) WHE Proforma with ITC cash grant 10 Yr Amort_for rebuttal_120709 2 2" xfId="2060"/>
    <cellStyle name="_Book1_(C) WHE Proforma with ITC cash grant 10 Yr Amort_for rebuttal_120709 2 2 2" xfId="2061"/>
    <cellStyle name="_Book1_(C) WHE Proforma with ITC cash grant 10 Yr Amort_for rebuttal_120709 2 3" xfId="2062"/>
    <cellStyle name="_Book1_(C) WHE Proforma with ITC cash grant 10 Yr Amort_for rebuttal_120709 3" xfId="2063"/>
    <cellStyle name="_Book1_(C) WHE Proforma with ITC cash grant 10 Yr Amort_for rebuttal_120709 3 2" xfId="2064"/>
    <cellStyle name="_Book1_(C) WHE Proforma with ITC cash grant 10 Yr Amort_for rebuttal_120709 4" xfId="2065"/>
    <cellStyle name="_Book1_(C) WHE Proforma with ITC cash grant 10 Yr Amort_for rebuttal_120709_DEM-WP(C) ENERG10C--ctn Mid-C_042010 2010GRC" xfId="2066"/>
    <cellStyle name="_Book1_04.07E Wild Horse Wind Expansion" xfId="2067"/>
    <cellStyle name="_Book1_04.07E Wild Horse Wind Expansion 2" xfId="2068"/>
    <cellStyle name="_Book1_04.07E Wild Horse Wind Expansion 2 2" xfId="2069"/>
    <cellStyle name="_Book1_04.07E Wild Horse Wind Expansion 2 2 2" xfId="2070"/>
    <cellStyle name="_Book1_04.07E Wild Horse Wind Expansion 2 3" xfId="2071"/>
    <cellStyle name="_Book1_04.07E Wild Horse Wind Expansion 3" xfId="2072"/>
    <cellStyle name="_Book1_04.07E Wild Horse Wind Expansion 3 2" xfId="2073"/>
    <cellStyle name="_Book1_04.07E Wild Horse Wind Expansion 4" xfId="2074"/>
    <cellStyle name="_Book1_04.07E Wild Horse Wind Expansion_16.07E Wild Horse Wind Expansionwrkingfile" xfId="2075"/>
    <cellStyle name="_Book1_04.07E Wild Horse Wind Expansion_16.07E Wild Horse Wind Expansionwrkingfile 2" xfId="2076"/>
    <cellStyle name="_Book1_04.07E Wild Horse Wind Expansion_16.07E Wild Horse Wind Expansionwrkingfile 2 2" xfId="2077"/>
    <cellStyle name="_Book1_04.07E Wild Horse Wind Expansion_16.07E Wild Horse Wind Expansionwrkingfile 2 2 2" xfId="2078"/>
    <cellStyle name="_Book1_04.07E Wild Horse Wind Expansion_16.07E Wild Horse Wind Expansionwrkingfile 2 3" xfId="2079"/>
    <cellStyle name="_Book1_04.07E Wild Horse Wind Expansion_16.07E Wild Horse Wind Expansionwrkingfile 3" xfId="2080"/>
    <cellStyle name="_Book1_04.07E Wild Horse Wind Expansion_16.07E Wild Horse Wind Expansionwrkingfile 3 2" xfId="2081"/>
    <cellStyle name="_Book1_04.07E Wild Horse Wind Expansion_16.07E Wild Horse Wind Expansionwrkingfile 4" xfId="2082"/>
    <cellStyle name="_Book1_04.07E Wild Horse Wind Expansion_16.07E Wild Horse Wind Expansionwrkingfile SF" xfId="2083"/>
    <cellStyle name="_Book1_04.07E Wild Horse Wind Expansion_16.07E Wild Horse Wind Expansionwrkingfile SF 2" xfId="2084"/>
    <cellStyle name="_Book1_04.07E Wild Horse Wind Expansion_16.07E Wild Horse Wind Expansionwrkingfile SF 2 2" xfId="2085"/>
    <cellStyle name="_Book1_04.07E Wild Horse Wind Expansion_16.07E Wild Horse Wind Expansionwrkingfile SF 2 2 2" xfId="2086"/>
    <cellStyle name="_Book1_04.07E Wild Horse Wind Expansion_16.07E Wild Horse Wind Expansionwrkingfile SF 2 3" xfId="2087"/>
    <cellStyle name="_Book1_04.07E Wild Horse Wind Expansion_16.07E Wild Horse Wind Expansionwrkingfile SF 3" xfId="2088"/>
    <cellStyle name="_Book1_04.07E Wild Horse Wind Expansion_16.07E Wild Horse Wind Expansionwrkingfile SF 3 2" xfId="2089"/>
    <cellStyle name="_Book1_04.07E Wild Horse Wind Expansion_16.07E Wild Horse Wind Expansionwrkingfile SF 4" xfId="2090"/>
    <cellStyle name="_Book1_04.07E Wild Horse Wind Expansion_16.07E Wild Horse Wind Expansionwrkingfile SF_DEM-WP(C) ENERG10C--ctn Mid-C_042010 2010GRC" xfId="2091"/>
    <cellStyle name="_Book1_04.07E Wild Horse Wind Expansion_16.07E Wild Horse Wind Expansionwrkingfile_DEM-WP(C) ENERG10C--ctn Mid-C_042010 2010GRC" xfId="2092"/>
    <cellStyle name="_Book1_04.07E Wild Horse Wind Expansion_16.37E Wild Horse Expansion DeferralRevwrkingfile SF" xfId="2093"/>
    <cellStyle name="_Book1_04.07E Wild Horse Wind Expansion_16.37E Wild Horse Expansion DeferralRevwrkingfile SF 2" xfId="2094"/>
    <cellStyle name="_Book1_04.07E Wild Horse Wind Expansion_16.37E Wild Horse Expansion DeferralRevwrkingfile SF 2 2" xfId="2095"/>
    <cellStyle name="_Book1_04.07E Wild Horse Wind Expansion_16.37E Wild Horse Expansion DeferralRevwrkingfile SF 2 2 2" xfId="2096"/>
    <cellStyle name="_Book1_04.07E Wild Horse Wind Expansion_16.37E Wild Horse Expansion DeferralRevwrkingfile SF 2 3" xfId="2097"/>
    <cellStyle name="_Book1_04.07E Wild Horse Wind Expansion_16.37E Wild Horse Expansion DeferralRevwrkingfile SF 3" xfId="2098"/>
    <cellStyle name="_Book1_04.07E Wild Horse Wind Expansion_16.37E Wild Horse Expansion DeferralRevwrkingfile SF 3 2" xfId="2099"/>
    <cellStyle name="_Book1_04.07E Wild Horse Wind Expansion_16.37E Wild Horse Expansion DeferralRevwrkingfile SF 4" xfId="2100"/>
    <cellStyle name="_Book1_04.07E Wild Horse Wind Expansion_16.37E Wild Horse Expansion DeferralRevwrkingfile SF_DEM-WP(C) ENERG10C--ctn Mid-C_042010 2010GRC" xfId="2101"/>
    <cellStyle name="_Book1_04.07E Wild Horse Wind Expansion_DEM-WP(C) ENERG10C--ctn Mid-C_042010 2010GRC" xfId="2102"/>
    <cellStyle name="_Book1_16.07E Wild Horse Wind Expansionwrkingfile" xfId="2103"/>
    <cellStyle name="_Book1_16.07E Wild Horse Wind Expansionwrkingfile 2" xfId="2104"/>
    <cellStyle name="_Book1_16.07E Wild Horse Wind Expansionwrkingfile 2 2" xfId="2105"/>
    <cellStyle name="_Book1_16.07E Wild Horse Wind Expansionwrkingfile 2 2 2" xfId="2106"/>
    <cellStyle name="_Book1_16.07E Wild Horse Wind Expansionwrkingfile 2 3" xfId="2107"/>
    <cellStyle name="_Book1_16.07E Wild Horse Wind Expansionwrkingfile 3" xfId="2108"/>
    <cellStyle name="_Book1_16.07E Wild Horse Wind Expansionwrkingfile 3 2" xfId="2109"/>
    <cellStyle name="_Book1_16.07E Wild Horse Wind Expansionwrkingfile 4" xfId="2110"/>
    <cellStyle name="_Book1_16.07E Wild Horse Wind Expansionwrkingfile SF" xfId="2111"/>
    <cellStyle name="_Book1_16.07E Wild Horse Wind Expansionwrkingfile SF 2" xfId="2112"/>
    <cellStyle name="_Book1_16.07E Wild Horse Wind Expansionwrkingfile SF 2 2" xfId="2113"/>
    <cellStyle name="_Book1_16.07E Wild Horse Wind Expansionwrkingfile SF 2 2 2" xfId="2114"/>
    <cellStyle name="_Book1_16.07E Wild Horse Wind Expansionwrkingfile SF 2 3" xfId="2115"/>
    <cellStyle name="_Book1_16.07E Wild Horse Wind Expansionwrkingfile SF 3" xfId="2116"/>
    <cellStyle name="_Book1_16.07E Wild Horse Wind Expansionwrkingfile SF 3 2" xfId="2117"/>
    <cellStyle name="_Book1_16.07E Wild Horse Wind Expansionwrkingfile SF 4" xfId="2118"/>
    <cellStyle name="_Book1_16.07E Wild Horse Wind Expansionwrkingfile SF_DEM-WP(C) ENERG10C--ctn Mid-C_042010 2010GRC" xfId="2119"/>
    <cellStyle name="_Book1_16.07E Wild Horse Wind Expansionwrkingfile_DEM-WP(C) ENERG10C--ctn Mid-C_042010 2010GRC" xfId="2120"/>
    <cellStyle name="_Book1_16.37E Wild Horse Expansion DeferralRevwrkingfile SF" xfId="2121"/>
    <cellStyle name="_Book1_16.37E Wild Horse Expansion DeferralRevwrkingfile SF 2" xfId="2122"/>
    <cellStyle name="_Book1_16.37E Wild Horse Expansion DeferralRevwrkingfile SF 2 2" xfId="2123"/>
    <cellStyle name="_Book1_16.37E Wild Horse Expansion DeferralRevwrkingfile SF 2 2 2" xfId="2124"/>
    <cellStyle name="_Book1_16.37E Wild Horse Expansion DeferralRevwrkingfile SF 2 3" xfId="2125"/>
    <cellStyle name="_Book1_16.37E Wild Horse Expansion DeferralRevwrkingfile SF 3" xfId="2126"/>
    <cellStyle name="_Book1_16.37E Wild Horse Expansion DeferralRevwrkingfile SF 3 2" xfId="2127"/>
    <cellStyle name="_Book1_16.37E Wild Horse Expansion DeferralRevwrkingfile SF 4" xfId="2128"/>
    <cellStyle name="_Book1_16.37E Wild Horse Expansion DeferralRevwrkingfile SF_DEM-WP(C) ENERG10C--ctn Mid-C_042010 2010GRC" xfId="2129"/>
    <cellStyle name="_Book1_2009 Compliance Filing PCA Exhibits for GRC" xfId="2130"/>
    <cellStyle name="_Book1_2009 Compliance Filing PCA Exhibits for GRC 2" xfId="2131"/>
    <cellStyle name="_Book1_2009 GRC Compl Filing - Exhibit D" xfId="2132"/>
    <cellStyle name="_Book1_2009 GRC Compl Filing - Exhibit D 2" xfId="2133"/>
    <cellStyle name="_Book1_2009 GRC Compl Filing - Exhibit D 2 2" xfId="2134"/>
    <cellStyle name="_Book1_2009 GRC Compl Filing - Exhibit D 3" xfId="2135"/>
    <cellStyle name="_Book1_2009 GRC Compl Filing - Exhibit D_DEM-WP(C) ENERG10C--ctn Mid-C_042010 2010GRC" xfId="2136"/>
    <cellStyle name="_Book1_3.01 Income Statement" xfId="2137"/>
    <cellStyle name="_Book1_4 31 Regulatory Assets and Liabilities  7 06- Exhibit D" xfId="2138"/>
    <cellStyle name="_Book1_4 31 Regulatory Assets and Liabilities  7 06- Exhibit D 2" xfId="2139"/>
    <cellStyle name="_Book1_4 31 Regulatory Assets and Liabilities  7 06- Exhibit D 2 2" xfId="2140"/>
    <cellStyle name="_Book1_4 31 Regulatory Assets and Liabilities  7 06- Exhibit D 2 2 2" xfId="2141"/>
    <cellStyle name="_Book1_4 31 Regulatory Assets and Liabilities  7 06- Exhibit D 3" xfId="2142"/>
    <cellStyle name="_Book1_4 31 Regulatory Assets and Liabilities  7 06- Exhibit D 3 2" xfId="2143"/>
    <cellStyle name="_Book1_4 31 Regulatory Assets and Liabilities  7 06- Exhibit D_DEM-WP(C) ENERG10C--ctn Mid-C_042010 2010GRC" xfId="2144"/>
    <cellStyle name="_Book1_4 31 Regulatory Assets and Liabilities  7 06- Exhibit D_NIM Summary" xfId="2145"/>
    <cellStyle name="_Book1_4 31 Regulatory Assets and Liabilities  7 06- Exhibit D_NIM Summary 2" xfId="2146"/>
    <cellStyle name="_Book1_4 31 Regulatory Assets and Liabilities  7 06- Exhibit D_NIM Summary 2 2" xfId="2147"/>
    <cellStyle name="_Book1_4 31 Regulatory Assets and Liabilities  7 06- Exhibit D_NIM Summary 3" xfId="2148"/>
    <cellStyle name="_Book1_4 31 Regulatory Assets and Liabilities  7 06- Exhibit D_NIM Summary_DEM-WP(C) ENERG10C--ctn Mid-C_042010 2010GRC" xfId="2149"/>
    <cellStyle name="_Book1_4 31 Regulatory Assets and Liabilities  7 06- Exhibit D_NIM+O&amp;M" xfId="2150"/>
    <cellStyle name="_Book1_4 31 Regulatory Assets and Liabilities  7 06- Exhibit D_NIM+O&amp;M 2" xfId="2151"/>
    <cellStyle name="_Book1_4 31 Regulatory Assets and Liabilities  7 06- Exhibit D_NIM+O&amp;M Monthly" xfId="2152"/>
    <cellStyle name="_Book1_4 31 Regulatory Assets and Liabilities  7 06- Exhibit D_NIM+O&amp;M Monthly 2" xfId="2153"/>
    <cellStyle name="_Book1_4 31E Reg Asset  Liab and EXH D" xfId="2154"/>
    <cellStyle name="_Book1_4 31E Reg Asset  Liab and EXH D _ Aug 10 Filing (2)" xfId="2155"/>
    <cellStyle name="_Book1_4 31E Reg Asset  Liab and EXH D _ Aug 10 Filing (2) 2" xfId="2156"/>
    <cellStyle name="_Book1_4 31E Reg Asset  Liab and EXH D 10" xfId="2157"/>
    <cellStyle name="_Book1_4 31E Reg Asset  Liab and EXH D 11" xfId="2158"/>
    <cellStyle name="_Book1_4 31E Reg Asset  Liab and EXH D 12" xfId="2159"/>
    <cellStyle name="_Book1_4 31E Reg Asset  Liab and EXH D 13" xfId="2160"/>
    <cellStyle name="_Book1_4 31E Reg Asset  Liab and EXH D 14" xfId="2161"/>
    <cellStyle name="_Book1_4 31E Reg Asset  Liab and EXH D 15" xfId="2162"/>
    <cellStyle name="_Book1_4 31E Reg Asset  Liab and EXH D 16" xfId="2163"/>
    <cellStyle name="_Book1_4 31E Reg Asset  Liab and EXH D 17" xfId="2164"/>
    <cellStyle name="_Book1_4 31E Reg Asset  Liab and EXH D 18" xfId="2165"/>
    <cellStyle name="_Book1_4 31E Reg Asset  Liab and EXH D 19" xfId="2166"/>
    <cellStyle name="_Book1_4 31E Reg Asset  Liab and EXH D 2" xfId="2167"/>
    <cellStyle name="_Book1_4 31E Reg Asset  Liab and EXH D 20" xfId="2168"/>
    <cellStyle name="_Book1_4 31E Reg Asset  Liab and EXH D 21" xfId="2169"/>
    <cellStyle name="_Book1_4 31E Reg Asset  Liab and EXH D 22" xfId="2170"/>
    <cellStyle name="_Book1_4 31E Reg Asset  Liab and EXH D 23" xfId="2171"/>
    <cellStyle name="_Book1_4 31E Reg Asset  Liab and EXH D 24" xfId="2172"/>
    <cellStyle name="_Book1_4 31E Reg Asset  Liab and EXH D 25" xfId="2173"/>
    <cellStyle name="_Book1_4 31E Reg Asset  Liab and EXH D 26" xfId="2174"/>
    <cellStyle name="_Book1_4 31E Reg Asset  Liab and EXH D 27" xfId="2175"/>
    <cellStyle name="_Book1_4 31E Reg Asset  Liab and EXH D 28" xfId="2176"/>
    <cellStyle name="_Book1_4 31E Reg Asset  Liab and EXH D 29" xfId="2177"/>
    <cellStyle name="_Book1_4 31E Reg Asset  Liab and EXH D 3" xfId="2178"/>
    <cellStyle name="_Book1_4 31E Reg Asset  Liab and EXH D 30" xfId="2179"/>
    <cellStyle name="_Book1_4 31E Reg Asset  Liab and EXH D 31" xfId="2180"/>
    <cellStyle name="_Book1_4 31E Reg Asset  Liab and EXH D 32" xfId="2181"/>
    <cellStyle name="_Book1_4 31E Reg Asset  Liab and EXH D 33" xfId="2182"/>
    <cellStyle name="_Book1_4 31E Reg Asset  Liab and EXH D 34" xfId="2183"/>
    <cellStyle name="_Book1_4 31E Reg Asset  Liab and EXH D 35" xfId="2184"/>
    <cellStyle name="_Book1_4 31E Reg Asset  Liab and EXH D 36" xfId="2185"/>
    <cellStyle name="_Book1_4 31E Reg Asset  Liab and EXH D 4" xfId="2186"/>
    <cellStyle name="_Book1_4 31E Reg Asset  Liab and EXH D 5" xfId="2187"/>
    <cellStyle name="_Book1_4 31E Reg Asset  Liab and EXH D 6" xfId="2188"/>
    <cellStyle name="_Book1_4 31E Reg Asset  Liab and EXH D 7" xfId="2189"/>
    <cellStyle name="_Book1_4 31E Reg Asset  Liab and EXH D 8" xfId="2190"/>
    <cellStyle name="_Book1_4 31E Reg Asset  Liab and EXH D 9" xfId="2191"/>
    <cellStyle name="_Book1_4 32 Regulatory Assets and Liabilities  7 06- Exhibit D" xfId="2192"/>
    <cellStyle name="_Book1_4 32 Regulatory Assets and Liabilities  7 06- Exhibit D 2" xfId="2193"/>
    <cellStyle name="_Book1_4 32 Regulatory Assets and Liabilities  7 06- Exhibit D 2 2" xfId="2194"/>
    <cellStyle name="_Book1_4 32 Regulatory Assets and Liabilities  7 06- Exhibit D 2 2 2" xfId="2195"/>
    <cellStyle name="_Book1_4 32 Regulatory Assets and Liabilities  7 06- Exhibit D 3" xfId="2196"/>
    <cellStyle name="_Book1_4 32 Regulatory Assets and Liabilities  7 06- Exhibit D 3 2" xfId="2197"/>
    <cellStyle name="_Book1_4 32 Regulatory Assets and Liabilities  7 06- Exhibit D_DEM-WP(C) ENERG10C--ctn Mid-C_042010 2010GRC" xfId="2198"/>
    <cellStyle name="_Book1_4 32 Regulatory Assets and Liabilities  7 06- Exhibit D_NIM Summary" xfId="2199"/>
    <cellStyle name="_Book1_4 32 Regulatory Assets and Liabilities  7 06- Exhibit D_NIM Summary 2" xfId="2200"/>
    <cellStyle name="_Book1_4 32 Regulatory Assets and Liabilities  7 06- Exhibit D_NIM Summary 2 2" xfId="2201"/>
    <cellStyle name="_Book1_4 32 Regulatory Assets and Liabilities  7 06- Exhibit D_NIM Summary 3" xfId="2202"/>
    <cellStyle name="_Book1_4 32 Regulatory Assets and Liabilities  7 06- Exhibit D_NIM Summary_DEM-WP(C) ENERG10C--ctn Mid-C_042010 2010GRC" xfId="2203"/>
    <cellStyle name="_Book1_4 32 Regulatory Assets and Liabilities  7 06- Exhibit D_NIM+O&amp;M" xfId="2204"/>
    <cellStyle name="_Book1_4 32 Regulatory Assets and Liabilities  7 06- Exhibit D_NIM+O&amp;M 2" xfId="2205"/>
    <cellStyle name="_Book1_4 32 Regulatory Assets and Liabilities  7 06- Exhibit D_NIM+O&amp;M Monthly" xfId="2206"/>
    <cellStyle name="_Book1_4 32 Regulatory Assets and Liabilities  7 06- Exhibit D_NIM+O&amp;M Monthly 2" xfId="2207"/>
    <cellStyle name="_Book1_AURORA Total New" xfId="2208"/>
    <cellStyle name="_Book1_AURORA Total New 2" xfId="2209"/>
    <cellStyle name="_Book1_AURORA Total New 2 2" xfId="2210"/>
    <cellStyle name="_Book1_AURORA Total New 3" xfId="2211"/>
    <cellStyle name="_Book1_Book1" xfId="2212"/>
    <cellStyle name="_Book1_Book2" xfId="2213"/>
    <cellStyle name="_Book1_Book2 2" xfId="2214"/>
    <cellStyle name="_Book1_Book2 2 2" xfId="2215"/>
    <cellStyle name="_Book1_Book2 2 2 2" xfId="2216"/>
    <cellStyle name="_Book1_Book2 2 3" xfId="2217"/>
    <cellStyle name="_Book1_Book2 3" xfId="2218"/>
    <cellStyle name="_Book1_Book2 3 2" xfId="2219"/>
    <cellStyle name="_Book1_Book2 4" xfId="2220"/>
    <cellStyle name="_Book1_Book2_Adj Bench DR 3 for Initial Briefs (Electric)" xfId="2221"/>
    <cellStyle name="_Book1_Book2_Adj Bench DR 3 for Initial Briefs (Electric) 2" xfId="2222"/>
    <cellStyle name="_Book1_Book2_Adj Bench DR 3 for Initial Briefs (Electric) 2 2" xfId="2223"/>
    <cellStyle name="_Book1_Book2_Adj Bench DR 3 for Initial Briefs (Electric) 2 2 2" xfId="2224"/>
    <cellStyle name="_Book1_Book2_Adj Bench DR 3 for Initial Briefs (Electric) 2 3" xfId="2225"/>
    <cellStyle name="_Book1_Book2_Adj Bench DR 3 for Initial Briefs (Electric) 3" xfId="2226"/>
    <cellStyle name="_Book1_Book2_Adj Bench DR 3 for Initial Briefs (Electric) 3 2" xfId="2227"/>
    <cellStyle name="_Book1_Book2_Adj Bench DR 3 for Initial Briefs (Electric) 4" xfId="2228"/>
    <cellStyle name="_Book1_Book2_Adj Bench DR 3 for Initial Briefs (Electric)_DEM-WP(C) ENERG10C--ctn Mid-C_042010 2010GRC" xfId="2229"/>
    <cellStyle name="_Book1_Book2_DEM-WP(C) ENERG10C--ctn Mid-C_042010 2010GRC" xfId="2230"/>
    <cellStyle name="_Book1_Book2_Electric Rev Req Model (2009 GRC) Rebuttal" xfId="2231"/>
    <cellStyle name="_Book1_Book2_Electric Rev Req Model (2009 GRC) Rebuttal 2" xfId="2232"/>
    <cellStyle name="_Book1_Book2_Electric Rev Req Model (2009 GRC) Rebuttal 2 2" xfId="2233"/>
    <cellStyle name="_Book1_Book2_Electric Rev Req Model (2009 GRC) Rebuttal 2 2 2" xfId="2234"/>
    <cellStyle name="_Book1_Book2_Electric Rev Req Model (2009 GRC) Rebuttal 2 3" xfId="2235"/>
    <cellStyle name="_Book1_Book2_Electric Rev Req Model (2009 GRC) Rebuttal 3" xfId="2236"/>
    <cellStyle name="_Book1_Book2_Electric Rev Req Model (2009 GRC) Rebuttal 3 2" xfId="2237"/>
    <cellStyle name="_Book1_Book2_Electric Rev Req Model (2009 GRC) Rebuttal 4" xfId="2238"/>
    <cellStyle name="_Book1_Book2_Electric Rev Req Model (2009 GRC) Rebuttal REmoval of New  WH Solar AdjustMI" xfId="2239"/>
    <cellStyle name="_Book1_Book2_Electric Rev Req Model (2009 GRC) Rebuttal REmoval of New  WH Solar AdjustMI 2" xfId="2240"/>
    <cellStyle name="_Book1_Book2_Electric Rev Req Model (2009 GRC) Rebuttal REmoval of New  WH Solar AdjustMI 2 2" xfId="2241"/>
    <cellStyle name="_Book1_Book2_Electric Rev Req Model (2009 GRC) Rebuttal REmoval of New  WH Solar AdjustMI 2 2 2" xfId="2242"/>
    <cellStyle name="_Book1_Book2_Electric Rev Req Model (2009 GRC) Rebuttal REmoval of New  WH Solar AdjustMI 2 3" xfId="2243"/>
    <cellStyle name="_Book1_Book2_Electric Rev Req Model (2009 GRC) Rebuttal REmoval of New  WH Solar AdjustMI 3" xfId="2244"/>
    <cellStyle name="_Book1_Book2_Electric Rev Req Model (2009 GRC) Rebuttal REmoval of New  WH Solar AdjustMI 3 2" xfId="2245"/>
    <cellStyle name="_Book1_Book2_Electric Rev Req Model (2009 GRC) Rebuttal REmoval of New  WH Solar AdjustMI 4" xfId="2246"/>
    <cellStyle name="_Book1_Book2_Electric Rev Req Model (2009 GRC) Rebuttal REmoval of New  WH Solar AdjustMI_DEM-WP(C) ENERG10C--ctn Mid-C_042010 2010GRC" xfId="2247"/>
    <cellStyle name="_Book1_Book2_Electric Rev Req Model (2009 GRC) Revised 01-18-2010" xfId="2248"/>
    <cellStyle name="_Book1_Book2_Electric Rev Req Model (2009 GRC) Revised 01-18-2010 2" xfId="2249"/>
    <cellStyle name="_Book1_Book2_Electric Rev Req Model (2009 GRC) Revised 01-18-2010 2 2" xfId="2250"/>
    <cellStyle name="_Book1_Book2_Electric Rev Req Model (2009 GRC) Revised 01-18-2010 2 2 2" xfId="2251"/>
    <cellStyle name="_Book1_Book2_Electric Rev Req Model (2009 GRC) Revised 01-18-2010 2 3" xfId="2252"/>
    <cellStyle name="_Book1_Book2_Electric Rev Req Model (2009 GRC) Revised 01-18-2010 3" xfId="2253"/>
    <cellStyle name="_Book1_Book2_Electric Rev Req Model (2009 GRC) Revised 01-18-2010 3 2" xfId="2254"/>
    <cellStyle name="_Book1_Book2_Electric Rev Req Model (2009 GRC) Revised 01-18-2010 4" xfId="2255"/>
    <cellStyle name="_Book1_Book2_Electric Rev Req Model (2009 GRC) Revised 01-18-2010_DEM-WP(C) ENERG10C--ctn Mid-C_042010 2010GRC" xfId="2256"/>
    <cellStyle name="_Book1_Book2_Final Order Electric EXHIBIT A-1" xfId="2257"/>
    <cellStyle name="_Book1_Book2_Final Order Electric EXHIBIT A-1 2" xfId="2258"/>
    <cellStyle name="_Book1_Book2_Final Order Electric EXHIBIT A-1 2 2" xfId="2259"/>
    <cellStyle name="_Book1_Book2_Final Order Electric EXHIBIT A-1 2 2 2" xfId="2260"/>
    <cellStyle name="_Book1_Book2_Final Order Electric EXHIBIT A-1 2 3" xfId="2261"/>
    <cellStyle name="_Book1_Book2_Final Order Electric EXHIBIT A-1 3" xfId="2262"/>
    <cellStyle name="_Book1_Book2_Final Order Electric EXHIBIT A-1 3 2" xfId="2263"/>
    <cellStyle name="_Book1_Book2_Final Order Electric EXHIBIT A-1 4" xfId="2264"/>
    <cellStyle name="_Book1_Book4" xfId="2265"/>
    <cellStyle name="_Book1_Book4 2" xfId="2266"/>
    <cellStyle name="_Book1_Book4 2 2" xfId="2267"/>
    <cellStyle name="_Book1_Book4 2 2 2" xfId="2268"/>
    <cellStyle name="_Book1_Book4 2 3" xfId="2269"/>
    <cellStyle name="_Book1_Book4 3" xfId="2270"/>
    <cellStyle name="_Book1_Book4 3 2" xfId="2271"/>
    <cellStyle name="_Book1_Book4 4" xfId="2272"/>
    <cellStyle name="_Book1_Book4_DEM-WP(C) ENERG10C--ctn Mid-C_042010 2010GRC" xfId="2273"/>
    <cellStyle name="_Book1_Book9" xfId="2274"/>
    <cellStyle name="_Book1_Book9 2" xfId="2275"/>
    <cellStyle name="_Book1_Book9 2 2" xfId="2276"/>
    <cellStyle name="_Book1_Book9 2 2 2" xfId="2277"/>
    <cellStyle name="_Book1_Book9 2 3" xfId="2278"/>
    <cellStyle name="_Book1_Book9 3" xfId="2279"/>
    <cellStyle name="_Book1_Book9 3 2" xfId="2280"/>
    <cellStyle name="_Book1_Book9 4" xfId="2281"/>
    <cellStyle name="_Book1_Book9_DEM-WP(C) ENERG10C--ctn Mid-C_042010 2010GRC" xfId="2282"/>
    <cellStyle name="_Book1_Chelan PUD Power Costs (8-10)" xfId="2283"/>
    <cellStyle name="_Book1_Chelan PUD Power Costs (8-10) 2" xfId="2284"/>
    <cellStyle name="_Book1_DEM-WP(C) Chelan Power Costs" xfId="2285"/>
    <cellStyle name="_Book1_DEM-WP(C) Chelan Power Costs 2" xfId="2286"/>
    <cellStyle name="_Book1_DEM-WP(C) ENERG10C--ctn Mid-C_042010 2010GRC" xfId="2287"/>
    <cellStyle name="_Book1_DEM-WP(C) Gas Transport 2010GRC" xfId="2288"/>
    <cellStyle name="_Book1_DEM-WP(C) Gas Transport 2010GRC 2" xfId="2289"/>
    <cellStyle name="_Book1_Electric COS Inputs" xfId="2290"/>
    <cellStyle name="_Book1_Electric COS Inputs 2" xfId="2291"/>
    <cellStyle name="_Book1_Electric COS Inputs 2 2" xfId="2292"/>
    <cellStyle name="_Book1_Electric COS Inputs 2 2 2" xfId="2293"/>
    <cellStyle name="_Book1_Electric COS Inputs 2 2 2 2" xfId="2294"/>
    <cellStyle name="_Book1_Electric COS Inputs 2 2 3" xfId="2295"/>
    <cellStyle name="_Book1_Electric COS Inputs 2 3" xfId="2296"/>
    <cellStyle name="_Book1_Electric COS Inputs 2 3 2" xfId="2297"/>
    <cellStyle name="_Book1_Electric COS Inputs 2 3 2 2" xfId="2298"/>
    <cellStyle name="_Book1_Electric COS Inputs 2 3 3" xfId="2299"/>
    <cellStyle name="_Book1_Electric COS Inputs 2 4" xfId="2300"/>
    <cellStyle name="_Book1_Electric COS Inputs 2 4 2" xfId="2301"/>
    <cellStyle name="_Book1_Electric COS Inputs 2 4 2 2" xfId="2302"/>
    <cellStyle name="_Book1_Electric COS Inputs 2 4 3" xfId="2303"/>
    <cellStyle name="_Book1_Electric COS Inputs 2 5" xfId="2304"/>
    <cellStyle name="_Book1_Electric COS Inputs 3" xfId="2305"/>
    <cellStyle name="_Book1_Electric COS Inputs 3 2" xfId="2306"/>
    <cellStyle name="_Book1_Electric COS Inputs 3 2 2" xfId="2307"/>
    <cellStyle name="_Book1_Electric COS Inputs 3 3" xfId="2308"/>
    <cellStyle name="_Book1_Electric COS Inputs 4" xfId="2309"/>
    <cellStyle name="_Book1_Electric COS Inputs 4 2" xfId="2310"/>
    <cellStyle name="_Book1_Electric COS Inputs 4 2 2" xfId="2311"/>
    <cellStyle name="_Book1_Electric COS Inputs 4 3" xfId="2312"/>
    <cellStyle name="_Book1_Electric COS Inputs 5" xfId="2313"/>
    <cellStyle name="_Book1_Electric COS Inputs 5 2" xfId="2314"/>
    <cellStyle name="_Book1_Electric COS Inputs 6" xfId="2315"/>
    <cellStyle name="_Book1_Exh A-1 resulting from UE-112050 effective Jan 1 2012" xfId="2316"/>
    <cellStyle name="_Book1_Exh G - Klamath Peaker PPA fr C Locke 2-12" xfId="2317"/>
    <cellStyle name="_Book1_Exhibit A-1 effective 4-1-11 fr S Free 12-11" xfId="2318"/>
    <cellStyle name="_Book1_LSRWEP LGIA like Acctg Petition Aug 2010" xfId="2319"/>
    <cellStyle name="_Book1_LSRWEP LGIA like Acctg Petition Aug 2010 2" xfId="2320"/>
    <cellStyle name="_Book1_Mint Farm Generation BPA" xfId="2321"/>
    <cellStyle name="_Book1_NIM Summary" xfId="2322"/>
    <cellStyle name="_Book1_NIM Summary 09GRC" xfId="2323"/>
    <cellStyle name="_Book1_NIM Summary 09GRC 2" xfId="2324"/>
    <cellStyle name="_Book1_NIM Summary 09GRC 2 2" xfId="2325"/>
    <cellStyle name="_Book1_NIM Summary 09GRC 3" xfId="2326"/>
    <cellStyle name="_Book1_NIM Summary 09GRC_DEM-WP(C) ENERG10C--ctn Mid-C_042010 2010GRC" xfId="2327"/>
    <cellStyle name="_Book1_NIM Summary 10" xfId="2328"/>
    <cellStyle name="_Book1_NIM Summary 11" xfId="2329"/>
    <cellStyle name="_Book1_NIM Summary 12" xfId="2330"/>
    <cellStyle name="_Book1_NIM Summary 13" xfId="2331"/>
    <cellStyle name="_Book1_NIM Summary 14" xfId="2332"/>
    <cellStyle name="_Book1_NIM Summary 15" xfId="2333"/>
    <cellStyle name="_Book1_NIM Summary 16" xfId="2334"/>
    <cellStyle name="_Book1_NIM Summary 17" xfId="2335"/>
    <cellStyle name="_Book1_NIM Summary 18" xfId="2336"/>
    <cellStyle name="_Book1_NIM Summary 19" xfId="2337"/>
    <cellStyle name="_Book1_NIM Summary 2" xfId="2338"/>
    <cellStyle name="_Book1_NIM Summary 2 2" xfId="2339"/>
    <cellStyle name="_Book1_NIM Summary 20" xfId="2340"/>
    <cellStyle name="_Book1_NIM Summary 21" xfId="2341"/>
    <cellStyle name="_Book1_NIM Summary 22" xfId="2342"/>
    <cellStyle name="_Book1_NIM Summary 23" xfId="2343"/>
    <cellStyle name="_Book1_NIM Summary 24" xfId="2344"/>
    <cellStyle name="_Book1_NIM Summary 25" xfId="2345"/>
    <cellStyle name="_Book1_NIM Summary 26" xfId="2346"/>
    <cellStyle name="_Book1_NIM Summary 27" xfId="2347"/>
    <cellStyle name="_Book1_NIM Summary 28" xfId="2348"/>
    <cellStyle name="_Book1_NIM Summary 29" xfId="2349"/>
    <cellStyle name="_Book1_NIM Summary 3" xfId="2350"/>
    <cellStyle name="_Book1_NIM Summary 3 2" xfId="2351"/>
    <cellStyle name="_Book1_NIM Summary 30" xfId="2352"/>
    <cellStyle name="_Book1_NIM Summary 31" xfId="2353"/>
    <cellStyle name="_Book1_NIM Summary 32" xfId="2354"/>
    <cellStyle name="_Book1_NIM Summary 33" xfId="2355"/>
    <cellStyle name="_Book1_NIM Summary 34" xfId="2356"/>
    <cellStyle name="_Book1_NIM Summary 35" xfId="2357"/>
    <cellStyle name="_Book1_NIM Summary 36" xfId="2358"/>
    <cellStyle name="_Book1_NIM Summary 37" xfId="2359"/>
    <cellStyle name="_Book1_NIM Summary 38" xfId="2360"/>
    <cellStyle name="_Book1_NIM Summary 39" xfId="2361"/>
    <cellStyle name="_Book1_NIM Summary 4" xfId="2362"/>
    <cellStyle name="_Book1_NIM Summary 4 2" xfId="2363"/>
    <cellStyle name="_Book1_NIM Summary 40" xfId="2364"/>
    <cellStyle name="_Book1_NIM Summary 41" xfId="2365"/>
    <cellStyle name="_Book1_NIM Summary 42" xfId="2366"/>
    <cellStyle name="_Book1_NIM Summary 43" xfId="2367"/>
    <cellStyle name="_Book1_NIM Summary 44" xfId="2368"/>
    <cellStyle name="_Book1_NIM Summary 45" xfId="2369"/>
    <cellStyle name="_Book1_NIM Summary 46" xfId="2370"/>
    <cellStyle name="_Book1_NIM Summary 47" xfId="2371"/>
    <cellStyle name="_Book1_NIM Summary 48" xfId="2372"/>
    <cellStyle name="_Book1_NIM Summary 49" xfId="2373"/>
    <cellStyle name="_Book1_NIM Summary 5" xfId="2374"/>
    <cellStyle name="_Book1_NIM Summary 5 2" xfId="2375"/>
    <cellStyle name="_Book1_NIM Summary 50" xfId="2376"/>
    <cellStyle name="_Book1_NIM Summary 51" xfId="2377"/>
    <cellStyle name="_Book1_NIM Summary 52" xfId="2378"/>
    <cellStyle name="_Book1_NIM Summary 6" xfId="2379"/>
    <cellStyle name="_Book1_NIM Summary 6 2" xfId="2380"/>
    <cellStyle name="_Book1_NIM Summary 7" xfId="2381"/>
    <cellStyle name="_Book1_NIM Summary 7 2" xfId="2382"/>
    <cellStyle name="_Book1_NIM Summary 8" xfId="2383"/>
    <cellStyle name="_Book1_NIM Summary 8 2" xfId="2384"/>
    <cellStyle name="_Book1_NIM Summary 9" xfId="2385"/>
    <cellStyle name="_Book1_NIM Summary 9 2" xfId="2386"/>
    <cellStyle name="_Book1_NIM Summary_DEM-WP(C) ENERG10C--ctn Mid-C_042010 2010GRC" xfId="2387"/>
    <cellStyle name="_Book1_NIM+O&amp;M" xfId="2388"/>
    <cellStyle name="_Book1_NIM+O&amp;M 2" xfId="2389"/>
    <cellStyle name="_Book1_NIM+O&amp;M 2 2" xfId="2390"/>
    <cellStyle name="_Book1_NIM+O&amp;M 3" xfId="2391"/>
    <cellStyle name="_Book1_NIM+O&amp;M Monthly" xfId="2392"/>
    <cellStyle name="_Book1_NIM+O&amp;M Monthly 2" xfId="2393"/>
    <cellStyle name="_Book1_NIM+O&amp;M Monthly 2 2" xfId="2394"/>
    <cellStyle name="_Book1_NIM+O&amp;M Monthly 3" xfId="2395"/>
    <cellStyle name="_Book1_PCA 10 -  Exhibit D Dec 2011" xfId="2396"/>
    <cellStyle name="_Book1_PCA 10 -  Exhibit D from A Kellogg Jan 2011" xfId="2397"/>
    <cellStyle name="_Book1_PCA 10 -  Exhibit D from A Kellogg July 2011" xfId="2398"/>
    <cellStyle name="_Book1_PCA 10 -  Exhibit D from S Free Rcv'd 12-11" xfId="2399"/>
    <cellStyle name="_Book1_PCA 11 -  Exhibit D Jan 2012 fr A Kellogg" xfId="2400"/>
    <cellStyle name="_Book1_PCA 11 -  Exhibit D Jan 2012 WF" xfId="2401"/>
    <cellStyle name="_Book1_PCA 9 -  Exhibit D April 2010" xfId="2402"/>
    <cellStyle name="_Book1_PCA 9 -  Exhibit D April 2010 (3)" xfId="2403"/>
    <cellStyle name="_Book1_PCA 9 -  Exhibit D April 2010 (3) 2" xfId="2404"/>
    <cellStyle name="_Book1_PCA 9 -  Exhibit D April 2010 (3) 2 2" xfId="2405"/>
    <cellStyle name="_Book1_PCA 9 -  Exhibit D April 2010 (3) 3" xfId="2406"/>
    <cellStyle name="_Book1_PCA 9 -  Exhibit D April 2010 (3)_DEM-WP(C) ENERG10C--ctn Mid-C_042010 2010GRC" xfId="2407"/>
    <cellStyle name="_Book1_PCA 9 -  Exhibit D April 2010 2" xfId="2408"/>
    <cellStyle name="_Book1_PCA 9 -  Exhibit D April 2010 3" xfId="2409"/>
    <cellStyle name="_Book1_PCA 9 -  Exhibit D April 2010 4" xfId="2410"/>
    <cellStyle name="_Book1_PCA 9 -  Exhibit D April 2010 5" xfId="2411"/>
    <cellStyle name="_Book1_PCA 9 -  Exhibit D April 2010 6" xfId="2412"/>
    <cellStyle name="_Book1_PCA 9 -  Exhibit D Nov 2010" xfId="2413"/>
    <cellStyle name="_Book1_PCA 9 -  Exhibit D Nov 2010 2" xfId="2414"/>
    <cellStyle name="_Book1_PCA 9 - Exhibit D at August 2010" xfId="2415"/>
    <cellStyle name="_Book1_PCA 9 - Exhibit D at August 2010 2" xfId="2416"/>
    <cellStyle name="_Book1_PCA 9 - Exhibit D June 2010 GRC" xfId="2417"/>
    <cellStyle name="_Book1_PCA 9 - Exhibit D June 2010 GRC 2" xfId="2418"/>
    <cellStyle name="_Book1_Power Costs - Comparison bx Rbtl-Staff-Jt-PC" xfId="2419"/>
    <cellStyle name="_Book1_Power Costs - Comparison bx Rbtl-Staff-Jt-PC 2" xfId="2420"/>
    <cellStyle name="_Book1_Power Costs - Comparison bx Rbtl-Staff-Jt-PC 2 2" xfId="2421"/>
    <cellStyle name="_Book1_Power Costs - Comparison bx Rbtl-Staff-Jt-PC 2 2 2" xfId="2422"/>
    <cellStyle name="_Book1_Power Costs - Comparison bx Rbtl-Staff-Jt-PC 2 3" xfId="2423"/>
    <cellStyle name="_Book1_Power Costs - Comparison bx Rbtl-Staff-Jt-PC 3" xfId="2424"/>
    <cellStyle name="_Book1_Power Costs - Comparison bx Rbtl-Staff-Jt-PC 3 2" xfId="2425"/>
    <cellStyle name="_Book1_Power Costs - Comparison bx Rbtl-Staff-Jt-PC 4" xfId="2426"/>
    <cellStyle name="_Book1_Power Costs - Comparison bx Rbtl-Staff-Jt-PC_Adj Bench DR 3 for Initial Briefs (Electric)" xfId="2427"/>
    <cellStyle name="_Book1_Power Costs - Comparison bx Rbtl-Staff-Jt-PC_Adj Bench DR 3 for Initial Briefs (Electric) 2" xfId="2428"/>
    <cellStyle name="_Book1_Power Costs - Comparison bx Rbtl-Staff-Jt-PC_Adj Bench DR 3 for Initial Briefs (Electric) 2 2" xfId="2429"/>
    <cellStyle name="_Book1_Power Costs - Comparison bx Rbtl-Staff-Jt-PC_Adj Bench DR 3 for Initial Briefs (Electric) 2 2 2" xfId="2430"/>
    <cellStyle name="_Book1_Power Costs - Comparison bx Rbtl-Staff-Jt-PC_Adj Bench DR 3 for Initial Briefs (Electric) 2 3" xfId="2431"/>
    <cellStyle name="_Book1_Power Costs - Comparison bx Rbtl-Staff-Jt-PC_Adj Bench DR 3 for Initial Briefs (Electric) 3" xfId="2432"/>
    <cellStyle name="_Book1_Power Costs - Comparison bx Rbtl-Staff-Jt-PC_Adj Bench DR 3 for Initial Briefs (Electric) 3 2" xfId="2433"/>
    <cellStyle name="_Book1_Power Costs - Comparison bx Rbtl-Staff-Jt-PC_Adj Bench DR 3 for Initial Briefs (Electric) 4" xfId="2434"/>
    <cellStyle name="_Book1_Power Costs - Comparison bx Rbtl-Staff-Jt-PC_Adj Bench DR 3 for Initial Briefs (Electric)_DEM-WP(C) ENERG10C--ctn Mid-C_042010 2010GRC" xfId="2435"/>
    <cellStyle name="_Book1_Power Costs - Comparison bx Rbtl-Staff-Jt-PC_DEM-WP(C) ENERG10C--ctn Mid-C_042010 2010GRC" xfId="2436"/>
    <cellStyle name="_Book1_Power Costs - Comparison bx Rbtl-Staff-Jt-PC_Electric Rev Req Model (2009 GRC) Rebuttal" xfId="2437"/>
    <cellStyle name="_Book1_Power Costs - Comparison bx Rbtl-Staff-Jt-PC_Electric Rev Req Model (2009 GRC) Rebuttal 2" xfId="2438"/>
    <cellStyle name="_Book1_Power Costs - Comparison bx Rbtl-Staff-Jt-PC_Electric Rev Req Model (2009 GRC) Rebuttal 2 2" xfId="2439"/>
    <cellStyle name="_Book1_Power Costs - Comparison bx Rbtl-Staff-Jt-PC_Electric Rev Req Model (2009 GRC) Rebuttal 2 2 2" xfId="2440"/>
    <cellStyle name="_Book1_Power Costs - Comparison bx Rbtl-Staff-Jt-PC_Electric Rev Req Model (2009 GRC) Rebuttal 2 3" xfId="2441"/>
    <cellStyle name="_Book1_Power Costs - Comparison bx Rbtl-Staff-Jt-PC_Electric Rev Req Model (2009 GRC) Rebuttal 3" xfId="2442"/>
    <cellStyle name="_Book1_Power Costs - Comparison bx Rbtl-Staff-Jt-PC_Electric Rev Req Model (2009 GRC) Rebuttal 3 2" xfId="2443"/>
    <cellStyle name="_Book1_Power Costs - Comparison bx Rbtl-Staff-Jt-PC_Electric Rev Req Model (2009 GRC) Rebuttal 4" xfId="2444"/>
    <cellStyle name="_Book1_Power Costs - Comparison bx Rbtl-Staff-Jt-PC_Electric Rev Req Model (2009 GRC) Rebuttal REmoval of New  WH Solar AdjustMI" xfId="2445"/>
    <cellStyle name="_Book1_Power Costs - Comparison bx Rbtl-Staff-Jt-PC_Electric Rev Req Model (2009 GRC) Rebuttal REmoval of New  WH Solar AdjustMI 2" xfId="2446"/>
    <cellStyle name="_Book1_Power Costs - Comparison bx Rbtl-Staff-Jt-PC_Electric Rev Req Model (2009 GRC) Rebuttal REmoval of New  WH Solar AdjustMI 2 2" xfId="2447"/>
    <cellStyle name="_Book1_Power Costs - Comparison bx Rbtl-Staff-Jt-PC_Electric Rev Req Model (2009 GRC) Rebuttal REmoval of New  WH Solar AdjustMI 2 2 2" xfId="2448"/>
    <cellStyle name="_Book1_Power Costs - Comparison bx Rbtl-Staff-Jt-PC_Electric Rev Req Model (2009 GRC) Rebuttal REmoval of New  WH Solar AdjustMI 2 3" xfId="2449"/>
    <cellStyle name="_Book1_Power Costs - Comparison bx Rbtl-Staff-Jt-PC_Electric Rev Req Model (2009 GRC) Rebuttal REmoval of New  WH Solar AdjustMI 3" xfId="2450"/>
    <cellStyle name="_Book1_Power Costs - Comparison bx Rbtl-Staff-Jt-PC_Electric Rev Req Model (2009 GRC) Rebuttal REmoval of New  WH Solar AdjustMI 3 2" xfId="2451"/>
    <cellStyle name="_Book1_Power Costs - Comparison bx Rbtl-Staff-Jt-PC_Electric Rev Req Model (2009 GRC) Rebuttal REmoval of New  WH Solar AdjustMI 4" xfId="2452"/>
    <cellStyle name="_Book1_Power Costs - Comparison bx Rbtl-Staff-Jt-PC_Electric Rev Req Model (2009 GRC) Rebuttal REmoval of New  WH Solar AdjustMI_DEM-WP(C) ENERG10C--ctn Mid-C_042010 2010GRC" xfId="2453"/>
    <cellStyle name="_Book1_Power Costs - Comparison bx Rbtl-Staff-Jt-PC_Electric Rev Req Model (2009 GRC) Revised 01-18-2010" xfId="2454"/>
    <cellStyle name="_Book1_Power Costs - Comparison bx Rbtl-Staff-Jt-PC_Electric Rev Req Model (2009 GRC) Revised 01-18-2010 2" xfId="2455"/>
    <cellStyle name="_Book1_Power Costs - Comparison bx Rbtl-Staff-Jt-PC_Electric Rev Req Model (2009 GRC) Revised 01-18-2010 2 2" xfId="2456"/>
    <cellStyle name="_Book1_Power Costs - Comparison bx Rbtl-Staff-Jt-PC_Electric Rev Req Model (2009 GRC) Revised 01-18-2010 2 2 2" xfId="2457"/>
    <cellStyle name="_Book1_Power Costs - Comparison bx Rbtl-Staff-Jt-PC_Electric Rev Req Model (2009 GRC) Revised 01-18-2010 2 3" xfId="2458"/>
    <cellStyle name="_Book1_Power Costs - Comparison bx Rbtl-Staff-Jt-PC_Electric Rev Req Model (2009 GRC) Revised 01-18-2010 3" xfId="2459"/>
    <cellStyle name="_Book1_Power Costs - Comparison bx Rbtl-Staff-Jt-PC_Electric Rev Req Model (2009 GRC) Revised 01-18-2010 3 2" xfId="2460"/>
    <cellStyle name="_Book1_Power Costs - Comparison bx Rbtl-Staff-Jt-PC_Electric Rev Req Model (2009 GRC) Revised 01-18-2010 4" xfId="2461"/>
    <cellStyle name="_Book1_Power Costs - Comparison bx Rbtl-Staff-Jt-PC_Electric Rev Req Model (2009 GRC) Revised 01-18-2010_DEM-WP(C) ENERG10C--ctn Mid-C_042010 2010GRC" xfId="2462"/>
    <cellStyle name="_Book1_Power Costs - Comparison bx Rbtl-Staff-Jt-PC_Final Order Electric EXHIBIT A-1" xfId="2463"/>
    <cellStyle name="_Book1_Power Costs - Comparison bx Rbtl-Staff-Jt-PC_Final Order Electric EXHIBIT A-1 2" xfId="2464"/>
    <cellStyle name="_Book1_Power Costs - Comparison bx Rbtl-Staff-Jt-PC_Final Order Electric EXHIBIT A-1 2 2" xfId="2465"/>
    <cellStyle name="_Book1_Power Costs - Comparison bx Rbtl-Staff-Jt-PC_Final Order Electric EXHIBIT A-1 2 2 2" xfId="2466"/>
    <cellStyle name="_Book1_Power Costs - Comparison bx Rbtl-Staff-Jt-PC_Final Order Electric EXHIBIT A-1 2 3" xfId="2467"/>
    <cellStyle name="_Book1_Power Costs - Comparison bx Rbtl-Staff-Jt-PC_Final Order Electric EXHIBIT A-1 3" xfId="2468"/>
    <cellStyle name="_Book1_Power Costs - Comparison bx Rbtl-Staff-Jt-PC_Final Order Electric EXHIBIT A-1 3 2" xfId="2469"/>
    <cellStyle name="_Book1_Power Costs - Comparison bx Rbtl-Staff-Jt-PC_Final Order Electric EXHIBIT A-1 4" xfId="2470"/>
    <cellStyle name="_Book1_Production Adj 4.37" xfId="2471"/>
    <cellStyle name="_Book1_Production Adj 4.37 2" xfId="2472"/>
    <cellStyle name="_Book1_Production Adj 4.37 2 2" xfId="2473"/>
    <cellStyle name="_Book1_Production Adj 4.37 2 2 2" xfId="2474"/>
    <cellStyle name="_Book1_Production Adj 4.37 2 3" xfId="2475"/>
    <cellStyle name="_Book1_Production Adj 4.37 3" xfId="2476"/>
    <cellStyle name="_Book1_Production Adj 4.37 3 2" xfId="2477"/>
    <cellStyle name="_Book1_Production Adj 4.37 4" xfId="2478"/>
    <cellStyle name="_Book1_Purchased Power Adj 4.03" xfId="2479"/>
    <cellStyle name="_Book1_Purchased Power Adj 4.03 2" xfId="2480"/>
    <cellStyle name="_Book1_Purchased Power Adj 4.03 2 2" xfId="2481"/>
    <cellStyle name="_Book1_Purchased Power Adj 4.03 2 2 2" xfId="2482"/>
    <cellStyle name="_Book1_Purchased Power Adj 4.03 2 3" xfId="2483"/>
    <cellStyle name="_Book1_Purchased Power Adj 4.03 3" xfId="2484"/>
    <cellStyle name="_Book1_Purchased Power Adj 4.03 3 2" xfId="2485"/>
    <cellStyle name="_Book1_Purchased Power Adj 4.03 4" xfId="2486"/>
    <cellStyle name="_Book1_Rebuttal Power Costs" xfId="2487"/>
    <cellStyle name="_Book1_Rebuttal Power Costs 2" xfId="2488"/>
    <cellStyle name="_Book1_Rebuttal Power Costs 2 2" xfId="2489"/>
    <cellStyle name="_Book1_Rebuttal Power Costs 2 2 2" xfId="2490"/>
    <cellStyle name="_Book1_Rebuttal Power Costs 2 3" xfId="2491"/>
    <cellStyle name="_Book1_Rebuttal Power Costs 3" xfId="2492"/>
    <cellStyle name="_Book1_Rebuttal Power Costs 3 2" xfId="2493"/>
    <cellStyle name="_Book1_Rebuttal Power Costs 4" xfId="2494"/>
    <cellStyle name="_Book1_Rebuttal Power Costs_Adj Bench DR 3 for Initial Briefs (Electric)" xfId="2495"/>
    <cellStyle name="_Book1_Rebuttal Power Costs_Adj Bench DR 3 for Initial Briefs (Electric) 2" xfId="2496"/>
    <cellStyle name="_Book1_Rebuttal Power Costs_Adj Bench DR 3 for Initial Briefs (Electric) 2 2" xfId="2497"/>
    <cellStyle name="_Book1_Rebuttal Power Costs_Adj Bench DR 3 for Initial Briefs (Electric) 2 2 2" xfId="2498"/>
    <cellStyle name="_Book1_Rebuttal Power Costs_Adj Bench DR 3 for Initial Briefs (Electric) 2 3" xfId="2499"/>
    <cellStyle name="_Book1_Rebuttal Power Costs_Adj Bench DR 3 for Initial Briefs (Electric) 3" xfId="2500"/>
    <cellStyle name="_Book1_Rebuttal Power Costs_Adj Bench DR 3 for Initial Briefs (Electric) 3 2" xfId="2501"/>
    <cellStyle name="_Book1_Rebuttal Power Costs_Adj Bench DR 3 for Initial Briefs (Electric) 4" xfId="2502"/>
    <cellStyle name="_Book1_Rebuttal Power Costs_Adj Bench DR 3 for Initial Briefs (Electric)_DEM-WP(C) ENERG10C--ctn Mid-C_042010 2010GRC" xfId="2503"/>
    <cellStyle name="_Book1_Rebuttal Power Costs_DEM-WP(C) ENERG10C--ctn Mid-C_042010 2010GRC" xfId="2504"/>
    <cellStyle name="_Book1_Rebuttal Power Costs_Electric Rev Req Model (2009 GRC) Rebuttal" xfId="2505"/>
    <cellStyle name="_Book1_Rebuttal Power Costs_Electric Rev Req Model (2009 GRC) Rebuttal 2" xfId="2506"/>
    <cellStyle name="_Book1_Rebuttal Power Costs_Electric Rev Req Model (2009 GRC) Rebuttal 2 2" xfId="2507"/>
    <cellStyle name="_Book1_Rebuttal Power Costs_Electric Rev Req Model (2009 GRC) Rebuttal 2 2 2" xfId="2508"/>
    <cellStyle name="_Book1_Rebuttal Power Costs_Electric Rev Req Model (2009 GRC) Rebuttal 2 3" xfId="2509"/>
    <cellStyle name="_Book1_Rebuttal Power Costs_Electric Rev Req Model (2009 GRC) Rebuttal 3" xfId="2510"/>
    <cellStyle name="_Book1_Rebuttal Power Costs_Electric Rev Req Model (2009 GRC) Rebuttal 3 2" xfId="2511"/>
    <cellStyle name="_Book1_Rebuttal Power Costs_Electric Rev Req Model (2009 GRC) Rebuttal 4" xfId="2512"/>
    <cellStyle name="_Book1_Rebuttal Power Costs_Electric Rev Req Model (2009 GRC) Rebuttal REmoval of New  WH Solar AdjustMI" xfId="2513"/>
    <cellStyle name="_Book1_Rebuttal Power Costs_Electric Rev Req Model (2009 GRC) Rebuttal REmoval of New  WH Solar AdjustMI 2" xfId="2514"/>
    <cellStyle name="_Book1_Rebuttal Power Costs_Electric Rev Req Model (2009 GRC) Rebuttal REmoval of New  WH Solar AdjustMI 2 2" xfId="2515"/>
    <cellStyle name="_Book1_Rebuttal Power Costs_Electric Rev Req Model (2009 GRC) Rebuttal REmoval of New  WH Solar AdjustMI 2 2 2" xfId="2516"/>
    <cellStyle name="_Book1_Rebuttal Power Costs_Electric Rev Req Model (2009 GRC) Rebuttal REmoval of New  WH Solar AdjustMI 2 3" xfId="2517"/>
    <cellStyle name="_Book1_Rebuttal Power Costs_Electric Rev Req Model (2009 GRC) Rebuttal REmoval of New  WH Solar AdjustMI 3" xfId="2518"/>
    <cellStyle name="_Book1_Rebuttal Power Costs_Electric Rev Req Model (2009 GRC) Rebuttal REmoval of New  WH Solar AdjustMI 3 2" xfId="2519"/>
    <cellStyle name="_Book1_Rebuttal Power Costs_Electric Rev Req Model (2009 GRC) Rebuttal REmoval of New  WH Solar AdjustMI 4" xfId="2520"/>
    <cellStyle name="_Book1_Rebuttal Power Costs_Electric Rev Req Model (2009 GRC) Rebuttal REmoval of New  WH Solar AdjustMI_DEM-WP(C) ENERG10C--ctn Mid-C_042010 2010GRC" xfId="2521"/>
    <cellStyle name="_Book1_Rebuttal Power Costs_Electric Rev Req Model (2009 GRC) Revised 01-18-2010" xfId="2522"/>
    <cellStyle name="_Book1_Rebuttal Power Costs_Electric Rev Req Model (2009 GRC) Revised 01-18-2010 2" xfId="2523"/>
    <cellStyle name="_Book1_Rebuttal Power Costs_Electric Rev Req Model (2009 GRC) Revised 01-18-2010 2 2" xfId="2524"/>
    <cellStyle name="_Book1_Rebuttal Power Costs_Electric Rev Req Model (2009 GRC) Revised 01-18-2010 2 2 2" xfId="2525"/>
    <cellStyle name="_Book1_Rebuttal Power Costs_Electric Rev Req Model (2009 GRC) Revised 01-18-2010 2 3" xfId="2526"/>
    <cellStyle name="_Book1_Rebuttal Power Costs_Electric Rev Req Model (2009 GRC) Revised 01-18-2010 3" xfId="2527"/>
    <cellStyle name="_Book1_Rebuttal Power Costs_Electric Rev Req Model (2009 GRC) Revised 01-18-2010 3 2" xfId="2528"/>
    <cellStyle name="_Book1_Rebuttal Power Costs_Electric Rev Req Model (2009 GRC) Revised 01-18-2010 4" xfId="2529"/>
    <cellStyle name="_Book1_Rebuttal Power Costs_Electric Rev Req Model (2009 GRC) Revised 01-18-2010_DEM-WP(C) ENERG10C--ctn Mid-C_042010 2010GRC" xfId="2530"/>
    <cellStyle name="_Book1_Rebuttal Power Costs_Final Order Electric EXHIBIT A-1" xfId="2531"/>
    <cellStyle name="_Book1_Rebuttal Power Costs_Final Order Electric EXHIBIT A-1 2" xfId="2532"/>
    <cellStyle name="_Book1_Rebuttal Power Costs_Final Order Electric EXHIBIT A-1 2 2" xfId="2533"/>
    <cellStyle name="_Book1_Rebuttal Power Costs_Final Order Electric EXHIBIT A-1 2 2 2" xfId="2534"/>
    <cellStyle name="_Book1_Rebuttal Power Costs_Final Order Electric EXHIBIT A-1 2 3" xfId="2535"/>
    <cellStyle name="_Book1_Rebuttal Power Costs_Final Order Electric EXHIBIT A-1 3" xfId="2536"/>
    <cellStyle name="_Book1_Rebuttal Power Costs_Final Order Electric EXHIBIT A-1 3 2" xfId="2537"/>
    <cellStyle name="_Book1_Rebuttal Power Costs_Final Order Electric EXHIBIT A-1 4" xfId="2538"/>
    <cellStyle name="_Book1_ROR 5.02" xfId="2539"/>
    <cellStyle name="_Book1_ROR 5.02 2" xfId="2540"/>
    <cellStyle name="_Book1_ROR 5.02 2 2" xfId="2541"/>
    <cellStyle name="_Book1_ROR 5.02 2 2 2" xfId="2542"/>
    <cellStyle name="_Book1_ROR 5.02 2 3" xfId="2543"/>
    <cellStyle name="_Book1_ROR 5.02 3" xfId="2544"/>
    <cellStyle name="_Book1_ROR 5.02 3 2" xfId="2545"/>
    <cellStyle name="_Book1_ROR 5.02 4" xfId="2546"/>
    <cellStyle name="_Book1_Transmission Workbook for May BOD" xfId="2547"/>
    <cellStyle name="_Book1_Transmission Workbook for May BOD 2" xfId="2548"/>
    <cellStyle name="_Book1_Transmission Workbook for May BOD 2 2" xfId="2549"/>
    <cellStyle name="_Book1_Transmission Workbook for May BOD 3" xfId="2550"/>
    <cellStyle name="_Book1_Transmission Workbook for May BOD_DEM-WP(C) ENERG10C--ctn Mid-C_042010 2010GRC" xfId="2551"/>
    <cellStyle name="_Book1_Wind Integration 10GRC" xfId="2552"/>
    <cellStyle name="_Book1_Wind Integration 10GRC 2" xfId="2553"/>
    <cellStyle name="_Book1_Wind Integration 10GRC 2 2" xfId="2554"/>
    <cellStyle name="_Book1_Wind Integration 10GRC 3" xfId="2555"/>
    <cellStyle name="_Book1_Wind Integration 10GRC_DEM-WP(C) ENERG10C--ctn Mid-C_042010 2010GRC" xfId="2556"/>
    <cellStyle name="_Book2" xfId="2557"/>
    <cellStyle name="_x0013__Book2" xfId="2558"/>
    <cellStyle name="_Book2 10" xfId="2559"/>
    <cellStyle name="_x0013__Book2 10" xfId="2560"/>
    <cellStyle name="_Book2 10 10" xfId="2561"/>
    <cellStyle name="_Book2 10 11" xfId="2562"/>
    <cellStyle name="_Book2 10 12" xfId="2563"/>
    <cellStyle name="_Book2 10 13" xfId="2564"/>
    <cellStyle name="_Book2 10 14" xfId="2565"/>
    <cellStyle name="_Book2 10 15" xfId="2566"/>
    <cellStyle name="_Book2 10 16" xfId="2567"/>
    <cellStyle name="_Book2 10 17" xfId="2568"/>
    <cellStyle name="_Book2 10 18" xfId="2569"/>
    <cellStyle name="_Book2 10 19" xfId="2570"/>
    <cellStyle name="_Book2 10 2" xfId="2571"/>
    <cellStyle name="_x0013__Book2 10 2" xfId="2572"/>
    <cellStyle name="_Book2 10 2 2" xfId="2573"/>
    <cellStyle name="_Book2 10 2 3" xfId="2574"/>
    <cellStyle name="_Book2 10 20" xfId="2575"/>
    <cellStyle name="_Book2 10 21" xfId="2576"/>
    <cellStyle name="_Book2 10 22" xfId="2577"/>
    <cellStyle name="_Book2 10 23" xfId="2578"/>
    <cellStyle name="_Book2 10 24" xfId="2579"/>
    <cellStyle name="_Book2 10 3" xfId="2580"/>
    <cellStyle name="_x0013__Book2 10 3" xfId="2581"/>
    <cellStyle name="_Book2 10 4" xfId="2582"/>
    <cellStyle name="_Book2 10 5" xfId="2583"/>
    <cellStyle name="_Book2 10 6" xfId="2584"/>
    <cellStyle name="_Book2 10 7" xfId="2585"/>
    <cellStyle name="_Book2 10 8" xfId="2586"/>
    <cellStyle name="_Book2 10 9" xfId="2587"/>
    <cellStyle name="_Book2 11" xfId="2588"/>
    <cellStyle name="_x0013__Book2 11" xfId="2589"/>
    <cellStyle name="_Book2 11 10" xfId="2590"/>
    <cellStyle name="_Book2 11 11" xfId="2591"/>
    <cellStyle name="_Book2 11 12" xfId="2592"/>
    <cellStyle name="_Book2 11 13" xfId="2593"/>
    <cellStyle name="_Book2 11 14" xfId="2594"/>
    <cellStyle name="_Book2 11 15" xfId="2595"/>
    <cellStyle name="_Book2 11 16" xfId="2596"/>
    <cellStyle name="_Book2 11 17" xfId="2597"/>
    <cellStyle name="_Book2 11 18" xfId="2598"/>
    <cellStyle name="_Book2 11 19" xfId="2599"/>
    <cellStyle name="_Book2 11 2" xfId="2600"/>
    <cellStyle name="_Book2 11 2 2" xfId="2601"/>
    <cellStyle name="_Book2 11 20" xfId="2602"/>
    <cellStyle name="_Book2 11 21" xfId="2603"/>
    <cellStyle name="_Book2 11 22" xfId="2604"/>
    <cellStyle name="_Book2 11 3" xfId="2605"/>
    <cellStyle name="_Book2 11 4" xfId="2606"/>
    <cellStyle name="_Book2 11 5" xfId="2607"/>
    <cellStyle name="_Book2 11 6" xfId="2608"/>
    <cellStyle name="_Book2 11 7" xfId="2609"/>
    <cellStyle name="_Book2 11 8" xfId="2610"/>
    <cellStyle name="_Book2 11 9" xfId="2611"/>
    <cellStyle name="_Book2 12" xfId="2612"/>
    <cellStyle name="_x0013__Book2 12" xfId="2613"/>
    <cellStyle name="_Book2 12 10" xfId="2614"/>
    <cellStyle name="_Book2 12 11" xfId="2615"/>
    <cellStyle name="_Book2 12 12" xfId="2616"/>
    <cellStyle name="_Book2 12 13" xfId="2617"/>
    <cellStyle name="_Book2 12 14" xfId="2618"/>
    <cellStyle name="_Book2 12 15" xfId="2619"/>
    <cellStyle name="_Book2 12 16" xfId="2620"/>
    <cellStyle name="_Book2 12 17" xfId="2621"/>
    <cellStyle name="_Book2 12 18" xfId="2622"/>
    <cellStyle name="_Book2 12 19" xfId="2623"/>
    <cellStyle name="_Book2 12 2" xfId="2624"/>
    <cellStyle name="_Book2 12 2 2" xfId="2625"/>
    <cellStyle name="_Book2 12 20" xfId="2626"/>
    <cellStyle name="_Book2 12 21" xfId="2627"/>
    <cellStyle name="_Book2 12 22" xfId="2628"/>
    <cellStyle name="_Book2 12 23" xfId="2629"/>
    <cellStyle name="_Book2 12 24" xfId="2630"/>
    <cellStyle name="_Book2 12 3" xfId="2631"/>
    <cellStyle name="_Book2 12 4" xfId="2632"/>
    <cellStyle name="_Book2 12 5" xfId="2633"/>
    <cellStyle name="_Book2 12 6" xfId="2634"/>
    <cellStyle name="_Book2 12 7" xfId="2635"/>
    <cellStyle name="_Book2 12 8" xfId="2636"/>
    <cellStyle name="_Book2 12 9" xfId="2637"/>
    <cellStyle name="_Book2 13" xfId="2638"/>
    <cellStyle name="_x0013__Book2 13" xfId="2639"/>
    <cellStyle name="_Book2 13 10" xfId="2640"/>
    <cellStyle name="_Book2 13 11" xfId="2641"/>
    <cellStyle name="_Book2 13 12" xfId="2642"/>
    <cellStyle name="_Book2 13 13" xfId="2643"/>
    <cellStyle name="_Book2 13 14" xfId="2644"/>
    <cellStyle name="_Book2 13 15" xfId="2645"/>
    <cellStyle name="_Book2 13 16" xfId="2646"/>
    <cellStyle name="_Book2 13 17" xfId="2647"/>
    <cellStyle name="_Book2 13 18" xfId="2648"/>
    <cellStyle name="_Book2 13 19" xfId="2649"/>
    <cellStyle name="_Book2 13 2" xfId="2650"/>
    <cellStyle name="_Book2 13 2 2" xfId="2651"/>
    <cellStyle name="_Book2 13 20" xfId="2652"/>
    <cellStyle name="_Book2 13 21" xfId="2653"/>
    <cellStyle name="_Book2 13 22" xfId="2654"/>
    <cellStyle name="_Book2 13 23" xfId="2655"/>
    <cellStyle name="_Book2 13 24" xfId="2656"/>
    <cellStyle name="_Book2 13 3" xfId="2657"/>
    <cellStyle name="_Book2 13 4" xfId="2658"/>
    <cellStyle name="_Book2 13 5" xfId="2659"/>
    <cellStyle name="_Book2 13 6" xfId="2660"/>
    <cellStyle name="_Book2 13 7" xfId="2661"/>
    <cellStyle name="_Book2 13 8" xfId="2662"/>
    <cellStyle name="_Book2 13 9" xfId="2663"/>
    <cellStyle name="_Book2 14" xfId="2664"/>
    <cellStyle name="_x0013__Book2 14" xfId="2665"/>
    <cellStyle name="_Book2 14 10" xfId="2666"/>
    <cellStyle name="_Book2 14 11" xfId="2667"/>
    <cellStyle name="_Book2 14 12" xfId="2668"/>
    <cellStyle name="_Book2 14 13" xfId="2669"/>
    <cellStyle name="_Book2 14 14" xfId="2670"/>
    <cellStyle name="_Book2 14 15" xfId="2671"/>
    <cellStyle name="_Book2 14 16" xfId="2672"/>
    <cellStyle name="_Book2 14 17" xfId="2673"/>
    <cellStyle name="_Book2 14 18" xfId="2674"/>
    <cellStyle name="_Book2 14 19" xfId="2675"/>
    <cellStyle name="_Book2 14 2" xfId="2676"/>
    <cellStyle name="_Book2 14 2 2" xfId="2677"/>
    <cellStyle name="_Book2 14 20" xfId="2678"/>
    <cellStyle name="_Book2 14 21" xfId="2679"/>
    <cellStyle name="_Book2 14 22" xfId="2680"/>
    <cellStyle name="_Book2 14 23" xfId="2681"/>
    <cellStyle name="_Book2 14 24" xfId="2682"/>
    <cellStyle name="_Book2 14 3" xfId="2683"/>
    <cellStyle name="_Book2 14 4" xfId="2684"/>
    <cellStyle name="_Book2 14 5" xfId="2685"/>
    <cellStyle name="_Book2 14 6" xfId="2686"/>
    <cellStyle name="_Book2 14 7" xfId="2687"/>
    <cellStyle name="_Book2 14 8" xfId="2688"/>
    <cellStyle name="_Book2 14 9" xfId="2689"/>
    <cellStyle name="_Book2 15" xfId="2690"/>
    <cellStyle name="_x0013__Book2 15" xfId="2691"/>
    <cellStyle name="_Book2 15 10" xfId="2692"/>
    <cellStyle name="_Book2 15 11" xfId="2693"/>
    <cellStyle name="_Book2 15 12" xfId="2694"/>
    <cellStyle name="_Book2 15 13" xfId="2695"/>
    <cellStyle name="_Book2 15 14" xfId="2696"/>
    <cellStyle name="_Book2 15 15" xfId="2697"/>
    <cellStyle name="_Book2 15 16" xfId="2698"/>
    <cellStyle name="_Book2 15 17" xfId="2699"/>
    <cellStyle name="_Book2 15 18" xfId="2700"/>
    <cellStyle name="_Book2 15 19" xfId="2701"/>
    <cellStyle name="_Book2 15 2" xfId="2702"/>
    <cellStyle name="_Book2 15 2 2" xfId="2703"/>
    <cellStyle name="_Book2 15 20" xfId="2704"/>
    <cellStyle name="_Book2 15 21" xfId="2705"/>
    <cellStyle name="_Book2 15 22" xfId="2706"/>
    <cellStyle name="_Book2 15 23" xfId="2707"/>
    <cellStyle name="_Book2 15 24" xfId="2708"/>
    <cellStyle name="_Book2 15 3" xfId="2709"/>
    <cellStyle name="_Book2 15 4" xfId="2710"/>
    <cellStyle name="_Book2 15 5" xfId="2711"/>
    <cellStyle name="_Book2 15 6" xfId="2712"/>
    <cellStyle name="_Book2 15 7" xfId="2713"/>
    <cellStyle name="_Book2 15 8" xfId="2714"/>
    <cellStyle name="_Book2 15 9" xfId="2715"/>
    <cellStyle name="_Book2 16" xfId="2716"/>
    <cellStyle name="_x0013__Book2 16" xfId="2717"/>
    <cellStyle name="_Book2 16 10" xfId="2718"/>
    <cellStyle name="_Book2 16 11" xfId="2719"/>
    <cellStyle name="_Book2 16 12" xfId="2720"/>
    <cellStyle name="_Book2 16 13" xfId="2721"/>
    <cellStyle name="_Book2 16 14" xfId="2722"/>
    <cellStyle name="_Book2 16 15" xfId="2723"/>
    <cellStyle name="_Book2 16 16" xfId="2724"/>
    <cellStyle name="_Book2 16 17" xfId="2725"/>
    <cellStyle name="_Book2 16 18" xfId="2726"/>
    <cellStyle name="_Book2 16 19" xfId="2727"/>
    <cellStyle name="_Book2 16 2" xfId="2728"/>
    <cellStyle name="_Book2 16 2 2" xfId="2729"/>
    <cellStyle name="_Book2 16 20" xfId="2730"/>
    <cellStyle name="_Book2 16 21" xfId="2731"/>
    <cellStyle name="_Book2 16 22" xfId="2732"/>
    <cellStyle name="_Book2 16 23" xfId="2733"/>
    <cellStyle name="_Book2 16 3" xfId="2734"/>
    <cellStyle name="_Book2 16 4" xfId="2735"/>
    <cellStyle name="_Book2 16 5" xfId="2736"/>
    <cellStyle name="_Book2 16 6" xfId="2737"/>
    <cellStyle name="_Book2 16 7" xfId="2738"/>
    <cellStyle name="_Book2 16 8" xfId="2739"/>
    <cellStyle name="_Book2 16 9" xfId="2740"/>
    <cellStyle name="_Book2 17" xfId="2741"/>
    <cellStyle name="_x0013__Book2 17" xfId="2742"/>
    <cellStyle name="_Book2 17 10" xfId="2743"/>
    <cellStyle name="_Book2 17 11" xfId="2744"/>
    <cellStyle name="_Book2 17 12" xfId="2745"/>
    <cellStyle name="_Book2 17 13" xfId="2746"/>
    <cellStyle name="_Book2 17 14" xfId="2747"/>
    <cellStyle name="_Book2 17 15" xfId="2748"/>
    <cellStyle name="_Book2 17 16" xfId="2749"/>
    <cellStyle name="_Book2 17 17" xfId="2750"/>
    <cellStyle name="_Book2 17 18" xfId="2751"/>
    <cellStyle name="_Book2 17 19" xfId="2752"/>
    <cellStyle name="_Book2 17 2" xfId="2753"/>
    <cellStyle name="_Book2 17 2 2" xfId="2754"/>
    <cellStyle name="_Book2 17 20" xfId="2755"/>
    <cellStyle name="_Book2 17 21" xfId="2756"/>
    <cellStyle name="_Book2 17 3" xfId="2757"/>
    <cellStyle name="_Book2 17 4" xfId="2758"/>
    <cellStyle name="_Book2 17 5" xfId="2759"/>
    <cellStyle name="_Book2 17 6" xfId="2760"/>
    <cellStyle name="_Book2 17 7" xfId="2761"/>
    <cellStyle name="_Book2 17 8" xfId="2762"/>
    <cellStyle name="_Book2 17 9" xfId="2763"/>
    <cellStyle name="_Book2 18" xfId="2764"/>
    <cellStyle name="_x0013__Book2 18" xfId="2765"/>
    <cellStyle name="_Book2 18 10" xfId="2766"/>
    <cellStyle name="_Book2 18 11" xfId="2767"/>
    <cellStyle name="_Book2 18 12" xfId="2768"/>
    <cellStyle name="_Book2 18 13" xfId="2769"/>
    <cellStyle name="_Book2 18 14" xfId="2770"/>
    <cellStyle name="_Book2 18 15" xfId="2771"/>
    <cellStyle name="_Book2 18 16" xfId="2772"/>
    <cellStyle name="_Book2 18 17" xfId="2773"/>
    <cellStyle name="_Book2 18 18" xfId="2774"/>
    <cellStyle name="_Book2 18 19" xfId="2775"/>
    <cellStyle name="_Book2 18 2" xfId="2776"/>
    <cellStyle name="_Book2 18 2 2" xfId="2777"/>
    <cellStyle name="_Book2 18 20" xfId="2778"/>
    <cellStyle name="_Book2 18 21" xfId="2779"/>
    <cellStyle name="_Book2 18 3" xfId="2780"/>
    <cellStyle name="_Book2 18 4" xfId="2781"/>
    <cellStyle name="_Book2 18 5" xfId="2782"/>
    <cellStyle name="_Book2 18 6" xfId="2783"/>
    <cellStyle name="_Book2 18 7" xfId="2784"/>
    <cellStyle name="_Book2 18 8" xfId="2785"/>
    <cellStyle name="_Book2 18 9" xfId="2786"/>
    <cellStyle name="_Book2 19" xfId="2787"/>
    <cellStyle name="_x0013__Book2 19" xfId="2788"/>
    <cellStyle name="_Book2 19 10" xfId="2789"/>
    <cellStyle name="_Book2 19 11" xfId="2790"/>
    <cellStyle name="_Book2 19 12" xfId="2791"/>
    <cellStyle name="_Book2 19 13" xfId="2792"/>
    <cellStyle name="_Book2 19 14" xfId="2793"/>
    <cellStyle name="_Book2 19 15" xfId="2794"/>
    <cellStyle name="_Book2 19 16" xfId="2795"/>
    <cellStyle name="_Book2 19 17" xfId="2796"/>
    <cellStyle name="_Book2 19 18" xfId="2797"/>
    <cellStyle name="_Book2 19 19" xfId="2798"/>
    <cellStyle name="_Book2 19 2" xfId="2799"/>
    <cellStyle name="_Book2 19 20" xfId="2800"/>
    <cellStyle name="_Book2 19 3" xfId="2801"/>
    <cellStyle name="_Book2 19 4" xfId="2802"/>
    <cellStyle name="_Book2 19 5" xfId="2803"/>
    <cellStyle name="_Book2 19 6" xfId="2804"/>
    <cellStyle name="_Book2 19 7" xfId="2805"/>
    <cellStyle name="_Book2 19 8" xfId="2806"/>
    <cellStyle name="_Book2 19 9" xfId="2807"/>
    <cellStyle name="_Book2 2" xfId="2808"/>
    <cellStyle name="_x0013__Book2 2" xfId="2809"/>
    <cellStyle name="_Book2 2 10" xfId="2810"/>
    <cellStyle name="_x0013__Book2 2 10" xfId="2811"/>
    <cellStyle name="_Book2 2 10 2" xfId="2812"/>
    <cellStyle name="_Book2 2 11" xfId="2813"/>
    <cellStyle name="_x0013__Book2 2 11" xfId="2814"/>
    <cellStyle name="_Book2 2 12" xfId="2815"/>
    <cellStyle name="_x0013__Book2 2 12" xfId="2816"/>
    <cellStyle name="_Book2 2 13" xfId="2817"/>
    <cellStyle name="_x0013__Book2 2 13" xfId="2818"/>
    <cellStyle name="_Book2 2 14" xfId="2819"/>
    <cellStyle name="_x0013__Book2 2 14" xfId="2820"/>
    <cellStyle name="_Book2 2 15" xfId="2821"/>
    <cellStyle name="_x0013__Book2 2 15" xfId="2822"/>
    <cellStyle name="_Book2 2 16" xfId="2823"/>
    <cellStyle name="_x0013__Book2 2 16" xfId="2824"/>
    <cellStyle name="_Book2 2 17" xfId="2825"/>
    <cellStyle name="_x0013__Book2 2 17" xfId="2826"/>
    <cellStyle name="_Book2 2 18" xfId="2827"/>
    <cellStyle name="_x0013__Book2 2 18" xfId="2828"/>
    <cellStyle name="_Book2 2 19" xfId="2829"/>
    <cellStyle name="_x0013__Book2 2 19" xfId="2830"/>
    <cellStyle name="_Book2 2 2" xfId="2831"/>
    <cellStyle name="_x0013__Book2 2 2" xfId="2832"/>
    <cellStyle name="_Book2 2 2 10" xfId="2833"/>
    <cellStyle name="_Book2 2 2 11" xfId="2834"/>
    <cellStyle name="_Book2 2 2 12" xfId="2835"/>
    <cellStyle name="_Book2 2 2 13" xfId="2836"/>
    <cellStyle name="_Book2 2 2 14" xfId="2837"/>
    <cellStyle name="_Book2 2 2 15" xfId="2838"/>
    <cellStyle name="_Book2 2 2 16" xfId="2839"/>
    <cellStyle name="_Book2 2 2 17" xfId="2840"/>
    <cellStyle name="_Book2 2 2 18" xfId="2841"/>
    <cellStyle name="_Book2 2 2 19" xfId="2842"/>
    <cellStyle name="_Book2 2 2 2" xfId="2843"/>
    <cellStyle name="_x0013__Book2 2 2 2" xfId="2844"/>
    <cellStyle name="_Book2 2 2 2 2" xfId="2845"/>
    <cellStyle name="_Book2 2 2 2 3" xfId="2846"/>
    <cellStyle name="_Book2 2 2 20" xfId="2847"/>
    <cellStyle name="_Book2 2 2 21" xfId="2848"/>
    <cellStyle name="_Book2 2 2 22" xfId="2849"/>
    <cellStyle name="_Book2 2 2 23" xfId="2850"/>
    <cellStyle name="_Book2 2 2 24" xfId="2851"/>
    <cellStyle name="_Book2 2 2 3" xfId="2852"/>
    <cellStyle name="_x0013__Book2 2 2 3" xfId="2853"/>
    <cellStyle name="_Book2 2 2 4" xfId="2854"/>
    <cellStyle name="_Book2 2 2 5" xfId="2855"/>
    <cellStyle name="_Book2 2 2 6" xfId="2856"/>
    <cellStyle name="_Book2 2 2 7" xfId="2857"/>
    <cellStyle name="_Book2 2 2 8" xfId="2858"/>
    <cellStyle name="_Book2 2 2 9" xfId="2859"/>
    <cellStyle name="_Book2 2 20" xfId="2860"/>
    <cellStyle name="_x0013__Book2 2 20" xfId="2861"/>
    <cellStyle name="_Book2 2 21" xfId="2862"/>
    <cellStyle name="_x0013__Book2 2 21" xfId="2863"/>
    <cellStyle name="_Book2 2 22" xfId="2864"/>
    <cellStyle name="_x0013__Book2 2 22" xfId="2865"/>
    <cellStyle name="_Book2 2 23" xfId="2866"/>
    <cellStyle name="_x0013__Book2 2 23" xfId="2867"/>
    <cellStyle name="_Book2 2 24" xfId="2868"/>
    <cellStyle name="_x0013__Book2 2 24" xfId="2869"/>
    <cellStyle name="_Book2 2 25" xfId="2870"/>
    <cellStyle name="_Book2 2 26" xfId="2871"/>
    <cellStyle name="_Book2 2 27" xfId="2872"/>
    <cellStyle name="_Book2 2 28" xfId="2873"/>
    <cellStyle name="_Book2 2 29" xfId="2874"/>
    <cellStyle name="_Book2 2 3" xfId="2875"/>
    <cellStyle name="_x0013__Book2 2 3" xfId="2876"/>
    <cellStyle name="_Book2 2 3 2" xfId="2877"/>
    <cellStyle name="_Book2 2 3 2 2" xfId="2878"/>
    <cellStyle name="_Book2 2 3 3" xfId="2879"/>
    <cellStyle name="_Book2 2 3 4" xfId="2880"/>
    <cellStyle name="_Book2 2 3 5" xfId="2881"/>
    <cellStyle name="_Book2 2 3 6" xfId="2882"/>
    <cellStyle name="_Book2 2 30" xfId="2883"/>
    <cellStyle name="_Book2 2 31" xfId="2884"/>
    <cellStyle name="_Book2 2 32" xfId="2885"/>
    <cellStyle name="_Book2 2 33" xfId="2886"/>
    <cellStyle name="_Book2 2 34" xfId="2887"/>
    <cellStyle name="_Book2 2 35" xfId="2888"/>
    <cellStyle name="_Book2 2 36" xfId="2889"/>
    <cellStyle name="_Book2 2 37" xfId="2890"/>
    <cellStyle name="_Book2 2 38" xfId="2891"/>
    <cellStyle name="_Book2 2 39" xfId="2892"/>
    <cellStyle name="_Book2 2 4" xfId="2893"/>
    <cellStyle name="_x0013__Book2 2 4" xfId="2894"/>
    <cellStyle name="_Book2 2 4 2" xfId="2895"/>
    <cellStyle name="_Book2 2 4 2 2" xfId="2896"/>
    <cellStyle name="_Book2 2 4 3" xfId="2897"/>
    <cellStyle name="_Book2 2 4 4" xfId="2898"/>
    <cellStyle name="_Book2 2 4 5" xfId="2899"/>
    <cellStyle name="_Book2 2 40" xfId="2900"/>
    <cellStyle name="_Book2 2 41" xfId="2901"/>
    <cellStyle name="_Book2 2 42" xfId="2902"/>
    <cellStyle name="_Book2 2 43" xfId="2903"/>
    <cellStyle name="_Book2 2 44" xfId="2904"/>
    <cellStyle name="_Book2 2 45" xfId="2905"/>
    <cellStyle name="_Book2 2 46" xfId="2906"/>
    <cellStyle name="_Book2 2 47" xfId="2907"/>
    <cellStyle name="_Book2 2 48" xfId="2908"/>
    <cellStyle name="_Book2 2 49" xfId="2909"/>
    <cellStyle name="_Book2 2 5" xfId="2910"/>
    <cellStyle name="_x0013__Book2 2 5" xfId="2911"/>
    <cellStyle name="_Book2 2 5 2" xfId="2912"/>
    <cellStyle name="_Book2 2 5 2 2" xfId="2913"/>
    <cellStyle name="_Book2 2 5 3" xfId="2914"/>
    <cellStyle name="_Book2 2 5 4" xfId="2915"/>
    <cellStyle name="_Book2 2 5 5" xfId="2916"/>
    <cellStyle name="_Book2 2 50" xfId="2917"/>
    <cellStyle name="_Book2 2 51" xfId="2918"/>
    <cellStyle name="_Book2 2 52" xfId="2919"/>
    <cellStyle name="_Book2 2 53" xfId="2920"/>
    <cellStyle name="_Book2 2 6" xfId="2921"/>
    <cellStyle name="_x0013__Book2 2 6" xfId="2922"/>
    <cellStyle name="_Book2 2 6 2" xfId="2923"/>
    <cellStyle name="_Book2 2 6 2 2" xfId="2924"/>
    <cellStyle name="_Book2 2 6 3" xfId="2925"/>
    <cellStyle name="_Book2 2 6 4" xfId="2926"/>
    <cellStyle name="_Book2 2 6 5" xfId="2927"/>
    <cellStyle name="_Book2 2 7" xfId="2928"/>
    <cellStyle name="_x0013__Book2 2 7" xfId="2929"/>
    <cellStyle name="_Book2 2 7 2" xfId="2930"/>
    <cellStyle name="_Book2 2 7 2 2" xfId="2931"/>
    <cellStyle name="_Book2 2 7 3" xfId="2932"/>
    <cellStyle name="_Book2 2 7 4" xfId="2933"/>
    <cellStyle name="_Book2 2 8" xfId="2934"/>
    <cellStyle name="_x0013__Book2 2 8" xfId="2935"/>
    <cellStyle name="_Book2 2 8 2" xfId="2936"/>
    <cellStyle name="_Book2 2 8 2 2" xfId="2937"/>
    <cellStyle name="_Book2 2 8 3" xfId="2938"/>
    <cellStyle name="_Book2 2 9" xfId="2939"/>
    <cellStyle name="_x0013__Book2 2 9" xfId="2940"/>
    <cellStyle name="_Book2 2 9 2" xfId="2941"/>
    <cellStyle name="_Book2 2 9 2 2" xfId="2942"/>
    <cellStyle name="_Book2 2 9 3" xfId="2943"/>
    <cellStyle name="_Book2 20" xfId="2944"/>
    <cellStyle name="_x0013__Book2 20" xfId="2945"/>
    <cellStyle name="_Book2 20 10" xfId="2946"/>
    <cellStyle name="_Book2 20 11" xfId="2947"/>
    <cellStyle name="_Book2 20 12" xfId="2948"/>
    <cellStyle name="_Book2 20 13" xfId="2949"/>
    <cellStyle name="_Book2 20 14" xfId="2950"/>
    <cellStyle name="_Book2 20 15" xfId="2951"/>
    <cellStyle name="_Book2 20 16" xfId="2952"/>
    <cellStyle name="_Book2 20 17" xfId="2953"/>
    <cellStyle name="_Book2 20 18" xfId="2954"/>
    <cellStyle name="_Book2 20 19" xfId="2955"/>
    <cellStyle name="_Book2 20 2" xfId="2956"/>
    <cellStyle name="_Book2 20 20" xfId="2957"/>
    <cellStyle name="_Book2 20 3" xfId="2958"/>
    <cellStyle name="_Book2 20 4" xfId="2959"/>
    <cellStyle name="_Book2 20 5" xfId="2960"/>
    <cellStyle name="_Book2 20 6" xfId="2961"/>
    <cellStyle name="_Book2 20 7" xfId="2962"/>
    <cellStyle name="_Book2 20 8" xfId="2963"/>
    <cellStyle name="_Book2 20 9" xfId="2964"/>
    <cellStyle name="_Book2 21" xfId="2965"/>
    <cellStyle name="_x0013__Book2 21" xfId="2966"/>
    <cellStyle name="_Book2 21 10" xfId="2967"/>
    <cellStyle name="_Book2 21 11" xfId="2968"/>
    <cellStyle name="_Book2 21 12" xfId="2969"/>
    <cellStyle name="_Book2 21 13" xfId="2970"/>
    <cellStyle name="_Book2 21 14" xfId="2971"/>
    <cellStyle name="_Book2 21 15" xfId="2972"/>
    <cellStyle name="_Book2 21 16" xfId="2973"/>
    <cellStyle name="_Book2 21 17" xfId="2974"/>
    <cellStyle name="_Book2 21 18" xfId="2975"/>
    <cellStyle name="_Book2 21 19" xfId="2976"/>
    <cellStyle name="_Book2 21 2" xfId="2977"/>
    <cellStyle name="_Book2 21 3" xfId="2978"/>
    <cellStyle name="_Book2 21 4" xfId="2979"/>
    <cellStyle name="_Book2 21 5" xfId="2980"/>
    <cellStyle name="_Book2 21 6" xfId="2981"/>
    <cellStyle name="_Book2 21 7" xfId="2982"/>
    <cellStyle name="_Book2 21 8" xfId="2983"/>
    <cellStyle name="_Book2 21 9" xfId="2984"/>
    <cellStyle name="_Book2 22" xfId="2985"/>
    <cellStyle name="_x0013__Book2 22" xfId="2986"/>
    <cellStyle name="_Book2 22 10" xfId="2987"/>
    <cellStyle name="_Book2 22 11" xfId="2988"/>
    <cellStyle name="_Book2 22 12" xfId="2989"/>
    <cellStyle name="_Book2 22 13" xfId="2990"/>
    <cellStyle name="_Book2 22 14" xfId="2991"/>
    <cellStyle name="_Book2 22 15" xfId="2992"/>
    <cellStyle name="_Book2 22 16" xfId="2993"/>
    <cellStyle name="_Book2 22 17" xfId="2994"/>
    <cellStyle name="_Book2 22 18" xfId="2995"/>
    <cellStyle name="_Book2 22 2" xfId="2996"/>
    <cellStyle name="_Book2 22 3" xfId="2997"/>
    <cellStyle name="_Book2 22 4" xfId="2998"/>
    <cellStyle name="_Book2 22 5" xfId="2999"/>
    <cellStyle name="_Book2 22 6" xfId="3000"/>
    <cellStyle name="_Book2 22 7" xfId="3001"/>
    <cellStyle name="_Book2 22 8" xfId="3002"/>
    <cellStyle name="_Book2 22 9" xfId="3003"/>
    <cellStyle name="_Book2 23" xfId="3004"/>
    <cellStyle name="_x0013__Book2 23" xfId="3005"/>
    <cellStyle name="_Book2 23 10" xfId="3006"/>
    <cellStyle name="_Book2 23 11" xfId="3007"/>
    <cellStyle name="_Book2 23 12" xfId="3008"/>
    <cellStyle name="_Book2 23 13" xfId="3009"/>
    <cellStyle name="_Book2 23 14" xfId="3010"/>
    <cellStyle name="_Book2 23 15" xfId="3011"/>
    <cellStyle name="_Book2 23 16" xfId="3012"/>
    <cellStyle name="_Book2 23 17" xfId="3013"/>
    <cellStyle name="_Book2 23 2" xfId="3014"/>
    <cellStyle name="_Book2 23 3" xfId="3015"/>
    <cellStyle name="_Book2 23 4" xfId="3016"/>
    <cellStyle name="_Book2 23 5" xfId="3017"/>
    <cellStyle name="_Book2 23 6" xfId="3018"/>
    <cellStyle name="_Book2 23 7" xfId="3019"/>
    <cellStyle name="_Book2 23 8" xfId="3020"/>
    <cellStyle name="_Book2 23 9" xfId="3021"/>
    <cellStyle name="_Book2 24" xfId="3022"/>
    <cellStyle name="_x0013__Book2 24" xfId="3023"/>
    <cellStyle name="_Book2 24 10" xfId="3024"/>
    <cellStyle name="_Book2 24 11" xfId="3025"/>
    <cellStyle name="_Book2 24 12" xfId="3026"/>
    <cellStyle name="_Book2 24 13" xfId="3027"/>
    <cellStyle name="_Book2 24 14" xfId="3028"/>
    <cellStyle name="_Book2 24 15" xfId="3029"/>
    <cellStyle name="_Book2 24 16" xfId="3030"/>
    <cellStyle name="_Book2 24 2" xfId="3031"/>
    <cellStyle name="_Book2 24 3" xfId="3032"/>
    <cellStyle name="_Book2 24 4" xfId="3033"/>
    <cellStyle name="_Book2 24 5" xfId="3034"/>
    <cellStyle name="_Book2 24 6" xfId="3035"/>
    <cellStyle name="_Book2 24 7" xfId="3036"/>
    <cellStyle name="_Book2 24 8" xfId="3037"/>
    <cellStyle name="_Book2 24 9" xfId="3038"/>
    <cellStyle name="_Book2 25" xfId="3039"/>
    <cellStyle name="_x0013__Book2 25" xfId="3040"/>
    <cellStyle name="_Book2 25 2" xfId="3041"/>
    <cellStyle name="_Book2 25 3" xfId="3042"/>
    <cellStyle name="_Book2 26" xfId="3043"/>
    <cellStyle name="_x0013__Book2 26" xfId="3044"/>
    <cellStyle name="_Book2 26 2" xfId="3045"/>
    <cellStyle name="_Book2 26 3" xfId="3046"/>
    <cellStyle name="_Book2 27" xfId="3047"/>
    <cellStyle name="_x0013__Book2 27" xfId="3048"/>
    <cellStyle name="_Book2 27 2" xfId="3049"/>
    <cellStyle name="_Book2 27 3" xfId="3050"/>
    <cellStyle name="_Book2 28" xfId="3051"/>
    <cellStyle name="_x0013__Book2 28" xfId="3052"/>
    <cellStyle name="_Book2 28 2" xfId="3053"/>
    <cellStyle name="_Book2 28 3" xfId="3054"/>
    <cellStyle name="_Book2 29" xfId="3055"/>
    <cellStyle name="_x0013__Book2 29" xfId="3056"/>
    <cellStyle name="_Book2 29 2" xfId="3057"/>
    <cellStyle name="_Book2 29 3" xfId="3058"/>
    <cellStyle name="_Book2 3" xfId="3059"/>
    <cellStyle name="_x0013__Book2 3" xfId="3060"/>
    <cellStyle name="_Book2 3 10" xfId="3061"/>
    <cellStyle name="_Book2 3 10 2" xfId="3062"/>
    <cellStyle name="_Book2 3 10 2 2" xfId="3063"/>
    <cellStyle name="_Book2 3 10 3" xfId="3064"/>
    <cellStyle name="_Book2 3 11" xfId="3065"/>
    <cellStyle name="_Book2 3 11 2" xfId="3066"/>
    <cellStyle name="_Book2 3 11 2 2" xfId="3067"/>
    <cellStyle name="_Book2 3 11 3" xfId="3068"/>
    <cellStyle name="_Book2 3 12" xfId="3069"/>
    <cellStyle name="_Book2 3 12 2" xfId="3070"/>
    <cellStyle name="_Book2 3 12 2 2" xfId="3071"/>
    <cellStyle name="_Book2 3 12 3" xfId="3072"/>
    <cellStyle name="_Book2 3 13" xfId="3073"/>
    <cellStyle name="_Book2 3 13 2" xfId="3074"/>
    <cellStyle name="_Book2 3 13 2 2" xfId="3075"/>
    <cellStyle name="_Book2 3 13 3" xfId="3076"/>
    <cellStyle name="_Book2 3 14" xfId="3077"/>
    <cellStyle name="_Book2 3 14 2" xfId="3078"/>
    <cellStyle name="_Book2 3 14 2 2" xfId="3079"/>
    <cellStyle name="_Book2 3 14 3" xfId="3080"/>
    <cellStyle name="_Book2 3 15" xfId="3081"/>
    <cellStyle name="_Book2 3 15 2" xfId="3082"/>
    <cellStyle name="_Book2 3 15 2 2" xfId="3083"/>
    <cellStyle name="_Book2 3 15 3" xfId="3084"/>
    <cellStyle name="_Book2 3 16" xfId="3085"/>
    <cellStyle name="_Book2 3 16 2" xfId="3086"/>
    <cellStyle name="_Book2 3 16 2 2" xfId="3087"/>
    <cellStyle name="_Book2 3 16 3" xfId="3088"/>
    <cellStyle name="_Book2 3 17" xfId="3089"/>
    <cellStyle name="_Book2 3 17 2" xfId="3090"/>
    <cellStyle name="_Book2 3 17 2 2" xfId="3091"/>
    <cellStyle name="_Book2 3 17 3" xfId="3092"/>
    <cellStyle name="_Book2 3 18" xfId="3093"/>
    <cellStyle name="_Book2 3 18 2" xfId="3094"/>
    <cellStyle name="_Book2 3 18 2 2" xfId="3095"/>
    <cellStyle name="_Book2 3 18 3" xfId="3096"/>
    <cellStyle name="_Book2 3 19" xfId="3097"/>
    <cellStyle name="_Book2 3 19 2" xfId="3098"/>
    <cellStyle name="_Book2 3 19 2 2" xfId="3099"/>
    <cellStyle name="_Book2 3 19 3" xfId="3100"/>
    <cellStyle name="_Book2 3 2" xfId="3101"/>
    <cellStyle name="_x0013__Book2 3 2" xfId="3102"/>
    <cellStyle name="_Book2 3 2 2" xfId="3103"/>
    <cellStyle name="_x0013__Book2 3 2 2" xfId="3104"/>
    <cellStyle name="_Book2 3 2 2 2" xfId="3105"/>
    <cellStyle name="_Book2 3 2 2 3" xfId="3106"/>
    <cellStyle name="_Book2 3 2 3" xfId="3107"/>
    <cellStyle name="_x0013__Book2 3 2 3" xfId="3108"/>
    <cellStyle name="_Book2 3 2 4" xfId="3109"/>
    <cellStyle name="_Book2 3 20" xfId="3110"/>
    <cellStyle name="_Book2 3 20 2" xfId="3111"/>
    <cellStyle name="_Book2 3 20 2 2" xfId="3112"/>
    <cellStyle name="_Book2 3 20 3" xfId="3113"/>
    <cellStyle name="_Book2 3 21" xfId="3114"/>
    <cellStyle name="_Book2 3 21 2" xfId="3115"/>
    <cellStyle name="_Book2 3 21 2 2" xfId="3116"/>
    <cellStyle name="_Book2 3 21 3" xfId="3117"/>
    <cellStyle name="_Book2 3 22" xfId="3118"/>
    <cellStyle name="_Book2 3 22 2" xfId="3119"/>
    <cellStyle name="_Book2 3 23" xfId="3120"/>
    <cellStyle name="_Book2 3 23 2" xfId="3121"/>
    <cellStyle name="_Book2 3 24" xfId="3122"/>
    <cellStyle name="_Book2 3 24 2" xfId="3123"/>
    <cellStyle name="_Book2 3 25" xfId="3124"/>
    <cellStyle name="_Book2 3 25 2" xfId="3125"/>
    <cellStyle name="_Book2 3 26" xfId="3126"/>
    <cellStyle name="_Book2 3 26 2" xfId="3127"/>
    <cellStyle name="_Book2 3 27" xfId="3128"/>
    <cellStyle name="_Book2 3 27 2" xfId="3129"/>
    <cellStyle name="_Book2 3 28" xfId="3130"/>
    <cellStyle name="_Book2 3 28 2" xfId="3131"/>
    <cellStyle name="_Book2 3 29" xfId="3132"/>
    <cellStyle name="_Book2 3 29 2" xfId="3133"/>
    <cellStyle name="_Book2 3 3" xfId="3134"/>
    <cellStyle name="_x0013__Book2 3 3" xfId="3135"/>
    <cellStyle name="_Book2 3 3 2" xfId="3136"/>
    <cellStyle name="_Book2 3 3 2 2" xfId="3137"/>
    <cellStyle name="_Book2 3 3 3" xfId="3138"/>
    <cellStyle name="_Book2 3 3 4" xfId="3139"/>
    <cellStyle name="_Book2 3 30" xfId="3140"/>
    <cellStyle name="_Book2 3 30 2" xfId="3141"/>
    <cellStyle name="_Book2 3 31" xfId="3142"/>
    <cellStyle name="_Book2 3 31 2" xfId="3143"/>
    <cellStyle name="_Book2 3 32" xfId="3144"/>
    <cellStyle name="_Book2 3 32 2" xfId="3145"/>
    <cellStyle name="_Book2 3 33" xfId="3146"/>
    <cellStyle name="_Book2 3 33 2" xfId="3147"/>
    <cellStyle name="_Book2 3 34" xfId="3148"/>
    <cellStyle name="_Book2 3 34 2" xfId="3149"/>
    <cellStyle name="_Book2 3 35" xfId="3150"/>
    <cellStyle name="_Book2 3 35 2" xfId="3151"/>
    <cellStyle name="_Book2 3 36" xfId="3152"/>
    <cellStyle name="_Book2 3 36 2" xfId="3153"/>
    <cellStyle name="_Book2 3 37" xfId="3154"/>
    <cellStyle name="_Book2 3 37 2" xfId="3155"/>
    <cellStyle name="_Book2 3 38" xfId="3156"/>
    <cellStyle name="_Book2 3 38 2" xfId="3157"/>
    <cellStyle name="_Book2 3 39" xfId="3158"/>
    <cellStyle name="_Book2 3 39 2" xfId="3159"/>
    <cellStyle name="_Book2 3 4" xfId="3160"/>
    <cellStyle name="_x0013__Book2 3 4" xfId="3161"/>
    <cellStyle name="_Book2 3 4 2" xfId="3162"/>
    <cellStyle name="_Book2 3 4 2 2" xfId="3163"/>
    <cellStyle name="_Book2 3 4 3" xfId="3164"/>
    <cellStyle name="_Book2 3 40" xfId="3165"/>
    <cellStyle name="_Book2 3 40 2" xfId="3166"/>
    <cellStyle name="_Book2 3 41" xfId="3167"/>
    <cellStyle name="_Book2 3 41 2" xfId="3168"/>
    <cellStyle name="_Book2 3 42" xfId="3169"/>
    <cellStyle name="_Book2 3 42 2" xfId="3170"/>
    <cellStyle name="_Book2 3 43" xfId="3171"/>
    <cellStyle name="_Book2 3 43 2" xfId="3172"/>
    <cellStyle name="_Book2 3 44" xfId="3173"/>
    <cellStyle name="_Book2 3 44 2" xfId="3174"/>
    <cellStyle name="_Book2 3 45" xfId="3175"/>
    <cellStyle name="_Book2 3 45 2" xfId="3176"/>
    <cellStyle name="_Book2 3 46" xfId="3177"/>
    <cellStyle name="_Book2 3 47" xfId="3178"/>
    <cellStyle name="_Book2 3 48" xfId="3179"/>
    <cellStyle name="_Book2 3 5" xfId="3180"/>
    <cellStyle name="_x0013__Book2 3 5" xfId="3181"/>
    <cellStyle name="_Book2 3 5 2" xfId="3182"/>
    <cellStyle name="_Book2 3 5 2 2" xfId="3183"/>
    <cellStyle name="_Book2 3 5 3" xfId="3184"/>
    <cellStyle name="_Book2 3 6" xfId="3185"/>
    <cellStyle name="_x0013__Book2 3 6" xfId="3186"/>
    <cellStyle name="_Book2 3 6 2" xfId="3187"/>
    <cellStyle name="_Book2 3 6 2 2" xfId="3188"/>
    <cellStyle name="_Book2 3 6 3" xfId="3189"/>
    <cellStyle name="_Book2 3 7" xfId="3190"/>
    <cellStyle name="_x0013__Book2 3 7" xfId="3191"/>
    <cellStyle name="_Book2 3 7 2" xfId="3192"/>
    <cellStyle name="_Book2 3 7 2 2" xfId="3193"/>
    <cellStyle name="_Book2 3 7 3" xfId="3194"/>
    <cellStyle name="_Book2 3 8" xfId="3195"/>
    <cellStyle name="_Book2 3 8 2" xfId="3196"/>
    <cellStyle name="_Book2 3 8 2 2" xfId="3197"/>
    <cellStyle name="_Book2 3 8 3" xfId="3198"/>
    <cellStyle name="_Book2 3 9" xfId="3199"/>
    <cellStyle name="_Book2 3 9 2" xfId="3200"/>
    <cellStyle name="_Book2 3 9 2 2" xfId="3201"/>
    <cellStyle name="_Book2 3 9 3" xfId="3202"/>
    <cellStyle name="_Book2 30" xfId="3203"/>
    <cellStyle name="_x0013__Book2 30" xfId="3204"/>
    <cellStyle name="_Book2 30 2" xfId="3205"/>
    <cellStyle name="_Book2 30 3" xfId="3206"/>
    <cellStyle name="_Book2 31" xfId="3207"/>
    <cellStyle name="_x0013__Book2 31" xfId="3208"/>
    <cellStyle name="_Book2 31 2" xfId="3209"/>
    <cellStyle name="_Book2 31 3" xfId="3210"/>
    <cellStyle name="_Book2 32" xfId="3211"/>
    <cellStyle name="_x0013__Book2 32" xfId="3212"/>
    <cellStyle name="_Book2 32 2" xfId="3213"/>
    <cellStyle name="_Book2 32 3" xfId="3214"/>
    <cellStyle name="_Book2 33" xfId="3215"/>
    <cellStyle name="_x0013__Book2 33" xfId="3216"/>
    <cellStyle name="_Book2 33 2" xfId="3217"/>
    <cellStyle name="_Book2 33 3" xfId="3218"/>
    <cellStyle name="_Book2 34" xfId="3219"/>
    <cellStyle name="_x0013__Book2 34" xfId="3220"/>
    <cellStyle name="_Book2 35" xfId="3221"/>
    <cellStyle name="_x0013__Book2 35" xfId="3222"/>
    <cellStyle name="_Book2 36" xfId="3223"/>
    <cellStyle name="_x0013__Book2 36" xfId="3224"/>
    <cellStyle name="_Book2 37" xfId="3225"/>
    <cellStyle name="_x0013__Book2 37" xfId="3226"/>
    <cellStyle name="_Book2 38" xfId="3227"/>
    <cellStyle name="_x0013__Book2 38" xfId="3228"/>
    <cellStyle name="_Book2 39" xfId="3229"/>
    <cellStyle name="_x0013__Book2 39" xfId="3230"/>
    <cellStyle name="_Book2 4" xfId="3231"/>
    <cellStyle name="_x0013__Book2 4" xfId="3232"/>
    <cellStyle name="_Book2 4 10" xfId="3233"/>
    <cellStyle name="_Book2 4 10 2" xfId="3234"/>
    <cellStyle name="_Book2 4 10 2 2" xfId="3235"/>
    <cellStyle name="_Book2 4 10 3" xfId="3236"/>
    <cellStyle name="_Book2 4 11" xfId="3237"/>
    <cellStyle name="_Book2 4 11 2" xfId="3238"/>
    <cellStyle name="_Book2 4 11 2 2" xfId="3239"/>
    <cellStyle name="_Book2 4 11 3" xfId="3240"/>
    <cellStyle name="_Book2 4 12" xfId="3241"/>
    <cellStyle name="_Book2 4 12 2" xfId="3242"/>
    <cellStyle name="_Book2 4 12 2 2" xfId="3243"/>
    <cellStyle name="_Book2 4 12 3" xfId="3244"/>
    <cellStyle name="_Book2 4 13" xfId="3245"/>
    <cellStyle name="_Book2 4 13 2" xfId="3246"/>
    <cellStyle name="_Book2 4 13 2 2" xfId="3247"/>
    <cellStyle name="_Book2 4 13 3" xfId="3248"/>
    <cellStyle name="_Book2 4 14" xfId="3249"/>
    <cellStyle name="_Book2 4 14 2" xfId="3250"/>
    <cellStyle name="_Book2 4 14 2 2" xfId="3251"/>
    <cellStyle name="_Book2 4 14 3" xfId="3252"/>
    <cellStyle name="_Book2 4 15" xfId="3253"/>
    <cellStyle name="_Book2 4 15 2" xfId="3254"/>
    <cellStyle name="_Book2 4 15 2 2" xfId="3255"/>
    <cellStyle name="_Book2 4 15 3" xfId="3256"/>
    <cellStyle name="_Book2 4 16" xfId="3257"/>
    <cellStyle name="_Book2 4 16 2" xfId="3258"/>
    <cellStyle name="_Book2 4 16 2 2" xfId="3259"/>
    <cellStyle name="_Book2 4 16 3" xfId="3260"/>
    <cellStyle name="_Book2 4 17" xfId="3261"/>
    <cellStyle name="_Book2 4 17 2" xfId="3262"/>
    <cellStyle name="_Book2 4 17 2 2" xfId="3263"/>
    <cellStyle name="_Book2 4 17 3" xfId="3264"/>
    <cellStyle name="_Book2 4 18" xfId="3265"/>
    <cellStyle name="_Book2 4 18 2" xfId="3266"/>
    <cellStyle name="_Book2 4 18 2 2" xfId="3267"/>
    <cellStyle name="_Book2 4 18 3" xfId="3268"/>
    <cellStyle name="_Book2 4 19" xfId="3269"/>
    <cellStyle name="_Book2 4 19 2" xfId="3270"/>
    <cellStyle name="_Book2 4 19 2 2" xfId="3271"/>
    <cellStyle name="_Book2 4 19 3" xfId="3272"/>
    <cellStyle name="_Book2 4 2" xfId="3273"/>
    <cellStyle name="_x0013__Book2 4 2" xfId="3274"/>
    <cellStyle name="_Book2 4 2 2" xfId="3275"/>
    <cellStyle name="_x0013__Book2 4 2 2" xfId="3276"/>
    <cellStyle name="_Book2 4 2 2 2" xfId="3277"/>
    <cellStyle name="_Book2 4 2 2 3" xfId="3278"/>
    <cellStyle name="_Book2 4 2 3" xfId="3279"/>
    <cellStyle name="_x0013__Book2 4 2 3" xfId="3280"/>
    <cellStyle name="_Book2 4 2 4" xfId="3281"/>
    <cellStyle name="_Book2 4 2 5" xfId="3282"/>
    <cellStyle name="_Book2 4 2 6" xfId="3283"/>
    <cellStyle name="_Book2 4 2 7" xfId="3284"/>
    <cellStyle name="_Book2 4 20" xfId="3285"/>
    <cellStyle name="_Book2 4 20 2" xfId="3286"/>
    <cellStyle name="_Book2 4 20 2 2" xfId="3287"/>
    <cellStyle name="_Book2 4 20 3" xfId="3288"/>
    <cellStyle name="_Book2 4 21" xfId="3289"/>
    <cellStyle name="_Book2 4 21 2" xfId="3290"/>
    <cellStyle name="_Book2 4 22" xfId="3291"/>
    <cellStyle name="_Book2 4 22 2" xfId="3292"/>
    <cellStyle name="_Book2 4 23" xfId="3293"/>
    <cellStyle name="_Book2 4 23 2" xfId="3294"/>
    <cellStyle name="_Book2 4 24" xfId="3295"/>
    <cellStyle name="_Book2 4 24 2" xfId="3296"/>
    <cellStyle name="_Book2 4 25" xfId="3297"/>
    <cellStyle name="_Book2 4 25 2" xfId="3298"/>
    <cellStyle name="_Book2 4 26" xfId="3299"/>
    <cellStyle name="_Book2 4 26 2" xfId="3300"/>
    <cellStyle name="_Book2 4 27" xfId="3301"/>
    <cellStyle name="_Book2 4 27 2" xfId="3302"/>
    <cellStyle name="_Book2 4 28" xfId="3303"/>
    <cellStyle name="_Book2 4 28 2" xfId="3304"/>
    <cellStyle name="_Book2 4 29" xfId="3305"/>
    <cellStyle name="_Book2 4 29 2" xfId="3306"/>
    <cellStyle name="_Book2 4 3" xfId="3307"/>
    <cellStyle name="_x0013__Book2 4 3" xfId="3308"/>
    <cellStyle name="_Book2 4 3 2" xfId="3309"/>
    <cellStyle name="_Book2 4 3 2 2" xfId="3310"/>
    <cellStyle name="_Book2 4 3 3" xfId="3311"/>
    <cellStyle name="_Book2 4 3 4" xfId="3312"/>
    <cellStyle name="_Book2 4 3 5" xfId="3313"/>
    <cellStyle name="_Book2 4 3 6" xfId="3314"/>
    <cellStyle name="_Book2 4 30" xfId="3315"/>
    <cellStyle name="_Book2 4 30 2" xfId="3316"/>
    <cellStyle name="_Book2 4 31" xfId="3317"/>
    <cellStyle name="_Book2 4 31 2" xfId="3318"/>
    <cellStyle name="_Book2 4 32" xfId="3319"/>
    <cellStyle name="_Book2 4 32 2" xfId="3320"/>
    <cellStyle name="_Book2 4 33" xfId="3321"/>
    <cellStyle name="_Book2 4 33 2" xfId="3322"/>
    <cellStyle name="_Book2 4 34" xfId="3323"/>
    <cellStyle name="_Book2 4 34 2" xfId="3324"/>
    <cellStyle name="_Book2 4 35" xfId="3325"/>
    <cellStyle name="_Book2 4 35 2" xfId="3326"/>
    <cellStyle name="_Book2 4 36" xfId="3327"/>
    <cellStyle name="_Book2 4 36 2" xfId="3328"/>
    <cellStyle name="_Book2 4 37" xfId="3329"/>
    <cellStyle name="_Book2 4 37 2" xfId="3330"/>
    <cellStyle name="_Book2 4 38" xfId="3331"/>
    <cellStyle name="_Book2 4 38 2" xfId="3332"/>
    <cellStyle name="_Book2 4 39" xfId="3333"/>
    <cellStyle name="_Book2 4 39 2" xfId="3334"/>
    <cellStyle name="_Book2 4 4" xfId="3335"/>
    <cellStyle name="_x0013__Book2 4 4" xfId="3336"/>
    <cellStyle name="_Book2 4 4 2" xfId="3337"/>
    <cellStyle name="_Book2 4 4 2 2" xfId="3338"/>
    <cellStyle name="_Book2 4 4 3" xfId="3339"/>
    <cellStyle name="_Book2 4 4 4" xfId="3340"/>
    <cellStyle name="_Book2 4 4 5" xfId="3341"/>
    <cellStyle name="_Book2 4 40" xfId="3342"/>
    <cellStyle name="_Book2 4 40 2" xfId="3343"/>
    <cellStyle name="_Book2 4 41" xfId="3344"/>
    <cellStyle name="_Book2 4 41 2" xfId="3345"/>
    <cellStyle name="_Book2 4 42" xfId="3346"/>
    <cellStyle name="_Book2 4 42 2" xfId="3347"/>
    <cellStyle name="_Book2 4 43" xfId="3348"/>
    <cellStyle name="_Book2 4 43 2" xfId="3349"/>
    <cellStyle name="_Book2 4 44" xfId="3350"/>
    <cellStyle name="_Book2 4 44 2" xfId="3351"/>
    <cellStyle name="_Book2 4 45" xfId="3352"/>
    <cellStyle name="_Book2 4 45 2" xfId="3353"/>
    <cellStyle name="_Book2 4 46" xfId="3354"/>
    <cellStyle name="_Book2 4 47" xfId="3355"/>
    <cellStyle name="_Book2 4 48" xfId="3356"/>
    <cellStyle name="_Book2 4 5" xfId="3357"/>
    <cellStyle name="_x0013__Book2 4 5" xfId="3358"/>
    <cellStyle name="_Book2 4 5 2" xfId="3359"/>
    <cellStyle name="_Book2 4 5 2 2" xfId="3360"/>
    <cellStyle name="_Book2 4 5 3" xfId="3361"/>
    <cellStyle name="_Book2 4 5 4" xfId="3362"/>
    <cellStyle name="_Book2 4 6" xfId="3363"/>
    <cellStyle name="_x0013__Book2 4 6" xfId="3364"/>
    <cellStyle name="_Book2 4 6 2" xfId="3365"/>
    <cellStyle name="_Book2 4 6 2 2" xfId="3366"/>
    <cellStyle name="_Book2 4 6 3" xfId="3367"/>
    <cellStyle name="_Book2 4 6 4" xfId="3368"/>
    <cellStyle name="_Book2 4 7" xfId="3369"/>
    <cellStyle name="_x0013__Book2 4 7" xfId="3370"/>
    <cellStyle name="_Book2 4 7 2" xfId="3371"/>
    <cellStyle name="_Book2 4 7 2 2" xfId="3372"/>
    <cellStyle name="_Book2 4 7 3" xfId="3373"/>
    <cellStyle name="_Book2 4 8" xfId="3374"/>
    <cellStyle name="_Book2 4 8 2" xfId="3375"/>
    <cellStyle name="_Book2 4 8 2 2" xfId="3376"/>
    <cellStyle name="_Book2 4 8 3" xfId="3377"/>
    <cellStyle name="_Book2 4 9" xfId="3378"/>
    <cellStyle name="_Book2 4 9 2" xfId="3379"/>
    <cellStyle name="_Book2 4 9 2 2" xfId="3380"/>
    <cellStyle name="_Book2 4 9 3" xfId="3381"/>
    <cellStyle name="_Book2 40" xfId="3382"/>
    <cellStyle name="_x0013__Book2 40" xfId="3383"/>
    <cellStyle name="_Book2 41" xfId="3384"/>
    <cellStyle name="_x0013__Book2 41" xfId="3385"/>
    <cellStyle name="_Book2 42" xfId="3386"/>
    <cellStyle name="_x0013__Book2 42" xfId="3387"/>
    <cellStyle name="_Book2 43" xfId="3388"/>
    <cellStyle name="_x0013__Book2 43" xfId="3389"/>
    <cellStyle name="_x0013__Book2 44" xfId="3390"/>
    <cellStyle name="_x0013__Book2 45" xfId="3391"/>
    <cellStyle name="_x0013__Book2 46" xfId="3392"/>
    <cellStyle name="_x0013__Book2 47" xfId="3393"/>
    <cellStyle name="_x0013__Book2 48" xfId="3394"/>
    <cellStyle name="_x0013__Book2 49" xfId="3395"/>
    <cellStyle name="_Book2 5" xfId="3396"/>
    <cellStyle name="_x0013__Book2 5" xfId="3397"/>
    <cellStyle name="_Book2 5 10" xfId="3398"/>
    <cellStyle name="_Book2 5 11" xfId="3399"/>
    <cellStyle name="_Book2 5 12" xfId="3400"/>
    <cellStyle name="_Book2 5 13" xfId="3401"/>
    <cellStyle name="_Book2 5 14" xfId="3402"/>
    <cellStyle name="_Book2 5 15" xfId="3403"/>
    <cellStyle name="_Book2 5 16" xfId="3404"/>
    <cellStyle name="_Book2 5 17" xfId="3405"/>
    <cellStyle name="_Book2 5 18" xfId="3406"/>
    <cellStyle name="_Book2 5 19" xfId="3407"/>
    <cellStyle name="_Book2 5 2" xfId="3408"/>
    <cellStyle name="_x0013__Book2 5 2" xfId="3409"/>
    <cellStyle name="_Book2 5 2 2" xfId="3410"/>
    <cellStyle name="_x0013__Book2 5 2 2" xfId="3411"/>
    <cellStyle name="_Book2 5 2 2 2" xfId="3412"/>
    <cellStyle name="_Book2 5 2 2 3" xfId="3413"/>
    <cellStyle name="_Book2 5 2 3" xfId="3414"/>
    <cellStyle name="_x0013__Book2 5 2 3" xfId="3415"/>
    <cellStyle name="_Book2 5 2 4" xfId="3416"/>
    <cellStyle name="_Book2 5 20" xfId="3417"/>
    <cellStyle name="_Book2 5 21" xfId="3418"/>
    <cellStyle name="_Book2 5 22" xfId="3419"/>
    <cellStyle name="_Book2 5 23" xfId="3420"/>
    <cellStyle name="_Book2 5 24" xfId="3421"/>
    <cellStyle name="_Book2 5 25" xfId="3422"/>
    <cellStyle name="_Book2 5 26" xfId="3423"/>
    <cellStyle name="_Book2 5 27" xfId="3424"/>
    <cellStyle name="_Book2 5 28" xfId="3425"/>
    <cellStyle name="_Book2 5 29" xfId="3426"/>
    <cellStyle name="_Book2 5 3" xfId="3427"/>
    <cellStyle name="_x0013__Book2 5 3" xfId="3428"/>
    <cellStyle name="_Book2 5 3 2" xfId="3429"/>
    <cellStyle name="_Book2 5 3 2 2" xfId="3430"/>
    <cellStyle name="_Book2 5 3 3" xfId="3431"/>
    <cellStyle name="_Book2 5 3 4" xfId="3432"/>
    <cellStyle name="_Book2 5 30" xfId="3433"/>
    <cellStyle name="_Book2 5 31" xfId="3434"/>
    <cellStyle name="_Book2 5 32" xfId="3435"/>
    <cellStyle name="_Book2 5 33" xfId="3436"/>
    <cellStyle name="_Book2 5 34" xfId="3437"/>
    <cellStyle name="_Book2 5 35" xfId="3438"/>
    <cellStyle name="_Book2 5 36" xfId="3439"/>
    <cellStyle name="_Book2 5 4" xfId="3440"/>
    <cellStyle name="_x0013__Book2 5 4" xfId="3441"/>
    <cellStyle name="_Book2 5 4 2" xfId="3442"/>
    <cellStyle name="_Book2 5 4 2 2" xfId="3443"/>
    <cellStyle name="_Book2 5 4 3" xfId="3444"/>
    <cellStyle name="_Book2 5 5" xfId="3445"/>
    <cellStyle name="_Book2 5 5 2" xfId="3446"/>
    <cellStyle name="_Book2 5 5 2 2" xfId="3447"/>
    <cellStyle name="_Book2 5 5 3" xfId="3448"/>
    <cellStyle name="_Book2 5 6" xfId="3449"/>
    <cellStyle name="_Book2 5 6 2" xfId="3450"/>
    <cellStyle name="_Book2 5 6 2 2" xfId="3451"/>
    <cellStyle name="_Book2 5 6 3" xfId="3452"/>
    <cellStyle name="_Book2 5 7" xfId="3453"/>
    <cellStyle name="_Book2 5 7 2" xfId="3454"/>
    <cellStyle name="_Book2 5 8" xfId="3455"/>
    <cellStyle name="_Book2 5 9" xfId="3456"/>
    <cellStyle name="_x0013__Book2 50" xfId="3457"/>
    <cellStyle name="_x0013__Book2 51" xfId="3458"/>
    <cellStyle name="_Book2 6" xfId="3459"/>
    <cellStyle name="_x0013__Book2 6" xfId="3460"/>
    <cellStyle name="_Book2 6 10" xfId="3461"/>
    <cellStyle name="_Book2 6 11" xfId="3462"/>
    <cellStyle name="_Book2 6 12" xfId="3463"/>
    <cellStyle name="_Book2 6 13" xfId="3464"/>
    <cellStyle name="_Book2 6 14" xfId="3465"/>
    <cellStyle name="_Book2 6 15" xfId="3466"/>
    <cellStyle name="_Book2 6 16" xfId="3467"/>
    <cellStyle name="_Book2 6 17" xfId="3468"/>
    <cellStyle name="_Book2 6 18" xfId="3469"/>
    <cellStyle name="_Book2 6 19" xfId="3470"/>
    <cellStyle name="_Book2 6 2" xfId="3471"/>
    <cellStyle name="_x0013__Book2 6 2" xfId="3472"/>
    <cellStyle name="_Book2 6 2 2" xfId="3473"/>
    <cellStyle name="_x0013__Book2 6 2 2" xfId="3474"/>
    <cellStyle name="_Book2 6 2 3" xfId="3475"/>
    <cellStyle name="_x0013__Book2 6 2 3" xfId="3476"/>
    <cellStyle name="_Book2 6 20" xfId="3477"/>
    <cellStyle name="_Book2 6 21" xfId="3478"/>
    <cellStyle name="_Book2 6 22" xfId="3479"/>
    <cellStyle name="_Book2 6 23" xfId="3480"/>
    <cellStyle name="_Book2 6 24" xfId="3481"/>
    <cellStyle name="_Book2 6 25" xfId="3482"/>
    <cellStyle name="_Book2 6 26" xfId="3483"/>
    <cellStyle name="_Book2 6 27" xfId="3484"/>
    <cellStyle name="_Book2 6 28" xfId="3485"/>
    <cellStyle name="_Book2 6 29" xfId="3486"/>
    <cellStyle name="_Book2 6 3" xfId="3487"/>
    <cellStyle name="_x0013__Book2 6 3" xfId="3488"/>
    <cellStyle name="_Book2 6 30" xfId="3489"/>
    <cellStyle name="_Book2 6 31" xfId="3490"/>
    <cellStyle name="_Book2 6 32" xfId="3491"/>
    <cellStyle name="_Book2 6 33" xfId="3492"/>
    <cellStyle name="_Book2 6 34" xfId="3493"/>
    <cellStyle name="_Book2 6 35" xfId="3494"/>
    <cellStyle name="_Book2 6 4" xfId="3495"/>
    <cellStyle name="_x0013__Book2 6 4" xfId="3496"/>
    <cellStyle name="_Book2 6 5" xfId="3497"/>
    <cellStyle name="_Book2 6 6" xfId="3498"/>
    <cellStyle name="_Book2 6 7" xfId="3499"/>
    <cellStyle name="_Book2 6 8" xfId="3500"/>
    <cellStyle name="_Book2 6 9" xfId="3501"/>
    <cellStyle name="_Book2 7" xfId="3502"/>
    <cellStyle name="_x0013__Book2 7" xfId="3503"/>
    <cellStyle name="_Book2 7 10" xfId="3504"/>
    <cellStyle name="_Book2 7 11" xfId="3505"/>
    <cellStyle name="_Book2 7 12" xfId="3506"/>
    <cellStyle name="_Book2 7 13" xfId="3507"/>
    <cellStyle name="_Book2 7 14" xfId="3508"/>
    <cellStyle name="_Book2 7 15" xfId="3509"/>
    <cellStyle name="_Book2 7 16" xfId="3510"/>
    <cellStyle name="_Book2 7 17" xfId="3511"/>
    <cellStyle name="_Book2 7 18" xfId="3512"/>
    <cellStyle name="_Book2 7 19" xfId="3513"/>
    <cellStyle name="_Book2 7 2" xfId="3514"/>
    <cellStyle name="_x0013__Book2 7 2" xfId="3515"/>
    <cellStyle name="_Book2 7 2 2" xfId="3516"/>
    <cellStyle name="_x0013__Book2 7 2 2" xfId="3517"/>
    <cellStyle name="_Book2 7 2 3" xfId="3518"/>
    <cellStyle name="_x0013__Book2 7 2 3" xfId="3519"/>
    <cellStyle name="_Book2 7 20" xfId="3520"/>
    <cellStyle name="_Book2 7 21" xfId="3521"/>
    <cellStyle name="_Book2 7 22" xfId="3522"/>
    <cellStyle name="_Book2 7 23" xfId="3523"/>
    <cellStyle name="_Book2 7 24" xfId="3524"/>
    <cellStyle name="_Book2 7 25" xfId="3525"/>
    <cellStyle name="_Book2 7 26" xfId="3526"/>
    <cellStyle name="_Book2 7 27" xfId="3527"/>
    <cellStyle name="_Book2 7 28" xfId="3528"/>
    <cellStyle name="_Book2 7 29" xfId="3529"/>
    <cellStyle name="_Book2 7 3" xfId="3530"/>
    <cellStyle name="_x0013__Book2 7 3" xfId="3531"/>
    <cellStyle name="_Book2 7 30" xfId="3532"/>
    <cellStyle name="_Book2 7 31" xfId="3533"/>
    <cellStyle name="_Book2 7 32" xfId="3534"/>
    <cellStyle name="_Book2 7 33" xfId="3535"/>
    <cellStyle name="_Book2 7 34" xfId="3536"/>
    <cellStyle name="_Book2 7 4" xfId="3537"/>
    <cellStyle name="_x0013__Book2 7 4" xfId="3538"/>
    <cellStyle name="_Book2 7 5" xfId="3539"/>
    <cellStyle name="_Book2 7 6" xfId="3540"/>
    <cellStyle name="_Book2 7 7" xfId="3541"/>
    <cellStyle name="_Book2 7 8" xfId="3542"/>
    <cellStyle name="_Book2 7 9" xfId="3543"/>
    <cellStyle name="_Book2 8" xfId="3544"/>
    <cellStyle name="_x0013__Book2 8" xfId="3545"/>
    <cellStyle name="_Book2 8 10" xfId="3546"/>
    <cellStyle name="_Book2 8 11" xfId="3547"/>
    <cellStyle name="_Book2 8 12" xfId="3548"/>
    <cellStyle name="_Book2 8 13" xfId="3549"/>
    <cellStyle name="_Book2 8 14" xfId="3550"/>
    <cellStyle name="_Book2 8 15" xfId="3551"/>
    <cellStyle name="_Book2 8 16" xfId="3552"/>
    <cellStyle name="_Book2 8 17" xfId="3553"/>
    <cellStyle name="_Book2 8 18" xfId="3554"/>
    <cellStyle name="_Book2 8 19" xfId="3555"/>
    <cellStyle name="_Book2 8 2" xfId="3556"/>
    <cellStyle name="_x0013__Book2 8 2" xfId="3557"/>
    <cellStyle name="_Book2 8 2 2" xfId="3558"/>
    <cellStyle name="_x0013__Book2 8 2 2" xfId="3559"/>
    <cellStyle name="_Book2 8 2 3" xfId="3560"/>
    <cellStyle name="_x0013__Book2 8 2 3" xfId="3561"/>
    <cellStyle name="_Book2 8 20" xfId="3562"/>
    <cellStyle name="_Book2 8 21" xfId="3563"/>
    <cellStyle name="_Book2 8 22" xfId="3564"/>
    <cellStyle name="_Book2 8 23" xfId="3565"/>
    <cellStyle name="_Book2 8 24" xfId="3566"/>
    <cellStyle name="_Book2 8 25" xfId="3567"/>
    <cellStyle name="_Book2 8 26" xfId="3568"/>
    <cellStyle name="_Book2 8 27" xfId="3569"/>
    <cellStyle name="_Book2 8 28" xfId="3570"/>
    <cellStyle name="_Book2 8 29" xfId="3571"/>
    <cellStyle name="_Book2 8 3" xfId="3572"/>
    <cellStyle name="_x0013__Book2 8 3" xfId="3573"/>
    <cellStyle name="_Book2 8 30" xfId="3574"/>
    <cellStyle name="_Book2 8 31" xfId="3575"/>
    <cellStyle name="_Book2 8 32" xfId="3576"/>
    <cellStyle name="_Book2 8 33" xfId="3577"/>
    <cellStyle name="_Book2 8 4" xfId="3578"/>
    <cellStyle name="_x0013__Book2 8 4" xfId="3579"/>
    <cellStyle name="_Book2 8 5" xfId="3580"/>
    <cellStyle name="_Book2 8 6" xfId="3581"/>
    <cellStyle name="_Book2 8 7" xfId="3582"/>
    <cellStyle name="_Book2 8 8" xfId="3583"/>
    <cellStyle name="_Book2 8 9" xfId="3584"/>
    <cellStyle name="_Book2 9" xfId="3585"/>
    <cellStyle name="_x0013__Book2 9" xfId="3586"/>
    <cellStyle name="_Book2 9 10" xfId="3587"/>
    <cellStyle name="_Book2 9 11" xfId="3588"/>
    <cellStyle name="_Book2 9 12" xfId="3589"/>
    <cellStyle name="_Book2 9 13" xfId="3590"/>
    <cellStyle name="_Book2 9 14" xfId="3591"/>
    <cellStyle name="_Book2 9 15" xfId="3592"/>
    <cellStyle name="_Book2 9 16" xfId="3593"/>
    <cellStyle name="_Book2 9 17" xfId="3594"/>
    <cellStyle name="_Book2 9 18" xfId="3595"/>
    <cellStyle name="_Book2 9 19" xfId="3596"/>
    <cellStyle name="_Book2 9 2" xfId="3597"/>
    <cellStyle name="_x0013__Book2 9 2" xfId="3598"/>
    <cellStyle name="_Book2 9 2 2" xfId="3599"/>
    <cellStyle name="_x0013__Book2 9 2 2" xfId="3600"/>
    <cellStyle name="_Book2 9 2 3" xfId="3601"/>
    <cellStyle name="_x0013__Book2 9 2 3" xfId="3602"/>
    <cellStyle name="_Book2 9 20" xfId="3603"/>
    <cellStyle name="_Book2 9 21" xfId="3604"/>
    <cellStyle name="_Book2 9 22" xfId="3605"/>
    <cellStyle name="_Book2 9 23" xfId="3606"/>
    <cellStyle name="_Book2 9 24" xfId="3607"/>
    <cellStyle name="_Book2 9 3" xfId="3608"/>
    <cellStyle name="_x0013__Book2 9 3" xfId="3609"/>
    <cellStyle name="_Book2 9 4" xfId="3610"/>
    <cellStyle name="_x0013__Book2 9 4" xfId="3611"/>
    <cellStyle name="_Book2 9 5" xfId="3612"/>
    <cellStyle name="_Book2 9 6" xfId="3613"/>
    <cellStyle name="_Book2 9 7" xfId="3614"/>
    <cellStyle name="_Book2 9 8" xfId="3615"/>
    <cellStyle name="_Book2 9 9" xfId="3616"/>
    <cellStyle name="_Book2_04 07E Wild Horse Wind Expansion (C) (2)" xfId="3617"/>
    <cellStyle name="_Book2_04 07E Wild Horse Wind Expansion (C) (2) 2" xfId="3618"/>
    <cellStyle name="_Book2_04 07E Wild Horse Wind Expansion (C) (2) 2 2" xfId="3619"/>
    <cellStyle name="_Book2_04 07E Wild Horse Wind Expansion (C) (2) 2 2 2" xfId="3620"/>
    <cellStyle name="_Book2_04 07E Wild Horse Wind Expansion (C) (2) 2 3" xfId="3621"/>
    <cellStyle name="_Book2_04 07E Wild Horse Wind Expansion (C) (2) 3" xfId="3622"/>
    <cellStyle name="_Book2_04 07E Wild Horse Wind Expansion (C) (2) 3 2" xfId="3623"/>
    <cellStyle name="_Book2_04 07E Wild Horse Wind Expansion (C) (2) 4" xfId="3624"/>
    <cellStyle name="_Book2_04 07E Wild Horse Wind Expansion (C) (2)_Adj Bench DR 3 for Initial Briefs (Electric)" xfId="3625"/>
    <cellStyle name="_Book2_04 07E Wild Horse Wind Expansion (C) (2)_Adj Bench DR 3 for Initial Briefs (Electric) 2" xfId="3626"/>
    <cellStyle name="_Book2_04 07E Wild Horse Wind Expansion (C) (2)_Adj Bench DR 3 for Initial Briefs (Electric) 2 2" xfId="3627"/>
    <cellStyle name="_Book2_04 07E Wild Horse Wind Expansion (C) (2)_Adj Bench DR 3 for Initial Briefs (Electric) 2 2 2" xfId="3628"/>
    <cellStyle name="_Book2_04 07E Wild Horse Wind Expansion (C) (2)_Adj Bench DR 3 for Initial Briefs (Electric) 2 3" xfId="3629"/>
    <cellStyle name="_Book2_04 07E Wild Horse Wind Expansion (C) (2)_Adj Bench DR 3 for Initial Briefs (Electric) 3" xfId="3630"/>
    <cellStyle name="_Book2_04 07E Wild Horse Wind Expansion (C) (2)_Adj Bench DR 3 for Initial Briefs (Electric) 3 2" xfId="3631"/>
    <cellStyle name="_Book2_04 07E Wild Horse Wind Expansion (C) (2)_Adj Bench DR 3 for Initial Briefs (Electric) 4" xfId="3632"/>
    <cellStyle name="_Book2_04 07E Wild Horse Wind Expansion (C) (2)_Adj Bench DR 3 for Initial Briefs (Electric)_DEM-WP(C) ENERG10C--ctn Mid-C_042010 2010GRC" xfId="3633"/>
    <cellStyle name="_Book2_04 07E Wild Horse Wind Expansion (C) (2)_Book1" xfId="3634"/>
    <cellStyle name="_Book2_04 07E Wild Horse Wind Expansion (C) (2)_DEM-WP(C) ENERG10C--ctn Mid-C_042010 2010GRC" xfId="3635"/>
    <cellStyle name="_Book2_04 07E Wild Horse Wind Expansion (C) (2)_Electric Rev Req Model (2009 GRC) " xfId="3636"/>
    <cellStyle name="_Book2_04 07E Wild Horse Wind Expansion (C) (2)_Electric Rev Req Model (2009 GRC)  2" xfId="3637"/>
    <cellStyle name="_Book2_04 07E Wild Horse Wind Expansion (C) (2)_Electric Rev Req Model (2009 GRC)  2 2" xfId="3638"/>
    <cellStyle name="_Book2_04 07E Wild Horse Wind Expansion (C) (2)_Electric Rev Req Model (2009 GRC)  2 2 2" xfId="3639"/>
    <cellStyle name="_Book2_04 07E Wild Horse Wind Expansion (C) (2)_Electric Rev Req Model (2009 GRC)  2 3" xfId="3640"/>
    <cellStyle name="_Book2_04 07E Wild Horse Wind Expansion (C) (2)_Electric Rev Req Model (2009 GRC)  3" xfId="3641"/>
    <cellStyle name="_Book2_04 07E Wild Horse Wind Expansion (C) (2)_Electric Rev Req Model (2009 GRC)  3 2" xfId="3642"/>
    <cellStyle name="_Book2_04 07E Wild Horse Wind Expansion (C) (2)_Electric Rev Req Model (2009 GRC)  4" xfId="3643"/>
    <cellStyle name="_Book2_04 07E Wild Horse Wind Expansion (C) (2)_Electric Rev Req Model (2009 GRC) _DEM-WP(C) ENERG10C--ctn Mid-C_042010 2010GRC" xfId="3644"/>
    <cellStyle name="_Book2_04 07E Wild Horse Wind Expansion (C) (2)_Electric Rev Req Model (2009 GRC) Rebuttal" xfId="3645"/>
    <cellStyle name="_Book2_04 07E Wild Horse Wind Expansion (C) (2)_Electric Rev Req Model (2009 GRC) Rebuttal 2" xfId="3646"/>
    <cellStyle name="_Book2_04 07E Wild Horse Wind Expansion (C) (2)_Electric Rev Req Model (2009 GRC) Rebuttal 2 2" xfId="3647"/>
    <cellStyle name="_Book2_04 07E Wild Horse Wind Expansion (C) (2)_Electric Rev Req Model (2009 GRC) Rebuttal 2 2 2" xfId="3648"/>
    <cellStyle name="_Book2_04 07E Wild Horse Wind Expansion (C) (2)_Electric Rev Req Model (2009 GRC) Rebuttal 2 3" xfId="3649"/>
    <cellStyle name="_Book2_04 07E Wild Horse Wind Expansion (C) (2)_Electric Rev Req Model (2009 GRC) Rebuttal 3" xfId="3650"/>
    <cellStyle name="_Book2_04 07E Wild Horse Wind Expansion (C) (2)_Electric Rev Req Model (2009 GRC) Rebuttal 3 2" xfId="3651"/>
    <cellStyle name="_Book2_04 07E Wild Horse Wind Expansion (C) (2)_Electric Rev Req Model (2009 GRC) Rebuttal 4" xfId="3652"/>
    <cellStyle name="_Book2_04 07E Wild Horse Wind Expansion (C) (2)_Electric Rev Req Model (2009 GRC) Rebuttal REmoval of New  WH Solar AdjustMI" xfId="3653"/>
    <cellStyle name="_Book2_04 07E Wild Horse Wind Expansion (C) (2)_Electric Rev Req Model (2009 GRC) Rebuttal REmoval of New  WH Solar AdjustMI 2" xfId="3654"/>
    <cellStyle name="_Book2_04 07E Wild Horse Wind Expansion (C) (2)_Electric Rev Req Model (2009 GRC) Rebuttal REmoval of New  WH Solar AdjustMI 2 2" xfId="3655"/>
    <cellStyle name="_Book2_04 07E Wild Horse Wind Expansion (C) (2)_Electric Rev Req Model (2009 GRC) Rebuttal REmoval of New  WH Solar AdjustMI 2 2 2" xfId="3656"/>
    <cellStyle name="_Book2_04 07E Wild Horse Wind Expansion (C) (2)_Electric Rev Req Model (2009 GRC) Rebuttal REmoval of New  WH Solar AdjustMI 2 3" xfId="3657"/>
    <cellStyle name="_Book2_04 07E Wild Horse Wind Expansion (C) (2)_Electric Rev Req Model (2009 GRC) Rebuttal REmoval of New  WH Solar AdjustMI 3" xfId="3658"/>
    <cellStyle name="_Book2_04 07E Wild Horse Wind Expansion (C) (2)_Electric Rev Req Model (2009 GRC) Rebuttal REmoval of New  WH Solar AdjustMI 3 2" xfId="3659"/>
    <cellStyle name="_Book2_04 07E Wild Horse Wind Expansion (C) (2)_Electric Rev Req Model (2009 GRC) Rebuttal REmoval of New  WH Solar AdjustMI 4" xfId="3660"/>
    <cellStyle name="_Book2_04 07E Wild Horse Wind Expansion (C) (2)_Electric Rev Req Model (2009 GRC) Rebuttal REmoval of New  WH Solar AdjustMI_DEM-WP(C) ENERG10C--ctn Mid-C_042010 2010GRC" xfId="3661"/>
    <cellStyle name="_Book2_04 07E Wild Horse Wind Expansion (C) (2)_Electric Rev Req Model (2009 GRC) Revised 01-18-2010" xfId="3662"/>
    <cellStyle name="_Book2_04 07E Wild Horse Wind Expansion (C) (2)_Electric Rev Req Model (2009 GRC) Revised 01-18-2010 2" xfId="3663"/>
    <cellStyle name="_Book2_04 07E Wild Horse Wind Expansion (C) (2)_Electric Rev Req Model (2009 GRC) Revised 01-18-2010 2 2" xfId="3664"/>
    <cellStyle name="_Book2_04 07E Wild Horse Wind Expansion (C) (2)_Electric Rev Req Model (2009 GRC) Revised 01-18-2010 2 2 2" xfId="3665"/>
    <cellStyle name="_Book2_04 07E Wild Horse Wind Expansion (C) (2)_Electric Rev Req Model (2009 GRC) Revised 01-18-2010 2 3" xfId="3666"/>
    <cellStyle name="_Book2_04 07E Wild Horse Wind Expansion (C) (2)_Electric Rev Req Model (2009 GRC) Revised 01-18-2010 3" xfId="3667"/>
    <cellStyle name="_Book2_04 07E Wild Horse Wind Expansion (C) (2)_Electric Rev Req Model (2009 GRC) Revised 01-18-2010 3 2" xfId="3668"/>
    <cellStyle name="_Book2_04 07E Wild Horse Wind Expansion (C) (2)_Electric Rev Req Model (2009 GRC) Revised 01-18-2010 4" xfId="3669"/>
    <cellStyle name="_Book2_04 07E Wild Horse Wind Expansion (C) (2)_Electric Rev Req Model (2009 GRC) Revised 01-18-2010_DEM-WP(C) ENERG10C--ctn Mid-C_042010 2010GRC" xfId="3670"/>
    <cellStyle name="_Book2_04 07E Wild Horse Wind Expansion (C) (2)_Electric Rev Req Model (2010 GRC)" xfId="3671"/>
    <cellStyle name="_Book2_04 07E Wild Horse Wind Expansion (C) (2)_Electric Rev Req Model (2010 GRC) SF" xfId="3672"/>
    <cellStyle name="_Book2_04 07E Wild Horse Wind Expansion (C) (2)_Final Order Electric EXHIBIT A-1" xfId="3673"/>
    <cellStyle name="_Book2_04 07E Wild Horse Wind Expansion (C) (2)_Final Order Electric EXHIBIT A-1 2" xfId="3674"/>
    <cellStyle name="_Book2_04 07E Wild Horse Wind Expansion (C) (2)_Final Order Electric EXHIBIT A-1 2 2" xfId="3675"/>
    <cellStyle name="_Book2_04 07E Wild Horse Wind Expansion (C) (2)_Final Order Electric EXHIBIT A-1 2 2 2" xfId="3676"/>
    <cellStyle name="_Book2_04 07E Wild Horse Wind Expansion (C) (2)_Final Order Electric EXHIBIT A-1 2 3" xfId="3677"/>
    <cellStyle name="_Book2_04 07E Wild Horse Wind Expansion (C) (2)_Final Order Electric EXHIBIT A-1 3" xfId="3678"/>
    <cellStyle name="_Book2_04 07E Wild Horse Wind Expansion (C) (2)_Final Order Electric EXHIBIT A-1 3 2" xfId="3679"/>
    <cellStyle name="_Book2_04 07E Wild Horse Wind Expansion (C) (2)_Final Order Electric EXHIBIT A-1 4" xfId="3680"/>
    <cellStyle name="_Book2_04 07E Wild Horse Wind Expansion (C) (2)_TENASKA REGULATORY ASSET" xfId="3681"/>
    <cellStyle name="_Book2_04 07E Wild Horse Wind Expansion (C) (2)_TENASKA REGULATORY ASSET 2" xfId="3682"/>
    <cellStyle name="_Book2_04 07E Wild Horse Wind Expansion (C) (2)_TENASKA REGULATORY ASSET 2 2" xfId="3683"/>
    <cellStyle name="_Book2_04 07E Wild Horse Wind Expansion (C) (2)_TENASKA REGULATORY ASSET 2 2 2" xfId="3684"/>
    <cellStyle name="_Book2_04 07E Wild Horse Wind Expansion (C) (2)_TENASKA REGULATORY ASSET 2 3" xfId="3685"/>
    <cellStyle name="_Book2_04 07E Wild Horse Wind Expansion (C) (2)_TENASKA REGULATORY ASSET 3" xfId="3686"/>
    <cellStyle name="_Book2_04 07E Wild Horse Wind Expansion (C) (2)_TENASKA REGULATORY ASSET 3 2" xfId="3687"/>
    <cellStyle name="_Book2_04 07E Wild Horse Wind Expansion (C) (2)_TENASKA REGULATORY ASSET 4" xfId="3688"/>
    <cellStyle name="_Book2_16.37E Wild Horse Expansion DeferralRevwrkingfile SF" xfId="3689"/>
    <cellStyle name="_Book2_16.37E Wild Horse Expansion DeferralRevwrkingfile SF 2" xfId="3690"/>
    <cellStyle name="_Book2_16.37E Wild Horse Expansion DeferralRevwrkingfile SF 2 2" xfId="3691"/>
    <cellStyle name="_Book2_16.37E Wild Horse Expansion DeferralRevwrkingfile SF 2 2 2" xfId="3692"/>
    <cellStyle name="_Book2_16.37E Wild Horse Expansion DeferralRevwrkingfile SF 2 3" xfId="3693"/>
    <cellStyle name="_Book2_16.37E Wild Horse Expansion DeferralRevwrkingfile SF 3" xfId="3694"/>
    <cellStyle name="_Book2_16.37E Wild Horse Expansion DeferralRevwrkingfile SF 3 2" xfId="3695"/>
    <cellStyle name="_Book2_16.37E Wild Horse Expansion DeferralRevwrkingfile SF 4" xfId="3696"/>
    <cellStyle name="_Book2_16.37E Wild Horse Expansion DeferralRevwrkingfile SF_DEM-WP(C) ENERG10C--ctn Mid-C_042010 2010GRC" xfId="3697"/>
    <cellStyle name="_Book2_2009 Compliance Filing PCA Exhibits for GRC" xfId="3698"/>
    <cellStyle name="_Book2_2009 Compliance Filing PCA Exhibits for GRC 2" xfId="3699"/>
    <cellStyle name="_Book2_2009 GRC Compl Filing - Exhibit D" xfId="3700"/>
    <cellStyle name="_Book2_2009 GRC Compl Filing - Exhibit D 2" xfId="3701"/>
    <cellStyle name="_Book2_2009 GRC Compl Filing - Exhibit D 2 2" xfId="3702"/>
    <cellStyle name="_Book2_2009 GRC Compl Filing - Exhibit D 3" xfId="3703"/>
    <cellStyle name="_Book2_2009 GRC Compl Filing - Exhibit D_DEM-WP(C) ENERG10C--ctn Mid-C_042010 2010GRC" xfId="3704"/>
    <cellStyle name="_Book2_3.01 Income Statement" xfId="3705"/>
    <cellStyle name="_Book2_4 31 Regulatory Assets and Liabilities  7 06- Exhibit D" xfId="3706"/>
    <cellStyle name="_Book2_4 31 Regulatory Assets and Liabilities  7 06- Exhibit D 2" xfId="3707"/>
    <cellStyle name="_Book2_4 31 Regulatory Assets and Liabilities  7 06- Exhibit D 2 2" xfId="3708"/>
    <cellStyle name="_Book2_4 31 Regulatory Assets and Liabilities  7 06- Exhibit D 2 2 2" xfId="3709"/>
    <cellStyle name="_Book2_4 31 Regulatory Assets and Liabilities  7 06- Exhibit D 2 3" xfId="3710"/>
    <cellStyle name="_Book2_4 31 Regulatory Assets and Liabilities  7 06- Exhibit D 3" xfId="3711"/>
    <cellStyle name="_Book2_4 31 Regulatory Assets and Liabilities  7 06- Exhibit D 3 2" xfId="3712"/>
    <cellStyle name="_Book2_4 31 Regulatory Assets and Liabilities  7 06- Exhibit D 4" xfId="3713"/>
    <cellStyle name="_Book2_4 31 Regulatory Assets and Liabilities  7 06- Exhibit D_DEM-WP(C) ENERG10C--ctn Mid-C_042010 2010GRC" xfId="3714"/>
    <cellStyle name="_Book2_4 31 Regulatory Assets and Liabilities  7 06- Exhibit D_NIM Summary" xfId="3715"/>
    <cellStyle name="_Book2_4 31 Regulatory Assets and Liabilities  7 06- Exhibit D_NIM Summary 2" xfId="3716"/>
    <cellStyle name="_Book2_4 31 Regulatory Assets and Liabilities  7 06- Exhibit D_NIM Summary 2 2" xfId="3717"/>
    <cellStyle name="_Book2_4 31 Regulatory Assets and Liabilities  7 06- Exhibit D_NIM Summary 3" xfId="3718"/>
    <cellStyle name="_Book2_4 31 Regulatory Assets and Liabilities  7 06- Exhibit D_NIM Summary_DEM-WP(C) ENERG10C--ctn Mid-C_042010 2010GRC" xfId="3719"/>
    <cellStyle name="_Book2_4 31E Reg Asset  Liab and EXH D" xfId="3720"/>
    <cellStyle name="_Book2_4 31E Reg Asset  Liab and EXH D _ Aug 10 Filing (2)" xfId="3721"/>
    <cellStyle name="_Book2_4 31E Reg Asset  Liab and EXH D _ Aug 10 Filing (2) 2" xfId="3722"/>
    <cellStyle name="_Book2_4 31E Reg Asset  Liab and EXH D 10" xfId="3723"/>
    <cellStyle name="_Book2_4 31E Reg Asset  Liab and EXH D 11" xfId="3724"/>
    <cellStyle name="_Book2_4 31E Reg Asset  Liab and EXH D 12" xfId="3725"/>
    <cellStyle name="_Book2_4 31E Reg Asset  Liab and EXH D 13" xfId="3726"/>
    <cellStyle name="_Book2_4 31E Reg Asset  Liab and EXH D 14" xfId="3727"/>
    <cellStyle name="_Book2_4 31E Reg Asset  Liab and EXH D 15" xfId="3728"/>
    <cellStyle name="_Book2_4 31E Reg Asset  Liab and EXH D 16" xfId="3729"/>
    <cellStyle name="_Book2_4 31E Reg Asset  Liab and EXH D 17" xfId="3730"/>
    <cellStyle name="_Book2_4 31E Reg Asset  Liab and EXH D 18" xfId="3731"/>
    <cellStyle name="_Book2_4 31E Reg Asset  Liab and EXH D 19" xfId="3732"/>
    <cellStyle name="_Book2_4 31E Reg Asset  Liab and EXH D 2" xfId="3733"/>
    <cellStyle name="_Book2_4 31E Reg Asset  Liab and EXH D 20" xfId="3734"/>
    <cellStyle name="_Book2_4 31E Reg Asset  Liab and EXH D 21" xfId="3735"/>
    <cellStyle name="_Book2_4 31E Reg Asset  Liab and EXH D 22" xfId="3736"/>
    <cellStyle name="_Book2_4 31E Reg Asset  Liab and EXH D 23" xfId="3737"/>
    <cellStyle name="_Book2_4 31E Reg Asset  Liab and EXH D 24" xfId="3738"/>
    <cellStyle name="_Book2_4 31E Reg Asset  Liab and EXH D 25" xfId="3739"/>
    <cellStyle name="_Book2_4 31E Reg Asset  Liab and EXH D 26" xfId="3740"/>
    <cellStyle name="_Book2_4 31E Reg Asset  Liab and EXH D 27" xfId="3741"/>
    <cellStyle name="_Book2_4 31E Reg Asset  Liab and EXH D 28" xfId="3742"/>
    <cellStyle name="_Book2_4 31E Reg Asset  Liab and EXH D 29" xfId="3743"/>
    <cellStyle name="_Book2_4 31E Reg Asset  Liab and EXH D 3" xfId="3744"/>
    <cellStyle name="_Book2_4 31E Reg Asset  Liab and EXH D 30" xfId="3745"/>
    <cellStyle name="_Book2_4 31E Reg Asset  Liab and EXH D 31" xfId="3746"/>
    <cellStyle name="_Book2_4 31E Reg Asset  Liab and EXH D 32" xfId="3747"/>
    <cellStyle name="_Book2_4 31E Reg Asset  Liab and EXH D 33" xfId="3748"/>
    <cellStyle name="_Book2_4 31E Reg Asset  Liab and EXH D 34" xfId="3749"/>
    <cellStyle name="_Book2_4 31E Reg Asset  Liab and EXH D 35" xfId="3750"/>
    <cellStyle name="_Book2_4 31E Reg Asset  Liab and EXH D 36" xfId="3751"/>
    <cellStyle name="_Book2_4 31E Reg Asset  Liab and EXH D 4" xfId="3752"/>
    <cellStyle name="_Book2_4 31E Reg Asset  Liab and EXH D 5" xfId="3753"/>
    <cellStyle name="_Book2_4 31E Reg Asset  Liab and EXH D 6" xfId="3754"/>
    <cellStyle name="_Book2_4 31E Reg Asset  Liab and EXH D 7" xfId="3755"/>
    <cellStyle name="_Book2_4 31E Reg Asset  Liab and EXH D 8" xfId="3756"/>
    <cellStyle name="_Book2_4 31E Reg Asset  Liab and EXH D 9" xfId="3757"/>
    <cellStyle name="_Book2_4 32 Regulatory Assets and Liabilities  7 06- Exhibit D" xfId="3758"/>
    <cellStyle name="_Book2_4 32 Regulatory Assets and Liabilities  7 06- Exhibit D 2" xfId="3759"/>
    <cellStyle name="_Book2_4 32 Regulatory Assets and Liabilities  7 06- Exhibit D 2 2" xfId="3760"/>
    <cellStyle name="_Book2_4 32 Regulatory Assets and Liabilities  7 06- Exhibit D 2 2 2" xfId="3761"/>
    <cellStyle name="_Book2_4 32 Regulatory Assets and Liabilities  7 06- Exhibit D 2 3" xfId="3762"/>
    <cellStyle name="_Book2_4 32 Regulatory Assets and Liabilities  7 06- Exhibit D 3" xfId="3763"/>
    <cellStyle name="_Book2_4 32 Regulatory Assets and Liabilities  7 06- Exhibit D 3 2" xfId="3764"/>
    <cellStyle name="_Book2_4 32 Regulatory Assets and Liabilities  7 06- Exhibit D 4" xfId="3765"/>
    <cellStyle name="_Book2_4 32 Regulatory Assets and Liabilities  7 06- Exhibit D_DEM-WP(C) ENERG10C--ctn Mid-C_042010 2010GRC" xfId="3766"/>
    <cellStyle name="_Book2_4 32 Regulatory Assets and Liabilities  7 06- Exhibit D_NIM Summary" xfId="3767"/>
    <cellStyle name="_Book2_4 32 Regulatory Assets and Liabilities  7 06- Exhibit D_NIM Summary 2" xfId="3768"/>
    <cellStyle name="_Book2_4 32 Regulatory Assets and Liabilities  7 06- Exhibit D_NIM Summary 2 2" xfId="3769"/>
    <cellStyle name="_Book2_4 32 Regulatory Assets and Liabilities  7 06- Exhibit D_NIM Summary 3" xfId="3770"/>
    <cellStyle name="_Book2_4 32 Regulatory Assets and Liabilities  7 06- Exhibit D_NIM Summary_DEM-WP(C) ENERG10C--ctn Mid-C_042010 2010GRC" xfId="3771"/>
    <cellStyle name="_x0013__Book2_Adj Bench DR 3 for Initial Briefs (Electric)" xfId="3772"/>
    <cellStyle name="_x0013__Book2_Adj Bench DR 3 for Initial Briefs (Electric) 2" xfId="3773"/>
    <cellStyle name="_x0013__Book2_Adj Bench DR 3 for Initial Briefs (Electric) 2 2" xfId="3774"/>
    <cellStyle name="_x0013__Book2_Adj Bench DR 3 for Initial Briefs (Electric) 2 2 2" xfId="3775"/>
    <cellStyle name="_x0013__Book2_Adj Bench DR 3 for Initial Briefs (Electric) 2 3" xfId="3776"/>
    <cellStyle name="_x0013__Book2_Adj Bench DR 3 for Initial Briefs (Electric) 3" xfId="3777"/>
    <cellStyle name="_x0013__Book2_Adj Bench DR 3 for Initial Briefs (Electric) 3 2" xfId="3778"/>
    <cellStyle name="_x0013__Book2_Adj Bench DR 3 for Initial Briefs (Electric) 4" xfId="3779"/>
    <cellStyle name="_x0013__Book2_Adj Bench DR 3 for Initial Briefs (Electric)_DEM-WP(C) ENERG10C--ctn Mid-C_042010 2010GRC" xfId="3780"/>
    <cellStyle name="_Book2_AURORA Total New" xfId="3781"/>
    <cellStyle name="_Book2_AURORA Total New 2" xfId="3782"/>
    <cellStyle name="_Book2_AURORA Total New 2 2" xfId="3783"/>
    <cellStyle name="_Book2_AURORA Total New 3" xfId="3784"/>
    <cellStyle name="_Book2_Book2" xfId="3785"/>
    <cellStyle name="_Book2_Book2 2" xfId="3786"/>
    <cellStyle name="_Book2_Book2 2 2" xfId="3787"/>
    <cellStyle name="_Book2_Book2 2 2 2" xfId="3788"/>
    <cellStyle name="_Book2_Book2 2 3" xfId="3789"/>
    <cellStyle name="_Book2_Book2 3" xfId="3790"/>
    <cellStyle name="_Book2_Book2 3 2" xfId="3791"/>
    <cellStyle name="_Book2_Book2 4" xfId="3792"/>
    <cellStyle name="_Book2_Book2_Adj Bench DR 3 for Initial Briefs (Electric)" xfId="3793"/>
    <cellStyle name="_Book2_Book2_Adj Bench DR 3 for Initial Briefs (Electric) 2" xfId="3794"/>
    <cellStyle name="_Book2_Book2_Adj Bench DR 3 for Initial Briefs (Electric) 2 2" xfId="3795"/>
    <cellStyle name="_Book2_Book2_Adj Bench DR 3 for Initial Briefs (Electric) 2 2 2" xfId="3796"/>
    <cellStyle name="_Book2_Book2_Adj Bench DR 3 for Initial Briefs (Electric) 2 3" xfId="3797"/>
    <cellStyle name="_Book2_Book2_Adj Bench DR 3 for Initial Briefs (Electric) 3" xfId="3798"/>
    <cellStyle name="_Book2_Book2_Adj Bench DR 3 for Initial Briefs (Electric) 3 2" xfId="3799"/>
    <cellStyle name="_Book2_Book2_Adj Bench DR 3 for Initial Briefs (Electric) 4" xfId="3800"/>
    <cellStyle name="_Book2_Book2_Adj Bench DR 3 for Initial Briefs (Electric)_DEM-WP(C) ENERG10C--ctn Mid-C_042010 2010GRC" xfId="3801"/>
    <cellStyle name="_Book2_Book2_DEM-WP(C) ENERG10C--ctn Mid-C_042010 2010GRC" xfId="3802"/>
    <cellStyle name="_Book2_Book2_Electric Rev Req Model (2009 GRC) Rebuttal" xfId="3803"/>
    <cellStyle name="_Book2_Book2_Electric Rev Req Model (2009 GRC) Rebuttal 2" xfId="3804"/>
    <cellStyle name="_Book2_Book2_Electric Rev Req Model (2009 GRC) Rebuttal 2 2" xfId="3805"/>
    <cellStyle name="_Book2_Book2_Electric Rev Req Model (2009 GRC) Rebuttal 2 2 2" xfId="3806"/>
    <cellStyle name="_Book2_Book2_Electric Rev Req Model (2009 GRC) Rebuttal 2 3" xfId="3807"/>
    <cellStyle name="_Book2_Book2_Electric Rev Req Model (2009 GRC) Rebuttal 3" xfId="3808"/>
    <cellStyle name="_Book2_Book2_Electric Rev Req Model (2009 GRC) Rebuttal 3 2" xfId="3809"/>
    <cellStyle name="_Book2_Book2_Electric Rev Req Model (2009 GRC) Rebuttal 4" xfId="3810"/>
    <cellStyle name="_Book2_Book2_Electric Rev Req Model (2009 GRC) Rebuttal REmoval of New  WH Solar AdjustMI" xfId="3811"/>
    <cellStyle name="_Book2_Book2_Electric Rev Req Model (2009 GRC) Rebuttal REmoval of New  WH Solar AdjustMI 2" xfId="3812"/>
    <cellStyle name="_Book2_Book2_Electric Rev Req Model (2009 GRC) Rebuttal REmoval of New  WH Solar AdjustMI 2 2" xfId="3813"/>
    <cellStyle name="_Book2_Book2_Electric Rev Req Model (2009 GRC) Rebuttal REmoval of New  WH Solar AdjustMI 2 2 2" xfId="3814"/>
    <cellStyle name="_Book2_Book2_Electric Rev Req Model (2009 GRC) Rebuttal REmoval of New  WH Solar AdjustMI 2 3" xfId="3815"/>
    <cellStyle name="_Book2_Book2_Electric Rev Req Model (2009 GRC) Rebuttal REmoval of New  WH Solar AdjustMI 3" xfId="3816"/>
    <cellStyle name="_Book2_Book2_Electric Rev Req Model (2009 GRC) Rebuttal REmoval of New  WH Solar AdjustMI 3 2" xfId="3817"/>
    <cellStyle name="_Book2_Book2_Electric Rev Req Model (2009 GRC) Rebuttal REmoval of New  WH Solar AdjustMI 4" xfId="3818"/>
    <cellStyle name="_Book2_Book2_Electric Rev Req Model (2009 GRC) Rebuttal REmoval of New  WH Solar AdjustMI_DEM-WP(C) ENERG10C--ctn Mid-C_042010 2010GRC" xfId="3819"/>
    <cellStyle name="_Book2_Book2_Electric Rev Req Model (2009 GRC) Revised 01-18-2010" xfId="3820"/>
    <cellStyle name="_Book2_Book2_Electric Rev Req Model (2009 GRC) Revised 01-18-2010 2" xfId="3821"/>
    <cellStyle name="_Book2_Book2_Electric Rev Req Model (2009 GRC) Revised 01-18-2010 2 2" xfId="3822"/>
    <cellStyle name="_Book2_Book2_Electric Rev Req Model (2009 GRC) Revised 01-18-2010 2 2 2" xfId="3823"/>
    <cellStyle name="_Book2_Book2_Electric Rev Req Model (2009 GRC) Revised 01-18-2010 2 3" xfId="3824"/>
    <cellStyle name="_Book2_Book2_Electric Rev Req Model (2009 GRC) Revised 01-18-2010 3" xfId="3825"/>
    <cellStyle name="_Book2_Book2_Electric Rev Req Model (2009 GRC) Revised 01-18-2010 3 2" xfId="3826"/>
    <cellStyle name="_Book2_Book2_Electric Rev Req Model (2009 GRC) Revised 01-18-2010 4" xfId="3827"/>
    <cellStyle name="_Book2_Book2_Electric Rev Req Model (2009 GRC) Revised 01-18-2010_DEM-WP(C) ENERG10C--ctn Mid-C_042010 2010GRC" xfId="3828"/>
    <cellStyle name="_Book2_Book2_Final Order Electric EXHIBIT A-1" xfId="3829"/>
    <cellStyle name="_Book2_Book2_Final Order Electric EXHIBIT A-1 2" xfId="3830"/>
    <cellStyle name="_Book2_Book2_Final Order Electric EXHIBIT A-1 2 2" xfId="3831"/>
    <cellStyle name="_Book2_Book2_Final Order Electric EXHIBIT A-1 2 2 2" xfId="3832"/>
    <cellStyle name="_Book2_Book2_Final Order Electric EXHIBIT A-1 2 3" xfId="3833"/>
    <cellStyle name="_Book2_Book2_Final Order Electric EXHIBIT A-1 3" xfId="3834"/>
    <cellStyle name="_Book2_Book2_Final Order Electric EXHIBIT A-1 3 2" xfId="3835"/>
    <cellStyle name="_Book2_Book2_Final Order Electric EXHIBIT A-1 4" xfId="3836"/>
    <cellStyle name="_Book2_Book4" xfId="3837"/>
    <cellStyle name="_Book2_Book4 2" xfId="3838"/>
    <cellStyle name="_Book2_Book4 2 2" xfId="3839"/>
    <cellStyle name="_Book2_Book4 2 2 2" xfId="3840"/>
    <cellStyle name="_Book2_Book4 2 3" xfId="3841"/>
    <cellStyle name="_Book2_Book4 3" xfId="3842"/>
    <cellStyle name="_Book2_Book4 3 2" xfId="3843"/>
    <cellStyle name="_Book2_Book4 4" xfId="3844"/>
    <cellStyle name="_Book2_Book4_DEM-WP(C) ENERG10C--ctn Mid-C_042010 2010GRC" xfId="3845"/>
    <cellStyle name="_Book2_Book9" xfId="3846"/>
    <cellStyle name="_Book2_Book9 2" xfId="3847"/>
    <cellStyle name="_Book2_Book9 2 2" xfId="3848"/>
    <cellStyle name="_Book2_Book9 2 2 2" xfId="3849"/>
    <cellStyle name="_Book2_Book9 2 3" xfId="3850"/>
    <cellStyle name="_Book2_Book9 3" xfId="3851"/>
    <cellStyle name="_Book2_Book9 3 2" xfId="3852"/>
    <cellStyle name="_Book2_Book9 4" xfId="3853"/>
    <cellStyle name="_Book2_Book9_DEM-WP(C) ENERG10C--ctn Mid-C_042010 2010GRC" xfId="3854"/>
    <cellStyle name="_Book2_Check the Interest Calculation" xfId="3855"/>
    <cellStyle name="_Book2_Check the Interest Calculation_Scenario 1 REC vs PTC Offset" xfId="3856"/>
    <cellStyle name="_Book2_Check the Interest Calculation_Scenario 3" xfId="3857"/>
    <cellStyle name="_Book2_Chelan PUD Power Costs (8-10)" xfId="3858"/>
    <cellStyle name="_Book2_Chelan PUD Power Costs (8-10) 2" xfId="3859"/>
    <cellStyle name="_Book2_DEM-WP(C) Chelan Power Costs" xfId="3860"/>
    <cellStyle name="_Book2_DEM-WP(C) Chelan Power Costs 2" xfId="3861"/>
    <cellStyle name="_Book2_DEM-WP(C) ENERG10C--ctn Mid-C_042010 2010GRC" xfId="3862"/>
    <cellStyle name="_x0013__Book2_DEM-WP(C) ENERG10C--ctn Mid-C_042010 2010GRC" xfId="3863"/>
    <cellStyle name="_Book2_DEM-WP(C) Gas Transport 2010GRC" xfId="3864"/>
    <cellStyle name="_Book2_DEM-WP(C) Gas Transport 2010GRC 2" xfId="3865"/>
    <cellStyle name="_x0013__Book2_Electric Rev Req Model (2009 GRC) Rebuttal" xfId="3866"/>
    <cellStyle name="_x0013__Book2_Electric Rev Req Model (2009 GRC) Rebuttal 2" xfId="3867"/>
    <cellStyle name="_x0013__Book2_Electric Rev Req Model (2009 GRC) Rebuttal 2 2" xfId="3868"/>
    <cellStyle name="_x0013__Book2_Electric Rev Req Model (2009 GRC) Rebuttal 2 2 2" xfId="3869"/>
    <cellStyle name="_x0013__Book2_Electric Rev Req Model (2009 GRC) Rebuttal 2 3" xfId="3870"/>
    <cellStyle name="_x0013__Book2_Electric Rev Req Model (2009 GRC) Rebuttal 3" xfId="3871"/>
    <cellStyle name="_x0013__Book2_Electric Rev Req Model (2009 GRC) Rebuttal 3 2" xfId="3872"/>
    <cellStyle name="_x0013__Book2_Electric Rev Req Model (2009 GRC) Rebuttal 4" xfId="3873"/>
    <cellStyle name="_x0013__Book2_Electric Rev Req Model (2009 GRC) Rebuttal REmoval of New  WH Solar AdjustMI" xfId="3874"/>
    <cellStyle name="_x0013__Book2_Electric Rev Req Model (2009 GRC) Rebuttal REmoval of New  WH Solar AdjustMI 2" xfId="3875"/>
    <cellStyle name="_x0013__Book2_Electric Rev Req Model (2009 GRC) Rebuttal REmoval of New  WH Solar AdjustMI 2 2" xfId="3876"/>
    <cellStyle name="_x0013__Book2_Electric Rev Req Model (2009 GRC) Rebuttal REmoval of New  WH Solar AdjustMI 2 2 2" xfId="3877"/>
    <cellStyle name="_x0013__Book2_Electric Rev Req Model (2009 GRC) Rebuttal REmoval of New  WH Solar AdjustMI 2 3" xfId="3878"/>
    <cellStyle name="_x0013__Book2_Electric Rev Req Model (2009 GRC) Rebuttal REmoval of New  WH Solar AdjustMI 3" xfId="3879"/>
    <cellStyle name="_x0013__Book2_Electric Rev Req Model (2009 GRC) Rebuttal REmoval of New  WH Solar AdjustMI 3 2" xfId="3880"/>
    <cellStyle name="_x0013__Book2_Electric Rev Req Model (2009 GRC) Rebuttal REmoval of New  WH Solar AdjustMI 4" xfId="3881"/>
    <cellStyle name="_x0013__Book2_Electric Rev Req Model (2009 GRC) Rebuttal REmoval of New  WH Solar AdjustMI_DEM-WP(C) ENERG10C--ctn Mid-C_042010 2010GRC" xfId="3882"/>
    <cellStyle name="_x0013__Book2_Electric Rev Req Model (2009 GRC) Revised 01-18-2010" xfId="3883"/>
    <cellStyle name="_x0013__Book2_Electric Rev Req Model (2009 GRC) Revised 01-18-2010 2" xfId="3884"/>
    <cellStyle name="_x0013__Book2_Electric Rev Req Model (2009 GRC) Revised 01-18-2010 2 2" xfId="3885"/>
    <cellStyle name="_x0013__Book2_Electric Rev Req Model (2009 GRC) Revised 01-18-2010 2 2 2" xfId="3886"/>
    <cellStyle name="_x0013__Book2_Electric Rev Req Model (2009 GRC) Revised 01-18-2010 2 3" xfId="3887"/>
    <cellStyle name="_x0013__Book2_Electric Rev Req Model (2009 GRC) Revised 01-18-2010 3" xfId="3888"/>
    <cellStyle name="_x0013__Book2_Electric Rev Req Model (2009 GRC) Revised 01-18-2010 3 2" xfId="3889"/>
    <cellStyle name="_x0013__Book2_Electric Rev Req Model (2009 GRC) Revised 01-18-2010 4" xfId="3890"/>
    <cellStyle name="_x0013__Book2_Electric Rev Req Model (2009 GRC) Revised 01-18-2010_DEM-WP(C) ENERG10C--ctn Mid-C_042010 2010GRC" xfId="3891"/>
    <cellStyle name="_Book2_Exh A-1 resulting from UE-112050 effective Jan 1 2012" xfId="3892"/>
    <cellStyle name="_Book2_Exh G - Klamath Peaker PPA fr C Locke 2-12" xfId="3893"/>
    <cellStyle name="_Book2_Exhibit A-1 effective 4-1-11 fr S Free 12-11" xfId="3894"/>
    <cellStyle name="_x0013__Book2_Final Order Electric EXHIBIT A-1" xfId="3895"/>
    <cellStyle name="_x0013__Book2_Final Order Electric EXHIBIT A-1 2" xfId="3896"/>
    <cellStyle name="_x0013__Book2_Final Order Electric EXHIBIT A-1 2 2" xfId="3897"/>
    <cellStyle name="_x0013__Book2_Final Order Electric EXHIBIT A-1 2 2 2" xfId="3898"/>
    <cellStyle name="_x0013__Book2_Final Order Electric EXHIBIT A-1 2 3" xfId="3899"/>
    <cellStyle name="_x0013__Book2_Final Order Electric EXHIBIT A-1 3" xfId="3900"/>
    <cellStyle name="_x0013__Book2_Final Order Electric EXHIBIT A-1 3 2" xfId="3901"/>
    <cellStyle name="_x0013__Book2_Final Order Electric EXHIBIT A-1 4" xfId="3902"/>
    <cellStyle name="_Book2_INPUTS" xfId="3903"/>
    <cellStyle name="_Book2_INPUTS 2" xfId="3904"/>
    <cellStyle name="_Book2_INPUTS 2 2" xfId="3905"/>
    <cellStyle name="_Book2_INPUTS 2 2 2" xfId="3906"/>
    <cellStyle name="_Book2_INPUTS 2 3" xfId="3907"/>
    <cellStyle name="_Book2_INPUTS 3" xfId="3908"/>
    <cellStyle name="_Book2_INPUTS 3 2" xfId="3909"/>
    <cellStyle name="_Book2_INPUTS 4" xfId="3910"/>
    <cellStyle name="_Book2_Mint Farm Generation BPA" xfId="3911"/>
    <cellStyle name="_Book2_NIM Summary" xfId="3912"/>
    <cellStyle name="_Book2_NIM Summary 09GRC" xfId="3913"/>
    <cellStyle name="_Book2_NIM Summary 09GRC 2" xfId="3914"/>
    <cellStyle name="_Book2_NIM Summary 09GRC 2 2" xfId="3915"/>
    <cellStyle name="_Book2_NIM Summary 09GRC 3" xfId="3916"/>
    <cellStyle name="_Book2_NIM Summary 09GRC_DEM-WP(C) ENERG10C--ctn Mid-C_042010 2010GRC" xfId="3917"/>
    <cellStyle name="_Book2_NIM Summary 10" xfId="3918"/>
    <cellStyle name="_Book2_NIM Summary 11" xfId="3919"/>
    <cellStyle name="_Book2_NIM Summary 12" xfId="3920"/>
    <cellStyle name="_Book2_NIM Summary 13" xfId="3921"/>
    <cellStyle name="_Book2_NIM Summary 14" xfId="3922"/>
    <cellStyle name="_Book2_NIM Summary 15" xfId="3923"/>
    <cellStyle name="_Book2_NIM Summary 16" xfId="3924"/>
    <cellStyle name="_Book2_NIM Summary 17" xfId="3925"/>
    <cellStyle name="_Book2_NIM Summary 18" xfId="3926"/>
    <cellStyle name="_Book2_NIM Summary 19" xfId="3927"/>
    <cellStyle name="_Book2_NIM Summary 2" xfId="3928"/>
    <cellStyle name="_Book2_NIM Summary 2 2" xfId="3929"/>
    <cellStyle name="_Book2_NIM Summary 20" xfId="3930"/>
    <cellStyle name="_Book2_NIM Summary 21" xfId="3931"/>
    <cellStyle name="_Book2_NIM Summary 22" xfId="3932"/>
    <cellStyle name="_Book2_NIM Summary 23" xfId="3933"/>
    <cellStyle name="_Book2_NIM Summary 24" xfId="3934"/>
    <cellStyle name="_Book2_NIM Summary 25" xfId="3935"/>
    <cellStyle name="_Book2_NIM Summary 26" xfId="3936"/>
    <cellStyle name="_Book2_NIM Summary 27" xfId="3937"/>
    <cellStyle name="_Book2_NIM Summary 28" xfId="3938"/>
    <cellStyle name="_Book2_NIM Summary 29" xfId="3939"/>
    <cellStyle name="_Book2_NIM Summary 3" xfId="3940"/>
    <cellStyle name="_Book2_NIM Summary 3 2" xfId="3941"/>
    <cellStyle name="_Book2_NIM Summary 30" xfId="3942"/>
    <cellStyle name="_Book2_NIM Summary 31" xfId="3943"/>
    <cellStyle name="_Book2_NIM Summary 32" xfId="3944"/>
    <cellStyle name="_Book2_NIM Summary 33" xfId="3945"/>
    <cellStyle name="_Book2_NIM Summary 34" xfId="3946"/>
    <cellStyle name="_Book2_NIM Summary 35" xfId="3947"/>
    <cellStyle name="_Book2_NIM Summary 36" xfId="3948"/>
    <cellStyle name="_Book2_NIM Summary 37" xfId="3949"/>
    <cellStyle name="_Book2_NIM Summary 38" xfId="3950"/>
    <cellStyle name="_Book2_NIM Summary 39" xfId="3951"/>
    <cellStyle name="_Book2_NIM Summary 4" xfId="3952"/>
    <cellStyle name="_Book2_NIM Summary 4 2" xfId="3953"/>
    <cellStyle name="_Book2_NIM Summary 40" xfId="3954"/>
    <cellStyle name="_Book2_NIM Summary 41" xfId="3955"/>
    <cellStyle name="_Book2_NIM Summary 42" xfId="3956"/>
    <cellStyle name="_Book2_NIM Summary 43" xfId="3957"/>
    <cellStyle name="_Book2_NIM Summary 44" xfId="3958"/>
    <cellStyle name="_Book2_NIM Summary 45" xfId="3959"/>
    <cellStyle name="_Book2_NIM Summary 46" xfId="3960"/>
    <cellStyle name="_Book2_NIM Summary 47" xfId="3961"/>
    <cellStyle name="_Book2_NIM Summary 48" xfId="3962"/>
    <cellStyle name="_Book2_NIM Summary 49" xfId="3963"/>
    <cellStyle name="_Book2_NIM Summary 5" xfId="3964"/>
    <cellStyle name="_Book2_NIM Summary 5 2" xfId="3965"/>
    <cellStyle name="_Book2_NIM Summary 50" xfId="3966"/>
    <cellStyle name="_Book2_NIM Summary 51" xfId="3967"/>
    <cellStyle name="_Book2_NIM Summary 52" xfId="3968"/>
    <cellStyle name="_Book2_NIM Summary 6" xfId="3969"/>
    <cellStyle name="_Book2_NIM Summary 6 2" xfId="3970"/>
    <cellStyle name="_Book2_NIM Summary 7" xfId="3971"/>
    <cellStyle name="_Book2_NIM Summary 7 2" xfId="3972"/>
    <cellStyle name="_Book2_NIM Summary 8" xfId="3973"/>
    <cellStyle name="_Book2_NIM Summary 8 2" xfId="3974"/>
    <cellStyle name="_Book2_NIM Summary 9" xfId="3975"/>
    <cellStyle name="_Book2_NIM Summary 9 2" xfId="3976"/>
    <cellStyle name="_Book2_NIM Summary_DEM-WP(C) ENERG10C--ctn Mid-C_042010 2010GRC" xfId="3977"/>
    <cellStyle name="_Book2_PCA 10 -  Exhibit D Dec 2011" xfId="3978"/>
    <cellStyle name="_Book2_PCA 10 -  Exhibit D from A Kellogg Jan 2011" xfId="3979"/>
    <cellStyle name="_Book2_PCA 10 -  Exhibit D from A Kellogg July 2011" xfId="3980"/>
    <cellStyle name="_Book2_PCA 10 -  Exhibit D from S Free Rcv'd 12-11" xfId="3981"/>
    <cellStyle name="_Book2_PCA 11 -  Exhibit D Jan 2012 fr A Kellogg" xfId="3982"/>
    <cellStyle name="_Book2_PCA 11 -  Exhibit D Jan 2012 WF" xfId="3983"/>
    <cellStyle name="_Book2_PCA 9 -  Exhibit D April 2010" xfId="3984"/>
    <cellStyle name="_Book2_PCA 9 -  Exhibit D April 2010 (3)" xfId="3985"/>
    <cellStyle name="_Book2_PCA 9 -  Exhibit D April 2010 (3) 2" xfId="3986"/>
    <cellStyle name="_Book2_PCA 9 -  Exhibit D April 2010 (3) 2 2" xfId="3987"/>
    <cellStyle name="_Book2_PCA 9 -  Exhibit D April 2010 (3) 3" xfId="3988"/>
    <cellStyle name="_Book2_PCA 9 -  Exhibit D April 2010 (3)_DEM-WP(C) ENERG10C--ctn Mid-C_042010 2010GRC" xfId="3989"/>
    <cellStyle name="_Book2_PCA 9 -  Exhibit D April 2010 2" xfId="3990"/>
    <cellStyle name="_Book2_PCA 9 -  Exhibit D April 2010 3" xfId="3991"/>
    <cellStyle name="_Book2_PCA 9 -  Exhibit D April 2010 4" xfId="3992"/>
    <cellStyle name="_Book2_PCA 9 -  Exhibit D April 2010 5" xfId="3993"/>
    <cellStyle name="_Book2_PCA 9 -  Exhibit D April 2010 6" xfId="3994"/>
    <cellStyle name="_Book2_PCA 9 -  Exhibit D Nov 2010" xfId="3995"/>
    <cellStyle name="_Book2_PCA 9 -  Exhibit D Nov 2010 2" xfId="3996"/>
    <cellStyle name="_Book2_PCA 9 - Exhibit D at August 2010" xfId="3997"/>
    <cellStyle name="_Book2_PCA 9 - Exhibit D at August 2010 2" xfId="3998"/>
    <cellStyle name="_Book2_PCA 9 - Exhibit D June 2010 GRC" xfId="3999"/>
    <cellStyle name="_Book2_PCA 9 - Exhibit D June 2010 GRC 2" xfId="4000"/>
    <cellStyle name="_Book2_Power Costs - Comparison bx Rbtl-Staff-Jt-PC" xfId="4001"/>
    <cellStyle name="_Book2_Power Costs - Comparison bx Rbtl-Staff-Jt-PC 2" xfId="4002"/>
    <cellStyle name="_Book2_Power Costs - Comparison bx Rbtl-Staff-Jt-PC 2 2" xfId="4003"/>
    <cellStyle name="_Book2_Power Costs - Comparison bx Rbtl-Staff-Jt-PC 2 2 2" xfId="4004"/>
    <cellStyle name="_Book2_Power Costs - Comparison bx Rbtl-Staff-Jt-PC 2 3" xfId="4005"/>
    <cellStyle name="_Book2_Power Costs - Comparison bx Rbtl-Staff-Jt-PC 3" xfId="4006"/>
    <cellStyle name="_Book2_Power Costs - Comparison bx Rbtl-Staff-Jt-PC 3 2" xfId="4007"/>
    <cellStyle name="_Book2_Power Costs - Comparison bx Rbtl-Staff-Jt-PC 4" xfId="4008"/>
    <cellStyle name="_Book2_Power Costs - Comparison bx Rbtl-Staff-Jt-PC_Adj Bench DR 3 for Initial Briefs (Electric)" xfId="4009"/>
    <cellStyle name="_Book2_Power Costs - Comparison bx Rbtl-Staff-Jt-PC_Adj Bench DR 3 for Initial Briefs (Electric) 2" xfId="4010"/>
    <cellStyle name="_Book2_Power Costs - Comparison bx Rbtl-Staff-Jt-PC_Adj Bench DR 3 for Initial Briefs (Electric) 2 2" xfId="4011"/>
    <cellStyle name="_Book2_Power Costs - Comparison bx Rbtl-Staff-Jt-PC_Adj Bench DR 3 for Initial Briefs (Electric) 2 2 2" xfId="4012"/>
    <cellStyle name="_Book2_Power Costs - Comparison bx Rbtl-Staff-Jt-PC_Adj Bench DR 3 for Initial Briefs (Electric) 2 3" xfId="4013"/>
    <cellStyle name="_Book2_Power Costs - Comparison bx Rbtl-Staff-Jt-PC_Adj Bench DR 3 for Initial Briefs (Electric) 3" xfId="4014"/>
    <cellStyle name="_Book2_Power Costs - Comparison bx Rbtl-Staff-Jt-PC_Adj Bench DR 3 for Initial Briefs (Electric) 3 2" xfId="4015"/>
    <cellStyle name="_Book2_Power Costs - Comparison bx Rbtl-Staff-Jt-PC_Adj Bench DR 3 for Initial Briefs (Electric) 4" xfId="4016"/>
    <cellStyle name="_Book2_Power Costs - Comparison bx Rbtl-Staff-Jt-PC_Adj Bench DR 3 for Initial Briefs (Electric)_DEM-WP(C) ENERG10C--ctn Mid-C_042010 2010GRC" xfId="4017"/>
    <cellStyle name="_Book2_Power Costs - Comparison bx Rbtl-Staff-Jt-PC_DEM-WP(C) ENERG10C--ctn Mid-C_042010 2010GRC" xfId="4018"/>
    <cellStyle name="_Book2_Power Costs - Comparison bx Rbtl-Staff-Jt-PC_Electric Rev Req Model (2009 GRC) Rebuttal" xfId="4019"/>
    <cellStyle name="_Book2_Power Costs - Comparison bx Rbtl-Staff-Jt-PC_Electric Rev Req Model (2009 GRC) Rebuttal 2" xfId="4020"/>
    <cellStyle name="_Book2_Power Costs - Comparison bx Rbtl-Staff-Jt-PC_Electric Rev Req Model (2009 GRC) Rebuttal 2 2" xfId="4021"/>
    <cellStyle name="_Book2_Power Costs - Comparison bx Rbtl-Staff-Jt-PC_Electric Rev Req Model (2009 GRC) Rebuttal 2 2 2" xfId="4022"/>
    <cellStyle name="_Book2_Power Costs - Comparison bx Rbtl-Staff-Jt-PC_Electric Rev Req Model (2009 GRC) Rebuttal 2 3" xfId="4023"/>
    <cellStyle name="_Book2_Power Costs - Comparison bx Rbtl-Staff-Jt-PC_Electric Rev Req Model (2009 GRC) Rebuttal 3" xfId="4024"/>
    <cellStyle name="_Book2_Power Costs - Comparison bx Rbtl-Staff-Jt-PC_Electric Rev Req Model (2009 GRC) Rebuttal 3 2" xfId="4025"/>
    <cellStyle name="_Book2_Power Costs - Comparison bx Rbtl-Staff-Jt-PC_Electric Rev Req Model (2009 GRC) Rebuttal 4" xfId="4026"/>
    <cellStyle name="_Book2_Power Costs - Comparison bx Rbtl-Staff-Jt-PC_Electric Rev Req Model (2009 GRC) Rebuttal REmoval of New  WH Solar AdjustMI" xfId="4027"/>
    <cellStyle name="_Book2_Power Costs - Comparison bx Rbtl-Staff-Jt-PC_Electric Rev Req Model (2009 GRC) Rebuttal REmoval of New  WH Solar AdjustMI 2" xfId="4028"/>
    <cellStyle name="_Book2_Power Costs - Comparison bx Rbtl-Staff-Jt-PC_Electric Rev Req Model (2009 GRC) Rebuttal REmoval of New  WH Solar AdjustMI 2 2" xfId="4029"/>
    <cellStyle name="_Book2_Power Costs - Comparison bx Rbtl-Staff-Jt-PC_Electric Rev Req Model (2009 GRC) Rebuttal REmoval of New  WH Solar AdjustMI 2 2 2" xfId="4030"/>
    <cellStyle name="_Book2_Power Costs - Comparison bx Rbtl-Staff-Jt-PC_Electric Rev Req Model (2009 GRC) Rebuttal REmoval of New  WH Solar AdjustMI 2 3" xfId="4031"/>
    <cellStyle name="_Book2_Power Costs - Comparison bx Rbtl-Staff-Jt-PC_Electric Rev Req Model (2009 GRC) Rebuttal REmoval of New  WH Solar AdjustMI 3" xfId="4032"/>
    <cellStyle name="_Book2_Power Costs - Comparison bx Rbtl-Staff-Jt-PC_Electric Rev Req Model (2009 GRC) Rebuttal REmoval of New  WH Solar AdjustMI 3 2" xfId="4033"/>
    <cellStyle name="_Book2_Power Costs - Comparison bx Rbtl-Staff-Jt-PC_Electric Rev Req Model (2009 GRC) Rebuttal REmoval of New  WH Solar AdjustMI 4" xfId="4034"/>
    <cellStyle name="_Book2_Power Costs - Comparison bx Rbtl-Staff-Jt-PC_Electric Rev Req Model (2009 GRC) Rebuttal REmoval of New  WH Solar AdjustMI_DEM-WP(C) ENERG10C--ctn Mid-C_042010 2010GRC" xfId="4035"/>
    <cellStyle name="_Book2_Power Costs - Comparison bx Rbtl-Staff-Jt-PC_Electric Rev Req Model (2009 GRC) Revised 01-18-2010" xfId="4036"/>
    <cellStyle name="_Book2_Power Costs - Comparison bx Rbtl-Staff-Jt-PC_Electric Rev Req Model (2009 GRC) Revised 01-18-2010 2" xfId="4037"/>
    <cellStyle name="_Book2_Power Costs - Comparison bx Rbtl-Staff-Jt-PC_Electric Rev Req Model (2009 GRC) Revised 01-18-2010 2 2" xfId="4038"/>
    <cellStyle name="_Book2_Power Costs - Comparison bx Rbtl-Staff-Jt-PC_Electric Rev Req Model (2009 GRC) Revised 01-18-2010 2 2 2" xfId="4039"/>
    <cellStyle name="_Book2_Power Costs - Comparison bx Rbtl-Staff-Jt-PC_Electric Rev Req Model (2009 GRC) Revised 01-18-2010 2 3" xfId="4040"/>
    <cellStyle name="_Book2_Power Costs - Comparison bx Rbtl-Staff-Jt-PC_Electric Rev Req Model (2009 GRC) Revised 01-18-2010 3" xfId="4041"/>
    <cellStyle name="_Book2_Power Costs - Comparison bx Rbtl-Staff-Jt-PC_Electric Rev Req Model (2009 GRC) Revised 01-18-2010 3 2" xfId="4042"/>
    <cellStyle name="_Book2_Power Costs - Comparison bx Rbtl-Staff-Jt-PC_Electric Rev Req Model (2009 GRC) Revised 01-18-2010 4" xfId="4043"/>
    <cellStyle name="_Book2_Power Costs - Comparison bx Rbtl-Staff-Jt-PC_Electric Rev Req Model (2009 GRC) Revised 01-18-2010_DEM-WP(C) ENERG10C--ctn Mid-C_042010 2010GRC" xfId="4044"/>
    <cellStyle name="_Book2_Power Costs - Comparison bx Rbtl-Staff-Jt-PC_Final Order Electric EXHIBIT A-1" xfId="4045"/>
    <cellStyle name="_Book2_Power Costs - Comparison bx Rbtl-Staff-Jt-PC_Final Order Electric EXHIBIT A-1 2" xfId="4046"/>
    <cellStyle name="_Book2_Power Costs - Comparison bx Rbtl-Staff-Jt-PC_Final Order Electric EXHIBIT A-1 2 2" xfId="4047"/>
    <cellStyle name="_Book2_Power Costs - Comparison bx Rbtl-Staff-Jt-PC_Final Order Electric EXHIBIT A-1 2 2 2" xfId="4048"/>
    <cellStyle name="_Book2_Power Costs - Comparison bx Rbtl-Staff-Jt-PC_Final Order Electric EXHIBIT A-1 2 3" xfId="4049"/>
    <cellStyle name="_Book2_Power Costs - Comparison bx Rbtl-Staff-Jt-PC_Final Order Electric EXHIBIT A-1 3" xfId="4050"/>
    <cellStyle name="_Book2_Power Costs - Comparison bx Rbtl-Staff-Jt-PC_Final Order Electric EXHIBIT A-1 3 2" xfId="4051"/>
    <cellStyle name="_Book2_Power Costs - Comparison bx Rbtl-Staff-Jt-PC_Final Order Electric EXHIBIT A-1 4" xfId="4052"/>
    <cellStyle name="_Book2_Production Adj 4.37" xfId="4053"/>
    <cellStyle name="_Book2_Production Adj 4.37 2" xfId="4054"/>
    <cellStyle name="_Book2_Production Adj 4.37 2 2" xfId="4055"/>
    <cellStyle name="_Book2_Production Adj 4.37 2 2 2" xfId="4056"/>
    <cellStyle name="_Book2_Production Adj 4.37 2 3" xfId="4057"/>
    <cellStyle name="_Book2_Production Adj 4.37 3" xfId="4058"/>
    <cellStyle name="_Book2_Production Adj 4.37 3 2" xfId="4059"/>
    <cellStyle name="_Book2_Production Adj 4.37 4" xfId="4060"/>
    <cellStyle name="_Book2_Purchased Power Adj 4.03" xfId="4061"/>
    <cellStyle name="_Book2_Purchased Power Adj 4.03 2" xfId="4062"/>
    <cellStyle name="_Book2_Purchased Power Adj 4.03 2 2" xfId="4063"/>
    <cellStyle name="_Book2_Purchased Power Adj 4.03 2 2 2" xfId="4064"/>
    <cellStyle name="_Book2_Purchased Power Adj 4.03 2 3" xfId="4065"/>
    <cellStyle name="_Book2_Purchased Power Adj 4.03 3" xfId="4066"/>
    <cellStyle name="_Book2_Purchased Power Adj 4.03 3 2" xfId="4067"/>
    <cellStyle name="_Book2_Purchased Power Adj 4.03 4" xfId="4068"/>
    <cellStyle name="_Book2_Rebuttal Power Costs" xfId="4069"/>
    <cellStyle name="_Book2_Rebuttal Power Costs 2" xfId="4070"/>
    <cellStyle name="_Book2_Rebuttal Power Costs 2 2" xfId="4071"/>
    <cellStyle name="_Book2_Rebuttal Power Costs 2 2 2" xfId="4072"/>
    <cellStyle name="_Book2_Rebuttal Power Costs 2 3" xfId="4073"/>
    <cellStyle name="_Book2_Rebuttal Power Costs 3" xfId="4074"/>
    <cellStyle name="_Book2_Rebuttal Power Costs 3 2" xfId="4075"/>
    <cellStyle name="_Book2_Rebuttal Power Costs 4" xfId="4076"/>
    <cellStyle name="_Book2_Rebuttal Power Costs_Adj Bench DR 3 for Initial Briefs (Electric)" xfId="4077"/>
    <cellStyle name="_Book2_Rebuttal Power Costs_Adj Bench DR 3 for Initial Briefs (Electric) 2" xfId="4078"/>
    <cellStyle name="_Book2_Rebuttal Power Costs_Adj Bench DR 3 for Initial Briefs (Electric) 2 2" xfId="4079"/>
    <cellStyle name="_Book2_Rebuttal Power Costs_Adj Bench DR 3 for Initial Briefs (Electric) 2 2 2" xfId="4080"/>
    <cellStyle name="_Book2_Rebuttal Power Costs_Adj Bench DR 3 for Initial Briefs (Electric) 2 3" xfId="4081"/>
    <cellStyle name="_Book2_Rebuttal Power Costs_Adj Bench DR 3 for Initial Briefs (Electric) 3" xfId="4082"/>
    <cellStyle name="_Book2_Rebuttal Power Costs_Adj Bench DR 3 for Initial Briefs (Electric) 3 2" xfId="4083"/>
    <cellStyle name="_Book2_Rebuttal Power Costs_Adj Bench DR 3 for Initial Briefs (Electric) 4" xfId="4084"/>
    <cellStyle name="_Book2_Rebuttal Power Costs_Adj Bench DR 3 for Initial Briefs (Electric)_DEM-WP(C) ENERG10C--ctn Mid-C_042010 2010GRC" xfId="4085"/>
    <cellStyle name="_Book2_Rebuttal Power Costs_DEM-WP(C) ENERG10C--ctn Mid-C_042010 2010GRC" xfId="4086"/>
    <cellStyle name="_Book2_Rebuttal Power Costs_Electric Rev Req Model (2009 GRC) Rebuttal" xfId="4087"/>
    <cellStyle name="_Book2_Rebuttal Power Costs_Electric Rev Req Model (2009 GRC) Rebuttal 2" xfId="4088"/>
    <cellStyle name="_Book2_Rebuttal Power Costs_Electric Rev Req Model (2009 GRC) Rebuttal 2 2" xfId="4089"/>
    <cellStyle name="_Book2_Rebuttal Power Costs_Electric Rev Req Model (2009 GRC) Rebuttal 2 2 2" xfId="4090"/>
    <cellStyle name="_Book2_Rebuttal Power Costs_Electric Rev Req Model (2009 GRC) Rebuttal 2 3" xfId="4091"/>
    <cellStyle name="_Book2_Rebuttal Power Costs_Electric Rev Req Model (2009 GRC) Rebuttal 3" xfId="4092"/>
    <cellStyle name="_Book2_Rebuttal Power Costs_Electric Rev Req Model (2009 GRC) Rebuttal 3 2" xfId="4093"/>
    <cellStyle name="_Book2_Rebuttal Power Costs_Electric Rev Req Model (2009 GRC) Rebuttal 4" xfId="4094"/>
    <cellStyle name="_Book2_Rebuttal Power Costs_Electric Rev Req Model (2009 GRC) Rebuttal REmoval of New  WH Solar AdjustMI" xfId="4095"/>
    <cellStyle name="_Book2_Rebuttal Power Costs_Electric Rev Req Model (2009 GRC) Rebuttal REmoval of New  WH Solar AdjustMI 2" xfId="4096"/>
    <cellStyle name="_Book2_Rebuttal Power Costs_Electric Rev Req Model (2009 GRC) Rebuttal REmoval of New  WH Solar AdjustMI 2 2" xfId="4097"/>
    <cellStyle name="_Book2_Rebuttal Power Costs_Electric Rev Req Model (2009 GRC) Rebuttal REmoval of New  WH Solar AdjustMI 2 2 2" xfId="4098"/>
    <cellStyle name="_Book2_Rebuttal Power Costs_Electric Rev Req Model (2009 GRC) Rebuttal REmoval of New  WH Solar AdjustMI 2 3" xfId="4099"/>
    <cellStyle name="_Book2_Rebuttal Power Costs_Electric Rev Req Model (2009 GRC) Rebuttal REmoval of New  WH Solar AdjustMI 3" xfId="4100"/>
    <cellStyle name="_Book2_Rebuttal Power Costs_Electric Rev Req Model (2009 GRC) Rebuttal REmoval of New  WH Solar AdjustMI 3 2" xfId="4101"/>
    <cellStyle name="_Book2_Rebuttal Power Costs_Electric Rev Req Model (2009 GRC) Rebuttal REmoval of New  WH Solar AdjustMI 4" xfId="4102"/>
    <cellStyle name="_Book2_Rebuttal Power Costs_Electric Rev Req Model (2009 GRC) Rebuttal REmoval of New  WH Solar AdjustMI_DEM-WP(C) ENERG10C--ctn Mid-C_042010 2010GRC" xfId="4103"/>
    <cellStyle name="_Book2_Rebuttal Power Costs_Electric Rev Req Model (2009 GRC) Revised 01-18-2010" xfId="4104"/>
    <cellStyle name="_Book2_Rebuttal Power Costs_Electric Rev Req Model (2009 GRC) Revised 01-18-2010 2" xfId="4105"/>
    <cellStyle name="_Book2_Rebuttal Power Costs_Electric Rev Req Model (2009 GRC) Revised 01-18-2010 2 2" xfId="4106"/>
    <cellStyle name="_Book2_Rebuttal Power Costs_Electric Rev Req Model (2009 GRC) Revised 01-18-2010 2 2 2" xfId="4107"/>
    <cellStyle name="_Book2_Rebuttal Power Costs_Electric Rev Req Model (2009 GRC) Revised 01-18-2010 2 3" xfId="4108"/>
    <cellStyle name="_Book2_Rebuttal Power Costs_Electric Rev Req Model (2009 GRC) Revised 01-18-2010 3" xfId="4109"/>
    <cellStyle name="_Book2_Rebuttal Power Costs_Electric Rev Req Model (2009 GRC) Revised 01-18-2010 3 2" xfId="4110"/>
    <cellStyle name="_Book2_Rebuttal Power Costs_Electric Rev Req Model (2009 GRC) Revised 01-18-2010 4" xfId="4111"/>
    <cellStyle name="_Book2_Rebuttal Power Costs_Electric Rev Req Model (2009 GRC) Revised 01-18-2010_DEM-WP(C) ENERG10C--ctn Mid-C_042010 2010GRC" xfId="4112"/>
    <cellStyle name="_Book2_Rebuttal Power Costs_Final Order Electric EXHIBIT A-1" xfId="4113"/>
    <cellStyle name="_Book2_Rebuttal Power Costs_Final Order Electric EXHIBIT A-1 2" xfId="4114"/>
    <cellStyle name="_Book2_Rebuttal Power Costs_Final Order Electric EXHIBIT A-1 2 2" xfId="4115"/>
    <cellStyle name="_Book2_Rebuttal Power Costs_Final Order Electric EXHIBIT A-1 2 2 2" xfId="4116"/>
    <cellStyle name="_Book2_Rebuttal Power Costs_Final Order Electric EXHIBIT A-1 2 3" xfId="4117"/>
    <cellStyle name="_Book2_Rebuttal Power Costs_Final Order Electric EXHIBIT A-1 3" xfId="4118"/>
    <cellStyle name="_Book2_Rebuttal Power Costs_Final Order Electric EXHIBIT A-1 3 2" xfId="4119"/>
    <cellStyle name="_Book2_Rebuttal Power Costs_Final Order Electric EXHIBIT A-1 4" xfId="4120"/>
    <cellStyle name="_Book2_ROR &amp; CONV FACTOR" xfId="4121"/>
    <cellStyle name="_Book2_ROR &amp; CONV FACTOR 2" xfId="4122"/>
    <cellStyle name="_Book2_ROR &amp; CONV FACTOR 2 2" xfId="4123"/>
    <cellStyle name="_Book2_ROR &amp; CONV FACTOR 2 2 2" xfId="4124"/>
    <cellStyle name="_Book2_ROR &amp; CONV FACTOR 2 3" xfId="4125"/>
    <cellStyle name="_Book2_ROR &amp; CONV FACTOR 3" xfId="4126"/>
    <cellStyle name="_Book2_ROR &amp; CONV FACTOR 3 2" xfId="4127"/>
    <cellStyle name="_Book2_ROR &amp; CONV FACTOR 4" xfId="4128"/>
    <cellStyle name="_Book2_ROR 5.02" xfId="4129"/>
    <cellStyle name="_Book2_ROR 5.02 2" xfId="4130"/>
    <cellStyle name="_Book2_ROR 5.02 2 2" xfId="4131"/>
    <cellStyle name="_Book2_ROR 5.02 2 2 2" xfId="4132"/>
    <cellStyle name="_Book2_ROR 5.02 2 3" xfId="4133"/>
    <cellStyle name="_Book2_ROR 5.02 3" xfId="4134"/>
    <cellStyle name="_Book2_ROR 5.02 3 2" xfId="4135"/>
    <cellStyle name="_Book2_ROR 5.02 4" xfId="4136"/>
    <cellStyle name="_Book2_Wind Integration 10GRC" xfId="4137"/>
    <cellStyle name="_Book2_Wind Integration 10GRC 2" xfId="4138"/>
    <cellStyle name="_Book2_Wind Integration 10GRC 2 2" xfId="4139"/>
    <cellStyle name="_Book2_Wind Integration 10GRC 3" xfId="4140"/>
    <cellStyle name="_Book2_Wind Integration 10GRC_DEM-WP(C) ENERG10C--ctn Mid-C_042010 2010GRC" xfId="4141"/>
    <cellStyle name="_Book3" xfId="4142"/>
    <cellStyle name="_Book5" xfId="4143"/>
    <cellStyle name="_Book5 2" xfId="4144"/>
    <cellStyle name="_Book5 2 2" xfId="4145"/>
    <cellStyle name="_Book5 2 2 2" xfId="4146"/>
    <cellStyle name="_Book5 2 3" xfId="4147"/>
    <cellStyle name="_Book5 3" xfId="4148"/>
    <cellStyle name="_Book5 3 2" xfId="4149"/>
    <cellStyle name="_Book5 4" xfId="4150"/>
    <cellStyle name="_Book5 4 2" xfId="4151"/>
    <cellStyle name="_Book5 5" xfId="4152"/>
    <cellStyle name="_Book5 5 2" xfId="4153"/>
    <cellStyle name="_Book5 6" xfId="4154"/>
    <cellStyle name="_Book5 6 2" xfId="4155"/>
    <cellStyle name="_Book5 7" xfId="4156"/>
    <cellStyle name="_Book5_4 31E Reg Asset  Liab and EXH D" xfId="4157"/>
    <cellStyle name="_Book5_4 31E Reg Asset  Liab and EXH D _ Aug 10 Filing (2)" xfId="4158"/>
    <cellStyle name="_Book5_Chelan PUD Power Costs (8-10)" xfId="4159"/>
    <cellStyle name="_Book5_Chelan PUD Power Costs (8-10) 2" xfId="4160"/>
    <cellStyle name="_Book5_compare wind integration" xfId="4161"/>
    <cellStyle name="_Book5_DEM-WP(C) Chelan Power Costs" xfId="4162"/>
    <cellStyle name="_Book5_DEM-WP(C) Chelan Power Costs 2" xfId="4163"/>
    <cellStyle name="_Book5_DEM-WP(C) Costs Not In AURORA 2010GRC As Filed" xfId="4164"/>
    <cellStyle name="_Book5_DEM-WP(C) Costs Not In AURORA 2010GRC As Filed 2" xfId="4165"/>
    <cellStyle name="_Book5_DEM-WP(C) Costs Not In AURORA 2010GRC As Filed 2 2" xfId="4166"/>
    <cellStyle name="_Book5_DEM-WP(C) Costs Not In AURORA 2010GRC As Filed 3" xfId="4167"/>
    <cellStyle name="_Book5_DEM-WP(C) Costs Not In AURORA 2010GRC As Filed 3 2" xfId="4168"/>
    <cellStyle name="_Book5_DEM-WP(C) Costs Not In AURORA 2010GRC As Filed 4" xfId="4169"/>
    <cellStyle name="_Book5_DEM-WP(C) Costs Not In AURORA 2010GRC As Filed 4 2" xfId="4170"/>
    <cellStyle name="_Book5_DEM-WP(C) Costs Not In AURORA 2010GRC As Filed 5" xfId="4171"/>
    <cellStyle name="_Book5_DEM-WP(C) Costs Not In AURORA 2010GRC As Filed 5 2" xfId="4172"/>
    <cellStyle name="_Book5_DEM-WP(C) Costs Not In AURORA 2010GRC As Filed 6" xfId="4173"/>
    <cellStyle name="_Book5_DEM-WP(C) Costs Not In AURORA 2010GRC As Filed 6 2" xfId="4174"/>
    <cellStyle name="_Book5_DEM-WP(C) Costs Not In AURORA 2010GRC As Filed_DEM-WP(C) ENERG10C--ctn Mid-C_042010 2010GRC" xfId="4175"/>
    <cellStyle name="_Book5_DEM-WP(C) Gas Transport 2010GRC" xfId="4176"/>
    <cellStyle name="_Book5_DEM-WP(C) Gas Transport 2010GRC 2" xfId="4177"/>
    <cellStyle name="_Book5_NIM Summary" xfId="4178"/>
    <cellStyle name="_Book5_NIM Summary 09GRC" xfId="4179"/>
    <cellStyle name="_Book5_NIM Summary 10" xfId="4180"/>
    <cellStyle name="_Book5_NIM Summary 11" xfId="4181"/>
    <cellStyle name="_Book5_NIM Summary 12" xfId="4182"/>
    <cellStyle name="_Book5_NIM Summary 13" xfId="4183"/>
    <cellStyle name="_Book5_NIM Summary 14" xfId="4184"/>
    <cellStyle name="_Book5_NIM Summary 15" xfId="4185"/>
    <cellStyle name="_Book5_NIM Summary 16" xfId="4186"/>
    <cellStyle name="_Book5_NIM Summary 17" xfId="4187"/>
    <cellStyle name="_Book5_NIM Summary 18" xfId="4188"/>
    <cellStyle name="_Book5_NIM Summary 19" xfId="4189"/>
    <cellStyle name="_Book5_NIM Summary 2" xfId="4190"/>
    <cellStyle name="_Book5_NIM Summary 2 2" xfId="4191"/>
    <cellStyle name="_Book5_NIM Summary 20" xfId="4192"/>
    <cellStyle name="_Book5_NIM Summary 21" xfId="4193"/>
    <cellStyle name="_Book5_NIM Summary 22" xfId="4194"/>
    <cellStyle name="_Book5_NIM Summary 23" xfId="4195"/>
    <cellStyle name="_Book5_NIM Summary 24" xfId="4196"/>
    <cellStyle name="_Book5_NIM Summary 25" xfId="4197"/>
    <cellStyle name="_Book5_NIM Summary 26" xfId="4198"/>
    <cellStyle name="_Book5_NIM Summary 27" xfId="4199"/>
    <cellStyle name="_Book5_NIM Summary 28" xfId="4200"/>
    <cellStyle name="_Book5_NIM Summary 29" xfId="4201"/>
    <cellStyle name="_Book5_NIM Summary 3" xfId="4202"/>
    <cellStyle name="_Book5_NIM Summary 3 2" xfId="4203"/>
    <cellStyle name="_Book5_NIM Summary 30" xfId="4204"/>
    <cellStyle name="_Book5_NIM Summary 31" xfId="4205"/>
    <cellStyle name="_Book5_NIM Summary 32" xfId="4206"/>
    <cellStyle name="_Book5_NIM Summary 33" xfId="4207"/>
    <cellStyle name="_Book5_NIM Summary 34" xfId="4208"/>
    <cellStyle name="_Book5_NIM Summary 35" xfId="4209"/>
    <cellStyle name="_Book5_NIM Summary 36" xfId="4210"/>
    <cellStyle name="_Book5_NIM Summary 37" xfId="4211"/>
    <cellStyle name="_Book5_NIM Summary 38" xfId="4212"/>
    <cellStyle name="_Book5_NIM Summary 39" xfId="4213"/>
    <cellStyle name="_Book5_NIM Summary 4" xfId="4214"/>
    <cellStyle name="_Book5_NIM Summary 4 2" xfId="4215"/>
    <cellStyle name="_Book5_NIM Summary 40" xfId="4216"/>
    <cellStyle name="_Book5_NIM Summary 41" xfId="4217"/>
    <cellStyle name="_Book5_NIM Summary 42" xfId="4218"/>
    <cellStyle name="_Book5_NIM Summary 43" xfId="4219"/>
    <cellStyle name="_Book5_NIM Summary 44" xfId="4220"/>
    <cellStyle name="_Book5_NIM Summary 45" xfId="4221"/>
    <cellStyle name="_Book5_NIM Summary 46" xfId="4222"/>
    <cellStyle name="_Book5_NIM Summary 47" xfId="4223"/>
    <cellStyle name="_Book5_NIM Summary 48" xfId="4224"/>
    <cellStyle name="_Book5_NIM Summary 49" xfId="4225"/>
    <cellStyle name="_Book5_NIM Summary 5" xfId="4226"/>
    <cellStyle name="_Book5_NIM Summary 5 2" xfId="4227"/>
    <cellStyle name="_Book5_NIM Summary 50" xfId="4228"/>
    <cellStyle name="_Book5_NIM Summary 51" xfId="4229"/>
    <cellStyle name="_Book5_NIM Summary 52" xfId="4230"/>
    <cellStyle name="_Book5_NIM Summary 6" xfId="4231"/>
    <cellStyle name="_Book5_NIM Summary 6 2" xfId="4232"/>
    <cellStyle name="_Book5_NIM Summary 7" xfId="4233"/>
    <cellStyle name="_Book5_NIM Summary 7 2" xfId="4234"/>
    <cellStyle name="_Book5_NIM Summary 8" xfId="4235"/>
    <cellStyle name="_Book5_NIM Summary 8 2" xfId="4236"/>
    <cellStyle name="_Book5_NIM Summary 9" xfId="4237"/>
    <cellStyle name="_Book5_NIM Summary 9 2" xfId="4238"/>
    <cellStyle name="_Book5_NIM Summary_DEM-WP(C) ENERG10C--ctn Mid-C_042010 2010GRC" xfId="4239"/>
    <cellStyle name="_Book5_PCA 9 -  Exhibit D April 2010 (3)" xfId="4240"/>
    <cellStyle name="_Book5_Reconciliation" xfId="4241"/>
    <cellStyle name="_Book5_Reconciliation 2" xfId="4242"/>
    <cellStyle name="_Book5_Reconciliation 2 2" xfId="4243"/>
    <cellStyle name="_Book5_Reconciliation 3" xfId="4244"/>
    <cellStyle name="_Book5_Reconciliation 3 2" xfId="4245"/>
    <cellStyle name="_Book5_Reconciliation 4" xfId="4246"/>
    <cellStyle name="_Book5_Reconciliation 4 2" xfId="4247"/>
    <cellStyle name="_Book5_Reconciliation 5" xfId="4248"/>
    <cellStyle name="_Book5_Reconciliation 5 2" xfId="4249"/>
    <cellStyle name="_Book5_Reconciliation 6" xfId="4250"/>
    <cellStyle name="_Book5_Reconciliation 6 2" xfId="4251"/>
    <cellStyle name="_Book5_Reconciliation_DEM-WP(C) ENERG10C--ctn Mid-C_042010 2010GRC" xfId="4252"/>
    <cellStyle name="_Book5_Wind Integration 10GRC" xfId="4253"/>
    <cellStyle name="_Book5_Wind Integration 10GRC 2" xfId="4254"/>
    <cellStyle name="_Book5_Wind Integration 10GRC 2 2" xfId="4255"/>
    <cellStyle name="_Book5_Wind Integration 10GRC 3" xfId="4256"/>
    <cellStyle name="_Book5_Wind Integration 10GRC_DEM-WP(C) ENERG10C--ctn Mid-C_042010 2010GRC" xfId="4257"/>
    <cellStyle name="_BPA NOS" xfId="4258"/>
    <cellStyle name="_BPA NOS 2" xfId="4259"/>
    <cellStyle name="_BPA NOS 2 2" xfId="4260"/>
    <cellStyle name="_BPA NOS 2 2 2" xfId="4261"/>
    <cellStyle name="_BPA NOS 2 3" xfId="4262"/>
    <cellStyle name="_BPA NOS 3" xfId="4263"/>
    <cellStyle name="_BPA NOS 3 2" xfId="4264"/>
    <cellStyle name="_BPA NOS 4" xfId="4265"/>
    <cellStyle name="_BPA NOS 4 2" xfId="4266"/>
    <cellStyle name="_BPA NOS 5" xfId="4267"/>
    <cellStyle name="_BPA NOS 5 2" xfId="4268"/>
    <cellStyle name="_BPA NOS 6" xfId="4269"/>
    <cellStyle name="_BPA NOS 6 2" xfId="4270"/>
    <cellStyle name="_BPA NOS_DEM-WP(C) Chelan Power Costs" xfId="4271"/>
    <cellStyle name="_BPA NOS_DEM-WP(C) Chelan Power Costs 2" xfId="4272"/>
    <cellStyle name="_BPA NOS_DEM-WP(C) ENERG10C--ctn Mid-C_042010 2010GRC" xfId="4273"/>
    <cellStyle name="_BPA NOS_DEM-WP(C) Gas Transport 2010GRC" xfId="4274"/>
    <cellStyle name="_BPA NOS_DEM-WP(C) Gas Transport 2010GRC 2" xfId="4275"/>
    <cellStyle name="_BPA NOS_DEM-WP(C) Wind Integration Summary 2010GRC" xfId="4276"/>
    <cellStyle name="_BPA NOS_DEM-WP(C) Wind Integration Summary 2010GRC 2" xfId="4277"/>
    <cellStyle name="_BPA NOS_DEM-WP(C) Wind Integration Summary 2010GRC 2 2" xfId="4278"/>
    <cellStyle name="_BPA NOS_DEM-WP(C) Wind Integration Summary 2010GRC 3" xfId="4279"/>
    <cellStyle name="_BPA NOS_DEM-WP(C) Wind Integration Summary 2010GRC_DEM-WP(C) ENERG10C--ctn Mid-C_042010 2010GRC" xfId="4280"/>
    <cellStyle name="_BPA NOS_NIM Summary" xfId="4281"/>
    <cellStyle name="_BPA NOS_NIM Summary 2" xfId="4282"/>
    <cellStyle name="_BPA NOS_NIM Summary 2 2" xfId="4283"/>
    <cellStyle name="_BPA NOS_NIM Summary 3" xfId="4284"/>
    <cellStyle name="_BPA NOS_NIM Summary_DEM-WP(C) ENERG10C--ctn Mid-C_042010 2010GRC" xfId="4285"/>
    <cellStyle name="_Chelan Debt Forecast 12.19.05" xfId="4286"/>
    <cellStyle name="_Chelan Debt Forecast 12.19.05 10" xfId="4287"/>
    <cellStyle name="_Chelan Debt Forecast 12.19.05 10 2" xfId="4288"/>
    <cellStyle name="_Chelan Debt Forecast 12.19.05 2" xfId="4289"/>
    <cellStyle name="_Chelan Debt Forecast 12.19.05 2 2" xfId="4290"/>
    <cellStyle name="_Chelan Debt Forecast 12.19.05 2 2 2" xfId="4291"/>
    <cellStyle name="_Chelan Debt Forecast 12.19.05 2 2 2 2" xfId="4292"/>
    <cellStyle name="_Chelan Debt Forecast 12.19.05 2 2 3" xfId="4293"/>
    <cellStyle name="_Chelan Debt Forecast 12.19.05 2 3" xfId="4294"/>
    <cellStyle name="_Chelan Debt Forecast 12.19.05 2 3 2" xfId="4295"/>
    <cellStyle name="_Chelan Debt Forecast 12.19.05 2 4" xfId="4296"/>
    <cellStyle name="_Chelan Debt Forecast 12.19.05 3" xfId="4297"/>
    <cellStyle name="_Chelan Debt Forecast 12.19.05 3 2" xfId="4298"/>
    <cellStyle name="_Chelan Debt Forecast 12.19.05 3 2 2" xfId="4299"/>
    <cellStyle name="_Chelan Debt Forecast 12.19.05 3 2 2 2" xfId="4300"/>
    <cellStyle name="_Chelan Debt Forecast 12.19.05 3 2 3" xfId="4301"/>
    <cellStyle name="_Chelan Debt Forecast 12.19.05 3 3" xfId="4302"/>
    <cellStyle name="_Chelan Debt Forecast 12.19.05 3 3 2" xfId="4303"/>
    <cellStyle name="_Chelan Debt Forecast 12.19.05 3 3 2 2" xfId="4304"/>
    <cellStyle name="_Chelan Debt Forecast 12.19.05 3 3 3" xfId="4305"/>
    <cellStyle name="_Chelan Debt Forecast 12.19.05 3 4" xfId="4306"/>
    <cellStyle name="_Chelan Debt Forecast 12.19.05 3 4 2" xfId="4307"/>
    <cellStyle name="_Chelan Debt Forecast 12.19.05 3 4 2 2" xfId="4308"/>
    <cellStyle name="_Chelan Debt Forecast 12.19.05 3 4 3" xfId="4309"/>
    <cellStyle name="_Chelan Debt Forecast 12.19.05 3 5" xfId="4310"/>
    <cellStyle name="_Chelan Debt Forecast 12.19.05 4" xfId="4311"/>
    <cellStyle name="_Chelan Debt Forecast 12.19.05 4 2" xfId="4312"/>
    <cellStyle name="_Chelan Debt Forecast 12.19.05 4 2 2" xfId="4313"/>
    <cellStyle name="_Chelan Debt Forecast 12.19.05 4 3" xfId="4314"/>
    <cellStyle name="_Chelan Debt Forecast 12.19.05 5" xfId="4315"/>
    <cellStyle name="_Chelan Debt Forecast 12.19.05 5 2" xfId="4316"/>
    <cellStyle name="_Chelan Debt Forecast 12.19.05 5 2 2" xfId="4317"/>
    <cellStyle name="_Chelan Debt Forecast 12.19.05 5 2 3" xfId="4318"/>
    <cellStyle name="_Chelan Debt Forecast 12.19.05 5 3" xfId="4319"/>
    <cellStyle name="_Chelan Debt Forecast 12.19.05 5 3 2" xfId="4320"/>
    <cellStyle name="_Chelan Debt Forecast 12.19.05 6" xfId="4321"/>
    <cellStyle name="_Chelan Debt Forecast 12.19.05 6 2" xfId="4322"/>
    <cellStyle name="_Chelan Debt Forecast 12.19.05 6 2 2" xfId="4323"/>
    <cellStyle name="_Chelan Debt Forecast 12.19.05 6 3" xfId="4324"/>
    <cellStyle name="_Chelan Debt Forecast 12.19.05 7" xfId="4325"/>
    <cellStyle name="_Chelan Debt Forecast 12.19.05 7 2" xfId="4326"/>
    <cellStyle name="_Chelan Debt Forecast 12.19.05 8" xfId="4327"/>
    <cellStyle name="_Chelan Debt Forecast 12.19.05 8 2" xfId="4328"/>
    <cellStyle name="_Chelan Debt Forecast 12.19.05 9" xfId="4329"/>
    <cellStyle name="_Chelan Debt Forecast 12.19.05 9 2" xfId="4330"/>
    <cellStyle name="_Chelan Debt Forecast 12.19.05_(C) WHE Proforma with ITC cash grant 10 Yr Amort_for deferral_102809" xfId="4331"/>
    <cellStyle name="_Chelan Debt Forecast 12.19.05_(C) WHE Proforma with ITC cash grant 10 Yr Amort_for deferral_102809 2" xfId="4332"/>
    <cellStyle name="_Chelan Debt Forecast 12.19.05_(C) WHE Proforma with ITC cash grant 10 Yr Amort_for deferral_102809 2 2" xfId="4333"/>
    <cellStyle name="_Chelan Debt Forecast 12.19.05_(C) WHE Proforma with ITC cash grant 10 Yr Amort_for deferral_102809 2 2 2" xfId="4334"/>
    <cellStyle name="_Chelan Debt Forecast 12.19.05_(C) WHE Proforma with ITC cash grant 10 Yr Amort_for deferral_102809 2 3" xfId="4335"/>
    <cellStyle name="_Chelan Debt Forecast 12.19.05_(C) WHE Proforma with ITC cash grant 10 Yr Amort_for deferral_102809 3" xfId="4336"/>
    <cellStyle name="_Chelan Debt Forecast 12.19.05_(C) WHE Proforma with ITC cash grant 10 Yr Amort_for deferral_102809 3 2" xfId="4337"/>
    <cellStyle name="_Chelan Debt Forecast 12.19.05_(C) WHE Proforma with ITC cash grant 10 Yr Amort_for deferral_102809 4" xfId="4338"/>
    <cellStyle name="_Chelan Debt Forecast 12.19.05_(C) WHE Proforma with ITC cash grant 10 Yr Amort_for deferral_102809_16.07E Wild Horse Wind Expansionwrkingfile" xfId="4339"/>
    <cellStyle name="_Chelan Debt Forecast 12.19.05_(C) WHE Proforma with ITC cash grant 10 Yr Amort_for deferral_102809_16.07E Wild Horse Wind Expansionwrkingfile 2" xfId="4340"/>
    <cellStyle name="_Chelan Debt Forecast 12.19.05_(C) WHE Proforma with ITC cash grant 10 Yr Amort_for deferral_102809_16.07E Wild Horse Wind Expansionwrkingfile 2 2" xfId="4341"/>
    <cellStyle name="_Chelan Debt Forecast 12.19.05_(C) WHE Proforma with ITC cash grant 10 Yr Amort_for deferral_102809_16.07E Wild Horse Wind Expansionwrkingfile 2 2 2" xfId="4342"/>
    <cellStyle name="_Chelan Debt Forecast 12.19.05_(C) WHE Proforma with ITC cash grant 10 Yr Amort_for deferral_102809_16.07E Wild Horse Wind Expansionwrkingfile 2 3" xfId="4343"/>
    <cellStyle name="_Chelan Debt Forecast 12.19.05_(C) WHE Proforma with ITC cash grant 10 Yr Amort_for deferral_102809_16.07E Wild Horse Wind Expansionwrkingfile 3" xfId="4344"/>
    <cellStyle name="_Chelan Debt Forecast 12.19.05_(C) WHE Proforma with ITC cash grant 10 Yr Amort_for deferral_102809_16.07E Wild Horse Wind Expansionwrkingfile 3 2" xfId="4345"/>
    <cellStyle name="_Chelan Debt Forecast 12.19.05_(C) WHE Proforma with ITC cash grant 10 Yr Amort_for deferral_102809_16.07E Wild Horse Wind Expansionwrkingfile 4" xfId="4346"/>
    <cellStyle name="_Chelan Debt Forecast 12.19.05_(C) WHE Proforma with ITC cash grant 10 Yr Amort_for deferral_102809_16.07E Wild Horse Wind Expansionwrkingfile SF" xfId="4347"/>
    <cellStyle name="_Chelan Debt Forecast 12.19.05_(C) WHE Proforma with ITC cash grant 10 Yr Amort_for deferral_102809_16.07E Wild Horse Wind Expansionwrkingfile SF 2" xfId="4348"/>
    <cellStyle name="_Chelan Debt Forecast 12.19.05_(C) WHE Proforma with ITC cash grant 10 Yr Amort_for deferral_102809_16.07E Wild Horse Wind Expansionwrkingfile SF 2 2" xfId="4349"/>
    <cellStyle name="_Chelan Debt Forecast 12.19.05_(C) WHE Proforma with ITC cash grant 10 Yr Amort_for deferral_102809_16.07E Wild Horse Wind Expansionwrkingfile SF 2 2 2" xfId="4350"/>
    <cellStyle name="_Chelan Debt Forecast 12.19.05_(C) WHE Proforma with ITC cash grant 10 Yr Amort_for deferral_102809_16.07E Wild Horse Wind Expansionwrkingfile SF 2 3" xfId="4351"/>
    <cellStyle name="_Chelan Debt Forecast 12.19.05_(C) WHE Proforma with ITC cash grant 10 Yr Amort_for deferral_102809_16.07E Wild Horse Wind Expansionwrkingfile SF 3" xfId="4352"/>
    <cellStyle name="_Chelan Debt Forecast 12.19.05_(C) WHE Proforma with ITC cash grant 10 Yr Amort_for deferral_102809_16.07E Wild Horse Wind Expansionwrkingfile SF 3 2" xfId="4353"/>
    <cellStyle name="_Chelan Debt Forecast 12.19.05_(C) WHE Proforma with ITC cash grant 10 Yr Amort_for deferral_102809_16.07E Wild Horse Wind Expansionwrkingfile SF 4" xfId="4354"/>
    <cellStyle name="_Chelan Debt Forecast 12.19.05_(C) WHE Proforma with ITC cash grant 10 Yr Amort_for deferral_102809_16.07E Wild Horse Wind Expansionwrkingfile SF_DEM-WP(C) ENERG10C--ctn Mid-C_042010 2010GRC" xfId="4355"/>
    <cellStyle name="_Chelan Debt Forecast 12.19.05_(C) WHE Proforma with ITC cash grant 10 Yr Amort_for deferral_102809_16.07E Wild Horse Wind Expansionwrkingfile_DEM-WP(C) ENERG10C--ctn Mid-C_042010 2010GRC" xfId="4356"/>
    <cellStyle name="_Chelan Debt Forecast 12.19.05_(C) WHE Proforma with ITC cash grant 10 Yr Amort_for deferral_102809_16.37E Wild Horse Expansion DeferralRevwrkingfile SF" xfId="4357"/>
    <cellStyle name="_Chelan Debt Forecast 12.19.05_(C) WHE Proforma with ITC cash grant 10 Yr Amort_for deferral_102809_16.37E Wild Horse Expansion DeferralRevwrkingfile SF 2" xfId="4358"/>
    <cellStyle name="_Chelan Debt Forecast 12.19.05_(C) WHE Proforma with ITC cash grant 10 Yr Amort_for deferral_102809_16.37E Wild Horse Expansion DeferralRevwrkingfile SF 2 2" xfId="4359"/>
    <cellStyle name="_Chelan Debt Forecast 12.19.05_(C) WHE Proforma with ITC cash grant 10 Yr Amort_for deferral_102809_16.37E Wild Horse Expansion DeferralRevwrkingfile SF 2 2 2" xfId="4360"/>
    <cellStyle name="_Chelan Debt Forecast 12.19.05_(C) WHE Proforma with ITC cash grant 10 Yr Amort_for deferral_102809_16.37E Wild Horse Expansion DeferralRevwrkingfile SF 2 3" xfId="4361"/>
    <cellStyle name="_Chelan Debt Forecast 12.19.05_(C) WHE Proforma with ITC cash grant 10 Yr Amort_for deferral_102809_16.37E Wild Horse Expansion DeferralRevwrkingfile SF 3" xfId="4362"/>
    <cellStyle name="_Chelan Debt Forecast 12.19.05_(C) WHE Proforma with ITC cash grant 10 Yr Amort_for deferral_102809_16.37E Wild Horse Expansion DeferralRevwrkingfile SF 3 2" xfId="4363"/>
    <cellStyle name="_Chelan Debt Forecast 12.19.05_(C) WHE Proforma with ITC cash grant 10 Yr Amort_for deferral_102809_16.37E Wild Horse Expansion DeferralRevwrkingfile SF 4" xfId="4364"/>
    <cellStyle name="_Chelan Debt Forecast 12.19.05_(C) WHE Proforma with ITC cash grant 10 Yr Amort_for deferral_102809_16.37E Wild Horse Expansion DeferralRevwrkingfile SF_DEM-WP(C) ENERG10C--ctn Mid-C_042010 2010GRC" xfId="4365"/>
    <cellStyle name="_Chelan Debt Forecast 12.19.05_(C) WHE Proforma with ITC cash grant 10 Yr Amort_for deferral_102809_DEM-WP(C) ENERG10C--ctn Mid-C_042010 2010GRC" xfId="4366"/>
    <cellStyle name="_Chelan Debt Forecast 12.19.05_(C) WHE Proforma with ITC cash grant 10 Yr Amort_for rebuttal_120709" xfId="4367"/>
    <cellStyle name="_Chelan Debt Forecast 12.19.05_(C) WHE Proforma with ITC cash grant 10 Yr Amort_for rebuttal_120709 2" xfId="4368"/>
    <cellStyle name="_Chelan Debt Forecast 12.19.05_(C) WHE Proforma with ITC cash grant 10 Yr Amort_for rebuttal_120709 2 2" xfId="4369"/>
    <cellStyle name="_Chelan Debt Forecast 12.19.05_(C) WHE Proforma with ITC cash grant 10 Yr Amort_for rebuttal_120709 2 2 2" xfId="4370"/>
    <cellStyle name="_Chelan Debt Forecast 12.19.05_(C) WHE Proforma with ITC cash grant 10 Yr Amort_for rebuttal_120709 2 3" xfId="4371"/>
    <cellStyle name="_Chelan Debt Forecast 12.19.05_(C) WHE Proforma with ITC cash grant 10 Yr Amort_for rebuttal_120709 3" xfId="4372"/>
    <cellStyle name="_Chelan Debt Forecast 12.19.05_(C) WHE Proforma with ITC cash grant 10 Yr Amort_for rebuttal_120709 3 2" xfId="4373"/>
    <cellStyle name="_Chelan Debt Forecast 12.19.05_(C) WHE Proforma with ITC cash grant 10 Yr Amort_for rebuttal_120709 4" xfId="4374"/>
    <cellStyle name="_Chelan Debt Forecast 12.19.05_(C) WHE Proforma with ITC cash grant 10 Yr Amort_for rebuttal_120709_DEM-WP(C) ENERG10C--ctn Mid-C_042010 2010GRC" xfId="4375"/>
    <cellStyle name="_Chelan Debt Forecast 12.19.05_04.07E Wild Horse Wind Expansion" xfId="4376"/>
    <cellStyle name="_Chelan Debt Forecast 12.19.05_04.07E Wild Horse Wind Expansion 2" xfId="4377"/>
    <cellStyle name="_Chelan Debt Forecast 12.19.05_04.07E Wild Horse Wind Expansion 2 2" xfId="4378"/>
    <cellStyle name="_Chelan Debt Forecast 12.19.05_04.07E Wild Horse Wind Expansion 2 2 2" xfId="4379"/>
    <cellStyle name="_Chelan Debt Forecast 12.19.05_04.07E Wild Horse Wind Expansion 2 3" xfId="4380"/>
    <cellStyle name="_Chelan Debt Forecast 12.19.05_04.07E Wild Horse Wind Expansion 3" xfId="4381"/>
    <cellStyle name="_Chelan Debt Forecast 12.19.05_04.07E Wild Horse Wind Expansion 3 2" xfId="4382"/>
    <cellStyle name="_Chelan Debt Forecast 12.19.05_04.07E Wild Horse Wind Expansion 4" xfId="4383"/>
    <cellStyle name="_Chelan Debt Forecast 12.19.05_04.07E Wild Horse Wind Expansion_16.07E Wild Horse Wind Expansionwrkingfile" xfId="4384"/>
    <cellStyle name="_Chelan Debt Forecast 12.19.05_04.07E Wild Horse Wind Expansion_16.07E Wild Horse Wind Expansionwrkingfile 2" xfId="4385"/>
    <cellStyle name="_Chelan Debt Forecast 12.19.05_04.07E Wild Horse Wind Expansion_16.07E Wild Horse Wind Expansionwrkingfile 2 2" xfId="4386"/>
    <cellStyle name="_Chelan Debt Forecast 12.19.05_04.07E Wild Horse Wind Expansion_16.07E Wild Horse Wind Expansionwrkingfile 2 2 2" xfId="4387"/>
    <cellStyle name="_Chelan Debt Forecast 12.19.05_04.07E Wild Horse Wind Expansion_16.07E Wild Horse Wind Expansionwrkingfile 2 3" xfId="4388"/>
    <cellStyle name="_Chelan Debt Forecast 12.19.05_04.07E Wild Horse Wind Expansion_16.07E Wild Horse Wind Expansionwrkingfile 3" xfId="4389"/>
    <cellStyle name="_Chelan Debt Forecast 12.19.05_04.07E Wild Horse Wind Expansion_16.07E Wild Horse Wind Expansionwrkingfile 3 2" xfId="4390"/>
    <cellStyle name="_Chelan Debt Forecast 12.19.05_04.07E Wild Horse Wind Expansion_16.07E Wild Horse Wind Expansionwrkingfile 4" xfId="4391"/>
    <cellStyle name="_Chelan Debt Forecast 12.19.05_04.07E Wild Horse Wind Expansion_16.07E Wild Horse Wind Expansionwrkingfile SF" xfId="4392"/>
    <cellStyle name="_Chelan Debt Forecast 12.19.05_04.07E Wild Horse Wind Expansion_16.07E Wild Horse Wind Expansionwrkingfile SF 2" xfId="4393"/>
    <cellStyle name="_Chelan Debt Forecast 12.19.05_04.07E Wild Horse Wind Expansion_16.07E Wild Horse Wind Expansionwrkingfile SF 2 2" xfId="4394"/>
    <cellStyle name="_Chelan Debt Forecast 12.19.05_04.07E Wild Horse Wind Expansion_16.07E Wild Horse Wind Expansionwrkingfile SF 2 2 2" xfId="4395"/>
    <cellStyle name="_Chelan Debt Forecast 12.19.05_04.07E Wild Horse Wind Expansion_16.07E Wild Horse Wind Expansionwrkingfile SF 2 3" xfId="4396"/>
    <cellStyle name="_Chelan Debt Forecast 12.19.05_04.07E Wild Horse Wind Expansion_16.07E Wild Horse Wind Expansionwrkingfile SF 3" xfId="4397"/>
    <cellStyle name="_Chelan Debt Forecast 12.19.05_04.07E Wild Horse Wind Expansion_16.07E Wild Horse Wind Expansionwrkingfile SF 3 2" xfId="4398"/>
    <cellStyle name="_Chelan Debt Forecast 12.19.05_04.07E Wild Horse Wind Expansion_16.07E Wild Horse Wind Expansionwrkingfile SF 4" xfId="4399"/>
    <cellStyle name="_Chelan Debt Forecast 12.19.05_04.07E Wild Horse Wind Expansion_16.07E Wild Horse Wind Expansionwrkingfile SF_DEM-WP(C) ENERG10C--ctn Mid-C_042010 2010GRC" xfId="4400"/>
    <cellStyle name="_Chelan Debt Forecast 12.19.05_04.07E Wild Horse Wind Expansion_16.07E Wild Horse Wind Expansionwrkingfile_DEM-WP(C) ENERG10C--ctn Mid-C_042010 2010GRC" xfId="4401"/>
    <cellStyle name="_Chelan Debt Forecast 12.19.05_04.07E Wild Horse Wind Expansion_16.37E Wild Horse Expansion DeferralRevwrkingfile SF" xfId="4402"/>
    <cellStyle name="_Chelan Debt Forecast 12.19.05_04.07E Wild Horse Wind Expansion_16.37E Wild Horse Expansion DeferralRevwrkingfile SF 2" xfId="4403"/>
    <cellStyle name="_Chelan Debt Forecast 12.19.05_04.07E Wild Horse Wind Expansion_16.37E Wild Horse Expansion DeferralRevwrkingfile SF 2 2" xfId="4404"/>
    <cellStyle name="_Chelan Debt Forecast 12.19.05_04.07E Wild Horse Wind Expansion_16.37E Wild Horse Expansion DeferralRevwrkingfile SF 2 2 2" xfId="4405"/>
    <cellStyle name="_Chelan Debt Forecast 12.19.05_04.07E Wild Horse Wind Expansion_16.37E Wild Horse Expansion DeferralRevwrkingfile SF 2 3" xfId="4406"/>
    <cellStyle name="_Chelan Debt Forecast 12.19.05_04.07E Wild Horse Wind Expansion_16.37E Wild Horse Expansion DeferralRevwrkingfile SF 3" xfId="4407"/>
    <cellStyle name="_Chelan Debt Forecast 12.19.05_04.07E Wild Horse Wind Expansion_16.37E Wild Horse Expansion DeferralRevwrkingfile SF 3 2" xfId="4408"/>
    <cellStyle name="_Chelan Debt Forecast 12.19.05_04.07E Wild Horse Wind Expansion_16.37E Wild Horse Expansion DeferralRevwrkingfile SF 4" xfId="4409"/>
    <cellStyle name="_Chelan Debt Forecast 12.19.05_04.07E Wild Horse Wind Expansion_16.37E Wild Horse Expansion DeferralRevwrkingfile SF_DEM-WP(C) ENERG10C--ctn Mid-C_042010 2010GRC" xfId="4410"/>
    <cellStyle name="_Chelan Debt Forecast 12.19.05_04.07E Wild Horse Wind Expansion_DEM-WP(C) ENERG10C--ctn Mid-C_042010 2010GRC" xfId="4411"/>
    <cellStyle name="_Chelan Debt Forecast 12.19.05_16.07E Wild Horse Wind Expansionwrkingfile" xfId="4412"/>
    <cellStyle name="_Chelan Debt Forecast 12.19.05_16.07E Wild Horse Wind Expansionwrkingfile 2" xfId="4413"/>
    <cellStyle name="_Chelan Debt Forecast 12.19.05_16.07E Wild Horse Wind Expansionwrkingfile 2 2" xfId="4414"/>
    <cellStyle name="_Chelan Debt Forecast 12.19.05_16.07E Wild Horse Wind Expansionwrkingfile 2 2 2" xfId="4415"/>
    <cellStyle name="_Chelan Debt Forecast 12.19.05_16.07E Wild Horse Wind Expansionwrkingfile 2 3" xfId="4416"/>
    <cellStyle name="_Chelan Debt Forecast 12.19.05_16.07E Wild Horse Wind Expansionwrkingfile 3" xfId="4417"/>
    <cellStyle name="_Chelan Debt Forecast 12.19.05_16.07E Wild Horse Wind Expansionwrkingfile 3 2" xfId="4418"/>
    <cellStyle name="_Chelan Debt Forecast 12.19.05_16.07E Wild Horse Wind Expansionwrkingfile 4" xfId="4419"/>
    <cellStyle name="_Chelan Debt Forecast 12.19.05_16.07E Wild Horse Wind Expansionwrkingfile SF" xfId="4420"/>
    <cellStyle name="_Chelan Debt Forecast 12.19.05_16.07E Wild Horse Wind Expansionwrkingfile SF 2" xfId="4421"/>
    <cellStyle name="_Chelan Debt Forecast 12.19.05_16.07E Wild Horse Wind Expansionwrkingfile SF 2 2" xfId="4422"/>
    <cellStyle name="_Chelan Debt Forecast 12.19.05_16.07E Wild Horse Wind Expansionwrkingfile SF 2 2 2" xfId="4423"/>
    <cellStyle name="_Chelan Debt Forecast 12.19.05_16.07E Wild Horse Wind Expansionwrkingfile SF 2 3" xfId="4424"/>
    <cellStyle name="_Chelan Debt Forecast 12.19.05_16.07E Wild Horse Wind Expansionwrkingfile SF 3" xfId="4425"/>
    <cellStyle name="_Chelan Debt Forecast 12.19.05_16.07E Wild Horse Wind Expansionwrkingfile SF 3 2" xfId="4426"/>
    <cellStyle name="_Chelan Debt Forecast 12.19.05_16.07E Wild Horse Wind Expansionwrkingfile SF 4" xfId="4427"/>
    <cellStyle name="_Chelan Debt Forecast 12.19.05_16.07E Wild Horse Wind Expansionwrkingfile SF_DEM-WP(C) ENERG10C--ctn Mid-C_042010 2010GRC" xfId="4428"/>
    <cellStyle name="_Chelan Debt Forecast 12.19.05_16.07E Wild Horse Wind Expansionwrkingfile_DEM-WP(C) ENERG10C--ctn Mid-C_042010 2010GRC" xfId="4429"/>
    <cellStyle name="_Chelan Debt Forecast 12.19.05_16.37E Wild Horse Expansion DeferralRevwrkingfile SF" xfId="4430"/>
    <cellStyle name="_Chelan Debt Forecast 12.19.05_16.37E Wild Horse Expansion DeferralRevwrkingfile SF 2" xfId="4431"/>
    <cellStyle name="_Chelan Debt Forecast 12.19.05_16.37E Wild Horse Expansion DeferralRevwrkingfile SF 2 2" xfId="4432"/>
    <cellStyle name="_Chelan Debt Forecast 12.19.05_16.37E Wild Horse Expansion DeferralRevwrkingfile SF 2 2 2" xfId="4433"/>
    <cellStyle name="_Chelan Debt Forecast 12.19.05_16.37E Wild Horse Expansion DeferralRevwrkingfile SF 2 3" xfId="4434"/>
    <cellStyle name="_Chelan Debt Forecast 12.19.05_16.37E Wild Horse Expansion DeferralRevwrkingfile SF 3" xfId="4435"/>
    <cellStyle name="_Chelan Debt Forecast 12.19.05_16.37E Wild Horse Expansion DeferralRevwrkingfile SF 3 2" xfId="4436"/>
    <cellStyle name="_Chelan Debt Forecast 12.19.05_16.37E Wild Horse Expansion DeferralRevwrkingfile SF 4" xfId="4437"/>
    <cellStyle name="_Chelan Debt Forecast 12.19.05_16.37E Wild Horse Expansion DeferralRevwrkingfile SF_DEM-WP(C) ENERG10C--ctn Mid-C_042010 2010GRC" xfId="4438"/>
    <cellStyle name="_Chelan Debt Forecast 12.19.05_2009 Compliance Filing PCA Exhibits for GRC" xfId="4439"/>
    <cellStyle name="_Chelan Debt Forecast 12.19.05_2009 Compliance Filing PCA Exhibits for GRC 2" xfId="4440"/>
    <cellStyle name="_Chelan Debt Forecast 12.19.05_2009 GRC Compl Filing - Exhibit D" xfId="4441"/>
    <cellStyle name="_Chelan Debt Forecast 12.19.05_2009 GRC Compl Filing - Exhibit D 2" xfId="4442"/>
    <cellStyle name="_Chelan Debt Forecast 12.19.05_2009 GRC Compl Filing - Exhibit D 2 2" xfId="4443"/>
    <cellStyle name="_Chelan Debt Forecast 12.19.05_2009 GRC Compl Filing - Exhibit D 3" xfId="4444"/>
    <cellStyle name="_Chelan Debt Forecast 12.19.05_2009 GRC Compl Filing - Exhibit D_DEM-WP(C) ENERG10C--ctn Mid-C_042010 2010GRC" xfId="4445"/>
    <cellStyle name="_Chelan Debt Forecast 12.19.05_3.01 Income Statement" xfId="4446"/>
    <cellStyle name="_Chelan Debt Forecast 12.19.05_4 31 Regulatory Assets and Liabilities  7 06- Exhibit D" xfId="4447"/>
    <cellStyle name="_Chelan Debt Forecast 12.19.05_4 31 Regulatory Assets and Liabilities  7 06- Exhibit D 2" xfId="4448"/>
    <cellStyle name="_Chelan Debt Forecast 12.19.05_4 31 Regulatory Assets and Liabilities  7 06- Exhibit D 2 2" xfId="4449"/>
    <cellStyle name="_Chelan Debt Forecast 12.19.05_4 31 Regulatory Assets and Liabilities  7 06- Exhibit D 2 2 2" xfId="4450"/>
    <cellStyle name="_Chelan Debt Forecast 12.19.05_4 31 Regulatory Assets and Liabilities  7 06- Exhibit D 3" xfId="4451"/>
    <cellStyle name="_Chelan Debt Forecast 12.19.05_4 31 Regulatory Assets and Liabilities  7 06- Exhibit D 3 2" xfId="4452"/>
    <cellStyle name="_Chelan Debt Forecast 12.19.05_4 31 Regulatory Assets and Liabilities  7 06- Exhibit D_DEM-WP(C) ENERG10C--ctn Mid-C_042010 2010GRC" xfId="4453"/>
    <cellStyle name="_Chelan Debt Forecast 12.19.05_4 31 Regulatory Assets and Liabilities  7 06- Exhibit D_NIM Summary" xfId="4454"/>
    <cellStyle name="_Chelan Debt Forecast 12.19.05_4 31 Regulatory Assets and Liabilities  7 06- Exhibit D_NIM Summary 2" xfId="4455"/>
    <cellStyle name="_Chelan Debt Forecast 12.19.05_4 31 Regulatory Assets and Liabilities  7 06- Exhibit D_NIM Summary 2 2" xfId="4456"/>
    <cellStyle name="_Chelan Debt Forecast 12.19.05_4 31 Regulatory Assets and Liabilities  7 06- Exhibit D_NIM Summary 3" xfId="4457"/>
    <cellStyle name="_Chelan Debt Forecast 12.19.05_4 31 Regulatory Assets and Liabilities  7 06- Exhibit D_NIM Summary_DEM-WP(C) ENERG10C--ctn Mid-C_042010 2010GRC" xfId="4458"/>
    <cellStyle name="_Chelan Debt Forecast 12.19.05_4 31 Regulatory Assets and Liabilities  7 06- Exhibit D_NIM+O&amp;M" xfId="4459"/>
    <cellStyle name="_Chelan Debt Forecast 12.19.05_4 31 Regulatory Assets and Liabilities  7 06- Exhibit D_NIM+O&amp;M 2" xfId="4460"/>
    <cellStyle name="_Chelan Debt Forecast 12.19.05_4 31 Regulatory Assets and Liabilities  7 06- Exhibit D_NIM+O&amp;M Monthly" xfId="4461"/>
    <cellStyle name="_Chelan Debt Forecast 12.19.05_4 31 Regulatory Assets and Liabilities  7 06- Exhibit D_NIM+O&amp;M Monthly 2" xfId="4462"/>
    <cellStyle name="_Chelan Debt Forecast 12.19.05_4 31E Reg Asset  Liab and EXH D" xfId="4463"/>
    <cellStyle name="_Chelan Debt Forecast 12.19.05_4 31E Reg Asset  Liab and EXH D _ Aug 10 Filing (2)" xfId="4464"/>
    <cellStyle name="_Chelan Debt Forecast 12.19.05_4 31E Reg Asset  Liab and EXH D _ Aug 10 Filing (2) 2" xfId="4465"/>
    <cellStyle name="_Chelan Debt Forecast 12.19.05_4 31E Reg Asset  Liab and EXH D 10" xfId="4466"/>
    <cellStyle name="_Chelan Debt Forecast 12.19.05_4 31E Reg Asset  Liab and EXH D 11" xfId="4467"/>
    <cellStyle name="_Chelan Debt Forecast 12.19.05_4 31E Reg Asset  Liab and EXH D 12" xfId="4468"/>
    <cellStyle name="_Chelan Debt Forecast 12.19.05_4 31E Reg Asset  Liab and EXH D 13" xfId="4469"/>
    <cellStyle name="_Chelan Debt Forecast 12.19.05_4 31E Reg Asset  Liab and EXH D 14" xfId="4470"/>
    <cellStyle name="_Chelan Debt Forecast 12.19.05_4 31E Reg Asset  Liab and EXH D 15" xfId="4471"/>
    <cellStyle name="_Chelan Debt Forecast 12.19.05_4 31E Reg Asset  Liab and EXH D 16" xfId="4472"/>
    <cellStyle name="_Chelan Debt Forecast 12.19.05_4 31E Reg Asset  Liab and EXH D 17" xfId="4473"/>
    <cellStyle name="_Chelan Debt Forecast 12.19.05_4 31E Reg Asset  Liab and EXH D 18" xfId="4474"/>
    <cellStyle name="_Chelan Debt Forecast 12.19.05_4 31E Reg Asset  Liab and EXH D 19" xfId="4475"/>
    <cellStyle name="_Chelan Debt Forecast 12.19.05_4 31E Reg Asset  Liab and EXH D 2" xfId="4476"/>
    <cellStyle name="_Chelan Debt Forecast 12.19.05_4 31E Reg Asset  Liab and EXH D 20" xfId="4477"/>
    <cellStyle name="_Chelan Debt Forecast 12.19.05_4 31E Reg Asset  Liab and EXH D 21" xfId="4478"/>
    <cellStyle name="_Chelan Debt Forecast 12.19.05_4 31E Reg Asset  Liab and EXH D 22" xfId="4479"/>
    <cellStyle name="_Chelan Debt Forecast 12.19.05_4 31E Reg Asset  Liab and EXH D 23" xfId="4480"/>
    <cellStyle name="_Chelan Debt Forecast 12.19.05_4 31E Reg Asset  Liab and EXH D 24" xfId="4481"/>
    <cellStyle name="_Chelan Debt Forecast 12.19.05_4 31E Reg Asset  Liab and EXH D 25" xfId="4482"/>
    <cellStyle name="_Chelan Debt Forecast 12.19.05_4 31E Reg Asset  Liab and EXH D 26" xfId="4483"/>
    <cellStyle name="_Chelan Debt Forecast 12.19.05_4 31E Reg Asset  Liab and EXH D 27" xfId="4484"/>
    <cellStyle name="_Chelan Debt Forecast 12.19.05_4 31E Reg Asset  Liab and EXH D 28" xfId="4485"/>
    <cellStyle name="_Chelan Debt Forecast 12.19.05_4 31E Reg Asset  Liab and EXH D 29" xfId="4486"/>
    <cellStyle name="_Chelan Debt Forecast 12.19.05_4 31E Reg Asset  Liab and EXH D 3" xfId="4487"/>
    <cellStyle name="_Chelan Debt Forecast 12.19.05_4 31E Reg Asset  Liab and EXH D 30" xfId="4488"/>
    <cellStyle name="_Chelan Debt Forecast 12.19.05_4 31E Reg Asset  Liab and EXH D 31" xfId="4489"/>
    <cellStyle name="_Chelan Debt Forecast 12.19.05_4 31E Reg Asset  Liab and EXH D 32" xfId="4490"/>
    <cellStyle name="_Chelan Debt Forecast 12.19.05_4 31E Reg Asset  Liab and EXH D 33" xfId="4491"/>
    <cellStyle name="_Chelan Debt Forecast 12.19.05_4 31E Reg Asset  Liab and EXH D 34" xfId="4492"/>
    <cellStyle name="_Chelan Debt Forecast 12.19.05_4 31E Reg Asset  Liab and EXH D 35" xfId="4493"/>
    <cellStyle name="_Chelan Debt Forecast 12.19.05_4 31E Reg Asset  Liab and EXH D 36" xfId="4494"/>
    <cellStyle name="_Chelan Debt Forecast 12.19.05_4 31E Reg Asset  Liab and EXH D 4" xfId="4495"/>
    <cellStyle name="_Chelan Debt Forecast 12.19.05_4 31E Reg Asset  Liab and EXH D 5" xfId="4496"/>
    <cellStyle name="_Chelan Debt Forecast 12.19.05_4 31E Reg Asset  Liab and EXH D 6" xfId="4497"/>
    <cellStyle name="_Chelan Debt Forecast 12.19.05_4 31E Reg Asset  Liab and EXH D 7" xfId="4498"/>
    <cellStyle name="_Chelan Debt Forecast 12.19.05_4 31E Reg Asset  Liab and EXH D 8" xfId="4499"/>
    <cellStyle name="_Chelan Debt Forecast 12.19.05_4 31E Reg Asset  Liab and EXH D 9" xfId="4500"/>
    <cellStyle name="_Chelan Debt Forecast 12.19.05_4 32 Regulatory Assets and Liabilities  7 06- Exhibit D" xfId="4501"/>
    <cellStyle name="_Chelan Debt Forecast 12.19.05_4 32 Regulatory Assets and Liabilities  7 06- Exhibit D 2" xfId="4502"/>
    <cellStyle name="_Chelan Debt Forecast 12.19.05_4 32 Regulatory Assets and Liabilities  7 06- Exhibit D 2 2" xfId="4503"/>
    <cellStyle name="_Chelan Debt Forecast 12.19.05_4 32 Regulatory Assets and Liabilities  7 06- Exhibit D 2 2 2" xfId="4504"/>
    <cellStyle name="_Chelan Debt Forecast 12.19.05_4 32 Regulatory Assets and Liabilities  7 06- Exhibit D 3" xfId="4505"/>
    <cellStyle name="_Chelan Debt Forecast 12.19.05_4 32 Regulatory Assets and Liabilities  7 06- Exhibit D 3 2" xfId="4506"/>
    <cellStyle name="_Chelan Debt Forecast 12.19.05_4 32 Regulatory Assets and Liabilities  7 06- Exhibit D_DEM-WP(C) ENERG10C--ctn Mid-C_042010 2010GRC" xfId="4507"/>
    <cellStyle name="_Chelan Debt Forecast 12.19.05_4 32 Regulatory Assets and Liabilities  7 06- Exhibit D_NIM Summary" xfId="4508"/>
    <cellStyle name="_Chelan Debt Forecast 12.19.05_4 32 Regulatory Assets and Liabilities  7 06- Exhibit D_NIM Summary 2" xfId="4509"/>
    <cellStyle name="_Chelan Debt Forecast 12.19.05_4 32 Regulatory Assets and Liabilities  7 06- Exhibit D_NIM Summary 2 2" xfId="4510"/>
    <cellStyle name="_Chelan Debt Forecast 12.19.05_4 32 Regulatory Assets and Liabilities  7 06- Exhibit D_NIM Summary 3" xfId="4511"/>
    <cellStyle name="_Chelan Debt Forecast 12.19.05_4 32 Regulatory Assets and Liabilities  7 06- Exhibit D_NIM Summary_DEM-WP(C) ENERG10C--ctn Mid-C_042010 2010GRC" xfId="4512"/>
    <cellStyle name="_Chelan Debt Forecast 12.19.05_4 32 Regulatory Assets and Liabilities  7 06- Exhibit D_NIM+O&amp;M" xfId="4513"/>
    <cellStyle name="_Chelan Debt Forecast 12.19.05_4 32 Regulatory Assets and Liabilities  7 06- Exhibit D_NIM+O&amp;M 2" xfId="4514"/>
    <cellStyle name="_Chelan Debt Forecast 12.19.05_4 32 Regulatory Assets and Liabilities  7 06- Exhibit D_NIM+O&amp;M Monthly" xfId="4515"/>
    <cellStyle name="_Chelan Debt Forecast 12.19.05_4 32 Regulatory Assets and Liabilities  7 06- Exhibit D_NIM+O&amp;M Monthly 2" xfId="4516"/>
    <cellStyle name="_Chelan Debt Forecast 12.19.05_AURORA Total New" xfId="4517"/>
    <cellStyle name="_Chelan Debt Forecast 12.19.05_AURORA Total New 2" xfId="4518"/>
    <cellStyle name="_Chelan Debt Forecast 12.19.05_AURORA Total New 2 2" xfId="4519"/>
    <cellStyle name="_Chelan Debt Forecast 12.19.05_AURORA Total New 3" xfId="4520"/>
    <cellStyle name="_Chelan Debt Forecast 12.19.05_Book1" xfId="4521"/>
    <cellStyle name="_Chelan Debt Forecast 12.19.05_Book2" xfId="4522"/>
    <cellStyle name="_Chelan Debt Forecast 12.19.05_Book2 2" xfId="4523"/>
    <cellStyle name="_Chelan Debt Forecast 12.19.05_Book2 2 2" xfId="4524"/>
    <cellStyle name="_Chelan Debt Forecast 12.19.05_Book2 2 2 2" xfId="4525"/>
    <cellStyle name="_Chelan Debt Forecast 12.19.05_Book2 2 3" xfId="4526"/>
    <cellStyle name="_Chelan Debt Forecast 12.19.05_Book2 3" xfId="4527"/>
    <cellStyle name="_Chelan Debt Forecast 12.19.05_Book2 3 2" xfId="4528"/>
    <cellStyle name="_Chelan Debt Forecast 12.19.05_Book2 4" xfId="4529"/>
    <cellStyle name="_Chelan Debt Forecast 12.19.05_Book2_Adj Bench DR 3 for Initial Briefs (Electric)" xfId="4530"/>
    <cellStyle name="_Chelan Debt Forecast 12.19.05_Book2_Adj Bench DR 3 for Initial Briefs (Electric) 2" xfId="4531"/>
    <cellStyle name="_Chelan Debt Forecast 12.19.05_Book2_Adj Bench DR 3 for Initial Briefs (Electric) 2 2" xfId="4532"/>
    <cellStyle name="_Chelan Debt Forecast 12.19.05_Book2_Adj Bench DR 3 for Initial Briefs (Electric) 2 2 2" xfId="4533"/>
    <cellStyle name="_Chelan Debt Forecast 12.19.05_Book2_Adj Bench DR 3 for Initial Briefs (Electric) 2 3" xfId="4534"/>
    <cellStyle name="_Chelan Debt Forecast 12.19.05_Book2_Adj Bench DR 3 for Initial Briefs (Electric) 3" xfId="4535"/>
    <cellStyle name="_Chelan Debt Forecast 12.19.05_Book2_Adj Bench DR 3 for Initial Briefs (Electric) 3 2" xfId="4536"/>
    <cellStyle name="_Chelan Debt Forecast 12.19.05_Book2_Adj Bench DR 3 for Initial Briefs (Electric) 4" xfId="4537"/>
    <cellStyle name="_Chelan Debt Forecast 12.19.05_Book2_Adj Bench DR 3 for Initial Briefs (Electric)_DEM-WP(C) ENERG10C--ctn Mid-C_042010 2010GRC" xfId="4538"/>
    <cellStyle name="_Chelan Debt Forecast 12.19.05_Book2_DEM-WP(C) ENERG10C--ctn Mid-C_042010 2010GRC" xfId="4539"/>
    <cellStyle name="_Chelan Debt Forecast 12.19.05_Book2_Electric Rev Req Model (2009 GRC) Rebuttal" xfId="4540"/>
    <cellStyle name="_Chelan Debt Forecast 12.19.05_Book2_Electric Rev Req Model (2009 GRC) Rebuttal 2" xfId="4541"/>
    <cellStyle name="_Chelan Debt Forecast 12.19.05_Book2_Electric Rev Req Model (2009 GRC) Rebuttal 2 2" xfId="4542"/>
    <cellStyle name="_Chelan Debt Forecast 12.19.05_Book2_Electric Rev Req Model (2009 GRC) Rebuttal 2 2 2" xfId="4543"/>
    <cellStyle name="_Chelan Debt Forecast 12.19.05_Book2_Electric Rev Req Model (2009 GRC) Rebuttal 2 3" xfId="4544"/>
    <cellStyle name="_Chelan Debt Forecast 12.19.05_Book2_Electric Rev Req Model (2009 GRC) Rebuttal 3" xfId="4545"/>
    <cellStyle name="_Chelan Debt Forecast 12.19.05_Book2_Electric Rev Req Model (2009 GRC) Rebuttal 3 2" xfId="4546"/>
    <cellStyle name="_Chelan Debt Forecast 12.19.05_Book2_Electric Rev Req Model (2009 GRC) Rebuttal 4" xfId="4547"/>
    <cellStyle name="_Chelan Debt Forecast 12.19.05_Book2_Electric Rev Req Model (2009 GRC) Rebuttal REmoval of New  WH Solar AdjustMI" xfId="4548"/>
    <cellStyle name="_Chelan Debt Forecast 12.19.05_Book2_Electric Rev Req Model (2009 GRC) Rebuttal REmoval of New  WH Solar AdjustMI 2" xfId="4549"/>
    <cellStyle name="_Chelan Debt Forecast 12.19.05_Book2_Electric Rev Req Model (2009 GRC) Rebuttal REmoval of New  WH Solar AdjustMI 2 2" xfId="4550"/>
    <cellStyle name="_Chelan Debt Forecast 12.19.05_Book2_Electric Rev Req Model (2009 GRC) Rebuttal REmoval of New  WH Solar AdjustMI 2 2 2" xfId="4551"/>
    <cellStyle name="_Chelan Debt Forecast 12.19.05_Book2_Electric Rev Req Model (2009 GRC) Rebuttal REmoval of New  WH Solar AdjustMI 2 3" xfId="4552"/>
    <cellStyle name="_Chelan Debt Forecast 12.19.05_Book2_Electric Rev Req Model (2009 GRC) Rebuttal REmoval of New  WH Solar AdjustMI 3" xfId="4553"/>
    <cellStyle name="_Chelan Debt Forecast 12.19.05_Book2_Electric Rev Req Model (2009 GRC) Rebuttal REmoval of New  WH Solar AdjustMI 3 2" xfId="4554"/>
    <cellStyle name="_Chelan Debt Forecast 12.19.05_Book2_Electric Rev Req Model (2009 GRC) Rebuttal REmoval of New  WH Solar AdjustMI 4" xfId="4555"/>
    <cellStyle name="_Chelan Debt Forecast 12.19.05_Book2_Electric Rev Req Model (2009 GRC) Rebuttal REmoval of New  WH Solar AdjustMI_DEM-WP(C) ENERG10C--ctn Mid-C_042010 2010GRC" xfId="4556"/>
    <cellStyle name="_Chelan Debt Forecast 12.19.05_Book2_Electric Rev Req Model (2009 GRC) Revised 01-18-2010" xfId="4557"/>
    <cellStyle name="_Chelan Debt Forecast 12.19.05_Book2_Electric Rev Req Model (2009 GRC) Revised 01-18-2010 2" xfId="4558"/>
    <cellStyle name="_Chelan Debt Forecast 12.19.05_Book2_Electric Rev Req Model (2009 GRC) Revised 01-18-2010 2 2" xfId="4559"/>
    <cellStyle name="_Chelan Debt Forecast 12.19.05_Book2_Electric Rev Req Model (2009 GRC) Revised 01-18-2010 2 2 2" xfId="4560"/>
    <cellStyle name="_Chelan Debt Forecast 12.19.05_Book2_Electric Rev Req Model (2009 GRC) Revised 01-18-2010 2 3" xfId="4561"/>
    <cellStyle name="_Chelan Debt Forecast 12.19.05_Book2_Electric Rev Req Model (2009 GRC) Revised 01-18-2010 3" xfId="4562"/>
    <cellStyle name="_Chelan Debt Forecast 12.19.05_Book2_Electric Rev Req Model (2009 GRC) Revised 01-18-2010 3 2" xfId="4563"/>
    <cellStyle name="_Chelan Debt Forecast 12.19.05_Book2_Electric Rev Req Model (2009 GRC) Revised 01-18-2010 4" xfId="4564"/>
    <cellStyle name="_Chelan Debt Forecast 12.19.05_Book2_Electric Rev Req Model (2009 GRC) Revised 01-18-2010_DEM-WP(C) ENERG10C--ctn Mid-C_042010 2010GRC" xfId="4565"/>
    <cellStyle name="_Chelan Debt Forecast 12.19.05_Book2_Final Order Electric EXHIBIT A-1" xfId="4566"/>
    <cellStyle name="_Chelan Debt Forecast 12.19.05_Book2_Final Order Electric EXHIBIT A-1 2" xfId="4567"/>
    <cellStyle name="_Chelan Debt Forecast 12.19.05_Book2_Final Order Electric EXHIBIT A-1 2 2" xfId="4568"/>
    <cellStyle name="_Chelan Debt Forecast 12.19.05_Book2_Final Order Electric EXHIBIT A-1 2 2 2" xfId="4569"/>
    <cellStyle name="_Chelan Debt Forecast 12.19.05_Book2_Final Order Electric EXHIBIT A-1 2 3" xfId="4570"/>
    <cellStyle name="_Chelan Debt Forecast 12.19.05_Book2_Final Order Electric EXHIBIT A-1 3" xfId="4571"/>
    <cellStyle name="_Chelan Debt Forecast 12.19.05_Book2_Final Order Electric EXHIBIT A-1 3 2" xfId="4572"/>
    <cellStyle name="_Chelan Debt Forecast 12.19.05_Book2_Final Order Electric EXHIBIT A-1 4" xfId="4573"/>
    <cellStyle name="_Chelan Debt Forecast 12.19.05_Book4" xfId="4574"/>
    <cellStyle name="_Chelan Debt Forecast 12.19.05_Book4 2" xfId="4575"/>
    <cellStyle name="_Chelan Debt Forecast 12.19.05_Book4 2 2" xfId="4576"/>
    <cellStyle name="_Chelan Debt Forecast 12.19.05_Book4 2 2 2" xfId="4577"/>
    <cellStyle name="_Chelan Debt Forecast 12.19.05_Book4 2 3" xfId="4578"/>
    <cellStyle name="_Chelan Debt Forecast 12.19.05_Book4 3" xfId="4579"/>
    <cellStyle name="_Chelan Debt Forecast 12.19.05_Book4 3 2" xfId="4580"/>
    <cellStyle name="_Chelan Debt Forecast 12.19.05_Book4 4" xfId="4581"/>
    <cellStyle name="_Chelan Debt Forecast 12.19.05_Book4_DEM-WP(C) ENERG10C--ctn Mid-C_042010 2010GRC" xfId="4582"/>
    <cellStyle name="_Chelan Debt Forecast 12.19.05_Book9" xfId="4583"/>
    <cellStyle name="_Chelan Debt Forecast 12.19.05_Book9 2" xfId="4584"/>
    <cellStyle name="_Chelan Debt Forecast 12.19.05_Book9 2 2" xfId="4585"/>
    <cellStyle name="_Chelan Debt Forecast 12.19.05_Book9 2 2 2" xfId="4586"/>
    <cellStyle name="_Chelan Debt Forecast 12.19.05_Book9 2 3" xfId="4587"/>
    <cellStyle name="_Chelan Debt Forecast 12.19.05_Book9 3" xfId="4588"/>
    <cellStyle name="_Chelan Debt Forecast 12.19.05_Book9 3 2" xfId="4589"/>
    <cellStyle name="_Chelan Debt Forecast 12.19.05_Book9 4" xfId="4590"/>
    <cellStyle name="_Chelan Debt Forecast 12.19.05_Book9_DEM-WP(C) ENERG10C--ctn Mid-C_042010 2010GRC" xfId="4591"/>
    <cellStyle name="_Chelan Debt Forecast 12.19.05_Check the Interest Calculation" xfId="4592"/>
    <cellStyle name="_Chelan Debt Forecast 12.19.05_Check the Interest Calculation_Scenario 1 REC vs PTC Offset" xfId="4593"/>
    <cellStyle name="_Chelan Debt Forecast 12.19.05_Check the Interest Calculation_Scenario 3" xfId="4594"/>
    <cellStyle name="_Chelan Debt Forecast 12.19.05_Chelan PUD Power Costs (8-10)" xfId="4595"/>
    <cellStyle name="_Chelan Debt Forecast 12.19.05_Chelan PUD Power Costs (8-10) 2" xfId="4596"/>
    <cellStyle name="_Chelan Debt Forecast 12.19.05_DEM-WP(C) Chelan Power Costs" xfId="4597"/>
    <cellStyle name="_Chelan Debt Forecast 12.19.05_DEM-WP(C) Chelan Power Costs 2" xfId="4598"/>
    <cellStyle name="_Chelan Debt Forecast 12.19.05_DEM-WP(C) ENERG10C--ctn Mid-C_042010 2010GRC" xfId="4599"/>
    <cellStyle name="_Chelan Debt Forecast 12.19.05_DEM-WP(C) Gas Transport 2010GRC" xfId="4600"/>
    <cellStyle name="_Chelan Debt Forecast 12.19.05_DEM-WP(C) Gas Transport 2010GRC 2" xfId="4601"/>
    <cellStyle name="_Chelan Debt Forecast 12.19.05_Exh A-1 resulting from UE-112050 effective Jan 1 2012" xfId="4602"/>
    <cellStyle name="_Chelan Debt Forecast 12.19.05_Exh G - Klamath Peaker PPA fr C Locke 2-12" xfId="4603"/>
    <cellStyle name="_Chelan Debt Forecast 12.19.05_Exhibit A-1 effective 4-1-11 fr S Free 12-11" xfId="4604"/>
    <cellStyle name="_Chelan Debt Forecast 12.19.05_Exhibit D fr R Gho 12-31-08" xfId="4605"/>
    <cellStyle name="_Chelan Debt Forecast 12.19.05_Exhibit D fr R Gho 12-31-08 2" xfId="4606"/>
    <cellStyle name="_Chelan Debt Forecast 12.19.05_Exhibit D fr R Gho 12-31-08 2 2" xfId="4607"/>
    <cellStyle name="_Chelan Debt Forecast 12.19.05_Exhibit D fr R Gho 12-31-08 3" xfId="4608"/>
    <cellStyle name="_Chelan Debt Forecast 12.19.05_Exhibit D fr R Gho 12-31-08 v2" xfId="4609"/>
    <cellStyle name="_Chelan Debt Forecast 12.19.05_Exhibit D fr R Gho 12-31-08 v2 2" xfId="4610"/>
    <cellStyle name="_Chelan Debt Forecast 12.19.05_Exhibit D fr R Gho 12-31-08 v2 2 2" xfId="4611"/>
    <cellStyle name="_Chelan Debt Forecast 12.19.05_Exhibit D fr R Gho 12-31-08 v2 3" xfId="4612"/>
    <cellStyle name="_Chelan Debt Forecast 12.19.05_Exhibit D fr R Gho 12-31-08 v2_DEM-WP(C) ENERG10C--ctn Mid-C_042010 2010GRC" xfId="4613"/>
    <cellStyle name="_Chelan Debt Forecast 12.19.05_Exhibit D fr R Gho 12-31-08 v2_NIM Summary" xfId="4614"/>
    <cellStyle name="_Chelan Debt Forecast 12.19.05_Exhibit D fr R Gho 12-31-08 v2_NIM Summary 2" xfId="4615"/>
    <cellStyle name="_Chelan Debt Forecast 12.19.05_Exhibit D fr R Gho 12-31-08 v2_NIM Summary 2 2" xfId="4616"/>
    <cellStyle name="_Chelan Debt Forecast 12.19.05_Exhibit D fr R Gho 12-31-08 v2_NIM Summary 3" xfId="4617"/>
    <cellStyle name="_Chelan Debt Forecast 12.19.05_Exhibit D fr R Gho 12-31-08 v2_NIM Summary_DEM-WP(C) ENERG10C--ctn Mid-C_042010 2010GRC" xfId="4618"/>
    <cellStyle name="_Chelan Debt Forecast 12.19.05_Exhibit D fr R Gho 12-31-08_DEM-WP(C) ENERG10C--ctn Mid-C_042010 2010GRC" xfId="4619"/>
    <cellStyle name="_Chelan Debt Forecast 12.19.05_Exhibit D fr R Gho 12-31-08_NIM Summary" xfId="4620"/>
    <cellStyle name="_Chelan Debt Forecast 12.19.05_Exhibit D fr R Gho 12-31-08_NIM Summary 2" xfId="4621"/>
    <cellStyle name="_Chelan Debt Forecast 12.19.05_Exhibit D fr R Gho 12-31-08_NIM Summary 2 2" xfId="4622"/>
    <cellStyle name="_Chelan Debt Forecast 12.19.05_Exhibit D fr R Gho 12-31-08_NIM Summary 3" xfId="4623"/>
    <cellStyle name="_Chelan Debt Forecast 12.19.05_Exhibit D fr R Gho 12-31-08_NIM Summary_DEM-WP(C) ENERG10C--ctn Mid-C_042010 2010GRC" xfId="4624"/>
    <cellStyle name="_Chelan Debt Forecast 12.19.05_Hopkins Ridge Prepaid Tran - Interest Earned RY 12ME Feb  '11" xfId="4625"/>
    <cellStyle name="_Chelan Debt Forecast 12.19.05_Hopkins Ridge Prepaid Tran - Interest Earned RY 12ME Feb  '11 2" xfId="4626"/>
    <cellStyle name="_Chelan Debt Forecast 12.19.05_Hopkins Ridge Prepaid Tran - Interest Earned RY 12ME Feb  '11 2 2" xfId="4627"/>
    <cellStyle name="_Chelan Debt Forecast 12.19.05_Hopkins Ridge Prepaid Tran - Interest Earned RY 12ME Feb  '11 3" xfId="4628"/>
    <cellStyle name="_Chelan Debt Forecast 12.19.05_Hopkins Ridge Prepaid Tran - Interest Earned RY 12ME Feb  '11_DEM-WP(C) ENERG10C--ctn Mid-C_042010 2010GRC" xfId="4629"/>
    <cellStyle name="_Chelan Debt Forecast 12.19.05_Hopkins Ridge Prepaid Tran - Interest Earned RY 12ME Feb  '11_NIM Summary" xfId="4630"/>
    <cellStyle name="_Chelan Debt Forecast 12.19.05_Hopkins Ridge Prepaid Tran - Interest Earned RY 12ME Feb  '11_NIM Summary 2" xfId="4631"/>
    <cellStyle name="_Chelan Debt Forecast 12.19.05_Hopkins Ridge Prepaid Tran - Interest Earned RY 12ME Feb  '11_NIM Summary 2 2" xfId="4632"/>
    <cellStyle name="_Chelan Debt Forecast 12.19.05_Hopkins Ridge Prepaid Tran - Interest Earned RY 12ME Feb  '11_NIM Summary 3" xfId="4633"/>
    <cellStyle name="_Chelan Debt Forecast 12.19.05_Hopkins Ridge Prepaid Tran - Interest Earned RY 12ME Feb  '11_NIM Summary_DEM-WP(C) ENERG10C--ctn Mid-C_042010 2010GRC" xfId="4634"/>
    <cellStyle name="_Chelan Debt Forecast 12.19.05_Hopkins Ridge Prepaid Tran - Interest Earned RY 12ME Feb  '11_Transmission Workbook for May BOD" xfId="4635"/>
    <cellStyle name="_Chelan Debt Forecast 12.19.05_Hopkins Ridge Prepaid Tran - Interest Earned RY 12ME Feb  '11_Transmission Workbook for May BOD 2" xfId="4636"/>
    <cellStyle name="_Chelan Debt Forecast 12.19.05_Hopkins Ridge Prepaid Tran - Interest Earned RY 12ME Feb  '11_Transmission Workbook for May BOD 2 2" xfId="4637"/>
    <cellStyle name="_Chelan Debt Forecast 12.19.05_Hopkins Ridge Prepaid Tran - Interest Earned RY 12ME Feb  '11_Transmission Workbook for May BOD 3" xfId="4638"/>
    <cellStyle name="_Chelan Debt Forecast 12.19.05_Hopkins Ridge Prepaid Tran - Interest Earned RY 12ME Feb  '11_Transmission Workbook for May BOD_DEM-WP(C) ENERG10C--ctn Mid-C_042010 2010GRC" xfId="4639"/>
    <cellStyle name="_Chelan Debt Forecast 12.19.05_INPUTS" xfId="4640"/>
    <cellStyle name="_Chelan Debt Forecast 12.19.05_INPUTS 2" xfId="4641"/>
    <cellStyle name="_Chelan Debt Forecast 12.19.05_INPUTS 2 2" xfId="4642"/>
    <cellStyle name="_Chelan Debt Forecast 12.19.05_INPUTS 2 2 2" xfId="4643"/>
    <cellStyle name="_Chelan Debt Forecast 12.19.05_INPUTS 2 3" xfId="4644"/>
    <cellStyle name="_Chelan Debt Forecast 12.19.05_INPUTS 3" xfId="4645"/>
    <cellStyle name="_Chelan Debt Forecast 12.19.05_INPUTS 3 2" xfId="4646"/>
    <cellStyle name="_Chelan Debt Forecast 12.19.05_INPUTS 4" xfId="4647"/>
    <cellStyle name="_Chelan Debt Forecast 12.19.05_LSRWEP LGIA like Acctg Petition Aug 2010" xfId="4648"/>
    <cellStyle name="_Chelan Debt Forecast 12.19.05_LSRWEP LGIA like Acctg Petition Aug 2010 2" xfId="4649"/>
    <cellStyle name="_Chelan Debt Forecast 12.19.05_Mint Farm Generation BPA" xfId="4650"/>
    <cellStyle name="_Chelan Debt Forecast 12.19.05_NIM Summary" xfId="4651"/>
    <cellStyle name="_Chelan Debt Forecast 12.19.05_NIM Summary 09GRC" xfId="4652"/>
    <cellStyle name="_Chelan Debt Forecast 12.19.05_NIM Summary 09GRC 2" xfId="4653"/>
    <cellStyle name="_Chelan Debt Forecast 12.19.05_NIM Summary 09GRC 2 2" xfId="4654"/>
    <cellStyle name="_Chelan Debt Forecast 12.19.05_NIM Summary 09GRC 3" xfId="4655"/>
    <cellStyle name="_Chelan Debt Forecast 12.19.05_NIM Summary 09GRC_DEM-WP(C) ENERG10C--ctn Mid-C_042010 2010GRC" xfId="4656"/>
    <cellStyle name="_Chelan Debt Forecast 12.19.05_NIM Summary 10" xfId="4657"/>
    <cellStyle name="_Chelan Debt Forecast 12.19.05_NIM Summary 11" xfId="4658"/>
    <cellStyle name="_Chelan Debt Forecast 12.19.05_NIM Summary 12" xfId="4659"/>
    <cellStyle name="_Chelan Debt Forecast 12.19.05_NIM Summary 13" xfId="4660"/>
    <cellStyle name="_Chelan Debt Forecast 12.19.05_NIM Summary 14" xfId="4661"/>
    <cellStyle name="_Chelan Debt Forecast 12.19.05_NIM Summary 15" xfId="4662"/>
    <cellStyle name="_Chelan Debt Forecast 12.19.05_NIM Summary 16" xfId="4663"/>
    <cellStyle name="_Chelan Debt Forecast 12.19.05_NIM Summary 17" xfId="4664"/>
    <cellStyle name="_Chelan Debt Forecast 12.19.05_NIM Summary 18" xfId="4665"/>
    <cellStyle name="_Chelan Debt Forecast 12.19.05_NIM Summary 19" xfId="4666"/>
    <cellStyle name="_Chelan Debt Forecast 12.19.05_NIM Summary 2" xfId="4667"/>
    <cellStyle name="_Chelan Debt Forecast 12.19.05_NIM Summary 2 2" xfId="4668"/>
    <cellStyle name="_Chelan Debt Forecast 12.19.05_NIM Summary 20" xfId="4669"/>
    <cellStyle name="_Chelan Debt Forecast 12.19.05_NIM Summary 21" xfId="4670"/>
    <cellStyle name="_Chelan Debt Forecast 12.19.05_NIM Summary 22" xfId="4671"/>
    <cellStyle name="_Chelan Debt Forecast 12.19.05_NIM Summary 23" xfId="4672"/>
    <cellStyle name="_Chelan Debt Forecast 12.19.05_NIM Summary 24" xfId="4673"/>
    <cellStyle name="_Chelan Debt Forecast 12.19.05_NIM Summary 25" xfId="4674"/>
    <cellStyle name="_Chelan Debt Forecast 12.19.05_NIM Summary 26" xfId="4675"/>
    <cellStyle name="_Chelan Debt Forecast 12.19.05_NIM Summary 27" xfId="4676"/>
    <cellStyle name="_Chelan Debt Forecast 12.19.05_NIM Summary 28" xfId="4677"/>
    <cellStyle name="_Chelan Debt Forecast 12.19.05_NIM Summary 29" xfId="4678"/>
    <cellStyle name="_Chelan Debt Forecast 12.19.05_NIM Summary 3" xfId="4679"/>
    <cellStyle name="_Chelan Debt Forecast 12.19.05_NIM Summary 3 2" xfId="4680"/>
    <cellStyle name="_Chelan Debt Forecast 12.19.05_NIM Summary 30" xfId="4681"/>
    <cellStyle name="_Chelan Debt Forecast 12.19.05_NIM Summary 31" xfId="4682"/>
    <cellStyle name="_Chelan Debt Forecast 12.19.05_NIM Summary 32" xfId="4683"/>
    <cellStyle name="_Chelan Debt Forecast 12.19.05_NIM Summary 33" xfId="4684"/>
    <cellStyle name="_Chelan Debt Forecast 12.19.05_NIM Summary 34" xfId="4685"/>
    <cellStyle name="_Chelan Debt Forecast 12.19.05_NIM Summary 35" xfId="4686"/>
    <cellStyle name="_Chelan Debt Forecast 12.19.05_NIM Summary 36" xfId="4687"/>
    <cellStyle name="_Chelan Debt Forecast 12.19.05_NIM Summary 37" xfId="4688"/>
    <cellStyle name="_Chelan Debt Forecast 12.19.05_NIM Summary 38" xfId="4689"/>
    <cellStyle name="_Chelan Debt Forecast 12.19.05_NIM Summary 39" xfId="4690"/>
    <cellStyle name="_Chelan Debt Forecast 12.19.05_NIM Summary 4" xfId="4691"/>
    <cellStyle name="_Chelan Debt Forecast 12.19.05_NIM Summary 4 2" xfId="4692"/>
    <cellStyle name="_Chelan Debt Forecast 12.19.05_NIM Summary 40" xfId="4693"/>
    <cellStyle name="_Chelan Debt Forecast 12.19.05_NIM Summary 41" xfId="4694"/>
    <cellStyle name="_Chelan Debt Forecast 12.19.05_NIM Summary 42" xfId="4695"/>
    <cellStyle name="_Chelan Debt Forecast 12.19.05_NIM Summary 43" xfId="4696"/>
    <cellStyle name="_Chelan Debt Forecast 12.19.05_NIM Summary 44" xfId="4697"/>
    <cellStyle name="_Chelan Debt Forecast 12.19.05_NIM Summary 45" xfId="4698"/>
    <cellStyle name="_Chelan Debt Forecast 12.19.05_NIM Summary 46" xfId="4699"/>
    <cellStyle name="_Chelan Debt Forecast 12.19.05_NIM Summary 47" xfId="4700"/>
    <cellStyle name="_Chelan Debt Forecast 12.19.05_NIM Summary 48" xfId="4701"/>
    <cellStyle name="_Chelan Debt Forecast 12.19.05_NIM Summary 49" xfId="4702"/>
    <cellStyle name="_Chelan Debt Forecast 12.19.05_NIM Summary 5" xfId="4703"/>
    <cellStyle name="_Chelan Debt Forecast 12.19.05_NIM Summary 5 2" xfId="4704"/>
    <cellStyle name="_Chelan Debt Forecast 12.19.05_NIM Summary 50" xfId="4705"/>
    <cellStyle name="_Chelan Debt Forecast 12.19.05_NIM Summary 51" xfId="4706"/>
    <cellStyle name="_Chelan Debt Forecast 12.19.05_NIM Summary 52" xfId="4707"/>
    <cellStyle name="_Chelan Debt Forecast 12.19.05_NIM Summary 6" xfId="4708"/>
    <cellStyle name="_Chelan Debt Forecast 12.19.05_NIM Summary 6 2" xfId="4709"/>
    <cellStyle name="_Chelan Debt Forecast 12.19.05_NIM Summary 7" xfId="4710"/>
    <cellStyle name="_Chelan Debt Forecast 12.19.05_NIM Summary 7 2" xfId="4711"/>
    <cellStyle name="_Chelan Debt Forecast 12.19.05_NIM Summary 8" xfId="4712"/>
    <cellStyle name="_Chelan Debt Forecast 12.19.05_NIM Summary 8 2" xfId="4713"/>
    <cellStyle name="_Chelan Debt Forecast 12.19.05_NIM Summary 9" xfId="4714"/>
    <cellStyle name="_Chelan Debt Forecast 12.19.05_NIM Summary 9 2" xfId="4715"/>
    <cellStyle name="_Chelan Debt Forecast 12.19.05_NIM Summary_DEM-WP(C) ENERG10C--ctn Mid-C_042010 2010GRC" xfId="4716"/>
    <cellStyle name="_Chelan Debt Forecast 12.19.05_NIM+O&amp;M" xfId="4717"/>
    <cellStyle name="_Chelan Debt Forecast 12.19.05_NIM+O&amp;M 2" xfId="4718"/>
    <cellStyle name="_Chelan Debt Forecast 12.19.05_NIM+O&amp;M 2 2" xfId="4719"/>
    <cellStyle name="_Chelan Debt Forecast 12.19.05_NIM+O&amp;M 3" xfId="4720"/>
    <cellStyle name="_Chelan Debt Forecast 12.19.05_NIM+O&amp;M Monthly" xfId="4721"/>
    <cellStyle name="_Chelan Debt Forecast 12.19.05_NIM+O&amp;M Monthly 2" xfId="4722"/>
    <cellStyle name="_Chelan Debt Forecast 12.19.05_NIM+O&amp;M Monthly 2 2" xfId="4723"/>
    <cellStyle name="_Chelan Debt Forecast 12.19.05_NIM+O&amp;M Monthly 3" xfId="4724"/>
    <cellStyle name="_Chelan Debt Forecast 12.19.05_PCA 10 -  Exhibit D Dec 2011" xfId="4725"/>
    <cellStyle name="_Chelan Debt Forecast 12.19.05_PCA 10 -  Exhibit D from A Kellogg Jan 2011" xfId="4726"/>
    <cellStyle name="_Chelan Debt Forecast 12.19.05_PCA 10 -  Exhibit D from A Kellogg July 2011" xfId="4727"/>
    <cellStyle name="_Chelan Debt Forecast 12.19.05_PCA 10 -  Exhibit D from S Free Rcv'd 12-11" xfId="4728"/>
    <cellStyle name="_Chelan Debt Forecast 12.19.05_PCA 11 -  Exhibit D Jan 2012 fr A Kellogg" xfId="4729"/>
    <cellStyle name="_Chelan Debt Forecast 12.19.05_PCA 11 -  Exhibit D Jan 2012 WF" xfId="4730"/>
    <cellStyle name="_Chelan Debt Forecast 12.19.05_PCA 7 - Exhibit D update 11_30_08 (2)" xfId="4731"/>
    <cellStyle name="_Chelan Debt Forecast 12.19.05_PCA 7 - Exhibit D update 11_30_08 (2) 2" xfId="4732"/>
    <cellStyle name="_Chelan Debt Forecast 12.19.05_PCA 7 - Exhibit D update 11_30_08 (2) 2 2" xfId="4733"/>
    <cellStyle name="_Chelan Debt Forecast 12.19.05_PCA 7 - Exhibit D update 11_30_08 (2) 2 2 2" xfId="4734"/>
    <cellStyle name="_Chelan Debt Forecast 12.19.05_PCA 7 - Exhibit D update 11_30_08 (2) 2 3" xfId="4735"/>
    <cellStyle name="_Chelan Debt Forecast 12.19.05_PCA 7 - Exhibit D update 11_30_08 (2) 3" xfId="4736"/>
    <cellStyle name="_Chelan Debt Forecast 12.19.05_PCA 7 - Exhibit D update 11_30_08 (2) 3 2" xfId="4737"/>
    <cellStyle name="_Chelan Debt Forecast 12.19.05_PCA 7 - Exhibit D update 11_30_08 (2) 4" xfId="4738"/>
    <cellStyle name="_Chelan Debt Forecast 12.19.05_PCA 7 - Exhibit D update 11_30_08 (2)_DEM-WP(C) ENERG10C--ctn Mid-C_042010 2010GRC" xfId="4739"/>
    <cellStyle name="_Chelan Debt Forecast 12.19.05_PCA 7 - Exhibit D update 11_30_08 (2)_NIM Summary" xfId="4740"/>
    <cellStyle name="_Chelan Debt Forecast 12.19.05_PCA 7 - Exhibit D update 11_30_08 (2)_NIM Summary 2" xfId="4741"/>
    <cellStyle name="_Chelan Debt Forecast 12.19.05_PCA 7 - Exhibit D update 11_30_08 (2)_NIM Summary 2 2" xfId="4742"/>
    <cellStyle name="_Chelan Debt Forecast 12.19.05_PCA 7 - Exhibit D update 11_30_08 (2)_NIM Summary 3" xfId="4743"/>
    <cellStyle name="_Chelan Debt Forecast 12.19.05_PCA 7 - Exhibit D update 11_30_08 (2)_NIM Summary_DEM-WP(C) ENERG10C--ctn Mid-C_042010 2010GRC" xfId="4744"/>
    <cellStyle name="_Chelan Debt Forecast 12.19.05_PCA 8 - Exhibit D update 12_31_09" xfId="4745"/>
    <cellStyle name="_Chelan Debt Forecast 12.19.05_PCA 8 - Exhibit D update 12_31_09 2" xfId="4746"/>
    <cellStyle name="_Chelan Debt Forecast 12.19.05_PCA 9 -  Exhibit D April 2010" xfId="4747"/>
    <cellStyle name="_Chelan Debt Forecast 12.19.05_PCA 9 -  Exhibit D April 2010 (3)" xfId="4748"/>
    <cellStyle name="_Chelan Debt Forecast 12.19.05_PCA 9 -  Exhibit D April 2010 (3) 2" xfId="4749"/>
    <cellStyle name="_Chelan Debt Forecast 12.19.05_PCA 9 -  Exhibit D April 2010 (3) 2 2" xfId="4750"/>
    <cellStyle name="_Chelan Debt Forecast 12.19.05_PCA 9 -  Exhibit D April 2010 (3) 3" xfId="4751"/>
    <cellStyle name="_Chelan Debt Forecast 12.19.05_PCA 9 -  Exhibit D April 2010 (3)_DEM-WP(C) ENERG10C--ctn Mid-C_042010 2010GRC" xfId="4752"/>
    <cellStyle name="_Chelan Debt Forecast 12.19.05_PCA 9 -  Exhibit D April 2010 2" xfId="4753"/>
    <cellStyle name="_Chelan Debt Forecast 12.19.05_PCA 9 -  Exhibit D April 2010 3" xfId="4754"/>
    <cellStyle name="_Chelan Debt Forecast 12.19.05_PCA 9 -  Exhibit D April 2010 4" xfId="4755"/>
    <cellStyle name="_Chelan Debt Forecast 12.19.05_PCA 9 -  Exhibit D April 2010 5" xfId="4756"/>
    <cellStyle name="_Chelan Debt Forecast 12.19.05_PCA 9 -  Exhibit D April 2010 6" xfId="4757"/>
    <cellStyle name="_Chelan Debt Forecast 12.19.05_PCA 9 -  Exhibit D Feb 2010" xfId="4758"/>
    <cellStyle name="_Chelan Debt Forecast 12.19.05_PCA 9 -  Exhibit D Feb 2010 2" xfId="4759"/>
    <cellStyle name="_Chelan Debt Forecast 12.19.05_PCA 9 -  Exhibit D Feb 2010 v2" xfId="4760"/>
    <cellStyle name="_Chelan Debt Forecast 12.19.05_PCA 9 -  Exhibit D Feb 2010 v2 2" xfId="4761"/>
    <cellStyle name="_Chelan Debt Forecast 12.19.05_PCA 9 -  Exhibit D Feb 2010 WF" xfId="4762"/>
    <cellStyle name="_Chelan Debt Forecast 12.19.05_PCA 9 -  Exhibit D Feb 2010 WF 2" xfId="4763"/>
    <cellStyle name="_Chelan Debt Forecast 12.19.05_PCA 9 -  Exhibit D Jan 2010" xfId="4764"/>
    <cellStyle name="_Chelan Debt Forecast 12.19.05_PCA 9 -  Exhibit D Jan 2010 2" xfId="4765"/>
    <cellStyle name="_Chelan Debt Forecast 12.19.05_PCA 9 -  Exhibit D March 2010 (2)" xfId="4766"/>
    <cellStyle name="_Chelan Debt Forecast 12.19.05_PCA 9 -  Exhibit D March 2010 (2) 2" xfId="4767"/>
    <cellStyle name="_Chelan Debt Forecast 12.19.05_PCA 9 -  Exhibit D Nov 2010" xfId="4768"/>
    <cellStyle name="_Chelan Debt Forecast 12.19.05_PCA 9 -  Exhibit D Nov 2010 2" xfId="4769"/>
    <cellStyle name="_Chelan Debt Forecast 12.19.05_PCA 9 - Exhibit D at August 2010" xfId="4770"/>
    <cellStyle name="_Chelan Debt Forecast 12.19.05_PCA 9 - Exhibit D at August 2010 2" xfId="4771"/>
    <cellStyle name="_Chelan Debt Forecast 12.19.05_PCA 9 - Exhibit D June 2010 GRC" xfId="4772"/>
    <cellStyle name="_Chelan Debt Forecast 12.19.05_PCA 9 - Exhibit D June 2010 GRC 2" xfId="4773"/>
    <cellStyle name="_Chelan Debt Forecast 12.19.05_Power Costs - Comparison bx Rbtl-Staff-Jt-PC" xfId="4774"/>
    <cellStyle name="_Chelan Debt Forecast 12.19.05_Power Costs - Comparison bx Rbtl-Staff-Jt-PC 2" xfId="4775"/>
    <cellStyle name="_Chelan Debt Forecast 12.19.05_Power Costs - Comparison bx Rbtl-Staff-Jt-PC 2 2" xfId="4776"/>
    <cellStyle name="_Chelan Debt Forecast 12.19.05_Power Costs - Comparison bx Rbtl-Staff-Jt-PC 2 2 2" xfId="4777"/>
    <cellStyle name="_Chelan Debt Forecast 12.19.05_Power Costs - Comparison bx Rbtl-Staff-Jt-PC 2 3" xfId="4778"/>
    <cellStyle name="_Chelan Debt Forecast 12.19.05_Power Costs - Comparison bx Rbtl-Staff-Jt-PC 3" xfId="4779"/>
    <cellStyle name="_Chelan Debt Forecast 12.19.05_Power Costs - Comparison bx Rbtl-Staff-Jt-PC 3 2" xfId="4780"/>
    <cellStyle name="_Chelan Debt Forecast 12.19.05_Power Costs - Comparison bx Rbtl-Staff-Jt-PC 4" xfId="4781"/>
    <cellStyle name="_Chelan Debt Forecast 12.19.05_Power Costs - Comparison bx Rbtl-Staff-Jt-PC_Adj Bench DR 3 for Initial Briefs (Electric)" xfId="4782"/>
    <cellStyle name="_Chelan Debt Forecast 12.19.05_Power Costs - Comparison bx Rbtl-Staff-Jt-PC_Adj Bench DR 3 for Initial Briefs (Electric) 2" xfId="4783"/>
    <cellStyle name="_Chelan Debt Forecast 12.19.05_Power Costs - Comparison bx Rbtl-Staff-Jt-PC_Adj Bench DR 3 for Initial Briefs (Electric) 2 2" xfId="4784"/>
    <cellStyle name="_Chelan Debt Forecast 12.19.05_Power Costs - Comparison bx Rbtl-Staff-Jt-PC_Adj Bench DR 3 for Initial Briefs (Electric) 2 2 2" xfId="4785"/>
    <cellStyle name="_Chelan Debt Forecast 12.19.05_Power Costs - Comparison bx Rbtl-Staff-Jt-PC_Adj Bench DR 3 for Initial Briefs (Electric) 2 3" xfId="4786"/>
    <cellStyle name="_Chelan Debt Forecast 12.19.05_Power Costs - Comparison bx Rbtl-Staff-Jt-PC_Adj Bench DR 3 for Initial Briefs (Electric) 3" xfId="4787"/>
    <cellStyle name="_Chelan Debt Forecast 12.19.05_Power Costs - Comparison bx Rbtl-Staff-Jt-PC_Adj Bench DR 3 for Initial Briefs (Electric) 3 2" xfId="4788"/>
    <cellStyle name="_Chelan Debt Forecast 12.19.05_Power Costs - Comparison bx Rbtl-Staff-Jt-PC_Adj Bench DR 3 for Initial Briefs (Electric) 4" xfId="4789"/>
    <cellStyle name="_Chelan Debt Forecast 12.19.05_Power Costs - Comparison bx Rbtl-Staff-Jt-PC_Adj Bench DR 3 for Initial Briefs (Electric)_DEM-WP(C) ENERG10C--ctn Mid-C_042010 2010GRC" xfId="4790"/>
    <cellStyle name="_Chelan Debt Forecast 12.19.05_Power Costs - Comparison bx Rbtl-Staff-Jt-PC_DEM-WP(C) ENERG10C--ctn Mid-C_042010 2010GRC" xfId="4791"/>
    <cellStyle name="_Chelan Debt Forecast 12.19.05_Power Costs - Comparison bx Rbtl-Staff-Jt-PC_Electric Rev Req Model (2009 GRC) Rebuttal" xfId="4792"/>
    <cellStyle name="_Chelan Debt Forecast 12.19.05_Power Costs - Comparison bx Rbtl-Staff-Jt-PC_Electric Rev Req Model (2009 GRC) Rebuttal 2" xfId="4793"/>
    <cellStyle name="_Chelan Debt Forecast 12.19.05_Power Costs - Comparison bx Rbtl-Staff-Jt-PC_Electric Rev Req Model (2009 GRC) Rebuttal 2 2" xfId="4794"/>
    <cellStyle name="_Chelan Debt Forecast 12.19.05_Power Costs - Comparison bx Rbtl-Staff-Jt-PC_Electric Rev Req Model (2009 GRC) Rebuttal 2 2 2" xfId="4795"/>
    <cellStyle name="_Chelan Debt Forecast 12.19.05_Power Costs - Comparison bx Rbtl-Staff-Jt-PC_Electric Rev Req Model (2009 GRC) Rebuttal 2 3" xfId="4796"/>
    <cellStyle name="_Chelan Debt Forecast 12.19.05_Power Costs - Comparison bx Rbtl-Staff-Jt-PC_Electric Rev Req Model (2009 GRC) Rebuttal 3" xfId="4797"/>
    <cellStyle name="_Chelan Debt Forecast 12.19.05_Power Costs - Comparison bx Rbtl-Staff-Jt-PC_Electric Rev Req Model (2009 GRC) Rebuttal 3 2" xfId="4798"/>
    <cellStyle name="_Chelan Debt Forecast 12.19.05_Power Costs - Comparison bx Rbtl-Staff-Jt-PC_Electric Rev Req Model (2009 GRC) Rebuttal 4" xfId="4799"/>
    <cellStyle name="_Chelan Debt Forecast 12.19.05_Power Costs - Comparison bx Rbtl-Staff-Jt-PC_Electric Rev Req Model (2009 GRC) Rebuttal REmoval of New  WH Solar AdjustMI" xfId="4800"/>
    <cellStyle name="_Chelan Debt Forecast 12.19.05_Power Costs - Comparison bx Rbtl-Staff-Jt-PC_Electric Rev Req Model (2009 GRC) Rebuttal REmoval of New  WH Solar AdjustMI 2" xfId="4801"/>
    <cellStyle name="_Chelan Debt Forecast 12.19.05_Power Costs - Comparison bx Rbtl-Staff-Jt-PC_Electric Rev Req Model (2009 GRC) Rebuttal REmoval of New  WH Solar AdjustMI 2 2" xfId="4802"/>
    <cellStyle name="_Chelan Debt Forecast 12.19.05_Power Costs - Comparison bx Rbtl-Staff-Jt-PC_Electric Rev Req Model (2009 GRC) Rebuttal REmoval of New  WH Solar AdjustMI 2 2 2" xfId="4803"/>
    <cellStyle name="_Chelan Debt Forecast 12.19.05_Power Costs - Comparison bx Rbtl-Staff-Jt-PC_Electric Rev Req Model (2009 GRC) Rebuttal REmoval of New  WH Solar AdjustMI 2 3" xfId="4804"/>
    <cellStyle name="_Chelan Debt Forecast 12.19.05_Power Costs - Comparison bx Rbtl-Staff-Jt-PC_Electric Rev Req Model (2009 GRC) Rebuttal REmoval of New  WH Solar AdjustMI 3" xfId="4805"/>
    <cellStyle name="_Chelan Debt Forecast 12.19.05_Power Costs - Comparison bx Rbtl-Staff-Jt-PC_Electric Rev Req Model (2009 GRC) Rebuttal REmoval of New  WH Solar AdjustMI 3 2" xfId="4806"/>
    <cellStyle name="_Chelan Debt Forecast 12.19.05_Power Costs - Comparison bx Rbtl-Staff-Jt-PC_Electric Rev Req Model (2009 GRC) Rebuttal REmoval of New  WH Solar AdjustMI 4" xfId="4807"/>
    <cellStyle name="_Chelan Debt Forecast 12.19.05_Power Costs - Comparison bx Rbtl-Staff-Jt-PC_Electric Rev Req Model (2009 GRC) Rebuttal REmoval of New  WH Solar AdjustMI_DEM-WP(C) ENERG10C--ctn Mid-C_042010 2010GRC" xfId="4808"/>
    <cellStyle name="_Chelan Debt Forecast 12.19.05_Power Costs - Comparison bx Rbtl-Staff-Jt-PC_Electric Rev Req Model (2009 GRC) Revised 01-18-2010" xfId="4809"/>
    <cellStyle name="_Chelan Debt Forecast 12.19.05_Power Costs - Comparison bx Rbtl-Staff-Jt-PC_Electric Rev Req Model (2009 GRC) Revised 01-18-2010 2" xfId="4810"/>
    <cellStyle name="_Chelan Debt Forecast 12.19.05_Power Costs - Comparison bx Rbtl-Staff-Jt-PC_Electric Rev Req Model (2009 GRC) Revised 01-18-2010 2 2" xfId="4811"/>
    <cellStyle name="_Chelan Debt Forecast 12.19.05_Power Costs - Comparison bx Rbtl-Staff-Jt-PC_Electric Rev Req Model (2009 GRC) Revised 01-18-2010 2 2 2" xfId="4812"/>
    <cellStyle name="_Chelan Debt Forecast 12.19.05_Power Costs - Comparison bx Rbtl-Staff-Jt-PC_Electric Rev Req Model (2009 GRC) Revised 01-18-2010 2 3" xfId="4813"/>
    <cellStyle name="_Chelan Debt Forecast 12.19.05_Power Costs - Comparison bx Rbtl-Staff-Jt-PC_Electric Rev Req Model (2009 GRC) Revised 01-18-2010 3" xfId="4814"/>
    <cellStyle name="_Chelan Debt Forecast 12.19.05_Power Costs - Comparison bx Rbtl-Staff-Jt-PC_Electric Rev Req Model (2009 GRC) Revised 01-18-2010 3 2" xfId="4815"/>
    <cellStyle name="_Chelan Debt Forecast 12.19.05_Power Costs - Comparison bx Rbtl-Staff-Jt-PC_Electric Rev Req Model (2009 GRC) Revised 01-18-2010 4" xfId="4816"/>
    <cellStyle name="_Chelan Debt Forecast 12.19.05_Power Costs - Comparison bx Rbtl-Staff-Jt-PC_Electric Rev Req Model (2009 GRC) Revised 01-18-2010_DEM-WP(C) ENERG10C--ctn Mid-C_042010 2010GRC" xfId="4817"/>
    <cellStyle name="_Chelan Debt Forecast 12.19.05_Power Costs - Comparison bx Rbtl-Staff-Jt-PC_Final Order Electric EXHIBIT A-1" xfId="4818"/>
    <cellStyle name="_Chelan Debt Forecast 12.19.05_Power Costs - Comparison bx Rbtl-Staff-Jt-PC_Final Order Electric EXHIBIT A-1 2" xfId="4819"/>
    <cellStyle name="_Chelan Debt Forecast 12.19.05_Power Costs - Comparison bx Rbtl-Staff-Jt-PC_Final Order Electric EXHIBIT A-1 2 2" xfId="4820"/>
    <cellStyle name="_Chelan Debt Forecast 12.19.05_Power Costs - Comparison bx Rbtl-Staff-Jt-PC_Final Order Electric EXHIBIT A-1 2 2 2" xfId="4821"/>
    <cellStyle name="_Chelan Debt Forecast 12.19.05_Power Costs - Comparison bx Rbtl-Staff-Jt-PC_Final Order Electric EXHIBIT A-1 2 3" xfId="4822"/>
    <cellStyle name="_Chelan Debt Forecast 12.19.05_Power Costs - Comparison bx Rbtl-Staff-Jt-PC_Final Order Electric EXHIBIT A-1 3" xfId="4823"/>
    <cellStyle name="_Chelan Debt Forecast 12.19.05_Power Costs - Comparison bx Rbtl-Staff-Jt-PC_Final Order Electric EXHIBIT A-1 3 2" xfId="4824"/>
    <cellStyle name="_Chelan Debt Forecast 12.19.05_Power Costs - Comparison bx Rbtl-Staff-Jt-PC_Final Order Electric EXHIBIT A-1 4" xfId="4825"/>
    <cellStyle name="_Chelan Debt Forecast 12.19.05_Production Adj 4.37" xfId="4826"/>
    <cellStyle name="_Chelan Debt Forecast 12.19.05_Production Adj 4.37 2" xfId="4827"/>
    <cellStyle name="_Chelan Debt Forecast 12.19.05_Production Adj 4.37 2 2" xfId="4828"/>
    <cellStyle name="_Chelan Debt Forecast 12.19.05_Production Adj 4.37 2 2 2" xfId="4829"/>
    <cellStyle name="_Chelan Debt Forecast 12.19.05_Production Adj 4.37 2 3" xfId="4830"/>
    <cellStyle name="_Chelan Debt Forecast 12.19.05_Production Adj 4.37 3" xfId="4831"/>
    <cellStyle name="_Chelan Debt Forecast 12.19.05_Production Adj 4.37 3 2" xfId="4832"/>
    <cellStyle name="_Chelan Debt Forecast 12.19.05_Production Adj 4.37 4" xfId="4833"/>
    <cellStyle name="_Chelan Debt Forecast 12.19.05_Purchased Power Adj 4.03" xfId="4834"/>
    <cellStyle name="_Chelan Debt Forecast 12.19.05_Purchased Power Adj 4.03 2" xfId="4835"/>
    <cellStyle name="_Chelan Debt Forecast 12.19.05_Purchased Power Adj 4.03 2 2" xfId="4836"/>
    <cellStyle name="_Chelan Debt Forecast 12.19.05_Purchased Power Adj 4.03 2 2 2" xfId="4837"/>
    <cellStyle name="_Chelan Debt Forecast 12.19.05_Purchased Power Adj 4.03 2 3" xfId="4838"/>
    <cellStyle name="_Chelan Debt Forecast 12.19.05_Purchased Power Adj 4.03 3" xfId="4839"/>
    <cellStyle name="_Chelan Debt Forecast 12.19.05_Purchased Power Adj 4.03 3 2" xfId="4840"/>
    <cellStyle name="_Chelan Debt Forecast 12.19.05_Purchased Power Adj 4.03 4" xfId="4841"/>
    <cellStyle name="_Chelan Debt Forecast 12.19.05_Rebuttal Power Costs" xfId="4842"/>
    <cellStyle name="_Chelan Debt Forecast 12.19.05_Rebuttal Power Costs 2" xfId="4843"/>
    <cellStyle name="_Chelan Debt Forecast 12.19.05_Rebuttal Power Costs 2 2" xfId="4844"/>
    <cellStyle name="_Chelan Debt Forecast 12.19.05_Rebuttal Power Costs 2 2 2" xfId="4845"/>
    <cellStyle name="_Chelan Debt Forecast 12.19.05_Rebuttal Power Costs 2 3" xfId="4846"/>
    <cellStyle name="_Chelan Debt Forecast 12.19.05_Rebuttal Power Costs 3" xfId="4847"/>
    <cellStyle name="_Chelan Debt Forecast 12.19.05_Rebuttal Power Costs 3 2" xfId="4848"/>
    <cellStyle name="_Chelan Debt Forecast 12.19.05_Rebuttal Power Costs 4" xfId="4849"/>
    <cellStyle name="_Chelan Debt Forecast 12.19.05_Rebuttal Power Costs_Adj Bench DR 3 for Initial Briefs (Electric)" xfId="4850"/>
    <cellStyle name="_Chelan Debt Forecast 12.19.05_Rebuttal Power Costs_Adj Bench DR 3 for Initial Briefs (Electric) 2" xfId="4851"/>
    <cellStyle name="_Chelan Debt Forecast 12.19.05_Rebuttal Power Costs_Adj Bench DR 3 for Initial Briefs (Electric) 2 2" xfId="4852"/>
    <cellStyle name="_Chelan Debt Forecast 12.19.05_Rebuttal Power Costs_Adj Bench DR 3 for Initial Briefs (Electric) 2 2 2" xfId="4853"/>
    <cellStyle name="_Chelan Debt Forecast 12.19.05_Rebuttal Power Costs_Adj Bench DR 3 for Initial Briefs (Electric) 2 3" xfId="4854"/>
    <cellStyle name="_Chelan Debt Forecast 12.19.05_Rebuttal Power Costs_Adj Bench DR 3 for Initial Briefs (Electric) 3" xfId="4855"/>
    <cellStyle name="_Chelan Debt Forecast 12.19.05_Rebuttal Power Costs_Adj Bench DR 3 for Initial Briefs (Electric) 3 2" xfId="4856"/>
    <cellStyle name="_Chelan Debt Forecast 12.19.05_Rebuttal Power Costs_Adj Bench DR 3 for Initial Briefs (Electric) 4" xfId="4857"/>
    <cellStyle name="_Chelan Debt Forecast 12.19.05_Rebuttal Power Costs_Adj Bench DR 3 for Initial Briefs (Electric)_DEM-WP(C) ENERG10C--ctn Mid-C_042010 2010GRC" xfId="4858"/>
    <cellStyle name="_Chelan Debt Forecast 12.19.05_Rebuttal Power Costs_DEM-WP(C) ENERG10C--ctn Mid-C_042010 2010GRC" xfId="4859"/>
    <cellStyle name="_Chelan Debt Forecast 12.19.05_Rebuttal Power Costs_Electric Rev Req Model (2009 GRC) Rebuttal" xfId="4860"/>
    <cellStyle name="_Chelan Debt Forecast 12.19.05_Rebuttal Power Costs_Electric Rev Req Model (2009 GRC) Rebuttal 2" xfId="4861"/>
    <cellStyle name="_Chelan Debt Forecast 12.19.05_Rebuttal Power Costs_Electric Rev Req Model (2009 GRC) Rebuttal 2 2" xfId="4862"/>
    <cellStyle name="_Chelan Debt Forecast 12.19.05_Rebuttal Power Costs_Electric Rev Req Model (2009 GRC) Rebuttal 2 2 2" xfId="4863"/>
    <cellStyle name="_Chelan Debt Forecast 12.19.05_Rebuttal Power Costs_Electric Rev Req Model (2009 GRC) Rebuttal 2 3" xfId="4864"/>
    <cellStyle name="_Chelan Debt Forecast 12.19.05_Rebuttal Power Costs_Electric Rev Req Model (2009 GRC) Rebuttal 3" xfId="4865"/>
    <cellStyle name="_Chelan Debt Forecast 12.19.05_Rebuttal Power Costs_Electric Rev Req Model (2009 GRC) Rebuttal 3 2" xfId="4866"/>
    <cellStyle name="_Chelan Debt Forecast 12.19.05_Rebuttal Power Costs_Electric Rev Req Model (2009 GRC) Rebuttal 4" xfId="4867"/>
    <cellStyle name="_Chelan Debt Forecast 12.19.05_Rebuttal Power Costs_Electric Rev Req Model (2009 GRC) Rebuttal REmoval of New  WH Solar AdjustMI" xfId="4868"/>
    <cellStyle name="_Chelan Debt Forecast 12.19.05_Rebuttal Power Costs_Electric Rev Req Model (2009 GRC) Rebuttal REmoval of New  WH Solar AdjustMI 2" xfId="4869"/>
    <cellStyle name="_Chelan Debt Forecast 12.19.05_Rebuttal Power Costs_Electric Rev Req Model (2009 GRC) Rebuttal REmoval of New  WH Solar AdjustMI 2 2" xfId="4870"/>
    <cellStyle name="_Chelan Debt Forecast 12.19.05_Rebuttal Power Costs_Electric Rev Req Model (2009 GRC) Rebuttal REmoval of New  WH Solar AdjustMI 2 2 2" xfId="4871"/>
    <cellStyle name="_Chelan Debt Forecast 12.19.05_Rebuttal Power Costs_Electric Rev Req Model (2009 GRC) Rebuttal REmoval of New  WH Solar AdjustMI 2 3" xfId="4872"/>
    <cellStyle name="_Chelan Debt Forecast 12.19.05_Rebuttal Power Costs_Electric Rev Req Model (2009 GRC) Rebuttal REmoval of New  WH Solar AdjustMI 3" xfId="4873"/>
    <cellStyle name="_Chelan Debt Forecast 12.19.05_Rebuttal Power Costs_Electric Rev Req Model (2009 GRC) Rebuttal REmoval of New  WH Solar AdjustMI 3 2" xfId="4874"/>
    <cellStyle name="_Chelan Debt Forecast 12.19.05_Rebuttal Power Costs_Electric Rev Req Model (2009 GRC) Rebuttal REmoval of New  WH Solar AdjustMI 4" xfId="4875"/>
    <cellStyle name="_Chelan Debt Forecast 12.19.05_Rebuttal Power Costs_Electric Rev Req Model (2009 GRC) Rebuttal REmoval of New  WH Solar AdjustMI_DEM-WP(C) ENERG10C--ctn Mid-C_042010 2010GRC" xfId="4876"/>
    <cellStyle name="_Chelan Debt Forecast 12.19.05_Rebuttal Power Costs_Electric Rev Req Model (2009 GRC) Revised 01-18-2010" xfId="4877"/>
    <cellStyle name="_Chelan Debt Forecast 12.19.05_Rebuttal Power Costs_Electric Rev Req Model (2009 GRC) Revised 01-18-2010 2" xfId="4878"/>
    <cellStyle name="_Chelan Debt Forecast 12.19.05_Rebuttal Power Costs_Electric Rev Req Model (2009 GRC) Revised 01-18-2010 2 2" xfId="4879"/>
    <cellStyle name="_Chelan Debt Forecast 12.19.05_Rebuttal Power Costs_Electric Rev Req Model (2009 GRC) Revised 01-18-2010 2 2 2" xfId="4880"/>
    <cellStyle name="_Chelan Debt Forecast 12.19.05_Rebuttal Power Costs_Electric Rev Req Model (2009 GRC) Revised 01-18-2010 2 3" xfId="4881"/>
    <cellStyle name="_Chelan Debt Forecast 12.19.05_Rebuttal Power Costs_Electric Rev Req Model (2009 GRC) Revised 01-18-2010 3" xfId="4882"/>
    <cellStyle name="_Chelan Debt Forecast 12.19.05_Rebuttal Power Costs_Electric Rev Req Model (2009 GRC) Revised 01-18-2010 3 2" xfId="4883"/>
    <cellStyle name="_Chelan Debt Forecast 12.19.05_Rebuttal Power Costs_Electric Rev Req Model (2009 GRC) Revised 01-18-2010 4" xfId="4884"/>
    <cellStyle name="_Chelan Debt Forecast 12.19.05_Rebuttal Power Costs_Electric Rev Req Model (2009 GRC) Revised 01-18-2010_DEM-WP(C) ENERG10C--ctn Mid-C_042010 2010GRC" xfId="4885"/>
    <cellStyle name="_Chelan Debt Forecast 12.19.05_Rebuttal Power Costs_Final Order Electric EXHIBIT A-1" xfId="4886"/>
    <cellStyle name="_Chelan Debt Forecast 12.19.05_Rebuttal Power Costs_Final Order Electric EXHIBIT A-1 2" xfId="4887"/>
    <cellStyle name="_Chelan Debt Forecast 12.19.05_Rebuttal Power Costs_Final Order Electric EXHIBIT A-1 2 2" xfId="4888"/>
    <cellStyle name="_Chelan Debt Forecast 12.19.05_Rebuttal Power Costs_Final Order Electric EXHIBIT A-1 2 2 2" xfId="4889"/>
    <cellStyle name="_Chelan Debt Forecast 12.19.05_Rebuttal Power Costs_Final Order Electric EXHIBIT A-1 2 3" xfId="4890"/>
    <cellStyle name="_Chelan Debt Forecast 12.19.05_Rebuttal Power Costs_Final Order Electric EXHIBIT A-1 3" xfId="4891"/>
    <cellStyle name="_Chelan Debt Forecast 12.19.05_Rebuttal Power Costs_Final Order Electric EXHIBIT A-1 3 2" xfId="4892"/>
    <cellStyle name="_Chelan Debt Forecast 12.19.05_Rebuttal Power Costs_Final Order Electric EXHIBIT A-1 4" xfId="4893"/>
    <cellStyle name="_Chelan Debt Forecast 12.19.05_ROR &amp; CONV FACTOR" xfId="4894"/>
    <cellStyle name="_Chelan Debt Forecast 12.19.05_ROR &amp; CONV FACTOR 2" xfId="4895"/>
    <cellStyle name="_Chelan Debt Forecast 12.19.05_ROR &amp; CONV FACTOR 2 2" xfId="4896"/>
    <cellStyle name="_Chelan Debt Forecast 12.19.05_ROR &amp; CONV FACTOR 2 2 2" xfId="4897"/>
    <cellStyle name="_Chelan Debt Forecast 12.19.05_ROR &amp; CONV FACTOR 2 3" xfId="4898"/>
    <cellStyle name="_Chelan Debt Forecast 12.19.05_ROR &amp; CONV FACTOR 3" xfId="4899"/>
    <cellStyle name="_Chelan Debt Forecast 12.19.05_ROR &amp; CONV FACTOR 3 2" xfId="4900"/>
    <cellStyle name="_Chelan Debt Forecast 12.19.05_ROR &amp; CONV FACTOR 4" xfId="4901"/>
    <cellStyle name="_Chelan Debt Forecast 12.19.05_ROR 5.02" xfId="4902"/>
    <cellStyle name="_Chelan Debt Forecast 12.19.05_ROR 5.02 2" xfId="4903"/>
    <cellStyle name="_Chelan Debt Forecast 12.19.05_ROR 5.02 2 2" xfId="4904"/>
    <cellStyle name="_Chelan Debt Forecast 12.19.05_ROR 5.02 2 2 2" xfId="4905"/>
    <cellStyle name="_Chelan Debt Forecast 12.19.05_ROR 5.02 2 3" xfId="4906"/>
    <cellStyle name="_Chelan Debt Forecast 12.19.05_ROR 5.02 3" xfId="4907"/>
    <cellStyle name="_Chelan Debt Forecast 12.19.05_ROR 5.02 3 2" xfId="4908"/>
    <cellStyle name="_Chelan Debt Forecast 12.19.05_ROR 5.02 4" xfId="4909"/>
    <cellStyle name="_Chelan Debt Forecast 12.19.05_Transmission Workbook for May BOD" xfId="4910"/>
    <cellStyle name="_Chelan Debt Forecast 12.19.05_Transmission Workbook for May BOD 2" xfId="4911"/>
    <cellStyle name="_Chelan Debt Forecast 12.19.05_Transmission Workbook for May BOD 2 2" xfId="4912"/>
    <cellStyle name="_Chelan Debt Forecast 12.19.05_Transmission Workbook for May BOD 3" xfId="4913"/>
    <cellStyle name="_Chelan Debt Forecast 12.19.05_Transmission Workbook for May BOD_DEM-WP(C) ENERG10C--ctn Mid-C_042010 2010GRC" xfId="4914"/>
    <cellStyle name="_Chelan Debt Forecast 12.19.05_Wind Integration 10GRC" xfId="4915"/>
    <cellStyle name="_Chelan Debt Forecast 12.19.05_Wind Integration 10GRC 2" xfId="4916"/>
    <cellStyle name="_Chelan Debt Forecast 12.19.05_Wind Integration 10GRC 2 2" xfId="4917"/>
    <cellStyle name="_Chelan Debt Forecast 12.19.05_Wind Integration 10GRC 3" xfId="4918"/>
    <cellStyle name="_Chelan Debt Forecast 12.19.05_Wind Integration 10GRC_DEM-WP(C) ENERG10C--ctn Mid-C_042010 2010GRC" xfId="4919"/>
    <cellStyle name="_x0013__Colstrip 1&amp;2 Annual O&amp;M Budgets" xfId="4920"/>
    <cellStyle name="_Colstrip FOR - GADS 1990-2009" xfId="4921"/>
    <cellStyle name="_Colstrip FOR - GADS 1990-2009 2" xfId="4922"/>
    <cellStyle name="_Colstrip FOR - GADS 1990-2009 2 2" xfId="4923"/>
    <cellStyle name="_Colstrip FOR - GADS 1990-2009 3" xfId="4924"/>
    <cellStyle name="_Colstrip FOR - GADS 1990-2009 3 2" xfId="4925"/>
    <cellStyle name="_Colstrip FOR - GADS 1990-2009 4" xfId="4926"/>
    <cellStyle name="_Colstrip FOR - GADS 1990-2009 4 2" xfId="4927"/>
    <cellStyle name="_Colstrip FOR - GADS 1990-2009 5" xfId="4928"/>
    <cellStyle name="_Colstrip FOR - GADS 1990-2009 5 2" xfId="4929"/>
    <cellStyle name="_Colstrip FOR - GADS 1990-2009 6" xfId="4930"/>
    <cellStyle name="_Colstrip FOR - GADS 1990-2009 6 2" xfId="4931"/>
    <cellStyle name="_compare wind integration" xfId="4932"/>
    <cellStyle name="_x0013__Confidential Material" xfId="4933"/>
    <cellStyle name="_x0013__Confidential Material 2" xfId="4934"/>
    <cellStyle name="_Copy 11-9 Sumas Proforma - Current" xfId="4935"/>
    <cellStyle name="_Costs not in AURORA 06GRC" xfId="4936"/>
    <cellStyle name="_Costs not in AURORA 06GRC 2" xfId="4937"/>
    <cellStyle name="_Costs not in AURORA 06GRC 2 2" xfId="4938"/>
    <cellStyle name="_Costs not in AURORA 06GRC 2 2 2" xfId="4939"/>
    <cellStyle name="_Costs not in AURORA 06GRC 2 2 2 2" xfId="4940"/>
    <cellStyle name="_Costs not in AURORA 06GRC 2 2 3" xfId="4941"/>
    <cellStyle name="_Costs not in AURORA 06GRC 2 3" xfId="4942"/>
    <cellStyle name="_Costs not in AURORA 06GRC 2 3 2" xfId="4943"/>
    <cellStyle name="_Costs not in AURORA 06GRC 2 4" xfId="4944"/>
    <cellStyle name="_Costs not in AURORA 06GRC 3" xfId="4945"/>
    <cellStyle name="_Costs not in AURORA 06GRC 3 2" xfId="4946"/>
    <cellStyle name="_Costs not in AURORA 06GRC 3 2 2" xfId="4947"/>
    <cellStyle name="_Costs not in AURORA 06GRC 3 2 2 2" xfId="4948"/>
    <cellStyle name="_Costs not in AURORA 06GRC 3 2 3" xfId="4949"/>
    <cellStyle name="_Costs not in AURORA 06GRC 3 3" xfId="4950"/>
    <cellStyle name="_Costs not in AURORA 06GRC 3 3 2" xfId="4951"/>
    <cellStyle name="_Costs not in AURORA 06GRC 3 3 2 2" xfId="4952"/>
    <cellStyle name="_Costs not in AURORA 06GRC 3 3 3" xfId="4953"/>
    <cellStyle name="_Costs not in AURORA 06GRC 3 4" xfId="4954"/>
    <cellStyle name="_Costs not in AURORA 06GRC 3 4 2" xfId="4955"/>
    <cellStyle name="_Costs not in AURORA 06GRC 3 4 2 2" xfId="4956"/>
    <cellStyle name="_Costs not in AURORA 06GRC 3 4 3" xfId="4957"/>
    <cellStyle name="_Costs not in AURORA 06GRC 3 5" xfId="4958"/>
    <cellStyle name="_Costs not in AURORA 06GRC 4" xfId="4959"/>
    <cellStyle name="_Costs not in AURORA 06GRC 4 2" xfId="4960"/>
    <cellStyle name="_Costs not in AURORA 06GRC 4 2 2" xfId="4961"/>
    <cellStyle name="_Costs not in AURORA 06GRC 4 3" xfId="4962"/>
    <cellStyle name="_Costs not in AURORA 06GRC 5" xfId="4963"/>
    <cellStyle name="_Costs not in AURORA 06GRC 5 2" xfId="4964"/>
    <cellStyle name="_Costs not in AURORA 06GRC 5 2 2" xfId="4965"/>
    <cellStyle name="_Costs not in AURORA 06GRC 5 3" xfId="4966"/>
    <cellStyle name="_Costs not in AURORA 06GRC 6" xfId="4967"/>
    <cellStyle name="_Costs not in AURORA 06GRC 6 2" xfId="4968"/>
    <cellStyle name="_Costs not in AURORA 06GRC 7" xfId="4969"/>
    <cellStyle name="_Costs not in AURORA 06GRC 7 2" xfId="4970"/>
    <cellStyle name="_Costs not in AURORA 06GRC 8" xfId="4971"/>
    <cellStyle name="_Costs not in AURORA 06GRC 8 2" xfId="4972"/>
    <cellStyle name="_Costs not in AURORA 06GRC 9" xfId="4973"/>
    <cellStyle name="_Costs not in AURORA 06GRC 9 2" xfId="4974"/>
    <cellStyle name="_Costs not in AURORA 06GRC_04 07E Wild Horse Wind Expansion (C) (2)" xfId="4975"/>
    <cellStyle name="_Costs not in AURORA 06GRC_04 07E Wild Horse Wind Expansion (C) (2) 2" xfId="4976"/>
    <cellStyle name="_Costs not in AURORA 06GRC_04 07E Wild Horse Wind Expansion (C) (2) 2 2" xfId="4977"/>
    <cellStyle name="_Costs not in AURORA 06GRC_04 07E Wild Horse Wind Expansion (C) (2) 2 2 2" xfId="4978"/>
    <cellStyle name="_Costs not in AURORA 06GRC_04 07E Wild Horse Wind Expansion (C) (2) 2 3" xfId="4979"/>
    <cellStyle name="_Costs not in AURORA 06GRC_04 07E Wild Horse Wind Expansion (C) (2) 3" xfId="4980"/>
    <cellStyle name="_Costs not in AURORA 06GRC_04 07E Wild Horse Wind Expansion (C) (2) 3 2" xfId="4981"/>
    <cellStyle name="_Costs not in AURORA 06GRC_04 07E Wild Horse Wind Expansion (C) (2) 4" xfId="4982"/>
    <cellStyle name="_Costs not in AURORA 06GRC_04 07E Wild Horse Wind Expansion (C) (2)_Adj Bench DR 3 for Initial Briefs (Electric)" xfId="4983"/>
    <cellStyle name="_Costs not in AURORA 06GRC_04 07E Wild Horse Wind Expansion (C) (2)_Adj Bench DR 3 for Initial Briefs (Electric) 2" xfId="4984"/>
    <cellStyle name="_Costs not in AURORA 06GRC_04 07E Wild Horse Wind Expansion (C) (2)_Adj Bench DR 3 for Initial Briefs (Electric) 2 2" xfId="4985"/>
    <cellStyle name="_Costs not in AURORA 06GRC_04 07E Wild Horse Wind Expansion (C) (2)_Adj Bench DR 3 for Initial Briefs (Electric) 2 2 2" xfId="4986"/>
    <cellStyle name="_Costs not in AURORA 06GRC_04 07E Wild Horse Wind Expansion (C) (2)_Adj Bench DR 3 for Initial Briefs (Electric) 2 3" xfId="4987"/>
    <cellStyle name="_Costs not in AURORA 06GRC_04 07E Wild Horse Wind Expansion (C) (2)_Adj Bench DR 3 for Initial Briefs (Electric) 3" xfId="4988"/>
    <cellStyle name="_Costs not in AURORA 06GRC_04 07E Wild Horse Wind Expansion (C) (2)_Adj Bench DR 3 for Initial Briefs (Electric) 3 2" xfId="4989"/>
    <cellStyle name="_Costs not in AURORA 06GRC_04 07E Wild Horse Wind Expansion (C) (2)_Adj Bench DR 3 for Initial Briefs (Electric) 4" xfId="4990"/>
    <cellStyle name="_Costs not in AURORA 06GRC_04 07E Wild Horse Wind Expansion (C) (2)_Adj Bench DR 3 for Initial Briefs (Electric)_DEM-WP(C) ENERG10C--ctn Mid-C_042010 2010GRC" xfId="4991"/>
    <cellStyle name="_Costs not in AURORA 06GRC_04 07E Wild Horse Wind Expansion (C) (2)_Book1" xfId="4992"/>
    <cellStyle name="_Costs not in AURORA 06GRC_04 07E Wild Horse Wind Expansion (C) (2)_DEM-WP(C) ENERG10C--ctn Mid-C_042010 2010GRC" xfId="4993"/>
    <cellStyle name="_Costs not in AURORA 06GRC_04 07E Wild Horse Wind Expansion (C) (2)_Electric Rev Req Model (2009 GRC) " xfId="4994"/>
    <cellStyle name="_Costs not in AURORA 06GRC_04 07E Wild Horse Wind Expansion (C) (2)_Electric Rev Req Model (2009 GRC)  2" xfId="4995"/>
    <cellStyle name="_Costs not in AURORA 06GRC_04 07E Wild Horse Wind Expansion (C) (2)_Electric Rev Req Model (2009 GRC)  2 2" xfId="4996"/>
    <cellStyle name="_Costs not in AURORA 06GRC_04 07E Wild Horse Wind Expansion (C) (2)_Electric Rev Req Model (2009 GRC)  2 2 2" xfId="4997"/>
    <cellStyle name="_Costs not in AURORA 06GRC_04 07E Wild Horse Wind Expansion (C) (2)_Electric Rev Req Model (2009 GRC)  2 3" xfId="4998"/>
    <cellStyle name="_Costs not in AURORA 06GRC_04 07E Wild Horse Wind Expansion (C) (2)_Electric Rev Req Model (2009 GRC)  3" xfId="4999"/>
    <cellStyle name="_Costs not in AURORA 06GRC_04 07E Wild Horse Wind Expansion (C) (2)_Electric Rev Req Model (2009 GRC)  3 2" xfId="5000"/>
    <cellStyle name="_Costs not in AURORA 06GRC_04 07E Wild Horse Wind Expansion (C) (2)_Electric Rev Req Model (2009 GRC)  4" xfId="5001"/>
    <cellStyle name="_Costs not in AURORA 06GRC_04 07E Wild Horse Wind Expansion (C) (2)_Electric Rev Req Model (2009 GRC) _DEM-WP(C) ENERG10C--ctn Mid-C_042010 2010GRC" xfId="5002"/>
    <cellStyle name="_Costs not in AURORA 06GRC_04 07E Wild Horse Wind Expansion (C) (2)_Electric Rev Req Model (2009 GRC) Rebuttal" xfId="5003"/>
    <cellStyle name="_Costs not in AURORA 06GRC_04 07E Wild Horse Wind Expansion (C) (2)_Electric Rev Req Model (2009 GRC) Rebuttal 2" xfId="5004"/>
    <cellStyle name="_Costs not in AURORA 06GRC_04 07E Wild Horse Wind Expansion (C) (2)_Electric Rev Req Model (2009 GRC) Rebuttal 2 2" xfId="5005"/>
    <cellStyle name="_Costs not in AURORA 06GRC_04 07E Wild Horse Wind Expansion (C) (2)_Electric Rev Req Model (2009 GRC) Rebuttal 2 2 2" xfId="5006"/>
    <cellStyle name="_Costs not in AURORA 06GRC_04 07E Wild Horse Wind Expansion (C) (2)_Electric Rev Req Model (2009 GRC) Rebuttal 2 3" xfId="5007"/>
    <cellStyle name="_Costs not in AURORA 06GRC_04 07E Wild Horse Wind Expansion (C) (2)_Electric Rev Req Model (2009 GRC) Rebuttal 3" xfId="5008"/>
    <cellStyle name="_Costs not in AURORA 06GRC_04 07E Wild Horse Wind Expansion (C) (2)_Electric Rev Req Model (2009 GRC) Rebuttal 3 2" xfId="5009"/>
    <cellStyle name="_Costs not in AURORA 06GRC_04 07E Wild Horse Wind Expansion (C) (2)_Electric Rev Req Model (2009 GRC) Rebuttal 4" xfId="5010"/>
    <cellStyle name="_Costs not in AURORA 06GRC_04 07E Wild Horse Wind Expansion (C) (2)_Electric Rev Req Model (2009 GRC) Rebuttal REmoval of New  WH Solar AdjustMI" xfId="5011"/>
    <cellStyle name="_Costs not in AURORA 06GRC_04 07E Wild Horse Wind Expansion (C) (2)_Electric Rev Req Model (2009 GRC) Rebuttal REmoval of New  WH Solar AdjustMI 2" xfId="5012"/>
    <cellStyle name="_Costs not in AURORA 06GRC_04 07E Wild Horse Wind Expansion (C) (2)_Electric Rev Req Model (2009 GRC) Rebuttal REmoval of New  WH Solar AdjustMI 2 2" xfId="5013"/>
    <cellStyle name="_Costs not in AURORA 06GRC_04 07E Wild Horse Wind Expansion (C) (2)_Electric Rev Req Model (2009 GRC) Rebuttal REmoval of New  WH Solar AdjustMI 2 2 2" xfId="5014"/>
    <cellStyle name="_Costs not in AURORA 06GRC_04 07E Wild Horse Wind Expansion (C) (2)_Electric Rev Req Model (2009 GRC) Rebuttal REmoval of New  WH Solar AdjustMI 2 3" xfId="5015"/>
    <cellStyle name="_Costs not in AURORA 06GRC_04 07E Wild Horse Wind Expansion (C) (2)_Electric Rev Req Model (2009 GRC) Rebuttal REmoval of New  WH Solar AdjustMI 3" xfId="5016"/>
    <cellStyle name="_Costs not in AURORA 06GRC_04 07E Wild Horse Wind Expansion (C) (2)_Electric Rev Req Model (2009 GRC) Rebuttal REmoval of New  WH Solar AdjustMI 3 2" xfId="5017"/>
    <cellStyle name="_Costs not in AURORA 06GRC_04 07E Wild Horse Wind Expansion (C) (2)_Electric Rev Req Model (2009 GRC) Rebuttal REmoval of New  WH Solar AdjustMI 4" xfId="5018"/>
    <cellStyle name="_Costs not in AURORA 06GRC_04 07E Wild Horse Wind Expansion (C) (2)_Electric Rev Req Model (2009 GRC) Rebuttal REmoval of New  WH Solar AdjustMI_DEM-WP(C) ENERG10C--ctn Mid-C_042010 2010GRC" xfId="5019"/>
    <cellStyle name="_Costs not in AURORA 06GRC_04 07E Wild Horse Wind Expansion (C) (2)_Electric Rev Req Model (2009 GRC) Revised 01-18-2010" xfId="5020"/>
    <cellStyle name="_Costs not in AURORA 06GRC_04 07E Wild Horse Wind Expansion (C) (2)_Electric Rev Req Model (2009 GRC) Revised 01-18-2010 2" xfId="5021"/>
    <cellStyle name="_Costs not in AURORA 06GRC_04 07E Wild Horse Wind Expansion (C) (2)_Electric Rev Req Model (2009 GRC) Revised 01-18-2010 2 2" xfId="5022"/>
    <cellStyle name="_Costs not in AURORA 06GRC_04 07E Wild Horse Wind Expansion (C) (2)_Electric Rev Req Model (2009 GRC) Revised 01-18-2010 2 2 2" xfId="5023"/>
    <cellStyle name="_Costs not in AURORA 06GRC_04 07E Wild Horse Wind Expansion (C) (2)_Electric Rev Req Model (2009 GRC) Revised 01-18-2010 2 3" xfId="5024"/>
    <cellStyle name="_Costs not in AURORA 06GRC_04 07E Wild Horse Wind Expansion (C) (2)_Electric Rev Req Model (2009 GRC) Revised 01-18-2010 3" xfId="5025"/>
    <cellStyle name="_Costs not in AURORA 06GRC_04 07E Wild Horse Wind Expansion (C) (2)_Electric Rev Req Model (2009 GRC) Revised 01-18-2010 3 2" xfId="5026"/>
    <cellStyle name="_Costs not in AURORA 06GRC_04 07E Wild Horse Wind Expansion (C) (2)_Electric Rev Req Model (2009 GRC) Revised 01-18-2010 4" xfId="5027"/>
    <cellStyle name="_Costs not in AURORA 06GRC_04 07E Wild Horse Wind Expansion (C) (2)_Electric Rev Req Model (2009 GRC) Revised 01-18-2010_DEM-WP(C) ENERG10C--ctn Mid-C_042010 2010GRC" xfId="5028"/>
    <cellStyle name="_Costs not in AURORA 06GRC_04 07E Wild Horse Wind Expansion (C) (2)_Electric Rev Req Model (2010 GRC)" xfId="5029"/>
    <cellStyle name="_Costs not in AURORA 06GRC_04 07E Wild Horse Wind Expansion (C) (2)_Electric Rev Req Model (2010 GRC) SF" xfId="5030"/>
    <cellStyle name="_Costs not in AURORA 06GRC_04 07E Wild Horse Wind Expansion (C) (2)_Final Order Electric EXHIBIT A-1" xfId="5031"/>
    <cellStyle name="_Costs not in AURORA 06GRC_04 07E Wild Horse Wind Expansion (C) (2)_Final Order Electric EXHIBIT A-1 2" xfId="5032"/>
    <cellStyle name="_Costs not in AURORA 06GRC_04 07E Wild Horse Wind Expansion (C) (2)_Final Order Electric EXHIBIT A-1 2 2" xfId="5033"/>
    <cellStyle name="_Costs not in AURORA 06GRC_04 07E Wild Horse Wind Expansion (C) (2)_Final Order Electric EXHIBIT A-1 2 2 2" xfId="5034"/>
    <cellStyle name="_Costs not in AURORA 06GRC_04 07E Wild Horse Wind Expansion (C) (2)_Final Order Electric EXHIBIT A-1 2 3" xfId="5035"/>
    <cellStyle name="_Costs not in AURORA 06GRC_04 07E Wild Horse Wind Expansion (C) (2)_Final Order Electric EXHIBIT A-1 3" xfId="5036"/>
    <cellStyle name="_Costs not in AURORA 06GRC_04 07E Wild Horse Wind Expansion (C) (2)_Final Order Electric EXHIBIT A-1 3 2" xfId="5037"/>
    <cellStyle name="_Costs not in AURORA 06GRC_04 07E Wild Horse Wind Expansion (C) (2)_Final Order Electric EXHIBIT A-1 4" xfId="5038"/>
    <cellStyle name="_Costs not in AURORA 06GRC_04 07E Wild Horse Wind Expansion (C) (2)_TENASKA REGULATORY ASSET" xfId="5039"/>
    <cellStyle name="_Costs not in AURORA 06GRC_04 07E Wild Horse Wind Expansion (C) (2)_TENASKA REGULATORY ASSET 2" xfId="5040"/>
    <cellStyle name="_Costs not in AURORA 06GRC_04 07E Wild Horse Wind Expansion (C) (2)_TENASKA REGULATORY ASSET 2 2" xfId="5041"/>
    <cellStyle name="_Costs not in AURORA 06GRC_04 07E Wild Horse Wind Expansion (C) (2)_TENASKA REGULATORY ASSET 2 2 2" xfId="5042"/>
    <cellStyle name="_Costs not in AURORA 06GRC_04 07E Wild Horse Wind Expansion (C) (2)_TENASKA REGULATORY ASSET 2 3" xfId="5043"/>
    <cellStyle name="_Costs not in AURORA 06GRC_04 07E Wild Horse Wind Expansion (C) (2)_TENASKA REGULATORY ASSET 3" xfId="5044"/>
    <cellStyle name="_Costs not in AURORA 06GRC_04 07E Wild Horse Wind Expansion (C) (2)_TENASKA REGULATORY ASSET 3 2" xfId="5045"/>
    <cellStyle name="_Costs not in AURORA 06GRC_04 07E Wild Horse Wind Expansion (C) (2)_TENASKA REGULATORY ASSET 4" xfId="5046"/>
    <cellStyle name="_Costs not in AURORA 06GRC_16.37E Wild Horse Expansion DeferralRevwrkingfile SF" xfId="5047"/>
    <cellStyle name="_Costs not in AURORA 06GRC_16.37E Wild Horse Expansion DeferralRevwrkingfile SF 2" xfId="5048"/>
    <cellStyle name="_Costs not in AURORA 06GRC_16.37E Wild Horse Expansion DeferralRevwrkingfile SF 2 2" xfId="5049"/>
    <cellStyle name="_Costs not in AURORA 06GRC_16.37E Wild Horse Expansion DeferralRevwrkingfile SF 2 2 2" xfId="5050"/>
    <cellStyle name="_Costs not in AURORA 06GRC_16.37E Wild Horse Expansion DeferralRevwrkingfile SF 2 3" xfId="5051"/>
    <cellStyle name="_Costs not in AURORA 06GRC_16.37E Wild Horse Expansion DeferralRevwrkingfile SF 3" xfId="5052"/>
    <cellStyle name="_Costs not in AURORA 06GRC_16.37E Wild Horse Expansion DeferralRevwrkingfile SF 3 2" xfId="5053"/>
    <cellStyle name="_Costs not in AURORA 06GRC_16.37E Wild Horse Expansion DeferralRevwrkingfile SF 4" xfId="5054"/>
    <cellStyle name="_Costs not in AURORA 06GRC_16.37E Wild Horse Expansion DeferralRevwrkingfile SF_DEM-WP(C) ENERG10C--ctn Mid-C_042010 2010GRC" xfId="5055"/>
    <cellStyle name="_Costs not in AURORA 06GRC_2009 Compliance Filing PCA Exhibits for GRC" xfId="5056"/>
    <cellStyle name="_Costs not in AURORA 06GRC_2009 Compliance Filing PCA Exhibits for GRC 2" xfId="5057"/>
    <cellStyle name="_Costs not in AURORA 06GRC_2009 GRC Compl Filing - Exhibit D" xfId="5058"/>
    <cellStyle name="_Costs not in AURORA 06GRC_2009 GRC Compl Filing - Exhibit D 2" xfId="5059"/>
    <cellStyle name="_Costs not in AURORA 06GRC_2009 GRC Compl Filing - Exhibit D 2 2" xfId="5060"/>
    <cellStyle name="_Costs not in AURORA 06GRC_2009 GRC Compl Filing - Exhibit D 3" xfId="5061"/>
    <cellStyle name="_Costs not in AURORA 06GRC_2009 GRC Compl Filing - Exhibit D_DEM-WP(C) ENERG10C--ctn Mid-C_042010 2010GRC" xfId="5062"/>
    <cellStyle name="_Costs not in AURORA 06GRC_3.01 Income Statement" xfId="5063"/>
    <cellStyle name="_Costs not in AURORA 06GRC_4 31 Regulatory Assets and Liabilities  7 06- Exhibit D" xfId="5064"/>
    <cellStyle name="_Costs not in AURORA 06GRC_4 31 Regulatory Assets and Liabilities  7 06- Exhibit D 2" xfId="5065"/>
    <cellStyle name="_Costs not in AURORA 06GRC_4 31 Regulatory Assets and Liabilities  7 06- Exhibit D 2 2" xfId="5066"/>
    <cellStyle name="_Costs not in AURORA 06GRC_4 31 Regulatory Assets and Liabilities  7 06- Exhibit D 2 2 2" xfId="5067"/>
    <cellStyle name="_Costs not in AURORA 06GRC_4 31 Regulatory Assets and Liabilities  7 06- Exhibit D 2 3" xfId="5068"/>
    <cellStyle name="_Costs not in AURORA 06GRC_4 31 Regulatory Assets and Liabilities  7 06- Exhibit D 3" xfId="5069"/>
    <cellStyle name="_Costs not in AURORA 06GRC_4 31 Regulatory Assets and Liabilities  7 06- Exhibit D 3 2" xfId="5070"/>
    <cellStyle name="_Costs not in AURORA 06GRC_4 31 Regulatory Assets and Liabilities  7 06- Exhibit D 4" xfId="5071"/>
    <cellStyle name="_Costs not in AURORA 06GRC_4 31 Regulatory Assets and Liabilities  7 06- Exhibit D_DEM-WP(C) ENERG10C--ctn Mid-C_042010 2010GRC" xfId="5072"/>
    <cellStyle name="_Costs not in AURORA 06GRC_4 31 Regulatory Assets and Liabilities  7 06- Exhibit D_NIM Summary" xfId="5073"/>
    <cellStyle name="_Costs not in AURORA 06GRC_4 31 Regulatory Assets and Liabilities  7 06- Exhibit D_NIM Summary 2" xfId="5074"/>
    <cellStyle name="_Costs not in AURORA 06GRC_4 31 Regulatory Assets and Liabilities  7 06- Exhibit D_NIM Summary 2 2" xfId="5075"/>
    <cellStyle name="_Costs not in AURORA 06GRC_4 31 Regulatory Assets and Liabilities  7 06- Exhibit D_NIM Summary 3" xfId="5076"/>
    <cellStyle name="_Costs not in AURORA 06GRC_4 31 Regulatory Assets and Liabilities  7 06- Exhibit D_NIM Summary_DEM-WP(C) ENERG10C--ctn Mid-C_042010 2010GRC" xfId="5077"/>
    <cellStyle name="_Costs not in AURORA 06GRC_4 31E Reg Asset  Liab and EXH D" xfId="5078"/>
    <cellStyle name="_Costs not in AURORA 06GRC_4 31E Reg Asset  Liab and EXH D _ Aug 10 Filing (2)" xfId="5079"/>
    <cellStyle name="_Costs not in AURORA 06GRC_4 31E Reg Asset  Liab and EXH D _ Aug 10 Filing (2) 2" xfId="5080"/>
    <cellStyle name="_Costs not in AURORA 06GRC_4 31E Reg Asset  Liab and EXH D 10" xfId="5081"/>
    <cellStyle name="_Costs not in AURORA 06GRC_4 31E Reg Asset  Liab and EXH D 11" xfId="5082"/>
    <cellStyle name="_Costs not in AURORA 06GRC_4 31E Reg Asset  Liab and EXH D 12" xfId="5083"/>
    <cellStyle name="_Costs not in AURORA 06GRC_4 31E Reg Asset  Liab and EXH D 13" xfId="5084"/>
    <cellStyle name="_Costs not in AURORA 06GRC_4 31E Reg Asset  Liab and EXH D 14" xfId="5085"/>
    <cellStyle name="_Costs not in AURORA 06GRC_4 31E Reg Asset  Liab and EXH D 15" xfId="5086"/>
    <cellStyle name="_Costs not in AURORA 06GRC_4 31E Reg Asset  Liab and EXH D 16" xfId="5087"/>
    <cellStyle name="_Costs not in AURORA 06GRC_4 31E Reg Asset  Liab and EXH D 17" xfId="5088"/>
    <cellStyle name="_Costs not in AURORA 06GRC_4 31E Reg Asset  Liab and EXH D 18" xfId="5089"/>
    <cellStyle name="_Costs not in AURORA 06GRC_4 31E Reg Asset  Liab and EXH D 19" xfId="5090"/>
    <cellStyle name="_Costs not in AURORA 06GRC_4 31E Reg Asset  Liab and EXH D 2" xfId="5091"/>
    <cellStyle name="_Costs not in AURORA 06GRC_4 31E Reg Asset  Liab and EXH D 20" xfId="5092"/>
    <cellStyle name="_Costs not in AURORA 06GRC_4 31E Reg Asset  Liab and EXH D 21" xfId="5093"/>
    <cellStyle name="_Costs not in AURORA 06GRC_4 31E Reg Asset  Liab and EXH D 22" xfId="5094"/>
    <cellStyle name="_Costs not in AURORA 06GRC_4 31E Reg Asset  Liab and EXH D 23" xfId="5095"/>
    <cellStyle name="_Costs not in AURORA 06GRC_4 31E Reg Asset  Liab and EXH D 24" xfId="5096"/>
    <cellStyle name="_Costs not in AURORA 06GRC_4 31E Reg Asset  Liab and EXH D 25" xfId="5097"/>
    <cellStyle name="_Costs not in AURORA 06GRC_4 31E Reg Asset  Liab and EXH D 26" xfId="5098"/>
    <cellStyle name="_Costs not in AURORA 06GRC_4 31E Reg Asset  Liab and EXH D 27" xfId="5099"/>
    <cellStyle name="_Costs not in AURORA 06GRC_4 31E Reg Asset  Liab and EXH D 28" xfId="5100"/>
    <cellStyle name="_Costs not in AURORA 06GRC_4 31E Reg Asset  Liab and EXH D 29" xfId="5101"/>
    <cellStyle name="_Costs not in AURORA 06GRC_4 31E Reg Asset  Liab and EXH D 3" xfId="5102"/>
    <cellStyle name="_Costs not in AURORA 06GRC_4 31E Reg Asset  Liab and EXH D 30" xfId="5103"/>
    <cellStyle name="_Costs not in AURORA 06GRC_4 31E Reg Asset  Liab and EXH D 31" xfId="5104"/>
    <cellStyle name="_Costs not in AURORA 06GRC_4 31E Reg Asset  Liab and EXH D 32" xfId="5105"/>
    <cellStyle name="_Costs not in AURORA 06GRC_4 31E Reg Asset  Liab and EXH D 33" xfId="5106"/>
    <cellStyle name="_Costs not in AURORA 06GRC_4 31E Reg Asset  Liab and EXH D 34" xfId="5107"/>
    <cellStyle name="_Costs not in AURORA 06GRC_4 31E Reg Asset  Liab and EXH D 35" xfId="5108"/>
    <cellStyle name="_Costs not in AURORA 06GRC_4 31E Reg Asset  Liab and EXH D 36" xfId="5109"/>
    <cellStyle name="_Costs not in AURORA 06GRC_4 31E Reg Asset  Liab and EXH D 4" xfId="5110"/>
    <cellStyle name="_Costs not in AURORA 06GRC_4 31E Reg Asset  Liab and EXH D 5" xfId="5111"/>
    <cellStyle name="_Costs not in AURORA 06GRC_4 31E Reg Asset  Liab and EXH D 6" xfId="5112"/>
    <cellStyle name="_Costs not in AURORA 06GRC_4 31E Reg Asset  Liab and EXH D 7" xfId="5113"/>
    <cellStyle name="_Costs not in AURORA 06GRC_4 31E Reg Asset  Liab and EXH D 8" xfId="5114"/>
    <cellStyle name="_Costs not in AURORA 06GRC_4 31E Reg Asset  Liab and EXH D 9" xfId="5115"/>
    <cellStyle name="_Costs not in AURORA 06GRC_4 32 Regulatory Assets and Liabilities  7 06- Exhibit D" xfId="5116"/>
    <cellStyle name="_Costs not in AURORA 06GRC_4 32 Regulatory Assets and Liabilities  7 06- Exhibit D 2" xfId="5117"/>
    <cellStyle name="_Costs not in AURORA 06GRC_4 32 Regulatory Assets and Liabilities  7 06- Exhibit D 2 2" xfId="5118"/>
    <cellStyle name="_Costs not in AURORA 06GRC_4 32 Regulatory Assets and Liabilities  7 06- Exhibit D 2 2 2" xfId="5119"/>
    <cellStyle name="_Costs not in AURORA 06GRC_4 32 Regulatory Assets and Liabilities  7 06- Exhibit D 2 3" xfId="5120"/>
    <cellStyle name="_Costs not in AURORA 06GRC_4 32 Regulatory Assets and Liabilities  7 06- Exhibit D 3" xfId="5121"/>
    <cellStyle name="_Costs not in AURORA 06GRC_4 32 Regulatory Assets and Liabilities  7 06- Exhibit D 3 2" xfId="5122"/>
    <cellStyle name="_Costs not in AURORA 06GRC_4 32 Regulatory Assets and Liabilities  7 06- Exhibit D 4" xfId="5123"/>
    <cellStyle name="_Costs not in AURORA 06GRC_4 32 Regulatory Assets and Liabilities  7 06- Exhibit D_DEM-WP(C) ENERG10C--ctn Mid-C_042010 2010GRC" xfId="5124"/>
    <cellStyle name="_Costs not in AURORA 06GRC_4 32 Regulatory Assets and Liabilities  7 06- Exhibit D_NIM Summary" xfId="5125"/>
    <cellStyle name="_Costs not in AURORA 06GRC_4 32 Regulatory Assets and Liabilities  7 06- Exhibit D_NIM Summary 2" xfId="5126"/>
    <cellStyle name="_Costs not in AURORA 06GRC_4 32 Regulatory Assets and Liabilities  7 06- Exhibit D_NIM Summary 2 2" xfId="5127"/>
    <cellStyle name="_Costs not in AURORA 06GRC_4 32 Regulatory Assets and Liabilities  7 06- Exhibit D_NIM Summary 3" xfId="5128"/>
    <cellStyle name="_Costs not in AURORA 06GRC_4 32 Regulatory Assets and Liabilities  7 06- Exhibit D_NIM Summary_DEM-WP(C) ENERG10C--ctn Mid-C_042010 2010GRC" xfId="5129"/>
    <cellStyle name="_Costs not in AURORA 06GRC_AURORA Total New" xfId="5130"/>
    <cellStyle name="_Costs not in AURORA 06GRC_AURORA Total New 2" xfId="5131"/>
    <cellStyle name="_Costs not in AURORA 06GRC_AURORA Total New 2 2" xfId="5132"/>
    <cellStyle name="_Costs not in AURORA 06GRC_AURORA Total New 3" xfId="5133"/>
    <cellStyle name="_Costs not in AURORA 06GRC_Book2" xfId="5134"/>
    <cellStyle name="_Costs not in AURORA 06GRC_Book2 2" xfId="5135"/>
    <cellStyle name="_Costs not in AURORA 06GRC_Book2 2 2" xfId="5136"/>
    <cellStyle name="_Costs not in AURORA 06GRC_Book2 2 2 2" xfId="5137"/>
    <cellStyle name="_Costs not in AURORA 06GRC_Book2 2 3" xfId="5138"/>
    <cellStyle name="_Costs not in AURORA 06GRC_Book2 3" xfId="5139"/>
    <cellStyle name="_Costs not in AURORA 06GRC_Book2 3 2" xfId="5140"/>
    <cellStyle name="_Costs not in AURORA 06GRC_Book2 4" xfId="5141"/>
    <cellStyle name="_Costs not in AURORA 06GRC_Book2_Adj Bench DR 3 for Initial Briefs (Electric)" xfId="5142"/>
    <cellStyle name="_Costs not in AURORA 06GRC_Book2_Adj Bench DR 3 for Initial Briefs (Electric) 2" xfId="5143"/>
    <cellStyle name="_Costs not in AURORA 06GRC_Book2_Adj Bench DR 3 for Initial Briefs (Electric) 2 2" xfId="5144"/>
    <cellStyle name="_Costs not in AURORA 06GRC_Book2_Adj Bench DR 3 for Initial Briefs (Electric) 2 2 2" xfId="5145"/>
    <cellStyle name="_Costs not in AURORA 06GRC_Book2_Adj Bench DR 3 for Initial Briefs (Electric) 2 3" xfId="5146"/>
    <cellStyle name="_Costs not in AURORA 06GRC_Book2_Adj Bench DR 3 for Initial Briefs (Electric) 3" xfId="5147"/>
    <cellStyle name="_Costs not in AURORA 06GRC_Book2_Adj Bench DR 3 for Initial Briefs (Electric) 3 2" xfId="5148"/>
    <cellStyle name="_Costs not in AURORA 06GRC_Book2_Adj Bench DR 3 for Initial Briefs (Electric) 4" xfId="5149"/>
    <cellStyle name="_Costs not in AURORA 06GRC_Book2_Adj Bench DR 3 for Initial Briefs (Electric)_DEM-WP(C) ENERG10C--ctn Mid-C_042010 2010GRC" xfId="5150"/>
    <cellStyle name="_Costs not in AURORA 06GRC_Book2_DEM-WP(C) ENERG10C--ctn Mid-C_042010 2010GRC" xfId="5151"/>
    <cellStyle name="_Costs not in AURORA 06GRC_Book2_Electric Rev Req Model (2009 GRC) Rebuttal" xfId="5152"/>
    <cellStyle name="_Costs not in AURORA 06GRC_Book2_Electric Rev Req Model (2009 GRC) Rebuttal 2" xfId="5153"/>
    <cellStyle name="_Costs not in AURORA 06GRC_Book2_Electric Rev Req Model (2009 GRC) Rebuttal 2 2" xfId="5154"/>
    <cellStyle name="_Costs not in AURORA 06GRC_Book2_Electric Rev Req Model (2009 GRC) Rebuttal 2 2 2" xfId="5155"/>
    <cellStyle name="_Costs not in AURORA 06GRC_Book2_Electric Rev Req Model (2009 GRC) Rebuttal 2 3" xfId="5156"/>
    <cellStyle name="_Costs not in AURORA 06GRC_Book2_Electric Rev Req Model (2009 GRC) Rebuttal 3" xfId="5157"/>
    <cellStyle name="_Costs not in AURORA 06GRC_Book2_Electric Rev Req Model (2009 GRC) Rebuttal 3 2" xfId="5158"/>
    <cellStyle name="_Costs not in AURORA 06GRC_Book2_Electric Rev Req Model (2009 GRC) Rebuttal 4" xfId="5159"/>
    <cellStyle name="_Costs not in AURORA 06GRC_Book2_Electric Rev Req Model (2009 GRC) Rebuttal REmoval of New  WH Solar AdjustMI" xfId="5160"/>
    <cellStyle name="_Costs not in AURORA 06GRC_Book2_Electric Rev Req Model (2009 GRC) Rebuttal REmoval of New  WH Solar AdjustMI 2" xfId="5161"/>
    <cellStyle name="_Costs not in AURORA 06GRC_Book2_Electric Rev Req Model (2009 GRC) Rebuttal REmoval of New  WH Solar AdjustMI 2 2" xfId="5162"/>
    <cellStyle name="_Costs not in AURORA 06GRC_Book2_Electric Rev Req Model (2009 GRC) Rebuttal REmoval of New  WH Solar AdjustMI 2 2 2" xfId="5163"/>
    <cellStyle name="_Costs not in AURORA 06GRC_Book2_Electric Rev Req Model (2009 GRC) Rebuttal REmoval of New  WH Solar AdjustMI 2 3" xfId="5164"/>
    <cellStyle name="_Costs not in AURORA 06GRC_Book2_Electric Rev Req Model (2009 GRC) Rebuttal REmoval of New  WH Solar AdjustMI 3" xfId="5165"/>
    <cellStyle name="_Costs not in AURORA 06GRC_Book2_Electric Rev Req Model (2009 GRC) Rebuttal REmoval of New  WH Solar AdjustMI 3 2" xfId="5166"/>
    <cellStyle name="_Costs not in AURORA 06GRC_Book2_Electric Rev Req Model (2009 GRC) Rebuttal REmoval of New  WH Solar AdjustMI 4" xfId="5167"/>
    <cellStyle name="_Costs not in AURORA 06GRC_Book2_Electric Rev Req Model (2009 GRC) Rebuttal REmoval of New  WH Solar AdjustMI_DEM-WP(C) ENERG10C--ctn Mid-C_042010 2010GRC" xfId="5168"/>
    <cellStyle name="_Costs not in AURORA 06GRC_Book2_Electric Rev Req Model (2009 GRC) Revised 01-18-2010" xfId="5169"/>
    <cellStyle name="_Costs not in AURORA 06GRC_Book2_Electric Rev Req Model (2009 GRC) Revised 01-18-2010 2" xfId="5170"/>
    <cellStyle name="_Costs not in AURORA 06GRC_Book2_Electric Rev Req Model (2009 GRC) Revised 01-18-2010 2 2" xfId="5171"/>
    <cellStyle name="_Costs not in AURORA 06GRC_Book2_Electric Rev Req Model (2009 GRC) Revised 01-18-2010 2 2 2" xfId="5172"/>
    <cellStyle name="_Costs not in AURORA 06GRC_Book2_Electric Rev Req Model (2009 GRC) Revised 01-18-2010 2 3" xfId="5173"/>
    <cellStyle name="_Costs not in AURORA 06GRC_Book2_Electric Rev Req Model (2009 GRC) Revised 01-18-2010 3" xfId="5174"/>
    <cellStyle name="_Costs not in AURORA 06GRC_Book2_Electric Rev Req Model (2009 GRC) Revised 01-18-2010 3 2" xfId="5175"/>
    <cellStyle name="_Costs not in AURORA 06GRC_Book2_Electric Rev Req Model (2009 GRC) Revised 01-18-2010 4" xfId="5176"/>
    <cellStyle name="_Costs not in AURORA 06GRC_Book2_Electric Rev Req Model (2009 GRC) Revised 01-18-2010_DEM-WP(C) ENERG10C--ctn Mid-C_042010 2010GRC" xfId="5177"/>
    <cellStyle name="_Costs not in AURORA 06GRC_Book2_Final Order Electric EXHIBIT A-1" xfId="5178"/>
    <cellStyle name="_Costs not in AURORA 06GRC_Book2_Final Order Electric EXHIBIT A-1 2" xfId="5179"/>
    <cellStyle name="_Costs not in AURORA 06GRC_Book2_Final Order Electric EXHIBIT A-1 2 2" xfId="5180"/>
    <cellStyle name="_Costs not in AURORA 06GRC_Book2_Final Order Electric EXHIBIT A-1 2 2 2" xfId="5181"/>
    <cellStyle name="_Costs not in AURORA 06GRC_Book2_Final Order Electric EXHIBIT A-1 2 3" xfId="5182"/>
    <cellStyle name="_Costs not in AURORA 06GRC_Book2_Final Order Electric EXHIBIT A-1 3" xfId="5183"/>
    <cellStyle name="_Costs not in AURORA 06GRC_Book2_Final Order Electric EXHIBIT A-1 3 2" xfId="5184"/>
    <cellStyle name="_Costs not in AURORA 06GRC_Book2_Final Order Electric EXHIBIT A-1 4" xfId="5185"/>
    <cellStyle name="_Costs not in AURORA 06GRC_Book4" xfId="5186"/>
    <cellStyle name="_Costs not in AURORA 06GRC_Book4 2" xfId="5187"/>
    <cellStyle name="_Costs not in AURORA 06GRC_Book4 2 2" xfId="5188"/>
    <cellStyle name="_Costs not in AURORA 06GRC_Book4 2 2 2" xfId="5189"/>
    <cellStyle name="_Costs not in AURORA 06GRC_Book4 2 3" xfId="5190"/>
    <cellStyle name="_Costs not in AURORA 06GRC_Book4 3" xfId="5191"/>
    <cellStyle name="_Costs not in AURORA 06GRC_Book4 3 2" xfId="5192"/>
    <cellStyle name="_Costs not in AURORA 06GRC_Book4 4" xfId="5193"/>
    <cellStyle name="_Costs not in AURORA 06GRC_Book4_DEM-WP(C) ENERG10C--ctn Mid-C_042010 2010GRC" xfId="5194"/>
    <cellStyle name="_Costs not in AURORA 06GRC_Book9" xfId="5195"/>
    <cellStyle name="_Costs not in AURORA 06GRC_Book9 2" xfId="5196"/>
    <cellStyle name="_Costs not in AURORA 06GRC_Book9 2 2" xfId="5197"/>
    <cellStyle name="_Costs not in AURORA 06GRC_Book9 2 2 2" xfId="5198"/>
    <cellStyle name="_Costs not in AURORA 06GRC_Book9 2 3" xfId="5199"/>
    <cellStyle name="_Costs not in AURORA 06GRC_Book9 3" xfId="5200"/>
    <cellStyle name="_Costs not in AURORA 06GRC_Book9 3 2" xfId="5201"/>
    <cellStyle name="_Costs not in AURORA 06GRC_Book9 4" xfId="5202"/>
    <cellStyle name="_Costs not in AURORA 06GRC_Book9_DEM-WP(C) ENERG10C--ctn Mid-C_042010 2010GRC" xfId="5203"/>
    <cellStyle name="_Costs not in AURORA 06GRC_Check the Interest Calculation" xfId="5204"/>
    <cellStyle name="_Costs not in AURORA 06GRC_Check the Interest Calculation_Scenario 1 REC vs PTC Offset" xfId="5205"/>
    <cellStyle name="_Costs not in AURORA 06GRC_Check the Interest Calculation_Scenario 3" xfId="5206"/>
    <cellStyle name="_Costs not in AURORA 06GRC_Chelan PUD Power Costs (8-10)" xfId="5207"/>
    <cellStyle name="_Costs not in AURORA 06GRC_Chelan PUD Power Costs (8-10) 2" xfId="5208"/>
    <cellStyle name="_Costs not in AURORA 06GRC_DEM-WP(C) Chelan Power Costs" xfId="5209"/>
    <cellStyle name="_Costs not in AURORA 06GRC_DEM-WP(C) Chelan Power Costs 2" xfId="5210"/>
    <cellStyle name="_Costs not in AURORA 06GRC_DEM-WP(C) ENERG10C--ctn Mid-C_042010 2010GRC" xfId="5211"/>
    <cellStyle name="_Costs not in AURORA 06GRC_DEM-WP(C) Gas Transport 2010GRC" xfId="5212"/>
    <cellStyle name="_Costs not in AURORA 06GRC_DEM-WP(C) Gas Transport 2010GRC 2" xfId="5213"/>
    <cellStyle name="_Costs not in AURORA 06GRC_Exh A-1 resulting from UE-112050 effective Jan 1 2012" xfId="5214"/>
    <cellStyle name="_Costs not in AURORA 06GRC_Exh G - Klamath Peaker PPA fr C Locke 2-12" xfId="5215"/>
    <cellStyle name="_Costs not in AURORA 06GRC_Exhibit A-1 effective 4-1-11 fr S Free 12-11" xfId="5216"/>
    <cellStyle name="_Costs not in AURORA 06GRC_Exhibit D fr R Gho 12-31-08" xfId="5217"/>
    <cellStyle name="_Costs not in AURORA 06GRC_Exhibit D fr R Gho 12-31-08 2" xfId="5218"/>
    <cellStyle name="_Costs not in AURORA 06GRC_Exhibit D fr R Gho 12-31-08 2 2" xfId="5219"/>
    <cellStyle name="_Costs not in AURORA 06GRC_Exhibit D fr R Gho 12-31-08 3" xfId="5220"/>
    <cellStyle name="_Costs not in AURORA 06GRC_Exhibit D fr R Gho 12-31-08 v2" xfId="5221"/>
    <cellStyle name="_Costs not in AURORA 06GRC_Exhibit D fr R Gho 12-31-08 v2 2" xfId="5222"/>
    <cellStyle name="_Costs not in AURORA 06GRC_Exhibit D fr R Gho 12-31-08 v2 2 2" xfId="5223"/>
    <cellStyle name="_Costs not in AURORA 06GRC_Exhibit D fr R Gho 12-31-08 v2 3" xfId="5224"/>
    <cellStyle name="_Costs not in AURORA 06GRC_Exhibit D fr R Gho 12-31-08 v2_DEM-WP(C) ENERG10C--ctn Mid-C_042010 2010GRC" xfId="5225"/>
    <cellStyle name="_Costs not in AURORA 06GRC_Exhibit D fr R Gho 12-31-08 v2_NIM Summary" xfId="5226"/>
    <cellStyle name="_Costs not in AURORA 06GRC_Exhibit D fr R Gho 12-31-08 v2_NIM Summary 2" xfId="5227"/>
    <cellStyle name="_Costs not in AURORA 06GRC_Exhibit D fr R Gho 12-31-08 v2_NIM Summary 2 2" xfId="5228"/>
    <cellStyle name="_Costs not in AURORA 06GRC_Exhibit D fr R Gho 12-31-08 v2_NIM Summary 3" xfId="5229"/>
    <cellStyle name="_Costs not in AURORA 06GRC_Exhibit D fr R Gho 12-31-08 v2_NIM Summary_DEM-WP(C) ENERG10C--ctn Mid-C_042010 2010GRC" xfId="5230"/>
    <cellStyle name="_Costs not in AURORA 06GRC_Exhibit D fr R Gho 12-31-08_DEM-WP(C) ENERG10C--ctn Mid-C_042010 2010GRC" xfId="5231"/>
    <cellStyle name="_Costs not in AURORA 06GRC_Exhibit D fr R Gho 12-31-08_NIM Summary" xfId="5232"/>
    <cellStyle name="_Costs not in AURORA 06GRC_Exhibit D fr R Gho 12-31-08_NIM Summary 2" xfId="5233"/>
    <cellStyle name="_Costs not in AURORA 06GRC_Exhibit D fr R Gho 12-31-08_NIM Summary 2 2" xfId="5234"/>
    <cellStyle name="_Costs not in AURORA 06GRC_Exhibit D fr R Gho 12-31-08_NIM Summary 3" xfId="5235"/>
    <cellStyle name="_Costs not in AURORA 06GRC_Exhibit D fr R Gho 12-31-08_NIM Summary_DEM-WP(C) ENERG10C--ctn Mid-C_042010 2010GRC" xfId="5236"/>
    <cellStyle name="_Costs not in AURORA 06GRC_Hopkins Ridge Prepaid Tran - Interest Earned RY 12ME Feb  '11" xfId="5237"/>
    <cellStyle name="_Costs not in AURORA 06GRC_Hopkins Ridge Prepaid Tran - Interest Earned RY 12ME Feb  '11 2" xfId="5238"/>
    <cellStyle name="_Costs not in AURORA 06GRC_Hopkins Ridge Prepaid Tran - Interest Earned RY 12ME Feb  '11 2 2" xfId="5239"/>
    <cellStyle name="_Costs not in AURORA 06GRC_Hopkins Ridge Prepaid Tran - Interest Earned RY 12ME Feb  '11 3" xfId="5240"/>
    <cellStyle name="_Costs not in AURORA 06GRC_Hopkins Ridge Prepaid Tran - Interest Earned RY 12ME Feb  '11_DEM-WP(C) ENERG10C--ctn Mid-C_042010 2010GRC" xfId="5241"/>
    <cellStyle name="_Costs not in AURORA 06GRC_Hopkins Ridge Prepaid Tran - Interest Earned RY 12ME Feb  '11_NIM Summary" xfId="5242"/>
    <cellStyle name="_Costs not in AURORA 06GRC_Hopkins Ridge Prepaid Tran - Interest Earned RY 12ME Feb  '11_NIM Summary 2" xfId="5243"/>
    <cellStyle name="_Costs not in AURORA 06GRC_Hopkins Ridge Prepaid Tran - Interest Earned RY 12ME Feb  '11_NIM Summary 2 2" xfId="5244"/>
    <cellStyle name="_Costs not in AURORA 06GRC_Hopkins Ridge Prepaid Tran - Interest Earned RY 12ME Feb  '11_NIM Summary 3" xfId="5245"/>
    <cellStyle name="_Costs not in AURORA 06GRC_Hopkins Ridge Prepaid Tran - Interest Earned RY 12ME Feb  '11_NIM Summary_DEM-WP(C) ENERG10C--ctn Mid-C_042010 2010GRC" xfId="5246"/>
    <cellStyle name="_Costs not in AURORA 06GRC_Hopkins Ridge Prepaid Tran - Interest Earned RY 12ME Feb  '11_Transmission Workbook for May BOD" xfId="5247"/>
    <cellStyle name="_Costs not in AURORA 06GRC_Hopkins Ridge Prepaid Tran - Interest Earned RY 12ME Feb  '11_Transmission Workbook for May BOD 2" xfId="5248"/>
    <cellStyle name="_Costs not in AURORA 06GRC_Hopkins Ridge Prepaid Tran - Interest Earned RY 12ME Feb  '11_Transmission Workbook for May BOD 2 2" xfId="5249"/>
    <cellStyle name="_Costs not in AURORA 06GRC_Hopkins Ridge Prepaid Tran - Interest Earned RY 12ME Feb  '11_Transmission Workbook for May BOD 3" xfId="5250"/>
    <cellStyle name="_Costs not in AURORA 06GRC_Hopkins Ridge Prepaid Tran - Interest Earned RY 12ME Feb  '11_Transmission Workbook for May BOD_DEM-WP(C) ENERG10C--ctn Mid-C_042010 2010GRC" xfId="5251"/>
    <cellStyle name="_Costs not in AURORA 06GRC_INPUTS" xfId="5252"/>
    <cellStyle name="_Costs not in AURORA 06GRC_INPUTS 2" xfId="5253"/>
    <cellStyle name="_Costs not in AURORA 06GRC_INPUTS 2 2" xfId="5254"/>
    <cellStyle name="_Costs not in AURORA 06GRC_INPUTS 2 2 2" xfId="5255"/>
    <cellStyle name="_Costs not in AURORA 06GRC_INPUTS 2 3" xfId="5256"/>
    <cellStyle name="_Costs not in AURORA 06GRC_INPUTS 3" xfId="5257"/>
    <cellStyle name="_Costs not in AURORA 06GRC_INPUTS 3 2" xfId="5258"/>
    <cellStyle name="_Costs not in AURORA 06GRC_INPUTS 4" xfId="5259"/>
    <cellStyle name="_Costs not in AURORA 06GRC_Mint Farm Generation BPA" xfId="5260"/>
    <cellStyle name="_Costs not in AURORA 06GRC_NIM Summary" xfId="5261"/>
    <cellStyle name="_Costs not in AURORA 06GRC_NIM Summary 09GRC" xfId="5262"/>
    <cellStyle name="_Costs not in AURORA 06GRC_NIM Summary 09GRC 2" xfId="5263"/>
    <cellStyle name="_Costs not in AURORA 06GRC_NIM Summary 09GRC 2 2" xfId="5264"/>
    <cellStyle name="_Costs not in AURORA 06GRC_NIM Summary 09GRC 3" xfId="5265"/>
    <cellStyle name="_Costs not in AURORA 06GRC_NIM Summary 09GRC_DEM-WP(C) ENERG10C--ctn Mid-C_042010 2010GRC" xfId="5266"/>
    <cellStyle name="_Costs not in AURORA 06GRC_NIM Summary 10" xfId="5267"/>
    <cellStyle name="_Costs not in AURORA 06GRC_NIM Summary 11" xfId="5268"/>
    <cellStyle name="_Costs not in AURORA 06GRC_NIM Summary 12" xfId="5269"/>
    <cellStyle name="_Costs not in AURORA 06GRC_NIM Summary 13" xfId="5270"/>
    <cellStyle name="_Costs not in AURORA 06GRC_NIM Summary 14" xfId="5271"/>
    <cellStyle name="_Costs not in AURORA 06GRC_NIM Summary 15" xfId="5272"/>
    <cellStyle name="_Costs not in AURORA 06GRC_NIM Summary 16" xfId="5273"/>
    <cellStyle name="_Costs not in AURORA 06GRC_NIM Summary 17" xfId="5274"/>
    <cellStyle name="_Costs not in AURORA 06GRC_NIM Summary 18" xfId="5275"/>
    <cellStyle name="_Costs not in AURORA 06GRC_NIM Summary 19" xfId="5276"/>
    <cellStyle name="_Costs not in AURORA 06GRC_NIM Summary 2" xfId="5277"/>
    <cellStyle name="_Costs not in AURORA 06GRC_NIM Summary 2 2" xfId="5278"/>
    <cellStyle name="_Costs not in AURORA 06GRC_NIM Summary 20" xfId="5279"/>
    <cellStyle name="_Costs not in AURORA 06GRC_NIM Summary 21" xfId="5280"/>
    <cellStyle name="_Costs not in AURORA 06GRC_NIM Summary 22" xfId="5281"/>
    <cellStyle name="_Costs not in AURORA 06GRC_NIM Summary 23" xfId="5282"/>
    <cellStyle name="_Costs not in AURORA 06GRC_NIM Summary 24" xfId="5283"/>
    <cellStyle name="_Costs not in AURORA 06GRC_NIM Summary 25" xfId="5284"/>
    <cellStyle name="_Costs not in AURORA 06GRC_NIM Summary 26" xfId="5285"/>
    <cellStyle name="_Costs not in AURORA 06GRC_NIM Summary 27" xfId="5286"/>
    <cellStyle name="_Costs not in AURORA 06GRC_NIM Summary 28" xfId="5287"/>
    <cellStyle name="_Costs not in AURORA 06GRC_NIM Summary 29" xfId="5288"/>
    <cellStyle name="_Costs not in AURORA 06GRC_NIM Summary 3" xfId="5289"/>
    <cellStyle name="_Costs not in AURORA 06GRC_NIM Summary 3 2" xfId="5290"/>
    <cellStyle name="_Costs not in AURORA 06GRC_NIM Summary 30" xfId="5291"/>
    <cellStyle name="_Costs not in AURORA 06GRC_NIM Summary 31" xfId="5292"/>
    <cellStyle name="_Costs not in AURORA 06GRC_NIM Summary 32" xfId="5293"/>
    <cellStyle name="_Costs not in AURORA 06GRC_NIM Summary 33" xfId="5294"/>
    <cellStyle name="_Costs not in AURORA 06GRC_NIM Summary 34" xfId="5295"/>
    <cellStyle name="_Costs not in AURORA 06GRC_NIM Summary 35" xfId="5296"/>
    <cellStyle name="_Costs not in AURORA 06GRC_NIM Summary 36" xfId="5297"/>
    <cellStyle name="_Costs not in AURORA 06GRC_NIM Summary 37" xfId="5298"/>
    <cellStyle name="_Costs not in AURORA 06GRC_NIM Summary 38" xfId="5299"/>
    <cellStyle name="_Costs not in AURORA 06GRC_NIM Summary 39" xfId="5300"/>
    <cellStyle name="_Costs not in AURORA 06GRC_NIM Summary 4" xfId="5301"/>
    <cellStyle name="_Costs not in AURORA 06GRC_NIM Summary 4 2" xfId="5302"/>
    <cellStyle name="_Costs not in AURORA 06GRC_NIM Summary 40" xfId="5303"/>
    <cellStyle name="_Costs not in AURORA 06GRC_NIM Summary 41" xfId="5304"/>
    <cellStyle name="_Costs not in AURORA 06GRC_NIM Summary 42" xfId="5305"/>
    <cellStyle name="_Costs not in AURORA 06GRC_NIM Summary 43" xfId="5306"/>
    <cellStyle name="_Costs not in AURORA 06GRC_NIM Summary 44" xfId="5307"/>
    <cellStyle name="_Costs not in AURORA 06GRC_NIM Summary 45" xfId="5308"/>
    <cellStyle name="_Costs not in AURORA 06GRC_NIM Summary 46" xfId="5309"/>
    <cellStyle name="_Costs not in AURORA 06GRC_NIM Summary 47" xfId="5310"/>
    <cellStyle name="_Costs not in AURORA 06GRC_NIM Summary 48" xfId="5311"/>
    <cellStyle name="_Costs not in AURORA 06GRC_NIM Summary 49" xfId="5312"/>
    <cellStyle name="_Costs not in AURORA 06GRC_NIM Summary 5" xfId="5313"/>
    <cellStyle name="_Costs not in AURORA 06GRC_NIM Summary 5 2" xfId="5314"/>
    <cellStyle name="_Costs not in AURORA 06GRC_NIM Summary 50" xfId="5315"/>
    <cellStyle name="_Costs not in AURORA 06GRC_NIM Summary 51" xfId="5316"/>
    <cellStyle name="_Costs not in AURORA 06GRC_NIM Summary 52" xfId="5317"/>
    <cellStyle name="_Costs not in AURORA 06GRC_NIM Summary 6" xfId="5318"/>
    <cellStyle name="_Costs not in AURORA 06GRC_NIM Summary 6 2" xfId="5319"/>
    <cellStyle name="_Costs not in AURORA 06GRC_NIM Summary 7" xfId="5320"/>
    <cellStyle name="_Costs not in AURORA 06GRC_NIM Summary 7 2" xfId="5321"/>
    <cellStyle name="_Costs not in AURORA 06GRC_NIM Summary 8" xfId="5322"/>
    <cellStyle name="_Costs not in AURORA 06GRC_NIM Summary 8 2" xfId="5323"/>
    <cellStyle name="_Costs not in AURORA 06GRC_NIM Summary 9" xfId="5324"/>
    <cellStyle name="_Costs not in AURORA 06GRC_NIM Summary 9 2" xfId="5325"/>
    <cellStyle name="_Costs not in AURORA 06GRC_NIM Summary_DEM-WP(C) ENERG10C--ctn Mid-C_042010 2010GRC" xfId="5326"/>
    <cellStyle name="_Costs not in AURORA 06GRC_PCA 10 -  Exhibit D Dec 2011" xfId="5327"/>
    <cellStyle name="_Costs not in AURORA 06GRC_PCA 10 -  Exhibit D from A Kellogg Jan 2011" xfId="5328"/>
    <cellStyle name="_Costs not in AURORA 06GRC_PCA 10 -  Exhibit D from A Kellogg July 2011" xfId="5329"/>
    <cellStyle name="_Costs not in AURORA 06GRC_PCA 10 -  Exhibit D from S Free Rcv'd 12-11" xfId="5330"/>
    <cellStyle name="_Costs not in AURORA 06GRC_PCA 11 -  Exhibit D Jan 2012 fr A Kellogg" xfId="5331"/>
    <cellStyle name="_Costs not in AURORA 06GRC_PCA 11 -  Exhibit D Jan 2012 WF" xfId="5332"/>
    <cellStyle name="_Costs not in AURORA 06GRC_PCA 7 - Exhibit D update 11_30_08 (2)" xfId="5333"/>
    <cellStyle name="_Costs not in AURORA 06GRC_PCA 7 - Exhibit D update 11_30_08 (2) 2" xfId="5334"/>
    <cellStyle name="_Costs not in AURORA 06GRC_PCA 7 - Exhibit D update 11_30_08 (2) 2 2" xfId="5335"/>
    <cellStyle name="_Costs not in AURORA 06GRC_PCA 7 - Exhibit D update 11_30_08 (2) 2 2 2" xfId="5336"/>
    <cellStyle name="_Costs not in AURORA 06GRC_PCA 7 - Exhibit D update 11_30_08 (2) 2 3" xfId="5337"/>
    <cellStyle name="_Costs not in AURORA 06GRC_PCA 7 - Exhibit D update 11_30_08 (2) 3" xfId="5338"/>
    <cellStyle name="_Costs not in AURORA 06GRC_PCA 7 - Exhibit D update 11_30_08 (2) 3 2" xfId="5339"/>
    <cellStyle name="_Costs not in AURORA 06GRC_PCA 7 - Exhibit D update 11_30_08 (2) 4" xfId="5340"/>
    <cellStyle name="_Costs not in AURORA 06GRC_PCA 7 - Exhibit D update 11_30_08 (2)_DEM-WP(C) ENERG10C--ctn Mid-C_042010 2010GRC" xfId="5341"/>
    <cellStyle name="_Costs not in AURORA 06GRC_PCA 7 - Exhibit D update 11_30_08 (2)_NIM Summary" xfId="5342"/>
    <cellStyle name="_Costs not in AURORA 06GRC_PCA 7 - Exhibit D update 11_30_08 (2)_NIM Summary 2" xfId="5343"/>
    <cellStyle name="_Costs not in AURORA 06GRC_PCA 7 - Exhibit D update 11_30_08 (2)_NIM Summary 2 2" xfId="5344"/>
    <cellStyle name="_Costs not in AURORA 06GRC_PCA 7 - Exhibit D update 11_30_08 (2)_NIM Summary 3" xfId="5345"/>
    <cellStyle name="_Costs not in AURORA 06GRC_PCA 7 - Exhibit D update 11_30_08 (2)_NIM Summary_DEM-WP(C) ENERG10C--ctn Mid-C_042010 2010GRC" xfId="5346"/>
    <cellStyle name="_Costs not in AURORA 06GRC_PCA 8 - Exhibit D update 12_31_09" xfId="5347"/>
    <cellStyle name="_Costs not in AURORA 06GRC_PCA 8 - Exhibit D update 12_31_09 2" xfId="5348"/>
    <cellStyle name="_Costs not in AURORA 06GRC_PCA 9 -  Exhibit D April 2010" xfId="5349"/>
    <cellStyle name="_Costs not in AURORA 06GRC_PCA 9 -  Exhibit D April 2010 (3)" xfId="5350"/>
    <cellStyle name="_Costs not in AURORA 06GRC_PCA 9 -  Exhibit D April 2010 (3) 2" xfId="5351"/>
    <cellStyle name="_Costs not in AURORA 06GRC_PCA 9 -  Exhibit D April 2010 (3) 2 2" xfId="5352"/>
    <cellStyle name="_Costs not in AURORA 06GRC_PCA 9 -  Exhibit D April 2010 (3) 3" xfId="5353"/>
    <cellStyle name="_Costs not in AURORA 06GRC_PCA 9 -  Exhibit D April 2010 (3)_DEM-WP(C) ENERG10C--ctn Mid-C_042010 2010GRC" xfId="5354"/>
    <cellStyle name="_Costs not in AURORA 06GRC_PCA 9 -  Exhibit D April 2010 2" xfId="5355"/>
    <cellStyle name="_Costs not in AURORA 06GRC_PCA 9 -  Exhibit D April 2010 3" xfId="5356"/>
    <cellStyle name="_Costs not in AURORA 06GRC_PCA 9 -  Exhibit D April 2010 4" xfId="5357"/>
    <cellStyle name="_Costs not in AURORA 06GRC_PCA 9 -  Exhibit D April 2010 5" xfId="5358"/>
    <cellStyle name="_Costs not in AURORA 06GRC_PCA 9 -  Exhibit D April 2010 6" xfId="5359"/>
    <cellStyle name="_Costs not in AURORA 06GRC_PCA 9 -  Exhibit D Feb 2010" xfId="5360"/>
    <cellStyle name="_Costs not in AURORA 06GRC_PCA 9 -  Exhibit D Feb 2010 2" xfId="5361"/>
    <cellStyle name="_Costs not in AURORA 06GRC_PCA 9 -  Exhibit D Feb 2010 v2" xfId="5362"/>
    <cellStyle name="_Costs not in AURORA 06GRC_PCA 9 -  Exhibit D Feb 2010 v2 2" xfId="5363"/>
    <cellStyle name="_Costs not in AURORA 06GRC_PCA 9 -  Exhibit D Feb 2010 WF" xfId="5364"/>
    <cellStyle name="_Costs not in AURORA 06GRC_PCA 9 -  Exhibit D Feb 2010 WF 2" xfId="5365"/>
    <cellStyle name="_Costs not in AURORA 06GRC_PCA 9 -  Exhibit D Jan 2010" xfId="5366"/>
    <cellStyle name="_Costs not in AURORA 06GRC_PCA 9 -  Exhibit D Jan 2010 2" xfId="5367"/>
    <cellStyle name="_Costs not in AURORA 06GRC_PCA 9 -  Exhibit D March 2010 (2)" xfId="5368"/>
    <cellStyle name="_Costs not in AURORA 06GRC_PCA 9 -  Exhibit D March 2010 (2) 2" xfId="5369"/>
    <cellStyle name="_Costs not in AURORA 06GRC_PCA 9 -  Exhibit D Nov 2010" xfId="5370"/>
    <cellStyle name="_Costs not in AURORA 06GRC_PCA 9 -  Exhibit D Nov 2010 2" xfId="5371"/>
    <cellStyle name="_Costs not in AURORA 06GRC_PCA 9 - Exhibit D at August 2010" xfId="5372"/>
    <cellStyle name="_Costs not in AURORA 06GRC_PCA 9 - Exhibit D at August 2010 2" xfId="5373"/>
    <cellStyle name="_Costs not in AURORA 06GRC_PCA 9 - Exhibit D June 2010 GRC" xfId="5374"/>
    <cellStyle name="_Costs not in AURORA 06GRC_PCA 9 - Exhibit D June 2010 GRC 2" xfId="5375"/>
    <cellStyle name="_Costs not in AURORA 06GRC_Power Costs - Comparison bx Rbtl-Staff-Jt-PC" xfId="5376"/>
    <cellStyle name="_Costs not in AURORA 06GRC_Power Costs - Comparison bx Rbtl-Staff-Jt-PC 2" xfId="5377"/>
    <cellStyle name="_Costs not in AURORA 06GRC_Power Costs - Comparison bx Rbtl-Staff-Jt-PC 2 2" xfId="5378"/>
    <cellStyle name="_Costs not in AURORA 06GRC_Power Costs - Comparison bx Rbtl-Staff-Jt-PC 2 2 2" xfId="5379"/>
    <cellStyle name="_Costs not in AURORA 06GRC_Power Costs - Comparison bx Rbtl-Staff-Jt-PC 2 3" xfId="5380"/>
    <cellStyle name="_Costs not in AURORA 06GRC_Power Costs - Comparison bx Rbtl-Staff-Jt-PC 3" xfId="5381"/>
    <cellStyle name="_Costs not in AURORA 06GRC_Power Costs - Comparison bx Rbtl-Staff-Jt-PC 3 2" xfId="5382"/>
    <cellStyle name="_Costs not in AURORA 06GRC_Power Costs - Comparison bx Rbtl-Staff-Jt-PC 4" xfId="5383"/>
    <cellStyle name="_Costs not in AURORA 06GRC_Power Costs - Comparison bx Rbtl-Staff-Jt-PC_Adj Bench DR 3 for Initial Briefs (Electric)" xfId="5384"/>
    <cellStyle name="_Costs not in AURORA 06GRC_Power Costs - Comparison bx Rbtl-Staff-Jt-PC_Adj Bench DR 3 for Initial Briefs (Electric) 2" xfId="5385"/>
    <cellStyle name="_Costs not in AURORA 06GRC_Power Costs - Comparison bx Rbtl-Staff-Jt-PC_Adj Bench DR 3 for Initial Briefs (Electric) 2 2" xfId="5386"/>
    <cellStyle name="_Costs not in AURORA 06GRC_Power Costs - Comparison bx Rbtl-Staff-Jt-PC_Adj Bench DR 3 for Initial Briefs (Electric) 2 2 2" xfId="5387"/>
    <cellStyle name="_Costs not in AURORA 06GRC_Power Costs - Comparison bx Rbtl-Staff-Jt-PC_Adj Bench DR 3 for Initial Briefs (Electric) 2 3" xfId="5388"/>
    <cellStyle name="_Costs not in AURORA 06GRC_Power Costs - Comparison bx Rbtl-Staff-Jt-PC_Adj Bench DR 3 for Initial Briefs (Electric) 3" xfId="5389"/>
    <cellStyle name="_Costs not in AURORA 06GRC_Power Costs - Comparison bx Rbtl-Staff-Jt-PC_Adj Bench DR 3 for Initial Briefs (Electric) 3 2" xfId="5390"/>
    <cellStyle name="_Costs not in AURORA 06GRC_Power Costs - Comparison bx Rbtl-Staff-Jt-PC_Adj Bench DR 3 for Initial Briefs (Electric) 4" xfId="5391"/>
    <cellStyle name="_Costs not in AURORA 06GRC_Power Costs - Comparison bx Rbtl-Staff-Jt-PC_Adj Bench DR 3 for Initial Briefs (Electric)_DEM-WP(C) ENERG10C--ctn Mid-C_042010 2010GRC" xfId="5392"/>
    <cellStyle name="_Costs not in AURORA 06GRC_Power Costs - Comparison bx Rbtl-Staff-Jt-PC_DEM-WP(C) ENERG10C--ctn Mid-C_042010 2010GRC" xfId="5393"/>
    <cellStyle name="_Costs not in AURORA 06GRC_Power Costs - Comparison bx Rbtl-Staff-Jt-PC_Electric Rev Req Model (2009 GRC) Rebuttal" xfId="5394"/>
    <cellStyle name="_Costs not in AURORA 06GRC_Power Costs - Comparison bx Rbtl-Staff-Jt-PC_Electric Rev Req Model (2009 GRC) Rebuttal 2" xfId="5395"/>
    <cellStyle name="_Costs not in AURORA 06GRC_Power Costs - Comparison bx Rbtl-Staff-Jt-PC_Electric Rev Req Model (2009 GRC) Rebuttal 2 2" xfId="5396"/>
    <cellStyle name="_Costs not in AURORA 06GRC_Power Costs - Comparison bx Rbtl-Staff-Jt-PC_Electric Rev Req Model (2009 GRC) Rebuttal 2 2 2" xfId="5397"/>
    <cellStyle name="_Costs not in AURORA 06GRC_Power Costs - Comparison bx Rbtl-Staff-Jt-PC_Electric Rev Req Model (2009 GRC) Rebuttal 2 3" xfId="5398"/>
    <cellStyle name="_Costs not in AURORA 06GRC_Power Costs - Comparison bx Rbtl-Staff-Jt-PC_Electric Rev Req Model (2009 GRC) Rebuttal 3" xfId="5399"/>
    <cellStyle name="_Costs not in AURORA 06GRC_Power Costs - Comparison bx Rbtl-Staff-Jt-PC_Electric Rev Req Model (2009 GRC) Rebuttal 3 2" xfId="5400"/>
    <cellStyle name="_Costs not in AURORA 06GRC_Power Costs - Comparison bx Rbtl-Staff-Jt-PC_Electric Rev Req Model (2009 GRC) Rebuttal 4" xfId="5401"/>
    <cellStyle name="_Costs not in AURORA 06GRC_Power Costs - Comparison bx Rbtl-Staff-Jt-PC_Electric Rev Req Model (2009 GRC) Rebuttal REmoval of New  WH Solar AdjustMI" xfId="5402"/>
    <cellStyle name="_Costs not in AURORA 06GRC_Power Costs - Comparison bx Rbtl-Staff-Jt-PC_Electric Rev Req Model (2009 GRC) Rebuttal REmoval of New  WH Solar AdjustMI 2" xfId="5403"/>
    <cellStyle name="_Costs not in AURORA 06GRC_Power Costs - Comparison bx Rbtl-Staff-Jt-PC_Electric Rev Req Model (2009 GRC) Rebuttal REmoval of New  WH Solar AdjustMI 2 2" xfId="5404"/>
    <cellStyle name="_Costs not in AURORA 06GRC_Power Costs - Comparison bx Rbtl-Staff-Jt-PC_Electric Rev Req Model (2009 GRC) Rebuttal REmoval of New  WH Solar AdjustMI 2 2 2" xfId="5405"/>
    <cellStyle name="_Costs not in AURORA 06GRC_Power Costs - Comparison bx Rbtl-Staff-Jt-PC_Electric Rev Req Model (2009 GRC) Rebuttal REmoval of New  WH Solar AdjustMI 2 3" xfId="5406"/>
    <cellStyle name="_Costs not in AURORA 06GRC_Power Costs - Comparison bx Rbtl-Staff-Jt-PC_Electric Rev Req Model (2009 GRC) Rebuttal REmoval of New  WH Solar AdjustMI 3" xfId="5407"/>
    <cellStyle name="_Costs not in AURORA 06GRC_Power Costs - Comparison bx Rbtl-Staff-Jt-PC_Electric Rev Req Model (2009 GRC) Rebuttal REmoval of New  WH Solar AdjustMI 3 2" xfId="5408"/>
    <cellStyle name="_Costs not in AURORA 06GRC_Power Costs - Comparison bx Rbtl-Staff-Jt-PC_Electric Rev Req Model (2009 GRC) Rebuttal REmoval of New  WH Solar AdjustMI 4" xfId="5409"/>
    <cellStyle name="_Costs not in AURORA 06GRC_Power Costs - Comparison bx Rbtl-Staff-Jt-PC_Electric Rev Req Model (2009 GRC) Rebuttal REmoval of New  WH Solar AdjustMI_DEM-WP(C) ENERG10C--ctn Mid-C_042010 2010GRC" xfId="5410"/>
    <cellStyle name="_Costs not in AURORA 06GRC_Power Costs - Comparison bx Rbtl-Staff-Jt-PC_Electric Rev Req Model (2009 GRC) Revised 01-18-2010" xfId="5411"/>
    <cellStyle name="_Costs not in AURORA 06GRC_Power Costs - Comparison bx Rbtl-Staff-Jt-PC_Electric Rev Req Model (2009 GRC) Revised 01-18-2010 2" xfId="5412"/>
    <cellStyle name="_Costs not in AURORA 06GRC_Power Costs - Comparison bx Rbtl-Staff-Jt-PC_Electric Rev Req Model (2009 GRC) Revised 01-18-2010 2 2" xfId="5413"/>
    <cellStyle name="_Costs not in AURORA 06GRC_Power Costs - Comparison bx Rbtl-Staff-Jt-PC_Electric Rev Req Model (2009 GRC) Revised 01-18-2010 2 2 2" xfId="5414"/>
    <cellStyle name="_Costs not in AURORA 06GRC_Power Costs - Comparison bx Rbtl-Staff-Jt-PC_Electric Rev Req Model (2009 GRC) Revised 01-18-2010 2 3" xfId="5415"/>
    <cellStyle name="_Costs not in AURORA 06GRC_Power Costs - Comparison bx Rbtl-Staff-Jt-PC_Electric Rev Req Model (2009 GRC) Revised 01-18-2010 3" xfId="5416"/>
    <cellStyle name="_Costs not in AURORA 06GRC_Power Costs - Comparison bx Rbtl-Staff-Jt-PC_Electric Rev Req Model (2009 GRC) Revised 01-18-2010 3 2" xfId="5417"/>
    <cellStyle name="_Costs not in AURORA 06GRC_Power Costs - Comparison bx Rbtl-Staff-Jt-PC_Electric Rev Req Model (2009 GRC) Revised 01-18-2010 4" xfId="5418"/>
    <cellStyle name="_Costs not in AURORA 06GRC_Power Costs - Comparison bx Rbtl-Staff-Jt-PC_Electric Rev Req Model (2009 GRC) Revised 01-18-2010_DEM-WP(C) ENERG10C--ctn Mid-C_042010 2010GRC" xfId="5419"/>
    <cellStyle name="_Costs not in AURORA 06GRC_Power Costs - Comparison bx Rbtl-Staff-Jt-PC_Final Order Electric EXHIBIT A-1" xfId="5420"/>
    <cellStyle name="_Costs not in AURORA 06GRC_Power Costs - Comparison bx Rbtl-Staff-Jt-PC_Final Order Electric EXHIBIT A-1 2" xfId="5421"/>
    <cellStyle name="_Costs not in AURORA 06GRC_Power Costs - Comparison bx Rbtl-Staff-Jt-PC_Final Order Electric EXHIBIT A-1 2 2" xfId="5422"/>
    <cellStyle name="_Costs not in AURORA 06GRC_Power Costs - Comparison bx Rbtl-Staff-Jt-PC_Final Order Electric EXHIBIT A-1 2 2 2" xfId="5423"/>
    <cellStyle name="_Costs not in AURORA 06GRC_Power Costs - Comparison bx Rbtl-Staff-Jt-PC_Final Order Electric EXHIBIT A-1 2 3" xfId="5424"/>
    <cellStyle name="_Costs not in AURORA 06GRC_Power Costs - Comparison bx Rbtl-Staff-Jt-PC_Final Order Electric EXHIBIT A-1 3" xfId="5425"/>
    <cellStyle name="_Costs not in AURORA 06GRC_Power Costs - Comparison bx Rbtl-Staff-Jt-PC_Final Order Electric EXHIBIT A-1 3 2" xfId="5426"/>
    <cellStyle name="_Costs not in AURORA 06GRC_Power Costs - Comparison bx Rbtl-Staff-Jt-PC_Final Order Electric EXHIBIT A-1 4" xfId="5427"/>
    <cellStyle name="_Costs not in AURORA 06GRC_Production Adj 4.37" xfId="5428"/>
    <cellStyle name="_Costs not in AURORA 06GRC_Production Adj 4.37 2" xfId="5429"/>
    <cellStyle name="_Costs not in AURORA 06GRC_Production Adj 4.37 2 2" xfId="5430"/>
    <cellStyle name="_Costs not in AURORA 06GRC_Production Adj 4.37 2 2 2" xfId="5431"/>
    <cellStyle name="_Costs not in AURORA 06GRC_Production Adj 4.37 2 3" xfId="5432"/>
    <cellStyle name="_Costs not in AURORA 06GRC_Production Adj 4.37 3" xfId="5433"/>
    <cellStyle name="_Costs not in AURORA 06GRC_Production Adj 4.37 3 2" xfId="5434"/>
    <cellStyle name="_Costs not in AURORA 06GRC_Production Adj 4.37 4" xfId="5435"/>
    <cellStyle name="_Costs not in AURORA 06GRC_Purchased Power Adj 4.03" xfId="5436"/>
    <cellStyle name="_Costs not in AURORA 06GRC_Purchased Power Adj 4.03 2" xfId="5437"/>
    <cellStyle name="_Costs not in AURORA 06GRC_Purchased Power Adj 4.03 2 2" xfId="5438"/>
    <cellStyle name="_Costs not in AURORA 06GRC_Purchased Power Adj 4.03 2 2 2" xfId="5439"/>
    <cellStyle name="_Costs not in AURORA 06GRC_Purchased Power Adj 4.03 2 3" xfId="5440"/>
    <cellStyle name="_Costs not in AURORA 06GRC_Purchased Power Adj 4.03 3" xfId="5441"/>
    <cellStyle name="_Costs not in AURORA 06GRC_Purchased Power Adj 4.03 3 2" xfId="5442"/>
    <cellStyle name="_Costs not in AURORA 06GRC_Purchased Power Adj 4.03 4" xfId="5443"/>
    <cellStyle name="_Costs not in AURORA 06GRC_Rebuttal Power Costs" xfId="5444"/>
    <cellStyle name="_Costs not in AURORA 06GRC_Rebuttal Power Costs 2" xfId="5445"/>
    <cellStyle name="_Costs not in AURORA 06GRC_Rebuttal Power Costs 2 2" xfId="5446"/>
    <cellStyle name="_Costs not in AURORA 06GRC_Rebuttal Power Costs 2 2 2" xfId="5447"/>
    <cellStyle name="_Costs not in AURORA 06GRC_Rebuttal Power Costs 2 3" xfId="5448"/>
    <cellStyle name="_Costs not in AURORA 06GRC_Rebuttal Power Costs 3" xfId="5449"/>
    <cellStyle name="_Costs not in AURORA 06GRC_Rebuttal Power Costs 3 2" xfId="5450"/>
    <cellStyle name="_Costs not in AURORA 06GRC_Rebuttal Power Costs 4" xfId="5451"/>
    <cellStyle name="_Costs not in AURORA 06GRC_Rebuttal Power Costs_Adj Bench DR 3 for Initial Briefs (Electric)" xfId="5452"/>
    <cellStyle name="_Costs not in AURORA 06GRC_Rebuttal Power Costs_Adj Bench DR 3 for Initial Briefs (Electric) 2" xfId="5453"/>
    <cellStyle name="_Costs not in AURORA 06GRC_Rebuttal Power Costs_Adj Bench DR 3 for Initial Briefs (Electric) 2 2" xfId="5454"/>
    <cellStyle name="_Costs not in AURORA 06GRC_Rebuttal Power Costs_Adj Bench DR 3 for Initial Briefs (Electric) 2 2 2" xfId="5455"/>
    <cellStyle name="_Costs not in AURORA 06GRC_Rebuttal Power Costs_Adj Bench DR 3 for Initial Briefs (Electric) 2 3" xfId="5456"/>
    <cellStyle name="_Costs not in AURORA 06GRC_Rebuttal Power Costs_Adj Bench DR 3 for Initial Briefs (Electric) 3" xfId="5457"/>
    <cellStyle name="_Costs not in AURORA 06GRC_Rebuttal Power Costs_Adj Bench DR 3 for Initial Briefs (Electric) 3 2" xfId="5458"/>
    <cellStyle name="_Costs not in AURORA 06GRC_Rebuttal Power Costs_Adj Bench DR 3 for Initial Briefs (Electric) 4" xfId="5459"/>
    <cellStyle name="_Costs not in AURORA 06GRC_Rebuttal Power Costs_Adj Bench DR 3 for Initial Briefs (Electric)_DEM-WP(C) ENERG10C--ctn Mid-C_042010 2010GRC" xfId="5460"/>
    <cellStyle name="_Costs not in AURORA 06GRC_Rebuttal Power Costs_DEM-WP(C) ENERG10C--ctn Mid-C_042010 2010GRC" xfId="5461"/>
    <cellStyle name="_Costs not in AURORA 06GRC_Rebuttal Power Costs_Electric Rev Req Model (2009 GRC) Rebuttal" xfId="5462"/>
    <cellStyle name="_Costs not in AURORA 06GRC_Rebuttal Power Costs_Electric Rev Req Model (2009 GRC) Rebuttal 2" xfId="5463"/>
    <cellStyle name="_Costs not in AURORA 06GRC_Rebuttal Power Costs_Electric Rev Req Model (2009 GRC) Rebuttal 2 2" xfId="5464"/>
    <cellStyle name="_Costs not in AURORA 06GRC_Rebuttal Power Costs_Electric Rev Req Model (2009 GRC) Rebuttal 2 2 2" xfId="5465"/>
    <cellStyle name="_Costs not in AURORA 06GRC_Rebuttal Power Costs_Electric Rev Req Model (2009 GRC) Rebuttal 2 3" xfId="5466"/>
    <cellStyle name="_Costs not in AURORA 06GRC_Rebuttal Power Costs_Electric Rev Req Model (2009 GRC) Rebuttal 3" xfId="5467"/>
    <cellStyle name="_Costs not in AURORA 06GRC_Rebuttal Power Costs_Electric Rev Req Model (2009 GRC) Rebuttal 3 2" xfId="5468"/>
    <cellStyle name="_Costs not in AURORA 06GRC_Rebuttal Power Costs_Electric Rev Req Model (2009 GRC) Rebuttal 4" xfId="5469"/>
    <cellStyle name="_Costs not in AURORA 06GRC_Rebuttal Power Costs_Electric Rev Req Model (2009 GRC) Rebuttal REmoval of New  WH Solar AdjustMI" xfId="5470"/>
    <cellStyle name="_Costs not in AURORA 06GRC_Rebuttal Power Costs_Electric Rev Req Model (2009 GRC) Rebuttal REmoval of New  WH Solar AdjustMI 2" xfId="5471"/>
    <cellStyle name="_Costs not in AURORA 06GRC_Rebuttal Power Costs_Electric Rev Req Model (2009 GRC) Rebuttal REmoval of New  WH Solar AdjustMI 2 2" xfId="5472"/>
    <cellStyle name="_Costs not in AURORA 06GRC_Rebuttal Power Costs_Electric Rev Req Model (2009 GRC) Rebuttal REmoval of New  WH Solar AdjustMI 2 2 2" xfId="5473"/>
    <cellStyle name="_Costs not in AURORA 06GRC_Rebuttal Power Costs_Electric Rev Req Model (2009 GRC) Rebuttal REmoval of New  WH Solar AdjustMI 2 3" xfId="5474"/>
    <cellStyle name="_Costs not in AURORA 06GRC_Rebuttal Power Costs_Electric Rev Req Model (2009 GRC) Rebuttal REmoval of New  WH Solar AdjustMI 3" xfId="5475"/>
    <cellStyle name="_Costs not in AURORA 06GRC_Rebuttal Power Costs_Electric Rev Req Model (2009 GRC) Rebuttal REmoval of New  WH Solar AdjustMI 3 2" xfId="5476"/>
    <cellStyle name="_Costs not in AURORA 06GRC_Rebuttal Power Costs_Electric Rev Req Model (2009 GRC) Rebuttal REmoval of New  WH Solar AdjustMI 4" xfId="5477"/>
    <cellStyle name="_Costs not in AURORA 06GRC_Rebuttal Power Costs_Electric Rev Req Model (2009 GRC) Rebuttal REmoval of New  WH Solar AdjustMI_DEM-WP(C) ENERG10C--ctn Mid-C_042010 2010GRC" xfId="5478"/>
    <cellStyle name="_Costs not in AURORA 06GRC_Rebuttal Power Costs_Electric Rev Req Model (2009 GRC) Revised 01-18-2010" xfId="5479"/>
    <cellStyle name="_Costs not in AURORA 06GRC_Rebuttal Power Costs_Electric Rev Req Model (2009 GRC) Revised 01-18-2010 2" xfId="5480"/>
    <cellStyle name="_Costs not in AURORA 06GRC_Rebuttal Power Costs_Electric Rev Req Model (2009 GRC) Revised 01-18-2010 2 2" xfId="5481"/>
    <cellStyle name="_Costs not in AURORA 06GRC_Rebuttal Power Costs_Electric Rev Req Model (2009 GRC) Revised 01-18-2010 2 2 2" xfId="5482"/>
    <cellStyle name="_Costs not in AURORA 06GRC_Rebuttal Power Costs_Electric Rev Req Model (2009 GRC) Revised 01-18-2010 2 3" xfId="5483"/>
    <cellStyle name="_Costs not in AURORA 06GRC_Rebuttal Power Costs_Electric Rev Req Model (2009 GRC) Revised 01-18-2010 3" xfId="5484"/>
    <cellStyle name="_Costs not in AURORA 06GRC_Rebuttal Power Costs_Electric Rev Req Model (2009 GRC) Revised 01-18-2010 3 2" xfId="5485"/>
    <cellStyle name="_Costs not in AURORA 06GRC_Rebuttal Power Costs_Electric Rev Req Model (2009 GRC) Revised 01-18-2010 4" xfId="5486"/>
    <cellStyle name="_Costs not in AURORA 06GRC_Rebuttal Power Costs_Electric Rev Req Model (2009 GRC) Revised 01-18-2010_DEM-WP(C) ENERG10C--ctn Mid-C_042010 2010GRC" xfId="5487"/>
    <cellStyle name="_Costs not in AURORA 06GRC_Rebuttal Power Costs_Final Order Electric EXHIBIT A-1" xfId="5488"/>
    <cellStyle name="_Costs not in AURORA 06GRC_Rebuttal Power Costs_Final Order Electric EXHIBIT A-1 2" xfId="5489"/>
    <cellStyle name="_Costs not in AURORA 06GRC_Rebuttal Power Costs_Final Order Electric EXHIBIT A-1 2 2" xfId="5490"/>
    <cellStyle name="_Costs not in AURORA 06GRC_Rebuttal Power Costs_Final Order Electric EXHIBIT A-1 2 2 2" xfId="5491"/>
    <cellStyle name="_Costs not in AURORA 06GRC_Rebuttal Power Costs_Final Order Electric EXHIBIT A-1 2 3" xfId="5492"/>
    <cellStyle name="_Costs not in AURORA 06GRC_Rebuttal Power Costs_Final Order Electric EXHIBIT A-1 3" xfId="5493"/>
    <cellStyle name="_Costs not in AURORA 06GRC_Rebuttal Power Costs_Final Order Electric EXHIBIT A-1 3 2" xfId="5494"/>
    <cellStyle name="_Costs not in AURORA 06GRC_Rebuttal Power Costs_Final Order Electric EXHIBIT A-1 4" xfId="5495"/>
    <cellStyle name="_Costs not in AURORA 06GRC_ROR &amp; CONV FACTOR" xfId="5496"/>
    <cellStyle name="_Costs not in AURORA 06GRC_ROR &amp; CONV FACTOR 2" xfId="5497"/>
    <cellStyle name="_Costs not in AURORA 06GRC_ROR &amp; CONV FACTOR 2 2" xfId="5498"/>
    <cellStyle name="_Costs not in AURORA 06GRC_ROR &amp; CONV FACTOR 2 2 2" xfId="5499"/>
    <cellStyle name="_Costs not in AURORA 06GRC_ROR &amp; CONV FACTOR 2 3" xfId="5500"/>
    <cellStyle name="_Costs not in AURORA 06GRC_ROR &amp; CONV FACTOR 3" xfId="5501"/>
    <cellStyle name="_Costs not in AURORA 06GRC_ROR &amp; CONV FACTOR 3 2" xfId="5502"/>
    <cellStyle name="_Costs not in AURORA 06GRC_ROR &amp; CONV FACTOR 4" xfId="5503"/>
    <cellStyle name="_Costs not in AURORA 06GRC_ROR 5.02" xfId="5504"/>
    <cellStyle name="_Costs not in AURORA 06GRC_ROR 5.02 2" xfId="5505"/>
    <cellStyle name="_Costs not in AURORA 06GRC_ROR 5.02 2 2" xfId="5506"/>
    <cellStyle name="_Costs not in AURORA 06GRC_ROR 5.02 2 2 2" xfId="5507"/>
    <cellStyle name="_Costs not in AURORA 06GRC_ROR 5.02 2 3" xfId="5508"/>
    <cellStyle name="_Costs not in AURORA 06GRC_ROR 5.02 3" xfId="5509"/>
    <cellStyle name="_Costs not in AURORA 06GRC_ROR 5.02 3 2" xfId="5510"/>
    <cellStyle name="_Costs not in AURORA 06GRC_ROR 5.02 4" xfId="5511"/>
    <cellStyle name="_Costs not in AURORA 06GRC_Transmission Workbook for May BOD" xfId="5512"/>
    <cellStyle name="_Costs not in AURORA 06GRC_Transmission Workbook for May BOD 2" xfId="5513"/>
    <cellStyle name="_Costs not in AURORA 06GRC_Transmission Workbook for May BOD 2 2" xfId="5514"/>
    <cellStyle name="_Costs not in AURORA 06GRC_Transmission Workbook for May BOD 3" xfId="5515"/>
    <cellStyle name="_Costs not in AURORA 06GRC_Transmission Workbook for May BOD_DEM-WP(C) ENERG10C--ctn Mid-C_042010 2010GRC" xfId="5516"/>
    <cellStyle name="_Costs not in AURORA 06GRC_Wind Integration 10GRC" xfId="5517"/>
    <cellStyle name="_Costs not in AURORA 06GRC_Wind Integration 10GRC 2" xfId="5518"/>
    <cellStyle name="_Costs not in AURORA 06GRC_Wind Integration 10GRC 2 2" xfId="5519"/>
    <cellStyle name="_Costs not in AURORA 06GRC_Wind Integration 10GRC 3" xfId="5520"/>
    <cellStyle name="_Costs not in AURORA 06GRC_Wind Integration 10GRC_DEM-WP(C) ENERG10C--ctn Mid-C_042010 2010GRC" xfId="5521"/>
    <cellStyle name="_Costs not in AURORA 2006GRC 6.15.06" xfId="5522"/>
    <cellStyle name="_Costs not in AURORA 2006GRC 6.15.06 2" xfId="5523"/>
    <cellStyle name="_Costs not in AURORA 2006GRC 6.15.06 2 2" xfId="5524"/>
    <cellStyle name="_Costs not in AURORA 2006GRC 6.15.06 2 2 2" xfId="5525"/>
    <cellStyle name="_Costs not in AURORA 2006GRC 6.15.06 2 2 2 2" xfId="5526"/>
    <cellStyle name="_Costs not in AURORA 2006GRC 6.15.06 2 2 3" xfId="5527"/>
    <cellStyle name="_Costs not in AURORA 2006GRC 6.15.06 2 3" xfId="5528"/>
    <cellStyle name="_Costs not in AURORA 2006GRC 6.15.06 2 3 2" xfId="5529"/>
    <cellStyle name="_Costs not in AURORA 2006GRC 6.15.06 2 4" xfId="5530"/>
    <cellStyle name="_Costs not in AURORA 2006GRC 6.15.06 3" xfId="5531"/>
    <cellStyle name="_Costs not in AURORA 2006GRC 6.15.06 3 2" xfId="5532"/>
    <cellStyle name="_Costs not in AURORA 2006GRC 6.15.06 3 2 2" xfId="5533"/>
    <cellStyle name="_Costs not in AURORA 2006GRC 6.15.06 3 2 2 2" xfId="5534"/>
    <cellStyle name="_Costs not in AURORA 2006GRC 6.15.06 3 2 3" xfId="5535"/>
    <cellStyle name="_Costs not in AURORA 2006GRC 6.15.06 3 3" xfId="5536"/>
    <cellStyle name="_Costs not in AURORA 2006GRC 6.15.06 3 3 2" xfId="5537"/>
    <cellStyle name="_Costs not in AURORA 2006GRC 6.15.06 3 3 2 2" xfId="5538"/>
    <cellStyle name="_Costs not in AURORA 2006GRC 6.15.06 3 3 3" xfId="5539"/>
    <cellStyle name="_Costs not in AURORA 2006GRC 6.15.06 3 4" xfId="5540"/>
    <cellStyle name="_Costs not in AURORA 2006GRC 6.15.06 3 4 2" xfId="5541"/>
    <cellStyle name="_Costs not in AURORA 2006GRC 6.15.06 3 4 2 2" xfId="5542"/>
    <cellStyle name="_Costs not in AURORA 2006GRC 6.15.06 3 4 3" xfId="5543"/>
    <cellStyle name="_Costs not in AURORA 2006GRC 6.15.06 3 5" xfId="5544"/>
    <cellStyle name="_Costs not in AURORA 2006GRC 6.15.06 4" xfId="5545"/>
    <cellStyle name="_Costs not in AURORA 2006GRC 6.15.06 4 2" xfId="5546"/>
    <cellStyle name="_Costs not in AURORA 2006GRC 6.15.06 4 2 2" xfId="5547"/>
    <cellStyle name="_Costs not in AURORA 2006GRC 6.15.06 4 3" xfId="5548"/>
    <cellStyle name="_Costs not in AURORA 2006GRC 6.15.06 5" xfId="5549"/>
    <cellStyle name="_Costs not in AURORA 2006GRC 6.15.06 5 2" xfId="5550"/>
    <cellStyle name="_Costs not in AURORA 2006GRC 6.15.06 5 2 2" xfId="5551"/>
    <cellStyle name="_Costs not in AURORA 2006GRC 6.15.06 5 3" xfId="5552"/>
    <cellStyle name="_Costs not in AURORA 2006GRC 6.15.06 6" xfId="5553"/>
    <cellStyle name="_Costs not in AURORA 2006GRC 6.15.06 6 2" xfId="5554"/>
    <cellStyle name="_Costs not in AURORA 2006GRC 6.15.06 7" xfId="5555"/>
    <cellStyle name="_Costs not in AURORA 2006GRC 6.15.06 7 2" xfId="5556"/>
    <cellStyle name="_Costs not in AURORA 2006GRC 6.15.06 8" xfId="5557"/>
    <cellStyle name="_Costs not in AURORA 2006GRC 6.15.06 8 2" xfId="5558"/>
    <cellStyle name="_Costs not in AURORA 2006GRC 6.15.06 9" xfId="5559"/>
    <cellStyle name="_Costs not in AURORA 2006GRC 6.15.06 9 2" xfId="5560"/>
    <cellStyle name="_Costs not in AURORA 2006GRC 6.15.06_04 07E Wild Horse Wind Expansion (C) (2)" xfId="5561"/>
    <cellStyle name="_Costs not in AURORA 2006GRC 6.15.06_04 07E Wild Horse Wind Expansion (C) (2) 2" xfId="5562"/>
    <cellStyle name="_Costs not in AURORA 2006GRC 6.15.06_04 07E Wild Horse Wind Expansion (C) (2) 2 2" xfId="5563"/>
    <cellStyle name="_Costs not in AURORA 2006GRC 6.15.06_04 07E Wild Horse Wind Expansion (C) (2) 2 2 2" xfId="5564"/>
    <cellStyle name="_Costs not in AURORA 2006GRC 6.15.06_04 07E Wild Horse Wind Expansion (C) (2) 2 3" xfId="5565"/>
    <cellStyle name="_Costs not in AURORA 2006GRC 6.15.06_04 07E Wild Horse Wind Expansion (C) (2) 3" xfId="5566"/>
    <cellStyle name="_Costs not in AURORA 2006GRC 6.15.06_04 07E Wild Horse Wind Expansion (C) (2) 3 2" xfId="5567"/>
    <cellStyle name="_Costs not in AURORA 2006GRC 6.15.06_04 07E Wild Horse Wind Expansion (C) (2) 4" xfId="5568"/>
    <cellStyle name="_Costs not in AURORA 2006GRC 6.15.06_04 07E Wild Horse Wind Expansion (C) (2)_Adj Bench DR 3 for Initial Briefs (Electric)" xfId="5569"/>
    <cellStyle name="_Costs not in AURORA 2006GRC 6.15.06_04 07E Wild Horse Wind Expansion (C) (2)_Adj Bench DR 3 for Initial Briefs (Electric) 2" xfId="5570"/>
    <cellStyle name="_Costs not in AURORA 2006GRC 6.15.06_04 07E Wild Horse Wind Expansion (C) (2)_Adj Bench DR 3 for Initial Briefs (Electric) 2 2" xfId="5571"/>
    <cellStyle name="_Costs not in AURORA 2006GRC 6.15.06_04 07E Wild Horse Wind Expansion (C) (2)_Adj Bench DR 3 for Initial Briefs (Electric) 2 2 2" xfId="5572"/>
    <cellStyle name="_Costs not in AURORA 2006GRC 6.15.06_04 07E Wild Horse Wind Expansion (C) (2)_Adj Bench DR 3 for Initial Briefs (Electric) 2 3" xfId="5573"/>
    <cellStyle name="_Costs not in AURORA 2006GRC 6.15.06_04 07E Wild Horse Wind Expansion (C) (2)_Adj Bench DR 3 for Initial Briefs (Electric) 3" xfId="5574"/>
    <cellStyle name="_Costs not in AURORA 2006GRC 6.15.06_04 07E Wild Horse Wind Expansion (C) (2)_Adj Bench DR 3 for Initial Briefs (Electric) 3 2" xfId="5575"/>
    <cellStyle name="_Costs not in AURORA 2006GRC 6.15.06_04 07E Wild Horse Wind Expansion (C) (2)_Adj Bench DR 3 for Initial Briefs (Electric) 4" xfId="5576"/>
    <cellStyle name="_Costs not in AURORA 2006GRC 6.15.06_04 07E Wild Horse Wind Expansion (C) (2)_Adj Bench DR 3 for Initial Briefs (Electric)_DEM-WP(C) ENERG10C--ctn Mid-C_042010 2010GRC" xfId="5577"/>
    <cellStyle name="_Costs not in AURORA 2006GRC 6.15.06_04 07E Wild Horse Wind Expansion (C) (2)_Book1" xfId="5578"/>
    <cellStyle name="_Costs not in AURORA 2006GRC 6.15.06_04 07E Wild Horse Wind Expansion (C) (2)_DEM-WP(C) ENERG10C--ctn Mid-C_042010 2010GRC" xfId="5579"/>
    <cellStyle name="_Costs not in AURORA 2006GRC 6.15.06_04 07E Wild Horse Wind Expansion (C) (2)_Electric Rev Req Model (2009 GRC) " xfId="5580"/>
    <cellStyle name="_Costs not in AURORA 2006GRC 6.15.06_04 07E Wild Horse Wind Expansion (C) (2)_Electric Rev Req Model (2009 GRC)  2" xfId="5581"/>
    <cellStyle name="_Costs not in AURORA 2006GRC 6.15.06_04 07E Wild Horse Wind Expansion (C) (2)_Electric Rev Req Model (2009 GRC)  2 2" xfId="5582"/>
    <cellStyle name="_Costs not in AURORA 2006GRC 6.15.06_04 07E Wild Horse Wind Expansion (C) (2)_Electric Rev Req Model (2009 GRC)  2 2 2" xfId="5583"/>
    <cellStyle name="_Costs not in AURORA 2006GRC 6.15.06_04 07E Wild Horse Wind Expansion (C) (2)_Electric Rev Req Model (2009 GRC)  2 3" xfId="5584"/>
    <cellStyle name="_Costs not in AURORA 2006GRC 6.15.06_04 07E Wild Horse Wind Expansion (C) (2)_Electric Rev Req Model (2009 GRC)  3" xfId="5585"/>
    <cellStyle name="_Costs not in AURORA 2006GRC 6.15.06_04 07E Wild Horse Wind Expansion (C) (2)_Electric Rev Req Model (2009 GRC)  3 2" xfId="5586"/>
    <cellStyle name="_Costs not in AURORA 2006GRC 6.15.06_04 07E Wild Horse Wind Expansion (C) (2)_Electric Rev Req Model (2009 GRC)  4" xfId="5587"/>
    <cellStyle name="_Costs not in AURORA 2006GRC 6.15.06_04 07E Wild Horse Wind Expansion (C) (2)_Electric Rev Req Model (2009 GRC) _DEM-WP(C) ENERG10C--ctn Mid-C_042010 2010GRC" xfId="5588"/>
    <cellStyle name="_Costs not in AURORA 2006GRC 6.15.06_04 07E Wild Horse Wind Expansion (C) (2)_Electric Rev Req Model (2009 GRC) Rebuttal" xfId="5589"/>
    <cellStyle name="_Costs not in AURORA 2006GRC 6.15.06_04 07E Wild Horse Wind Expansion (C) (2)_Electric Rev Req Model (2009 GRC) Rebuttal 2" xfId="5590"/>
    <cellStyle name="_Costs not in AURORA 2006GRC 6.15.06_04 07E Wild Horse Wind Expansion (C) (2)_Electric Rev Req Model (2009 GRC) Rebuttal 2 2" xfId="5591"/>
    <cellStyle name="_Costs not in AURORA 2006GRC 6.15.06_04 07E Wild Horse Wind Expansion (C) (2)_Electric Rev Req Model (2009 GRC) Rebuttal 2 2 2" xfId="5592"/>
    <cellStyle name="_Costs not in AURORA 2006GRC 6.15.06_04 07E Wild Horse Wind Expansion (C) (2)_Electric Rev Req Model (2009 GRC) Rebuttal 2 3" xfId="5593"/>
    <cellStyle name="_Costs not in AURORA 2006GRC 6.15.06_04 07E Wild Horse Wind Expansion (C) (2)_Electric Rev Req Model (2009 GRC) Rebuttal 3" xfId="5594"/>
    <cellStyle name="_Costs not in AURORA 2006GRC 6.15.06_04 07E Wild Horse Wind Expansion (C) (2)_Electric Rev Req Model (2009 GRC) Rebuttal 3 2" xfId="5595"/>
    <cellStyle name="_Costs not in AURORA 2006GRC 6.15.06_04 07E Wild Horse Wind Expansion (C) (2)_Electric Rev Req Model (2009 GRC) Rebuttal 4" xfId="5596"/>
    <cellStyle name="_Costs not in AURORA 2006GRC 6.15.06_04 07E Wild Horse Wind Expansion (C) (2)_Electric Rev Req Model (2009 GRC) Rebuttal REmoval of New  WH Solar AdjustMI" xfId="5597"/>
    <cellStyle name="_Costs not in AURORA 2006GRC 6.15.06_04 07E Wild Horse Wind Expansion (C) (2)_Electric Rev Req Model (2009 GRC) Rebuttal REmoval of New  WH Solar AdjustMI 2" xfId="5598"/>
    <cellStyle name="_Costs not in AURORA 2006GRC 6.15.06_04 07E Wild Horse Wind Expansion (C) (2)_Electric Rev Req Model (2009 GRC) Rebuttal REmoval of New  WH Solar AdjustMI 2 2" xfId="5599"/>
    <cellStyle name="_Costs not in AURORA 2006GRC 6.15.06_04 07E Wild Horse Wind Expansion (C) (2)_Electric Rev Req Model (2009 GRC) Rebuttal REmoval of New  WH Solar AdjustMI 2 2 2" xfId="5600"/>
    <cellStyle name="_Costs not in AURORA 2006GRC 6.15.06_04 07E Wild Horse Wind Expansion (C) (2)_Electric Rev Req Model (2009 GRC) Rebuttal REmoval of New  WH Solar AdjustMI 2 3" xfId="5601"/>
    <cellStyle name="_Costs not in AURORA 2006GRC 6.15.06_04 07E Wild Horse Wind Expansion (C) (2)_Electric Rev Req Model (2009 GRC) Rebuttal REmoval of New  WH Solar AdjustMI 3" xfId="5602"/>
    <cellStyle name="_Costs not in AURORA 2006GRC 6.15.06_04 07E Wild Horse Wind Expansion (C) (2)_Electric Rev Req Model (2009 GRC) Rebuttal REmoval of New  WH Solar AdjustMI 3 2" xfId="5603"/>
    <cellStyle name="_Costs not in AURORA 2006GRC 6.15.06_04 07E Wild Horse Wind Expansion (C) (2)_Electric Rev Req Model (2009 GRC) Rebuttal REmoval of New  WH Solar AdjustMI 4" xfId="5604"/>
    <cellStyle name="_Costs not in AURORA 2006GRC 6.15.06_04 07E Wild Horse Wind Expansion (C) (2)_Electric Rev Req Model (2009 GRC) Rebuttal REmoval of New  WH Solar AdjustMI_DEM-WP(C) ENERG10C--ctn Mid-C_042010 2010GRC" xfId="5605"/>
    <cellStyle name="_Costs not in AURORA 2006GRC 6.15.06_04 07E Wild Horse Wind Expansion (C) (2)_Electric Rev Req Model (2009 GRC) Revised 01-18-2010" xfId="5606"/>
    <cellStyle name="_Costs not in AURORA 2006GRC 6.15.06_04 07E Wild Horse Wind Expansion (C) (2)_Electric Rev Req Model (2009 GRC) Revised 01-18-2010 2" xfId="5607"/>
    <cellStyle name="_Costs not in AURORA 2006GRC 6.15.06_04 07E Wild Horse Wind Expansion (C) (2)_Electric Rev Req Model (2009 GRC) Revised 01-18-2010 2 2" xfId="5608"/>
    <cellStyle name="_Costs not in AURORA 2006GRC 6.15.06_04 07E Wild Horse Wind Expansion (C) (2)_Electric Rev Req Model (2009 GRC) Revised 01-18-2010 2 2 2" xfId="5609"/>
    <cellStyle name="_Costs not in AURORA 2006GRC 6.15.06_04 07E Wild Horse Wind Expansion (C) (2)_Electric Rev Req Model (2009 GRC) Revised 01-18-2010 2 3" xfId="5610"/>
    <cellStyle name="_Costs not in AURORA 2006GRC 6.15.06_04 07E Wild Horse Wind Expansion (C) (2)_Electric Rev Req Model (2009 GRC) Revised 01-18-2010 3" xfId="5611"/>
    <cellStyle name="_Costs not in AURORA 2006GRC 6.15.06_04 07E Wild Horse Wind Expansion (C) (2)_Electric Rev Req Model (2009 GRC) Revised 01-18-2010 3 2" xfId="5612"/>
    <cellStyle name="_Costs not in AURORA 2006GRC 6.15.06_04 07E Wild Horse Wind Expansion (C) (2)_Electric Rev Req Model (2009 GRC) Revised 01-18-2010 4" xfId="5613"/>
    <cellStyle name="_Costs not in AURORA 2006GRC 6.15.06_04 07E Wild Horse Wind Expansion (C) (2)_Electric Rev Req Model (2009 GRC) Revised 01-18-2010_DEM-WP(C) ENERG10C--ctn Mid-C_042010 2010GRC" xfId="5614"/>
    <cellStyle name="_Costs not in AURORA 2006GRC 6.15.06_04 07E Wild Horse Wind Expansion (C) (2)_Electric Rev Req Model (2010 GRC)" xfId="5615"/>
    <cellStyle name="_Costs not in AURORA 2006GRC 6.15.06_04 07E Wild Horse Wind Expansion (C) (2)_Electric Rev Req Model (2010 GRC) SF" xfId="5616"/>
    <cellStyle name="_Costs not in AURORA 2006GRC 6.15.06_04 07E Wild Horse Wind Expansion (C) (2)_Final Order Electric EXHIBIT A-1" xfId="5617"/>
    <cellStyle name="_Costs not in AURORA 2006GRC 6.15.06_04 07E Wild Horse Wind Expansion (C) (2)_Final Order Electric EXHIBIT A-1 2" xfId="5618"/>
    <cellStyle name="_Costs not in AURORA 2006GRC 6.15.06_04 07E Wild Horse Wind Expansion (C) (2)_Final Order Electric EXHIBIT A-1 2 2" xfId="5619"/>
    <cellStyle name="_Costs not in AURORA 2006GRC 6.15.06_04 07E Wild Horse Wind Expansion (C) (2)_Final Order Electric EXHIBIT A-1 2 2 2" xfId="5620"/>
    <cellStyle name="_Costs not in AURORA 2006GRC 6.15.06_04 07E Wild Horse Wind Expansion (C) (2)_Final Order Electric EXHIBIT A-1 2 3" xfId="5621"/>
    <cellStyle name="_Costs not in AURORA 2006GRC 6.15.06_04 07E Wild Horse Wind Expansion (C) (2)_Final Order Electric EXHIBIT A-1 3" xfId="5622"/>
    <cellStyle name="_Costs not in AURORA 2006GRC 6.15.06_04 07E Wild Horse Wind Expansion (C) (2)_Final Order Electric EXHIBIT A-1 3 2" xfId="5623"/>
    <cellStyle name="_Costs not in AURORA 2006GRC 6.15.06_04 07E Wild Horse Wind Expansion (C) (2)_Final Order Electric EXHIBIT A-1 4" xfId="5624"/>
    <cellStyle name="_Costs not in AURORA 2006GRC 6.15.06_04 07E Wild Horse Wind Expansion (C) (2)_TENASKA REGULATORY ASSET" xfId="5625"/>
    <cellStyle name="_Costs not in AURORA 2006GRC 6.15.06_04 07E Wild Horse Wind Expansion (C) (2)_TENASKA REGULATORY ASSET 2" xfId="5626"/>
    <cellStyle name="_Costs not in AURORA 2006GRC 6.15.06_04 07E Wild Horse Wind Expansion (C) (2)_TENASKA REGULATORY ASSET 2 2" xfId="5627"/>
    <cellStyle name="_Costs not in AURORA 2006GRC 6.15.06_04 07E Wild Horse Wind Expansion (C) (2)_TENASKA REGULATORY ASSET 2 2 2" xfId="5628"/>
    <cellStyle name="_Costs not in AURORA 2006GRC 6.15.06_04 07E Wild Horse Wind Expansion (C) (2)_TENASKA REGULATORY ASSET 2 3" xfId="5629"/>
    <cellStyle name="_Costs not in AURORA 2006GRC 6.15.06_04 07E Wild Horse Wind Expansion (C) (2)_TENASKA REGULATORY ASSET 3" xfId="5630"/>
    <cellStyle name="_Costs not in AURORA 2006GRC 6.15.06_04 07E Wild Horse Wind Expansion (C) (2)_TENASKA REGULATORY ASSET 3 2" xfId="5631"/>
    <cellStyle name="_Costs not in AURORA 2006GRC 6.15.06_04 07E Wild Horse Wind Expansion (C) (2)_TENASKA REGULATORY ASSET 4" xfId="5632"/>
    <cellStyle name="_Costs not in AURORA 2006GRC 6.15.06_16.37E Wild Horse Expansion DeferralRevwrkingfile SF" xfId="5633"/>
    <cellStyle name="_Costs not in AURORA 2006GRC 6.15.06_16.37E Wild Horse Expansion DeferralRevwrkingfile SF 2" xfId="5634"/>
    <cellStyle name="_Costs not in AURORA 2006GRC 6.15.06_16.37E Wild Horse Expansion DeferralRevwrkingfile SF 2 2" xfId="5635"/>
    <cellStyle name="_Costs not in AURORA 2006GRC 6.15.06_16.37E Wild Horse Expansion DeferralRevwrkingfile SF 2 2 2" xfId="5636"/>
    <cellStyle name="_Costs not in AURORA 2006GRC 6.15.06_16.37E Wild Horse Expansion DeferralRevwrkingfile SF 2 3" xfId="5637"/>
    <cellStyle name="_Costs not in AURORA 2006GRC 6.15.06_16.37E Wild Horse Expansion DeferralRevwrkingfile SF 3" xfId="5638"/>
    <cellStyle name="_Costs not in AURORA 2006GRC 6.15.06_16.37E Wild Horse Expansion DeferralRevwrkingfile SF 3 2" xfId="5639"/>
    <cellStyle name="_Costs not in AURORA 2006GRC 6.15.06_16.37E Wild Horse Expansion DeferralRevwrkingfile SF 4" xfId="5640"/>
    <cellStyle name="_Costs not in AURORA 2006GRC 6.15.06_16.37E Wild Horse Expansion DeferralRevwrkingfile SF_DEM-WP(C) ENERG10C--ctn Mid-C_042010 2010GRC" xfId="5641"/>
    <cellStyle name="_Costs not in AURORA 2006GRC 6.15.06_2009 Compliance Filing PCA Exhibits for GRC" xfId="5642"/>
    <cellStyle name="_Costs not in AURORA 2006GRC 6.15.06_2009 Compliance Filing PCA Exhibits for GRC 2" xfId="5643"/>
    <cellStyle name="_Costs not in AURORA 2006GRC 6.15.06_2009 GRC Compl Filing - Exhibit D" xfId="5644"/>
    <cellStyle name="_Costs not in AURORA 2006GRC 6.15.06_2009 GRC Compl Filing - Exhibit D 2" xfId="5645"/>
    <cellStyle name="_Costs not in AURORA 2006GRC 6.15.06_2009 GRC Compl Filing - Exhibit D 2 2" xfId="5646"/>
    <cellStyle name="_Costs not in AURORA 2006GRC 6.15.06_2009 GRC Compl Filing - Exhibit D 3" xfId="5647"/>
    <cellStyle name="_Costs not in AURORA 2006GRC 6.15.06_2009 GRC Compl Filing - Exhibit D_DEM-WP(C) ENERG10C--ctn Mid-C_042010 2010GRC" xfId="5648"/>
    <cellStyle name="_Costs not in AURORA 2006GRC 6.15.06_3.01 Income Statement" xfId="5649"/>
    <cellStyle name="_Costs not in AURORA 2006GRC 6.15.06_4 31 Regulatory Assets and Liabilities  7 06- Exhibit D" xfId="5650"/>
    <cellStyle name="_Costs not in AURORA 2006GRC 6.15.06_4 31 Regulatory Assets and Liabilities  7 06- Exhibit D 2" xfId="5651"/>
    <cellStyle name="_Costs not in AURORA 2006GRC 6.15.06_4 31 Regulatory Assets and Liabilities  7 06- Exhibit D 2 2" xfId="5652"/>
    <cellStyle name="_Costs not in AURORA 2006GRC 6.15.06_4 31 Regulatory Assets and Liabilities  7 06- Exhibit D 2 2 2" xfId="5653"/>
    <cellStyle name="_Costs not in AURORA 2006GRC 6.15.06_4 31 Regulatory Assets and Liabilities  7 06- Exhibit D 2 3" xfId="5654"/>
    <cellStyle name="_Costs not in AURORA 2006GRC 6.15.06_4 31 Regulatory Assets and Liabilities  7 06- Exhibit D 3" xfId="5655"/>
    <cellStyle name="_Costs not in AURORA 2006GRC 6.15.06_4 31 Regulatory Assets and Liabilities  7 06- Exhibit D 3 2" xfId="5656"/>
    <cellStyle name="_Costs not in AURORA 2006GRC 6.15.06_4 31 Regulatory Assets and Liabilities  7 06- Exhibit D 4" xfId="5657"/>
    <cellStyle name="_Costs not in AURORA 2006GRC 6.15.06_4 31 Regulatory Assets and Liabilities  7 06- Exhibit D_DEM-WP(C) ENERG10C--ctn Mid-C_042010 2010GRC" xfId="5658"/>
    <cellStyle name="_Costs not in AURORA 2006GRC 6.15.06_4 31 Regulatory Assets and Liabilities  7 06- Exhibit D_NIM Summary" xfId="5659"/>
    <cellStyle name="_Costs not in AURORA 2006GRC 6.15.06_4 31 Regulatory Assets and Liabilities  7 06- Exhibit D_NIM Summary 2" xfId="5660"/>
    <cellStyle name="_Costs not in AURORA 2006GRC 6.15.06_4 31 Regulatory Assets and Liabilities  7 06- Exhibit D_NIM Summary 2 2" xfId="5661"/>
    <cellStyle name="_Costs not in AURORA 2006GRC 6.15.06_4 31 Regulatory Assets and Liabilities  7 06- Exhibit D_NIM Summary 3" xfId="5662"/>
    <cellStyle name="_Costs not in AURORA 2006GRC 6.15.06_4 31 Regulatory Assets and Liabilities  7 06- Exhibit D_NIM Summary_DEM-WP(C) ENERG10C--ctn Mid-C_042010 2010GRC" xfId="5663"/>
    <cellStyle name="_Costs not in AURORA 2006GRC 6.15.06_4 31E Reg Asset  Liab and EXH D" xfId="5664"/>
    <cellStyle name="_Costs not in AURORA 2006GRC 6.15.06_4 31E Reg Asset  Liab and EXH D _ Aug 10 Filing (2)" xfId="5665"/>
    <cellStyle name="_Costs not in AURORA 2006GRC 6.15.06_4 31E Reg Asset  Liab and EXH D _ Aug 10 Filing (2) 2" xfId="5666"/>
    <cellStyle name="_Costs not in AURORA 2006GRC 6.15.06_4 31E Reg Asset  Liab and EXH D 10" xfId="5667"/>
    <cellStyle name="_Costs not in AURORA 2006GRC 6.15.06_4 31E Reg Asset  Liab and EXH D 11" xfId="5668"/>
    <cellStyle name="_Costs not in AURORA 2006GRC 6.15.06_4 31E Reg Asset  Liab and EXH D 12" xfId="5669"/>
    <cellStyle name="_Costs not in AURORA 2006GRC 6.15.06_4 31E Reg Asset  Liab and EXH D 13" xfId="5670"/>
    <cellStyle name="_Costs not in AURORA 2006GRC 6.15.06_4 31E Reg Asset  Liab and EXH D 14" xfId="5671"/>
    <cellStyle name="_Costs not in AURORA 2006GRC 6.15.06_4 31E Reg Asset  Liab and EXH D 15" xfId="5672"/>
    <cellStyle name="_Costs not in AURORA 2006GRC 6.15.06_4 31E Reg Asset  Liab and EXH D 16" xfId="5673"/>
    <cellStyle name="_Costs not in AURORA 2006GRC 6.15.06_4 31E Reg Asset  Liab and EXH D 17" xfId="5674"/>
    <cellStyle name="_Costs not in AURORA 2006GRC 6.15.06_4 31E Reg Asset  Liab and EXH D 18" xfId="5675"/>
    <cellStyle name="_Costs not in AURORA 2006GRC 6.15.06_4 31E Reg Asset  Liab and EXH D 19" xfId="5676"/>
    <cellStyle name="_Costs not in AURORA 2006GRC 6.15.06_4 31E Reg Asset  Liab and EXH D 2" xfId="5677"/>
    <cellStyle name="_Costs not in AURORA 2006GRC 6.15.06_4 31E Reg Asset  Liab and EXH D 20" xfId="5678"/>
    <cellStyle name="_Costs not in AURORA 2006GRC 6.15.06_4 31E Reg Asset  Liab and EXH D 21" xfId="5679"/>
    <cellStyle name="_Costs not in AURORA 2006GRC 6.15.06_4 31E Reg Asset  Liab and EXH D 22" xfId="5680"/>
    <cellStyle name="_Costs not in AURORA 2006GRC 6.15.06_4 31E Reg Asset  Liab and EXH D 23" xfId="5681"/>
    <cellStyle name="_Costs not in AURORA 2006GRC 6.15.06_4 31E Reg Asset  Liab and EXH D 24" xfId="5682"/>
    <cellStyle name="_Costs not in AURORA 2006GRC 6.15.06_4 31E Reg Asset  Liab and EXH D 25" xfId="5683"/>
    <cellStyle name="_Costs not in AURORA 2006GRC 6.15.06_4 31E Reg Asset  Liab and EXH D 26" xfId="5684"/>
    <cellStyle name="_Costs not in AURORA 2006GRC 6.15.06_4 31E Reg Asset  Liab and EXH D 27" xfId="5685"/>
    <cellStyle name="_Costs not in AURORA 2006GRC 6.15.06_4 31E Reg Asset  Liab and EXH D 28" xfId="5686"/>
    <cellStyle name="_Costs not in AURORA 2006GRC 6.15.06_4 31E Reg Asset  Liab and EXH D 29" xfId="5687"/>
    <cellStyle name="_Costs not in AURORA 2006GRC 6.15.06_4 31E Reg Asset  Liab and EXH D 3" xfId="5688"/>
    <cellStyle name="_Costs not in AURORA 2006GRC 6.15.06_4 31E Reg Asset  Liab and EXH D 30" xfId="5689"/>
    <cellStyle name="_Costs not in AURORA 2006GRC 6.15.06_4 31E Reg Asset  Liab and EXH D 31" xfId="5690"/>
    <cellStyle name="_Costs not in AURORA 2006GRC 6.15.06_4 31E Reg Asset  Liab and EXH D 32" xfId="5691"/>
    <cellStyle name="_Costs not in AURORA 2006GRC 6.15.06_4 31E Reg Asset  Liab and EXH D 33" xfId="5692"/>
    <cellStyle name="_Costs not in AURORA 2006GRC 6.15.06_4 31E Reg Asset  Liab and EXH D 34" xfId="5693"/>
    <cellStyle name="_Costs not in AURORA 2006GRC 6.15.06_4 31E Reg Asset  Liab and EXH D 35" xfId="5694"/>
    <cellStyle name="_Costs not in AURORA 2006GRC 6.15.06_4 31E Reg Asset  Liab and EXH D 36" xfId="5695"/>
    <cellStyle name="_Costs not in AURORA 2006GRC 6.15.06_4 31E Reg Asset  Liab and EXH D 4" xfId="5696"/>
    <cellStyle name="_Costs not in AURORA 2006GRC 6.15.06_4 31E Reg Asset  Liab and EXH D 5" xfId="5697"/>
    <cellStyle name="_Costs not in AURORA 2006GRC 6.15.06_4 31E Reg Asset  Liab and EXH D 6" xfId="5698"/>
    <cellStyle name="_Costs not in AURORA 2006GRC 6.15.06_4 31E Reg Asset  Liab and EXH D 7" xfId="5699"/>
    <cellStyle name="_Costs not in AURORA 2006GRC 6.15.06_4 31E Reg Asset  Liab and EXH D 8" xfId="5700"/>
    <cellStyle name="_Costs not in AURORA 2006GRC 6.15.06_4 31E Reg Asset  Liab and EXH D 9" xfId="5701"/>
    <cellStyle name="_Costs not in AURORA 2006GRC 6.15.06_4 32 Regulatory Assets and Liabilities  7 06- Exhibit D" xfId="5702"/>
    <cellStyle name="_Costs not in AURORA 2006GRC 6.15.06_4 32 Regulatory Assets and Liabilities  7 06- Exhibit D 2" xfId="5703"/>
    <cellStyle name="_Costs not in AURORA 2006GRC 6.15.06_4 32 Regulatory Assets and Liabilities  7 06- Exhibit D 2 2" xfId="5704"/>
    <cellStyle name="_Costs not in AURORA 2006GRC 6.15.06_4 32 Regulatory Assets and Liabilities  7 06- Exhibit D 2 2 2" xfId="5705"/>
    <cellStyle name="_Costs not in AURORA 2006GRC 6.15.06_4 32 Regulatory Assets and Liabilities  7 06- Exhibit D 2 3" xfId="5706"/>
    <cellStyle name="_Costs not in AURORA 2006GRC 6.15.06_4 32 Regulatory Assets and Liabilities  7 06- Exhibit D 3" xfId="5707"/>
    <cellStyle name="_Costs not in AURORA 2006GRC 6.15.06_4 32 Regulatory Assets and Liabilities  7 06- Exhibit D 3 2" xfId="5708"/>
    <cellStyle name="_Costs not in AURORA 2006GRC 6.15.06_4 32 Regulatory Assets and Liabilities  7 06- Exhibit D 4" xfId="5709"/>
    <cellStyle name="_Costs not in AURORA 2006GRC 6.15.06_4 32 Regulatory Assets and Liabilities  7 06- Exhibit D_DEM-WP(C) ENERG10C--ctn Mid-C_042010 2010GRC" xfId="5710"/>
    <cellStyle name="_Costs not in AURORA 2006GRC 6.15.06_4 32 Regulatory Assets and Liabilities  7 06- Exhibit D_NIM Summary" xfId="5711"/>
    <cellStyle name="_Costs not in AURORA 2006GRC 6.15.06_4 32 Regulatory Assets and Liabilities  7 06- Exhibit D_NIM Summary 2" xfId="5712"/>
    <cellStyle name="_Costs not in AURORA 2006GRC 6.15.06_4 32 Regulatory Assets and Liabilities  7 06- Exhibit D_NIM Summary 2 2" xfId="5713"/>
    <cellStyle name="_Costs not in AURORA 2006GRC 6.15.06_4 32 Regulatory Assets and Liabilities  7 06- Exhibit D_NIM Summary 3" xfId="5714"/>
    <cellStyle name="_Costs not in AURORA 2006GRC 6.15.06_4 32 Regulatory Assets and Liabilities  7 06- Exhibit D_NIM Summary_DEM-WP(C) ENERG10C--ctn Mid-C_042010 2010GRC" xfId="5715"/>
    <cellStyle name="_Costs not in AURORA 2006GRC 6.15.06_AURORA Total New" xfId="5716"/>
    <cellStyle name="_Costs not in AURORA 2006GRC 6.15.06_AURORA Total New 2" xfId="5717"/>
    <cellStyle name="_Costs not in AURORA 2006GRC 6.15.06_AURORA Total New 2 2" xfId="5718"/>
    <cellStyle name="_Costs not in AURORA 2006GRC 6.15.06_AURORA Total New 3" xfId="5719"/>
    <cellStyle name="_Costs not in AURORA 2006GRC 6.15.06_Book2" xfId="5720"/>
    <cellStyle name="_Costs not in AURORA 2006GRC 6.15.06_Book2 2" xfId="5721"/>
    <cellStyle name="_Costs not in AURORA 2006GRC 6.15.06_Book2 2 2" xfId="5722"/>
    <cellStyle name="_Costs not in AURORA 2006GRC 6.15.06_Book2 2 2 2" xfId="5723"/>
    <cellStyle name="_Costs not in AURORA 2006GRC 6.15.06_Book2 2 3" xfId="5724"/>
    <cellStyle name="_Costs not in AURORA 2006GRC 6.15.06_Book2 3" xfId="5725"/>
    <cellStyle name="_Costs not in AURORA 2006GRC 6.15.06_Book2 3 2" xfId="5726"/>
    <cellStyle name="_Costs not in AURORA 2006GRC 6.15.06_Book2 4" xfId="5727"/>
    <cellStyle name="_Costs not in AURORA 2006GRC 6.15.06_Book2_Adj Bench DR 3 for Initial Briefs (Electric)" xfId="5728"/>
    <cellStyle name="_Costs not in AURORA 2006GRC 6.15.06_Book2_Adj Bench DR 3 for Initial Briefs (Electric) 2" xfId="5729"/>
    <cellStyle name="_Costs not in AURORA 2006GRC 6.15.06_Book2_Adj Bench DR 3 for Initial Briefs (Electric) 2 2" xfId="5730"/>
    <cellStyle name="_Costs not in AURORA 2006GRC 6.15.06_Book2_Adj Bench DR 3 for Initial Briefs (Electric) 2 2 2" xfId="5731"/>
    <cellStyle name="_Costs not in AURORA 2006GRC 6.15.06_Book2_Adj Bench DR 3 for Initial Briefs (Electric) 2 3" xfId="5732"/>
    <cellStyle name="_Costs not in AURORA 2006GRC 6.15.06_Book2_Adj Bench DR 3 for Initial Briefs (Electric) 3" xfId="5733"/>
    <cellStyle name="_Costs not in AURORA 2006GRC 6.15.06_Book2_Adj Bench DR 3 for Initial Briefs (Electric) 3 2" xfId="5734"/>
    <cellStyle name="_Costs not in AURORA 2006GRC 6.15.06_Book2_Adj Bench DR 3 for Initial Briefs (Electric) 4" xfId="5735"/>
    <cellStyle name="_Costs not in AURORA 2006GRC 6.15.06_Book2_Adj Bench DR 3 for Initial Briefs (Electric)_DEM-WP(C) ENERG10C--ctn Mid-C_042010 2010GRC" xfId="5736"/>
    <cellStyle name="_Costs not in AURORA 2006GRC 6.15.06_Book2_DEM-WP(C) ENERG10C--ctn Mid-C_042010 2010GRC" xfId="5737"/>
    <cellStyle name="_Costs not in AURORA 2006GRC 6.15.06_Book2_Electric Rev Req Model (2009 GRC) Rebuttal" xfId="5738"/>
    <cellStyle name="_Costs not in AURORA 2006GRC 6.15.06_Book2_Electric Rev Req Model (2009 GRC) Rebuttal 2" xfId="5739"/>
    <cellStyle name="_Costs not in AURORA 2006GRC 6.15.06_Book2_Electric Rev Req Model (2009 GRC) Rebuttal 2 2" xfId="5740"/>
    <cellStyle name="_Costs not in AURORA 2006GRC 6.15.06_Book2_Electric Rev Req Model (2009 GRC) Rebuttal 2 2 2" xfId="5741"/>
    <cellStyle name="_Costs not in AURORA 2006GRC 6.15.06_Book2_Electric Rev Req Model (2009 GRC) Rebuttal 2 3" xfId="5742"/>
    <cellStyle name="_Costs not in AURORA 2006GRC 6.15.06_Book2_Electric Rev Req Model (2009 GRC) Rebuttal 3" xfId="5743"/>
    <cellStyle name="_Costs not in AURORA 2006GRC 6.15.06_Book2_Electric Rev Req Model (2009 GRC) Rebuttal 3 2" xfId="5744"/>
    <cellStyle name="_Costs not in AURORA 2006GRC 6.15.06_Book2_Electric Rev Req Model (2009 GRC) Rebuttal 4" xfId="5745"/>
    <cellStyle name="_Costs not in AURORA 2006GRC 6.15.06_Book2_Electric Rev Req Model (2009 GRC) Rebuttal REmoval of New  WH Solar AdjustMI" xfId="5746"/>
    <cellStyle name="_Costs not in AURORA 2006GRC 6.15.06_Book2_Electric Rev Req Model (2009 GRC) Rebuttal REmoval of New  WH Solar AdjustMI 2" xfId="5747"/>
    <cellStyle name="_Costs not in AURORA 2006GRC 6.15.06_Book2_Electric Rev Req Model (2009 GRC) Rebuttal REmoval of New  WH Solar AdjustMI 2 2" xfId="5748"/>
    <cellStyle name="_Costs not in AURORA 2006GRC 6.15.06_Book2_Electric Rev Req Model (2009 GRC) Rebuttal REmoval of New  WH Solar AdjustMI 2 2 2" xfId="5749"/>
    <cellStyle name="_Costs not in AURORA 2006GRC 6.15.06_Book2_Electric Rev Req Model (2009 GRC) Rebuttal REmoval of New  WH Solar AdjustMI 2 3" xfId="5750"/>
    <cellStyle name="_Costs not in AURORA 2006GRC 6.15.06_Book2_Electric Rev Req Model (2009 GRC) Rebuttal REmoval of New  WH Solar AdjustMI 3" xfId="5751"/>
    <cellStyle name="_Costs not in AURORA 2006GRC 6.15.06_Book2_Electric Rev Req Model (2009 GRC) Rebuttal REmoval of New  WH Solar AdjustMI 3 2" xfId="5752"/>
    <cellStyle name="_Costs not in AURORA 2006GRC 6.15.06_Book2_Electric Rev Req Model (2009 GRC) Rebuttal REmoval of New  WH Solar AdjustMI 4" xfId="5753"/>
    <cellStyle name="_Costs not in AURORA 2006GRC 6.15.06_Book2_Electric Rev Req Model (2009 GRC) Rebuttal REmoval of New  WH Solar AdjustMI_DEM-WP(C) ENERG10C--ctn Mid-C_042010 2010GRC" xfId="5754"/>
    <cellStyle name="_Costs not in AURORA 2006GRC 6.15.06_Book2_Electric Rev Req Model (2009 GRC) Revised 01-18-2010" xfId="5755"/>
    <cellStyle name="_Costs not in AURORA 2006GRC 6.15.06_Book2_Electric Rev Req Model (2009 GRC) Revised 01-18-2010 2" xfId="5756"/>
    <cellStyle name="_Costs not in AURORA 2006GRC 6.15.06_Book2_Electric Rev Req Model (2009 GRC) Revised 01-18-2010 2 2" xfId="5757"/>
    <cellStyle name="_Costs not in AURORA 2006GRC 6.15.06_Book2_Electric Rev Req Model (2009 GRC) Revised 01-18-2010 2 2 2" xfId="5758"/>
    <cellStyle name="_Costs not in AURORA 2006GRC 6.15.06_Book2_Electric Rev Req Model (2009 GRC) Revised 01-18-2010 2 3" xfId="5759"/>
    <cellStyle name="_Costs not in AURORA 2006GRC 6.15.06_Book2_Electric Rev Req Model (2009 GRC) Revised 01-18-2010 3" xfId="5760"/>
    <cellStyle name="_Costs not in AURORA 2006GRC 6.15.06_Book2_Electric Rev Req Model (2009 GRC) Revised 01-18-2010 3 2" xfId="5761"/>
    <cellStyle name="_Costs not in AURORA 2006GRC 6.15.06_Book2_Electric Rev Req Model (2009 GRC) Revised 01-18-2010 4" xfId="5762"/>
    <cellStyle name="_Costs not in AURORA 2006GRC 6.15.06_Book2_Electric Rev Req Model (2009 GRC) Revised 01-18-2010_DEM-WP(C) ENERG10C--ctn Mid-C_042010 2010GRC" xfId="5763"/>
    <cellStyle name="_Costs not in AURORA 2006GRC 6.15.06_Book2_Final Order Electric EXHIBIT A-1" xfId="5764"/>
    <cellStyle name="_Costs not in AURORA 2006GRC 6.15.06_Book2_Final Order Electric EXHIBIT A-1 2" xfId="5765"/>
    <cellStyle name="_Costs not in AURORA 2006GRC 6.15.06_Book2_Final Order Electric EXHIBIT A-1 2 2" xfId="5766"/>
    <cellStyle name="_Costs not in AURORA 2006GRC 6.15.06_Book2_Final Order Electric EXHIBIT A-1 2 2 2" xfId="5767"/>
    <cellStyle name="_Costs not in AURORA 2006GRC 6.15.06_Book2_Final Order Electric EXHIBIT A-1 2 3" xfId="5768"/>
    <cellStyle name="_Costs not in AURORA 2006GRC 6.15.06_Book2_Final Order Electric EXHIBIT A-1 3" xfId="5769"/>
    <cellStyle name="_Costs not in AURORA 2006GRC 6.15.06_Book2_Final Order Electric EXHIBIT A-1 3 2" xfId="5770"/>
    <cellStyle name="_Costs not in AURORA 2006GRC 6.15.06_Book2_Final Order Electric EXHIBIT A-1 4" xfId="5771"/>
    <cellStyle name="_Costs not in AURORA 2006GRC 6.15.06_Book4" xfId="5772"/>
    <cellStyle name="_Costs not in AURORA 2006GRC 6.15.06_Book4 2" xfId="5773"/>
    <cellStyle name="_Costs not in AURORA 2006GRC 6.15.06_Book4 2 2" xfId="5774"/>
    <cellStyle name="_Costs not in AURORA 2006GRC 6.15.06_Book4 2 2 2" xfId="5775"/>
    <cellStyle name="_Costs not in AURORA 2006GRC 6.15.06_Book4 2 3" xfId="5776"/>
    <cellStyle name="_Costs not in AURORA 2006GRC 6.15.06_Book4 3" xfId="5777"/>
    <cellStyle name="_Costs not in AURORA 2006GRC 6.15.06_Book4 3 2" xfId="5778"/>
    <cellStyle name="_Costs not in AURORA 2006GRC 6.15.06_Book4 4" xfId="5779"/>
    <cellStyle name="_Costs not in AURORA 2006GRC 6.15.06_Book4_DEM-WP(C) ENERG10C--ctn Mid-C_042010 2010GRC" xfId="5780"/>
    <cellStyle name="_Costs not in AURORA 2006GRC 6.15.06_Book9" xfId="5781"/>
    <cellStyle name="_Costs not in AURORA 2006GRC 6.15.06_Book9 2" xfId="5782"/>
    <cellStyle name="_Costs not in AURORA 2006GRC 6.15.06_Book9 2 2" xfId="5783"/>
    <cellStyle name="_Costs not in AURORA 2006GRC 6.15.06_Book9 2 2 2" xfId="5784"/>
    <cellStyle name="_Costs not in AURORA 2006GRC 6.15.06_Book9 2 3" xfId="5785"/>
    <cellStyle name="_Costs not in AURORA 2006GRC 6.15.06_Book9 3" xfId="5786"/>
    <cellStyle name="_Costs not in AURORA 2006GRC 6.15.06_Book9 3 2" xfId="5787"/>
    <cellStyle name="_Costs not in AURORA 2006GRC 6.15.06_Book9 4" xfId="5788"/>
    <cellStyle name="_Costs not in AURORA 2006GRC 6.15.06_Book9_DEM-WP(C) ENERG10C--ctn Mid-C_042010 2010GRC" xfId="5789"/>
    <cellStyle name="_Costs not in AURORA 2006GRC 6.15.06_Chelan PUD Power Costs (8-10)" xfId="5790"/>
    <cellStyle name="_Costs not in AURORA 2006GRC 6.15.06_Chelan PUD Power Costs (8-10) 2" xfId="5791"/>
    <cellStyle name="_Costs not in AURORA 2006GRC 6.15.06_DEM-WP(C) Chelan Power Costs" xfId="5792"/>
    <cellStyle name="_Costs not in AURORA 2006GRC 6.15.06_DEM-WP(C) Chelan Power Costs 2" xfId="5793"/>
    <cellStyle name="_Costs not in AURORA 2006GRC 6.15.06_DEM-WP(C) ENERG10C--ctn Mid-C_042010 2010GRC" xfId="5794"/>
    <cellStyle name="_Costs not in AURORA 2006GRC 6.15.06_DEM-WP(C) Gas Transport 2010GRC" xfId="5795"/>
    <cellStyle name="_Costs not in AURORA 2006GRC 6.15.06_DEM-WP(C) Gas Transport 2010GRC 2" xfId="5796"/>
    <cellStyle name="_Costs not in AURORA 2006GRC 6.15.06_Exh A-1 resulting from UE-112050 effective Jan 1 2012" xfId="5797"/>
    <cellStyle name="_Costs not in AURORA 2006GRC 6.15.06_Exh G - Klamath Peaker PPA fr C Locke 2-12" xfId="5798"/>
    <cellStyle name="_Costs not in AURORA 2006GRC 6.15.06_Exhibit A-1 effective 4-1-11 fr S Free 12-11" xfId="5799"/>
    <cellStyle name="_Costs not in AURORA 2006GRC 6.15.06_INPUTS" xfId="5800"/>
    <cellStyle name="_Costs not in AURORA 2006GRC 6.15.06_INPUTS 2" xfId="5801"/>
    <cellStyle name="_Costs not in AURORA 2006GRC 6.15.06_INPUTS 2 2" xfId="5802"/>
    <cellStyle name="_Costs not in AURORA 2006GRC 6.15.06_INPUTS 2 2 2" xfId="5803"/>
    <cellStyle name="_Costs not in AURORA 2006GRC 6.15.06_INPUTS 2 3" xfId="5804"/>
    <cellStyle name="_Costs not in AURORA 2006GRC 6.15.06_INPUTS 3" xfId="5805"/>
    <cellStyle name="_Costs not in AURORA 2006GRC 6.15.06_INPUTS 3 2" xfId="5806"/>
    <cellStyle name="_Costs not in AURORA 2006GRC 6.15.06_INPUTS 4" xfId="5807"/>
    <cellStyle name="_Costs not in AURORA 2006GRC 6.15.06_Mint Farm Generation BPA" xfId="5808"/>
    <cellStyle name="_Costs not in AURORA 2006GRC 6.15.06_NIM Summary" xfId="5809"/>
    <cellStyle name="_Costs not in AURORA 2006GRC 6.15.06_NIM Summary 09GRC" xfId="5810"/>
    <cellStyle name="_Costs not in AURORA 2006GRC 6.15.06_NIM Summary 09GRC 2" xfId="5811"/>
    <cellStyle name="_Costs not in AURORA 2006GRC 6.15.06_NIM Summary 09GRC 2 2" xfId="5812"/>
    <cellStyle name="_Costs not in AURORA 2006GRC 6.15.06_NIM Summary 09GRC 3" xfId="5813"/>
    <cellStyle name="_Costs not in AURORA 2006GRC 6.15.06_NIM Summary 09GRC_DEM-WP(C) ENERG10C--ctn Mid-C_042010 2010GRC" xfId="5814"/>
    <cellStyle name="_Costs not in AURORA 2006GRC 6.15.06_NIM Summary 10" xfId="5815"/>
    <cellStyle name="_Costs not in AURORA 2006GRC 6.15.06_NIM Summary 11" xfId="5816"/>
    <cellStyle name="_Costs not in AURORA 2006GRC 6.15.06_NIM Summary 12" xfId="5817"/>
    <cellStyle name="_Costs not in AURORA 2006GRC 6.15.06_NIM Summary 13" xfId="5818"/>
    <cellStyle name="_Costs not in AURORA 2006GRC 6.15.06_NIM Summary 14" xfId="5819"/>
    <cellStyle name="_Costs not in AURORA 2006GRC 6.15.06_NIM Summary 15" xfId="5820"/>
    <cellStyle name="_Costs not in AURORA 2006GRC 6.15.06_NIM Summary 16" xfId="5821"/>
    <cellStyle name="_Costs not in AURORA 2006GRC 6.15.06_NIM Summary 17" xfId="5822"/>
    <cellStyle name="_Costs not in AURORA 2006GRC 6.15.06_NIM Summary 18" xfId="5823"/>
    <cellStyle name="_Costs not in AURORA 2006GRC 6.15.06_NIM Summary 19" xfId="5824"/>
    <cellStyle name="_Costs not in AURORA 2006GRC 6.15.06_NIM Summary 2" xfId="5825"/>
    <cellStyle name="_Costs not in AURORA 2006GRC 6.15.06_NIM Summary 2 2" xfId="5826"/>
    <cellStyle name="_Costs not in AURORA 2006GRC 6.15.06_NIM Summary 20" xfId="5827"/>
    <cellStyle name="_Costs not in AURORA 2006GRC 6.15.06_NIM Summary 21" xfId="5828"/>
    <cellStyle name="_Costs not in AURORA 2006GRC 6.15.06_NIM Summary 22" xfId="5829"/>
    <cellStyle name="_Costs not in AURORA 2006GRC 6.15.06_NIM Summary 23" xfId="5830"/>
    <cellStyle name="_Costs not in AURORA 2006GRC 6.15.06_NIM Summary 24" xfId="5831"/>
    <cellStyle name="_Costs not in AURORA 2006GRC 6.15.06_NIM Summary 25" xfId="5832"/>
    <cellStyle name="_Costs not in AURORA 2006GRC 6.15.06_NIM Summary 26" xfId="5833"/>
    <cellStyle name="_Costs not in AURORA 2006GRC 6.15.06_NIM Summary 27" xfId="5834"/>
    <cellStyle name="_Costs not in AURORA 2006GRC 6.15.06_NIM Summary 28" xfId="5835"/>
    <cellStyle name="_Costs not in AURORA 2006GRC 6.15.06_NIM Summary 29" xfId="5836"/>
    <cellStyle name="_Costs not in AURORA 2006GRC 6.15.06_NIM Summary 3" xfId="5837"/>
    <cellStyle name="_Costs not in AURORA 2006GRC 6.15.06_NIM Summary 3 2" xfId="5838"/>
    <cellStyle name="_Costs not in AURORA 2006GRC 6.15.06_NIM Summary 30" xfId="5839"/>
    <cellStyle name="_Costs not in AURORA 2006GRC 6.15.06_NIM Summary 31" xfId="5840"/>
    <cellStyle name="_Costs not in AURORA 2006GRC 6.15.06_NIM Summary 32" xfId="5841"/>
    <cellStyle name="_Costs not in AURORA 2006GRC 6.15.06_NIM Summary 33" xfId="5842"/>
    <cellStyle name="_Costs not in AURORA 2006GRC 6.15.06_NIM Summary 34" xfId="5843"/>
    <cellStyle name="_Costs not in AURORA 2006GRC 6.15.06_NIM Summary 35" xfId="5844"/>
    <cellStyle name="_Costs not in AURORA 2006GRC 6.15.06_NIM Summary 36" xfId="5845"/>
    <cellStyle name="_Costs not in AURORA 2006GRC 6.15.06_NIM Summary 37" xfId="5846"/>
    <cellStyle name="_Costs not in AURORA 2006GRC 6.15.06_NIM Summary 38" xfId="5847"/>
    <cellStyle name="_Costs not in AURORA 2006GRC 6.15.06_NIM Summary 39" xfId="5848"/>
    <cellStyle name="_Costs not in AURORA 2006GRC 6.15.06_NIM Summary 4" xfId="5849"/>
    <cellStyle name="_Costs not in AURORA 2006GRC 6.15.06_NIM Summary 4 2" xfId="5850"/>
    <cellStyle name="_Costs not in AURORA 2006GRC 6.15.06_NIM Summary 40" xfId="5851"/>
    <cellStyle name="_Costs not in AURORA 2006GRC 6.15.06_NIM Summary 41" xfId="5852"/>
    <cellStyle name="_Costs not in AURORA 2006GRC 6.15.06_NIM Summary 42" xfId="5853"/>
    <cellStyle name="_Costs not in AURORA 2006GRC 6.15.06_NIM Summary 43" xfId="5854"/>
    <cellStyle name="_Costs not in AURORA 2006GRC 6.15.06_NIM Summary 44" xfId="5855"/>
    <cellStyle name="_Costs not in AURORA 2006GRC 6.15.06_NIM Summary 45" xfId="5856"/>
    <cellStyle name="_Costs not in AURORA 2006GRC 6.15.06_NIM Summary 46" xfId="5857"/>
    <cellStyle name="_Costs not in AURORA 2006GRC 6.15.06_NIM Summary 47" xfId="5858"/>
    <cellStyle name="_Costs not in AURORA 2006GRC 6.15.06_NIM Summary 48" xfId="5859"/>
    <cellStyle name="_Costs not in AURORA 2006GRC 6.15.06_NIM Summary 49" xfId="5860"/>
    <cellStyle name="_Costs not in AURORA 2006GRC 6.15.06_NIM Summary 5" xfId="5861"/>
    <cellStyle name="_Costs not in AURORA 2006GRC 6.15.06_NIM Summary 5 2" xfId="5862"/>
    <cellStyle name="_Costs not in AURORA 2006GRC 6.15.06_NIM Summary 50" xfId="5863"/>
    <cellStyle name="_Costs not in AURORA 2006GRC 6.15.06_NIM Summary 51" xfId="5864"/>
    <cellStyle name="_Costs not in AURORA 2006GRC 6.15.06_NIM Summary 52" xfId="5865"/>
    <cellStyle name="_Costs not in AURORA 2006GRC 6.15.06_NIM Summary 6" xfId="5866"/>
    <cellStyle name="_Costs not in AURORA 2006GRC 6.15.06_NIM Summary 6 2" xfId="5867"/>
    <cellStyle name="_Costs not in AURORA 2006GRC 6.15.06_NIM Summary 7" xfId="5868"/>
    <cellStyle name="_Costs not in AURORA 2006GRC 6.15.06_NIM Summary 7 2" xfId="5869"/>
    <cellStyle name="_Costs not in AURORA 2006GRC 6.15.06_NIM Summary 8" xfId="5870"/>
    <cellStyle name="_Costs not in AURORA 2006GRC 6.15.06_NIM Summary 8 2" xfId="5871"/>
    <cellStyle name="_Costs not in AURORA 2006GRC 6.15.06_NIM Summary 9" xfId="5872"/>
    <cellStyle name="_Costs not in AURORA 2006GRC 6.15.06_NIM Summary 9 2" xfId="5873"/>
    <cellStyle name="_Costs not in AURORA 2006GRC 6.15.06_NIM Summary_DEM-WP(C) ENERG10C--ctn Mid-C_042010 2010GRC" xfId="5874"/>
    <cellStyle name="_Costs not in AURORA 2006GRC 6.15.06_PCA 10 -  Exhibit D Dec 2011" xfId="5875"/>
    <cellStyle name="_Costs not in AURORA 2006GRC 6.15.06_PCA 10 -  Exhibit D from A Kellogg Jan 2011" xfId="5876"/>
    <cellStyle name="_Costs not in AURORA 2006GRC 6.15.06_PCA 10 -  Exhibit D from A Kellogg July 2011" xfId="5877"/>
    <cellStyle name="_Costs not in AURORA 2006GRC 6.15.06_PCA 10 -  Exhibit D from S Free Rcv'd 12-11" xfId="5878"/>
    <cellStyle name="_Costs not in AURORA 2006GRC 6.15.06_PCA 11 -  Exhibit D Jan 2012 fr A Kellogg" xfId="5879"/>
    <cellStyle name="_Costs not in AURORA 2006GRC 6.15.06_PCA 11 -  Exhibit D Jan 2012 WF" xfId="5880"/>
    <cellStyle name="_Costs not in AURORA 2006GRC 6.15.06_PCA 9 -  Exhibit D April 2010" xfId="5881"/>
    <cellStyle name="_Costs not in AURORA 2006GRC 6.15.06_PCA 9 -  Exhibit D April 2010 (3)" xfId="5882"/>
    <cellStyle name="_Costs not in AURORA 2006GRC 6.15.06_PCA 9 -  Exhibit D April 2010 (3) 2" xfId="5883"/>
    <cellStyle name="_Costs not in AURORA 2006GRC 6.15.06_PCA 9 -  Exhibit D April 2010 (3) 2 2" xfId="5884"/>
    <cellStyle name="_Costs not in AURORA 2006GRC 6.15.06_PCA 9 -  Exhibit D April 2010 (3) 3" xfId="5885"/>
    <cellStyle name="_Costs not in AURORA 2006GRC 6.15.06_PCA 9 -  Exhibit D April 2010 (3)_DEM-WP(C) ENERG10C--ctn Mid-C_042010 2010GRC" xfId="5886"/>
    <cellStyle name="_Costs not in AURORA 2006GRC 6.15.06_PCA 9 -  Exhibit D April 2010 2" xfId="5887"/>
    <cellStyle name="_Costs not in AURORA 2006GRC 6.15.06_PCA 9 -  Exhibit D April 2010 3" xfId="5888"/>
    <cellStyle name="_Costs not in AURORA 2006GRC 6.15.06_PCA 9 -  Exhibit D April 2010 4" xfId="5889"/>
    <cellStyle name="_Costs not in AURORA 2006GRC 6.15.06_PCA 9 -  Exhibit D April 2010 5" xfId="5890"/>
    <cellStyle name="_Costs not in AURORA 2006GRC 6.15.06_PCA 9 -  Exhibit D April 2010 6" xfId="5891"/>
    <cellStyle name="_Costs not in AURORA 2006GRC 6.15.06_PCA 9 -  Exhibit D Nov 2010" xfId="5892"/>
    <cellStyle name="_Costs not in AURORA 2006GRC 6.15.06_PCA 9 -  Exhibit D Nov 2010 2" xfId="5893"/>
    <cellStyle name="_Costs not in AURORA 2006GRC 6.15.06_PCA 9 - Exhibit D at August 2010" xfId="5894"/>
    <cellStyle name="_Costs not in AURORA 2006GRC 6.15.06_PCA 9 - Exhibit D at August 2010 2" xfId="5895"/>
    <cellStyle name="_Costs not in AURORA 2006GRC 6.15.06_PCA 9 - Exhibit D June 2010 GRC" xfId="5896"/>
    <cellStyle name="_Costs not in AURORA 2006GRC 6.15.06_PCA 9 - Exhibit D June 2010 GRC 2" xfId="5897"/>
    <cellStyle name="_Costs not in AURORA 2006GRC 6.15.06_Power Costs - Comparison bx Rbtl-Staff-Jt-PC" xfId="5898"/>
    <cellStyle name="_Costs not in AURORA 2006GRC 6.15.06_Power Costs - Comparison bx Rbtl-Staff-Jt-PC 2" xfId="5899"/>
    <cellStyle name="_Costs not in AURORA 2006GRC 6.15.06_Power Costs - Comparison bx Rbtl-Staff-Jt-PC 2 2" xfId="5900"/>
    <cellStyle name="_Costs not in AURORA 2006GRC 6.15.06_Power Costs - Comparison bx Rbtl-Staff-Jt-PC 2 2 2" xfId="5901"/>
    <cellStyle name="_Costs not in AURORA 2006GRC 6.15.06_Power Costs - Comparison bx Rbtl-Staff-Jt-PC 2 3" xfId="5902"/>
    <cellStyle name="_Costs not in AURORA 2006GRC 6.15.06_Power Costs - Comparison bx Rbtl-Staff-Jt-PC 3" xfId="5903"/>
    <cellStyle name="_Costs not in AURORA 2006GRC 6.15.06_Power Costs - Comparison bx Rbtl-Staff-Jt-PC 3 2" xfId="5904"/>
    <cellStyle name="_Costs not in AURORA 2006GRC 6.15.06_Power Costs - Comparison bx Rbtl-Staff-Jt-PC 4" xfId="5905"/>
    <cellStyle name="_Costs not in AURORA 2006GRC 6.15.06_Power Costs - Comparison bx Rbtl-Staff-Jt-PC_Adj Bench DR 3 for Initial Briefs (Electric)" xfId="5906"/>
    <cellStyle name="_Costs not in AURORA 2006GRC 6.15.06_Power Costs - Comparison bx Rbtl-Staff-Jt-PC_Adj Bench DR 3 for Initial Briefs (Electric) 2" xfId="5907"/>
    <cellStyle name="_Costs not in AURORA 2006GRC 6.15.06_Power Costs - Comparison bx Rbtl-Staff-Jt-PC_Adj Bench DR 3 for Initial Briefs (Electric) 2 2" xfId="5908"/>
    <cellStyle name="_Costs not in AURORA 2006GRC 6.15.06_Power Costs - Comparison bx Rbtl-Staff-Jt-PC_Adj Bench DR 3 for Initial Briefs (Electric) 2 2 2" xfId="5909"/>
    <cellStyle name="_Costs not in AURORA 2006GRC 6.15.06_Power Costs - Comparison bx Rbtl-Staff-Jt-PC_Adj Bench DR 3 for Initial Briefs (Electric) 2 3" xfId="5910"/>
    <cellStyle name="_Costs not in AURORA 2006GRC 6.15.06_Power Costs - Comparison bx Rbtl-Staff-Jt-PC_Adj Bench DR 3 for Initial Briefs (Electric) 3" xfId="5911"/>
    <cellStyle name="_Costs not in AURORA 2006GRC 6.15.06_Power Costs - Comparison bx Rbtl-Staff-Jt-PC_Adj Bench DR 3 for Initial Briefs (Electric) 3 2" xfId="5912"/>
    <cellStyle name="_Costs not in AURORA 2006GRC 6.15.06_Power Costs - Comparison bx Rbtl-Staff-Jt-PC_Adj Bench DR 3 for Initial Briefs (Electric) 4" xfId="5913"/>
    <cellStyle name="_Costs not in AURORA 2006GRC 6.15.06_Power Costs - Comparison bx Rbtl-Staff-Jt-PC_Adj Bench DR 3 for Initial Briefs (Electric)_DEM-WP(C) ENERG10C--ctn Mid-C_042010 2010GRC" xfId="5914"/>
    <cellStyle name="_Costs not in AURORA 2006GRC 6.15.06_Power Costs - Comparison bx Rbtl-Staff-Jt-PC_DEM-WP(C) ENERG10C--ctn Mid-C_042010 2010GRC" xfId="5915"/>
    <cellStyle name="_Costs not in AURORA 2006GRC 6.15.06_Power Costs - Comparison bx Rbtl-Staff-Jt-PC_Electric Rev Req Model (2009 GRC) Rebuttal" xfId="5916"/>
    <cellStyle name="_Costs not in AURORA 2006GRC 6.15.06_Power Costs - Comparison bx Rbtl-Staff-Jt-PC_Electric Rev Req Model (2009 GRC) Rebuttal 2" xfId="5917"/>
    <cellStyle name="_Costs not in AURORA 2006GRC 6.15.06_Power Costs - Comparison bx Rbtl-Staff-Jt-PC_Electric Rev Req Model (2009 GRC) Rebuttal 2 2" xfId="5918"/>
    <cellStyle name="_Costs not in AURORA 2006GRC 6.15.06_Power Costs - Comparison bx Rbtl-Staff-Jt-PC_Electric Rev Req Model (2009 GRC) Rebuttal 2 2 2" xfId="5919"/>
    <cellStyle name="_Costs not in AURORA 2006GRC 6.15.06_Power Costs - Comparison bx Rbtl-Staff-Jt-PC_Electric Rev Req Model (2009 GRC) Rebuttal 2 3" xfId="5920"/>
    <cellStyle name="_Costs not in AURORA 2006GRC 6.15.06_Power Costs - Comparison bx Rbtl-Staff-Jt-PC_Electric Rev Req Model (2009 GRC) Rebuttal 3" xfId="5921"/>
    <cellStyle name="_Costs not in AURORA 2006GRC 6.15.06_Power Costs - Comparison bx Rbtl-Staff-Jt-PC_Electric Rev Req Model (2009 GRC) Rebuttal 3 2" xfId="5922"/>
    <cellStyle name="_Costs not in AURORA 2006GRC 6.15.06_Power Costs - Comparison bx Rbtl-Staff-Jt-PC_Electric Rev Req Model (2009 GRC) Rebuttal 4" xfId="5923"/>
    <cellStyle name="_Costs not in AURORA 2006GRC 6.15.06_Power Costs - Comparison bx Rbtl-Staff-Jt-PC_Electric Rev Req Model (2009 GRC) Rebuttal REmoval of New  WH Solar AdjustMI" xfId="5924"/>
    <cellStyle name="_Costs not in AURORA 2006GRC 6.15.06_Power Costs - Comparison bx Rbtl-Staff-Jt-PC_Electric Rev Req Model (2009 GRC) Rebuttal REmoval of New  WH Solar AdjustMI 2" xfId="5925"/>
    <cellStyle name="_Costs not in AURORA 2006GRC 6.15.06_Power Costs - Comparison bx Rbtl-Staff-Jt-PC_Electric Rev Req Model (2009 GRC) Rebuttal REmoval of New  WH Solar AdjustMI 2 2" xfId="5926"/>
    <cellStyle name="_Costs not in AURORA 2006GRC 6.15.06_Power Costs - Comparison bx Rbtl-Staff-Jt-PC_Electric Rev Req Model (2009 GRC) Rebuttal REmoval of New  WH Solar AdjustMI 2 2 2" xfId="5927"/>
    <cellStyle name="_Costs not in AURORA 2006GRC 6.15.06_Power Costs - Comparison bx Rbtl-Staff-Jt-PC_Electric Rev Req Model (2009 GRC) Rebuttal REmoval of New  WH Solar AdjustMI 2 3" xfId="5928"/>
    <cellStyle name="_Costs not in AURORA 2006GRC 6.15.06_Power Costs - Comparison bx Rbtl-Staff-Jt-PC_Electric Rev Req Model (2009 GRC) Rebuttal REmoval of New  WH Solar AdjustMI 3" xfId="5929"/>
    <cellStyle name="_Costs not in AURORA 2006GRC 6.15.06_Power Costs - Comparison bx Rbtl-Staff-Jt-PC_Electric Rev Req Model (2009 GRC) Rebuttal REmoval of New  WH Solar AdjustMI 3 2" xfId="5930"/>
    <cellStyle name="_Costs not in AURORA 2006GRC 6.15.06_Power Costs - Comparison bx Rbtl-Staff-Jt-PC_Electric Rev Req Model (2009 GRC) Rebuttal REmoval of New  WH Solar AdjustMI 4" xfId="5931"/>
    <cellStyle name="_Costs not in AURORA 2006GRC 6.15.06_Power Costs - Comparison bx Rbtl-Staff-Jt-PC_Electric Rev Req Model (2009 GRC) Rebuttal REmoval of New  WH Solar AdjustMI_DEM-WP(C) ENERG10C--ctn Mid-C_042010 2010GRC" xfId="5932"/>
    <cellStyle name="_Costs not in AURORA 2006GRC 6.15.06_Power Costs - Comparison bx Rbtl-Staff-Jt-PC_Electric Rev Req Model (2009 GRC) Revised 01-18-2010" xfId="5933"/>
    <cellStyle name="_Costs not in AURORA 2006GRC 6.15.06_Power Costs - Comparison bx Rbtl-Staff-Jt-PC_Electric Rev Req Model (2009 GRC) Revised 01-18-2010 2" xfId="5934"/>
    <cellStyle name="_Costs not in AURORA 2006GRC 6.15.06_Power Costs - Comparison bx Rbtl-Staff-Jt-PC_Electric Rev Req Model (2009 GRC) Revised 01-18-2010 2 2" xfId="5935"/>
    <cellStyle name="_Costs not in AURORA 2006GRC 6.15.06_Power Costs - Comparison bx Rbtl-Staff-Jt-PC_Electric Rev Req Model (2009 GRC) Revised 01-18-2010 2 2 2" xfId="5936"/>
    <cellStyle name="_Costs not in AURORA 2006GRC 6.15.06_Power Costs - Comparison bx Rbtl-Staff-Jt-PC_Electric Rev Req Model (2009 GRC) Revised 01-18-2010 2 3" xfId="5937"/>
    <cellStyle name="_Costs not in AURORA 2006GRC 6.15.06_Power Costs - Comparison bx Rbtl-Staff-Jt-PC_Electric Rev Req Model (2009 GRC) Revised 01-18-2010 3" xfId="5938"/>
    <cellStyle name="_Costs not in AURORA 2006GRC 6.15.06_Power Costs - Comparison bx Rbtl-Staff-Jt-PC_Electric Rev Req Model (2009 GRC) Revised 01-18-2010 3 2" xfId="5939"/>
    <cellStyle name="_Costs not in AURORA 2006GRC 6.15.06_Power Costs - Comparison bx Rbtl-Staff-Jt-PC_Electric Rev Req Model (2009 GRC) Revised 01-18-2010 4" xfId="5940"/>
    <cellStyle name="_Costs not in AURORA 2006GRC 6.15.06_Power Costs - Comparison bx Rbtl-Staff-Jt-PC_Electric Rev Req Model (2009 GRC) Revised 01-18-2010_DEM-WP(C) ENERG10C--ctn Mid-C_042010 2010GRC" xfId="5941"/>
    <cellStyle name="_Costs not in AURORA 2006GRC 6.15.06_Power Costs - Comparison bx Rbtl-Staff-Jt-PC_Final Order Electric EXHIBIT A-1" xfId="5942"/>
    <cellStyle name="_Costs not in AURORA 2006GRC 6.15.06_Power Costs - Comparison bx Rbtl-Staff-Jt-PC_Final Order Electric EXHIBIT A-1 2" xfId="5943"/>
    <cellStyle name="_Costs not in AURORA 2006GRC 6.15.06_Power Costs - Comparison bx Rbtl-Staff-Jt-PC_Final Order Electric EXHIBIT A-1 2 2" xfId="5944"/>
    <cellStyle name="_Costs not in AURORA 2006GRC 6.15.06_Power Costs - Comparison bx Rbtl-Staff-Jt-PC_Final Order Electric EXHIBIT A-1 2 2 2" xfId="5945"/>
    <cellStyle name="_Costs not in AURORA 2006GRC 6.15.06_Power Costs - Comparison bx Rbtl-Staff-Jt-PC_Final Order Electric EXHIBIT A-1 2 3" xfId="5946"/>
    <cellStyle name="_Costs not in AURORA 2006GRC 6.15.06_Power Costs - Comparison bx Rbtl-Staff-Jt-PC_Final Order Electric EXHIBIT A-1 3" xfId="5947"/>
    <cellStyle name="_Costs not in AURORA 2006GRC 6.15.06_Power Costs - Comparison bx Rbtl-Staff-Jt-PC_Final Order Electric EXHIBIT A-1 3 2" xfId="5948"/>
    <cellStyle name="_Costs not in AURORA 2006GRC 6.15.06_Power Costs - Comparison bx Rbtl-Staff-Jt-PC_Final Order Electric EXHIBIT A-1 4" xfId="5949"/>
    <cellStyle name="_Costs not in AURORA 2006GRC 6.15.06_Production Adj 4.37" xfId="5950"/>
    <cellStyle name="_Costs not in AURORA 2006GRC 6.15.06_Production Adj 4.37 2" xfId="5951"/>
    <cellStyle name="_Costs not in AURORA 2006GRC 6.15.06_Production Adj 4.37 2 2" xfId="5952"/>
    <cellStyle name="_Costs not in AURORA 2006GRC 6.15.06_Production Adj 4.37 2 2 2" xfId="5953"/>
    <cellStyle name="_Costs not in AURORA 2006GRC 6.15.06_Production Adj 4.37 2 3" xfId="5954"/>
    <cellStyle name="_Costs not in AURORA 2006GRC 6.15.06_Production Adj 4.37 3" xfId="5955"/>
    <cellStyle name="_Costs not in AURORA 2006GRC 6.15.06_Production Adj 4.37 3 2" xfId="5956"/>
    <cellStyle name="_Costs not in AURORA 2006GRC 6.15.06_Production Adj 4.37 4" xfId="5957"/>
    <cellStyle name="_Costs not in AURORA 2006GRC 6.15.06_Purchased Power Adj 4.03" xfId="5958"/>
    <cellStyle name="_Costs not in AURORA 2006GRC 6.15.06_Purchased Power Adj 4.03 2" xfId="5959"/>
    <cellStyle name="_Costs not in AURORA 2006GRC 6.15.06_Purchased Power Adj 4.03 2 2" xfId="5960"/>
    <cellStyle name="_Costs not in AURORA 2006GRC 6.15.06_Purchased Power Adj 4.03 2 2 2" xfId="5961"/>
    <cellStyle name="_Costs not in AURORA 2006GRC 6.15.06_Purchased Power Adj 4.03 2 3" xfId="5962"/>
    <cellStyle name="_Costs not in AURORA 2006GRC 6.15.06_Purchased Power Adj 4.03 3" xfId="5963"/>
    <cellStyle name="_Costs not in AURORA 2006GRC 6.15.06_Purchased Power Adj 4.03 3 2" xfId="5964"/>
    <cellStyle name="_Costs not in AURORA 2006GRC 6.15.06_Purchased Power Adj 4.03 4" xfId="5965"/>
    <cellStyle name="_Costs not in AURORA 2006GRC 6.15.06_Rebuttal Power Costs" xfId="5966"/>
    <cellStyle name="_Costs not in AURORA 2006GRC 6.15.06_Rebuttal Power Costs 2" xfId="5967"/>
    <cellStyle name="_Costs not in AURORA 2006GRC 6.15.06_Rebuttal Power Costs 2 2" xfId="5968"/>
    <cellStyle name="_Costs not in AURORA 2006GRC 6.15.06_Rebuttal Power Costs 2 2 2" xfId="5969"/>
    <cellStyle name="_Costs not in AURORA 2006GRC 6.15.06_Rebuttal Power Costs 2 3" xfId="5970"/>
    <cellStyle name="_Costs not in AURORA 2006GRC 6.15.06_Rebuttal Power Costs 3" xfId="5971"/>
    <cellStyle name="_Costs not in AURORA 2006GRC 6.15.06_Rebuttal Power Costs 3 2" xfId="5972"/>
    <cellStyle name="_Costs not in AURORA 2006GRC 6.15.06_Rebuttal Power Costs 4" xfId="5973"/>
    <cellStyle name="_Costs not in AURORA 2006GRC 6.15.06_Rebuttal Power Costs_Adj Bench DR 3 for Initial Briefs (Electric)" xfId="5974"/>
    <cellStyle name="_Costs not in AURORA 2006GRC 6.15.06_Rebuttal Power Costs_Adj Bench DR 3 for Initial Briefs (Electric) 2" xfId="5975"/>
    <cellStyle name="_Costs not in AURORA 2006GRC 6.15.06_Rebuttal Power Costs_Adj Bench DR 3 for Initial Briefs (Electric) 2 2" xfId="5976"/>
    <cellStyle name="_Costs not in AURORA 2006GRC 6.15.06_Rebuttal Power Costs_Adj Bench DR 3 for Initial Briefs (Electric) 2 2 2" xfId="5977"/>
    <cellStyle name="_Costs not in AURORA 2006GRC 6.15.06_Rebuttal Power Costs_Adj Bench DR 3 for Initial Briefs (Electric) 2 3" xfId="5978"/>
    <cellStyle name="_Costs not in AURORA 2006GRC 6.15.06_Rebuttal Power Costs_Adj Bench DR 3 for Initial Briefs (Electric) 3" xfId="5979"/>
    <cellStyle name="_Costs not in AURORA 2006GRC 6.15.06_Rebuttal Power Costs_Adj Bench DR 3 for Initial Briefs (Electric) 3 2" xfId="5980"/>
    <cellStyle name="_Costs not in AURORA 2006GRC 6.15.06_Rebuttal Power Costs_Adj Bench DR 3 for Initial Briefs (Electric) 4" xfId="5981"/>
    <cellStyle name="_Costs not in AURORA 2006GRC 6.15.06_Rebuttal Power Costs_Adj Bench DR 3 for Initial Briefs (Electric)_DEM-WP(C) ENERG10C--ctn Mid-C_042010 2010GRC" xfId="5982"/>
    <cellStyle name="_Costs not in AURORA 2006GRC 6.15.06_Rebuttal Power Costs_DEM-WP(C) ENERG10C--ctn Mid-C_042010 2010GRC" xfId="5983"/>
    <cellStyle name="_Costs not in AURORA 2006GRC 6.15.06_Rebuttal Power Costs_Electric Rev Req Model (2009 GRC) Rebuttal" xfId="5984"/>
    <cellStyle name="_Costs not in AURORA 2006GRC 6.15.06_Rebuttal Power Costs_Electric Rev Req Model (2009 GRC) Rebuttal 2" xfId="5985"/>
    <cellStyle name="_Costs not in AURORA 2006GRC 6.15.06_Rebuttal Power Costs_Electric Rev Req Model (2009 GRC) Rebuttal 2 2" xfId="5986"/>
    <cellStyle name="_Costs not in AURORA 2006GRC 6.15.06_Rebuttal Power Costs_Electric Rev Req Model (2009 GRC) Rebuttal 2 2 2" xfId="5987"/>
    <cellStyle name="_Costs not in AURORA 2006GRC 6.15.06_Rebuttal Power Costs_Electric Rev Req Model (2009 GRC) Rebuttal 2 3" xfId="5988"/>
    <cellStyle name="_Costs not in AURORA 2006GRC 6.15.06_Rebuttal Power Costs_Electric Rev Req Model (2009 GRC) Rebuttal 3" xfId="5989"/>
    <cellStyle name="_Costs not in AURORA 2006GRC 6.15.06_Rebuttal Power Costs_Electric Rev Req Model (2009 GRC) Rebuttal 3 2" xfId="5990"/>
    <cellStyle name="_Costs not in AURORA 2006GRC 6.15.06_Rebuttal Power Costs_Electric Rev Req Model (2009 GRC) Rebuttal 4" xfId="5991"/>
    <cellStyle name="_Costs not in AURORA 2006GRC 6.15.06_Rebuttal Power Costs_Electric Rev Req Model (2009 GRC) Rebuttal REmoval of New  WH Solar AdjustMI" xfId="5992"/>
    <cellStyle name="_Costs not in AURORA 2006GRC 6.15.06_Rebuttal Power Costs_Electric Rev Req Model (2009 GRC) Rebuttal REmoval of New  WH Solar AdjustMI 2" xfId="5993"/>
    <cellStyle name="_Costs not in AURORA 2006GRC 6.15.06_Rebuttal Power Costs_Electric Rev Req Model (2009 GRC) Rebuttal REmoval of New  WH Solar AdjustMI 2 2" xfId="5994"/>
    <cellStyle name="_Costs not in AURORA 2006GRC 6.15.06_Rebuttal Power Costs_Electric Rev Req Model (2009 GRC) Rebuttal REmoval of New  WH Solar AdjustMI 2 2 2" xfId="5995"/>
    <cellStyle name="_Costs not in AURORA 2006GRC 6.15.06_Rebuttal Power Costs_Electric Rev Req Model (2009 GRC) Rebuttal REmoval of New  WH Solar AdjustMI 2 3" xfId="5996"/>
    <cellStyle name="_Costs not in AURORA 2006GRC 6.15.06_Rebuttal Power Costs_Electric Rev Req Model (2009 GRC) Rebuttal REmoval of New  WH Solar AdjustMI 3" xfId="5997"/>
    <cellStyle name="_Costs not in AURORA 2006GRC 6.15.06_Rebuttal Power Costs_Electric Rev Req Model (2009 GRC) Rebuttal REmoval of New  WH Solar AdjustMI 3 2" xfId="5998"/>
    <cellStyle name="_Costs not in AURORA 2006GRC 6.15.06_Rebuttal Power Costs_Electric Rev Req Model (2009 GRC) Rebuttal REmoval of New  WH Solar AdjustMI 4" xfId="5999"/>
    <cellStyle name="_Costs not in AURORA 2006GRC 6.15.06_Rebuttal Power Costs_Electric Rev Req Model (2009 GRC) Rebuttal REmoval of New  WH Solar AdjustMI_DEM-WP(C) ENERG10C--ctn Mid-C_042010 2010GRC" xfId="6000"/>
    <cellStyle name="_Costs not in AURORA 2006GRC 6.15.06_Rebuttal Power Costs_Electric Rev Req Model (2009 GRC) Revised 01-18-2010" xfId="6001"/>
    <cellStyle name="_Costs not in AURORA 2006GRC 6.15.06_Rebuttal Power Costs_Electric Rev Req Model (2009 GRC) Revised 01-18-2010 2" xfId="6002"/>
    <cellStyle name="_Costs not in AURORA 2006GRC 6.15.06_Rebuttal Power Costs_Electric Rev Req Model (2009 GRC) Revised 01-18-2010 2 2" xfId="6003"/>
    <cellStyle name="_Costs not in AURORA 2006GRC 6.15.06_Rebuttal Power Costs_Electric Rev Req Model (2009 GRC) Revised 01-18-2010 2 2 2" xfId="6004"/>
    <cellStyle name="_Costs not in AURORA 2006GRC 6.15.06_Rebuttal Power Costs_Electric Rev Req Model (2009 GRC) Revised 01-18-2010 2 3" xfId="6005"/>
    <cellStyle name="_Costs not in AURORA 2006GRC 6.15.06_Rebuttal Power Costs_Electric Rev Req Model (2009 GRC) Revised 01-18-2010 3" xfId="6006"/>
    <cellStyle name="_Costs not in AURORA 2006GRC 6.15.06_Rebuttal Power Costs_Electric Rev Req Model (2009 GRC) Revised 01-18-2010 3 2" xfId="6007"/>
    <cellStyle name="_Costs not in AURORA 2006GRC 6.15.06_Rebuttal Power Costs_Electric Rev Req Model (2009 GRC) Revised 01-18-2010 4" xfId="6008"/>
    <cellStyle name="_Costs not in AURORA 2006GRC 6.15.06_Rebuttal Power Costs_Electric Rev Req Model (2009 GRC) Revised 01-18-2010_DEM-WP(C) ENERG10C--ctn Mid-C_042010 2010GRC" xfId="6009"/>
    <cellStyle name="_Costs not in AURORA 2006GRC 6.15.06_Rebuttal Power Costs_Final Order Electric EXHIBIT A-1" xfId="6010"/>
    <cellStyle name="_Costs not in AURORA 2006GRC 6.15.06_Rebuttal Power Costs_Final Order Electric EXHIBIT A-1 2" xfId="6011"/>
    <cellStyle name="_Costs not in AURORA 2006GRC 6.15.06_Rebuttal Power Costs_Final Order Electric EXHIBIT A-1 2 2" xfId="6012"/>
    <cellStyle name="_Costs not in AURORA 2006GRC 6.15.06_Rebuttal Power Costs_Final Order Electric EXHIBIT A-1 2 2 2" xfId="6013"/>
    <cellStyle name="_Costs not in AURORA 2006GRC 6.15.06_Rebuttal Power Costs_Final Order Electric EXHIBIT A-1 2 3" xfId="6014"/>
    <cellStyle name="_Costs not in AURORA 2006GRC 6.15.06_Rebuttal Power Costs_Final Order Electric EXHIBIT A-1 3" xfId="6015"/>
    <cellStyle name="_Costs not in AURORA 2006GRC 6.15.06_Rebuttal Power Costs_Final Order Electric EXHIBIT A-1 3 2" xfId="6016"/>
    <cellStyle name="_Costs not in AURORA 2006GRC 6.15.06_Rebuttal Power Costs_Final Order Electric EXHIBIT A-1 4" xfId="6017"/>
    <cellStyle name="_Costs not in AURORA 2006GRC 6.15.06_ROR &amp; CONV FACTOR" xfId="6018"/>
    <cellStyle name="_Costs not in AURORA 2006GRC 6.15.06_ROR &amp; CONV FACTOR 2" xfId="6019"/>
    <cellStyle name="_Costs not in AURORA 2006GRC 6.15.06_ROR &amp; CONV FACTOR 2 2" xfId="6020"/>
    <cellStyle name="_Costs not in AURORA 2006GRC 6.15.06_ROR &amp; CONV FACTOR 2 2 2" xfId="6021"/>
    <cellStyle name="_Costs not in AURORA 2006GRC 6.15.06_ROR &amp; CONV FACTOR 2 3" xfId="6022"/>
    <cellStyle name="_Costs not in AURORA 2006GRC 6.15.06_ROR &amp; CONV FACTOR 3" xfId="6023"/>
    <cellStyle name="_Costs not in AURORA 2006GRC 6.15.06_ROR &amp; CONV FACTOR 3 2" xfId="6024"/>
    <cellStyle name="_Costs not in AURORA 2006GRC 6.15.06_ROR &amp; CONV FACTOR 4" xfId="6025"/>
    <cellStyle name="_Costs not in AURORA 2006GRC 6.15.06_ROR 5.02" xfId="6026"/>
    <cellStyle name="_Costs not in AURORA 2006GRC 6.15.06_ROR 5.02 2" xfId="6027"/>
    <cellStyle name="_Costs not in AURORA 2006GRC 6.15.06_ROR 5.02 2 2" xfId="6028"/>
    <cellStyle name="_Costs not in AURORA 2006GRC 6.15.06_ROR 5.02 2 2 2" xfId="6029"/>
    <cellStyle name="_Costs not in AURORA 2006GRC 6.15.06_ROR 5.02 2 3" xfId="6030"/>
    <cellStyle name="_Costs not in AURORA 2006GRC 6.15.06_ROR 5.02 3" xfId="6031"/>
    <cellStyle name="_Costs not in AURORA 2006GRC 6.15.06_ROR 5.02 3 2" xfId="6032"/>
    <cellStyle name="_Costs not in AURORA 2006GRC 6.15.06_ROR 5.02 4" xfId="6033"/>
    <cellStyle name="_Costs not in AURORA 2006GRC 6.15.06_Wind Integration 10GRC" xfId="6034"/>
    <cellStyle name="_Costs not in AURORA 2006GRC 6.15.06_Wind Integration 10GRC 2" xfId="6035"/>
    <cellStyle name="_Costs not in AURORA 2006GRC 6.15.06_Wind Integration 10GRC 2 2" xfId="6036"/>
    <cellStyle name="_Costs not in AURORA 2006GRC 6.15.06_Wind Integration 10GRC 3" xfId="6037"/>
    <cellStyle name="_Costs not in AURORA 2006GRC 6.15.06_Wind Integration 10GRC_DEM-WP(C) ENERG10C--ctn Mid-C_042010 2010GRC" xfId="6038"/>
    <cellStyle name="_Costs not in AURORA 2006GRC w gas price updated" xfId="6039"/>
    <cellStyle name="_Costs not in AURORA 2006GRC w gas price updated 2" xfId="6040"/>
    <cellStyle name="_Costs not in AURORA 2006GRC w gas price updated 2 2" xfId="6041"/>
    <cellStyle name="_Costs not in AURORA 2006GRC w gas price updated 2 2 2" xfId="6042"/>
    <cellStyle name="_Costs not in AURORA 2006GRC w gas price updated 2 3" xfId="6043"/>
    <cellStyle name="_Costs not in AURORA 2006GRC w gas price updated 3" xfId="6044"/>
    <cellStyle name="_Costs not in AURORA 2006GRC w gas price updated 3 2" xfId="6045"/>
    <cellStyle name="_Costs not in AURORA 2006GRC w gas price updated 4" xfId="6046"/>
    <cellStyle name="_Costs not in AURORA 2006GRC w gas price updated 4 2" xfId="6047"/>
    <cellStyle name="_Costs not in AURORA 2006GRC w gas price updated 5" xfId="6048"/>
    <cellStyle name="_Costs not in AURORA 2006GRC w gas price updated 5 2" xfId="6049"/>
    <cellStyle name="_Costs not in AURORA 2006GRC w gas price updated 6" xfId="6050"/>
    <cellStyle name="_Costs not in AURORA 2006GRC w gas price updated 6 2" xfId="6051"/>
    <cellStyle name="_Costs not in AURORA 2006GRC w gas price updated_Adj Bench DR 3 for Initial Briefs (Electric)" xfId="6052"/>
    <cellStyle name="_Costs not in AURORA 2006GRC w gas price updated_Adj Bench DR 3 for Initial Briefs (Electric) 2" xfId="6053"/>
    <cellStyle name="_Costs not in AURORA 2006GRC w gas price updated_Adj Bench DR 3 for Initial Briefs (Electric) 2 2" xfId="6054"/>
    <cellStyle name="_Costs not in AURORA 2006GRC w gas price updated_Adj Bench DR 3 for Initial Briefs (Electric) 2 2 2" xfId="6055"/>
    <cellStyle name="_Costs not in AURORA 2006GRC w gas price updated_Adj Bench DR 3 for Initial Briefs (Electric) 2 3" xfId="6056"/>
    <cellStyle name="_Costs not in AURORA 2006GRC w gas price updated_Adj Bench DR 3 for Initial Briefs (Electric) 3" xfId="6057"/>
    <cellStyle name="_Costs not in AURORA 2006GRC w gas price updated_Adj Bench DR 3 for Initial Briefs (Electric) 3 2" xfId="6058"/>
    <cellStyle name="_Costs not in AURORA 2006GRC w gas price updated_Adj Bench DR 3 for Initial Briefs (Electric) 4" xfId="6059"/>
    <cellStyle name="_Costs not in AURORA 2006GRC w gas price updated_Adj Bench DR 3 for Initial Briefs (Electric)_DEM-WP(C) ENERG10C--ctn Mid-C_042010 2010GRC" xfId="6060"/>
    <cellStyle name="_Costs not in AURORA 2006GRC w gas price updated_Book1" xfId="6061"/>
    <cellStyle name="_Costs not in AURORA 2006GRC w gas price updated_Book2" xfId="6062"/>
    <cellStyle name="_Costs not in AURORA 2006GRC w gas price updated_Book2 2" xfId="6063"/>
    <cellStyle name="_Costs not in AURORA 2006GRC w gas price updated_Book2 2 2" xfId="6064"/>
    <cellStyle name="_Costs not in AURORA 2006GRC w gas price updated_Book2 2 2 2" xfId="6065"/>
    <cellStyle name="_Costs not in AURORA 2006GRC w gas price updated_Book2 2 3" xfId="6066"/>
    <cellStyle name="_Costs not in AURORA 2006GRC w gas price updated_Book2 3" xfId="6067"/>
    <cellStyle name="_Costs not in AURORA 2006GRC w gas price updated_Book2 3 2" xfId="6068"/>
    <cellStyle name="_Costs not in AURORA 2006GRC w gas price updated_Book2 4" xfId="6069"/>
    <cellStyle name="_Costs not in AURORA 2006GRC w gas price updated_Book2_Adj Bench DR 3 for Initial Briefs (Electric)" xfId="6070"/>
    <cellStyle name="_Costs not in AURORA 2006GRC w gas price updated_Book2_Adj Bench DR 3 for Initial Briefs (Electric) 2" xfId="6071"/>
    <cellStyle name="_Costs not in AURORA 2006GRC w gas price updated_Book2_Adj Bench DR 3 for Initial Briefs (Electric) 2 2" xfId="6072"/>
    <cellStyle name="_Costs not in AURORA 2006GRC w gas price updated_Book2_Adj Bench DR 3 for Initial Briefs (Electric) 2 2 2" xfId="6073"/>
    <cellStyle name="_Costs not in AURORA 2006GRC w gas price updated_Book2_Adj Bench DR 3 for Initial Briefs (Electric) 2 3" xfId="6074"/>
    <cellStyle name="_Costs not in AURORA 2006GRC w gas price updated_Book2_Adj Bench DR 3 for Initial Briefs (Electric) 3" xfId="6075"/>
    <cellStyle name="_Costs not in AURORA 2006GRC w gas price updated_Book2_Adj Bench DR 3 for Initial Briefs (Electric) 3 2" xfId="6076"/>
    <cellStyle name="_Costs not in AURORA 2006GRC w gas price updated_Book2_Adj Bench DR 3 for Initial Briefs (Electric) 4" xfId="6077"/>
    <cellStyle name="_Costs not in AURORA 2006GRC w gas price updated_Book2_Adj Bench DR 3 for Initial Briefs (Electric)_DEM-WP(C) ENERG10C--ctn Mid-C_042010 2010GRC" xfId="6078"/>
    <cellStyle name="_Costs not in AURORA 2006GRC w gas price updated_Book2_DEM-WP(C) ENERG10C--ctn Mid-C_042010 2010GRC" xfId="6079"/>
    <cellStyle name="_Costs not in AURORA 2006GRC w gas price updated_Book2_Electric Rev Req Model (2009 GRC) Rebuttal" xfId="6080"/>
    <cellStyle name="_Costs not in AURORA 2006GRC w gas price updated_Book2_Electric Rev Req Model (2009 GRC) Rebuttal 2" xfId="6081"/>
    <cellStyle name="_Costs not in AURORA 2006GRC w gas price updated_Book2_Electric Rev Req Model (2009 GRC) Rebuttal 2 2" xfId="6082"/>
    <cellStyle name="_Costs not in AURORA 2006GRC w gas price updated_Book2_Electric Rev Req Model (2009 GRC) Rebuttal 2 2 2" xfId="6083"/>
    <cellStyle name="_Costs not in AURORA 2006GRC w gas price updated_Book2_Electric Rev Req Model (2009 GRC) Rebuttal 2 3" xfId="6084"/>
    <cellStyle name="_Costs not in AURORA 2006GRC w gas price updated_Book2_Electric Rev Req Model (2009 GRC) Rebuttal 3" xfId="6085"/>
    <cellStyle name="_Costs not in AURORA 2006GRC w gas price updated_Book2_Electric Rev Req Model (2009 GRC) Rebuttal 3 2" xfId="6086"/>
    <cellStyle name="_Costs not in AURORA 2006GRC w gas price updated_Book2_Electric Rev Req Model (2009 GRC) Rebuttal 4" xfId="6087"/>
    <cellStyle name="_Costs not in AURORA 2006GRC w gas price updated_Book2_Electric Rev Req Model (2009 GRC) Rebuttal REmoval of New  WH Solar AdjustMI" xfId="6088"/>
    <cellStyle name="_Costs not in AURORA 2006GRC w gas price updated_Book2_Electric Rev Req Model (2009 GRC) Rebuttal REmoval of New  WH Solar AdjustMI 2" xfId="6089"/>
    <cellStyle name="_Costs not in AURORA 2006GRC w gas price updated_Book2_Electric Rev Req Model (2009 GRC) Rebuttal REmoval of New  WH Solar AdjustMI 2 2" xfId="6090"/>
    <cellStyle name="_Costs not in AURORA 2006GRC w gas price updated_Book2_Electric Rev Req Model (2009 GRC) Rebuttal REmoval of New  WH Solar AdjustMI 2 2 2" xfId="6091"/>
    <cellStyle name="_Costs not in AURORA 2006GRC w gas price updated_Book2_Electric Rev Req Model (2009 GRC) Rebuttal REmoval of New  WH Solar AdjustMI 2 3" xfId="6092"/>
    <cellStyle name="_Costs not in AURORA 2006GRC w gas price updated_Book2_Electric Rev Req Model (2009 GRC) Rebuttal REmoval of New  WH Solar AdjustMI 3" xfId="6093"/>
    <cellStyle name="_Costs not in AURORA 2006GRC w gas price updated_Book2_Electric Rev Req Model (2009 GRC) Rebuttal REmoval of New  WH Solar AdjustMI 3 2" xfId="6094"/>
    <cellStyle name="_Costs not in AURORA 2006GRC w gas price updated_Book2_Electric Rev Req Model (2009 GRC) Rebuttal REmoval of New  WH Solar AdjustMI 4" xfId="6095"/>
    <cellStyle name="_Costs not in AURORA 2006GRC w gas price updated_Book2_Electric Rev Req Model (2009 GRC) Rebuttal REmoval of New  WH Solar AdjustMI_DEM-WP(C) ENERG10C--ctn Mid-C_042010 2010GRC" xfId="6096"/>
    <cellStyle name="_Costs not in AURORA 2006GRC w gas price updated_Book2_Electric Rev Req Model (2009 GRC) Revised 01-18-2010" xfId="6097"/>
    <cellStyle name="_Costs not in AURORA 2006GRC w gas price updated_Book2_Electric Rev Req Model (2009 GRC) Revised 01-18-2010 2" xfId="6098"/>
    <cellStyle name="_Costs not in AURORA 2006GRC w gas price updated_Book2_Electric Rev Req Model (2009 GRC) Revised 01-18-2010 2 2" xfId="6099"/>
    <cellStyle name="_Costs not in AURORA 2006GRC w gas price updated_Book2_Electric Rev Req Model (2009 GRC) Revised 01-18-2010 2 2 2" xfId="6100"/>
    <cellStyle name="_Costs not in AURORA 2006GRC w gas price updated_Book2_Electric Rev Req Model (2009 GRC) Revised 01-18-2010 2 3" xfId="6101"/>
    <cellStyle name="_Costs not in AURORA 2006GRC w gas price updated_Book2_Electric Rev Req Model (2009 GRC) Revised 01-18-2010 3" xfId="6102"/>
    <cellStyle name="_Costs not in AURORA 2006GRC w gas price updated_Book2_Electric Rev Req Model (2009 GRC) Revised 01-18-2010 3 2" xfId="6103"/>
    <cellStyle name="_Costs not in AURORA 2006GRC w gas price updated_Book2_Electric Rev Req Model (2009 GRC) Revised 01-18-2010 4" xfId="6104"/>
    <cellStyle name="_Costs not in AURORA 2006GRC w gas price updated_Book2_Electric Rev Req Model (2009 GRC) Revised 01-18-2010_DEM-WP(C) ENERG10C--ctn Mid-C_042010 2010GRC" xfId="6105"/>
    <cellStyle name="_Costs not in AURORA 2006GRC w gas price updated_Book2_Final Order Electric EXHIBIT A-1" xfId="6106"/>
    <cellStyle name="_Costs not in AURORA 2006GRC w gas price updated_Book2_Final Order Electric EXHIBIT A-1 2" xfId="6107"/>
    <cellStyle name="_Costs not in AURORA 2006GRC w gas price updated_Book2_Final Order Electric EXHIBIT A-1 2 2" xfId="6108"/>
    <cellStyle name="_Costs not in AURORA 2006GRC w gas price updated_Book2_Final Order Electric EXHIBIT A-1 2 2 2" xfId="6109"/>
    <cellStyle name="_Costs not in AURORA 2006GRC w gas price updated_Book2_Final Order Electric EXHIBIT A-1 2 3" xfId="6110"/>
    <cellStyle name="_Costs not in AURORA 2006GRC w gas price updated_Book2_Final Order Electric EXHIBIT A-1 3" xfId="6111"/>
    <cellStyle name="_Costs not in AURORA 2006GRC w gas price updated_Book2_Final Order Electric EXHIBIT A-1 3 2" xfId="6112"/>
    <cellStyle name="_Costs not in AURORA 2006GRC w gas price updated_Book2_Final Order Electric EXHIBIT A-1 4" xfId="6113"/>
    <cellStyle name="_Costs not in AURORA 2006GRC w gas price updated_Chelan PUD Power Costs (8-10)" xfId="6114"/>
    <cellStyle name="_Costs not in AURORA 2006GRC w gas price updated_Chelan PUD Power Costs (8-10) 2" xfId="6115"/>
    <cellStyle name="_Costs not in AURORA 2006GRC w gas price updated_Colstrip 1&amp;2 Annual O&amp;M Budgets" xfId="6116"/>
    <cellStyle name="_Costs not in AURORA 2006GRC w gas price updated_Confidential Material" xfId="6117"/>
    <cellStyle name="_Costs not in AURORA 2006GRC w gas price updated_Confidential Material 2" xfId="6118"/>
    <cellStyle name="_Costs not in AURORA 2006GRC w gas price updated_DEM-WP(C) Colstrip 12 Coal Cost Forecast 2010GRC" xfId="6119"/>
    <cellStyle name="_Costs not in AURORA 2006GRC w gas price updated_DEM-WP(C) Colstrip 12 Coal Cost Forecast 2010GRC 2" xfId="6120"/>
    <cellStyle name="_Costs not in AURORA 2006GRC w gas price updated_DEM-WP(C) ENERG10C--ctn Mid-C_042010 2010GRC" xfId="6121"/>
    <cellStyle name="_Costs not in AURORA 2006GRC w gas price updated_DEM-WP(C) Production O&amp;M 2010GRC As-Filed" xfId="6122"/>
    <cellStyle name="_Costs not in AURORA 2006GRC w gas price updated_DEM-WP(C) Production O&amp;M 2010GRC As-Filed 2" xfId="6123"/>
    <cellStyle name="_Costs not in AURORA 2006GRC w gas price updated_DEM-WP(C) Production O&amp;M 2010GRC As-Filed 2 2" xfId="6124"/>
    <cellStyle name="_Costs not in AURORA 2006GRC w gas price updated_DEM-WP(C) Production O&amp;M 2010GRC As-Filed 3" xfId="6125"/>
    <cellStyle name="_Costs not in AURORA 2006GRC w gas price updated_DEM-WP(C) Production O&amp;M 2010GRC As-Filed 3 2" xfId="6126"/>
    <cellStyle name="_Costs not in AURORA 2006GRC w gas price updated_DEM-WP(C) Production O&amp;M 2010GRC As-Filed 4" xfId="6127"/>
    <cellStyle name="_Costs not in AURORA 2006GRC w gas price updated_DEM-WP(C) Production O&amp;M 2010GRC As-Filed 4 2" xfId="6128"/>
    <cellStyle name="_Costs not in AURORA 2006GRC w gas price updated_DEM-WP(C) Production O&amp;M 2010GRC As-Filed 5" xfId="6129"/>
    <cellStyle name="_Costs not in AURORA 2006GRC w gas price updated_DEM-WP(C) Production O&amp;M 2010GRC As-Filed 5 2" xfId="6130"/>
    <cellStyle name="_Costs not in AURORA 2006GRC w gas price updated_DEM-WP(C) Production O&amp;M 2010GRC As-Filed 6" xfId="6131"/>
    <cellStyle name="_Costs not in AURORA 2006GRC w gas price updated_DEM-WP(C) Production O&amp;M 2010GRC As-Filed 6 2" xfId="6132"/>
    <cellStyle name="_Costs not in AURORA 2006GRC w gas price updated_Electric Rev Req Model (2009 GRC) " xfId="6133"/>
    <cellStyle name="_Costs not in AURORA 2006GRC w gas price updated_Electric Rev Req Model (2009 GRC)  2" xfId="6134"/>
    <cellStyle name="_Costs not in AURORA 2006GRC w gas price updated_Electric Rev Req Model (2009 GRC)  2 2" xfId="6135"/>
    <cellStyle name="_Costs not in AURORA 2006GRC w gas price updated_Electric Rev Req Model (2009 GRC)  2 2 2" xfId="6136"/>
    <cellStyle name="_Costs not in AURORA 2006GRC w gas price updated_Electric Rev Req Model (2009 GRC)  2 3" xfId="6137"/>
    <cellStyle name="_Costs not in AURORA 2006GRC w gas price updated_Electric Rev Req Model (2009 GRC)  3" xfId="6138"/>
    <cellStyle name="_Costs not in AURORA 2006GRC w gas price updated_Electric Rev Req Model (2009 GRC)  3 2" xfId="6139"/>
    <cellStyle name="_Costs not in AURORA 2006GRC w gas price updated_Electric Rev Req Model (2009 GRC)  4" xfId="6140"/>
    <cellStyle name="_Costs not in AURORA 2006GRC w gas price updated_Electric Rev Req Model (2009 GRC) _DEM-WP(C) ENERG10C--ctn Mid-C_042010 2010GRC" xfId="6141"/>
    <cellStyle name="_Costs not in AURORA 2006GRC w gas price updated_Electric Rev Req Model (2009 GRC) Rebuttal" xfId="6142"/>
    <cellStyle name="_Costs not in AURORA 2006GRC w gas price updated_Electric Rev Req Model (2009 GRC) Rebuttal 2" xfId="6143"/>
    <cellStyle name="_Costs not in AURORA 2006GRC w gas price updated_Electric Rev Req Model (2009 GRC) Rebuttal 2 2" xfId="6144"/>
    <cellStyle name="_Costs not in AURORA 2006GRC w gas price updated_Electric Rev Req Model (2009 GRC) Rebuttal 2 2 2" xfId="6145"/>
    <cellStyle name="_Costs not in AURORA 2006GRC w gas price updated_Electric Rev Req Model (2009 GRC) Rebuttal 2 3" xfId="6146"/>
    <cellStyle name="_Costs not in AURORA 2006GRC w gas price updated_Electric Rev Req Model (2009 GRC) Rebuttal 3" xfId="6147"/>
    <cellStyle name="_Costs not in AURORA 2006GRC w gas price updated_Electric Rev Req Model (2009 GRC) Rebuttal 3 2" xfId="6148"/>
    <cellStyle name="_Costs not in AURORA 2006GRC w gas price updated_Electric Rev Req Model (2009 GRC) Rebuttal 4" xfId="6149"/>
    <cellStyle name="_Costs not in AURORA 2006GRC w gas price updated_Electric Rev Req Model (2009 GRC) Rebuttal REmoval of New  WH Solar AdjustMI" xfId="6150"/>
    <cellStyle name="_Costs not in AURORA 2006GRC w gas price updated_Electric Rev Req Model (2009 GRC) Rebuttal REmoval of New  WH Solar AdjustMI 2" xfId="6151"/>
    <cellStyle name="_Costs not in AURORA 2006GRC w gas price updated_Electric Rev Req Model (2009 GRC) Rebuttal REmoval of New  WH Solar AdjustMI 2 2" xfId="6152"/>
    <cellStyle name="_Costs not in AURORA 2006GRC w gas price updated_Electric Rev Req Model (2009 GRC) Rebuttal REmoval of New  WH Solar AdjustMI 2 2 2" xfId="6153"/>
    <cellStyle name="_Costs not in AURORA 2006GRC w gas price updated_Electric Rev Req Model (2009 GRC) Rebuttal REmoval of New  WH Solar AdjustMI 2 3" xfId="6154"/>
    <cellStyle name="_Costs not in AURORA 2006GRC w gas price updated_Electric Rev Req Model (2009 GRC) Rebuttal REmoval of New  WH Solar AdjustMI 3" xfId="6155"/>
    <cellStyle name="_Costs not in AURORA 2006GRC w gas price updated_Electric Rev Req Model (2009 GRC) Rebuttal REmoval of New  WH Solar AdjustMI 3 2" xfId="6156"/>
    <cellStyle name="_Costs not in AURORA 2006GRC w gas price updated_Electric Rev Req Model (2009 GRC) Rebuttal REmoval of New  WH Solar AdjustMI 4" xfId="6157"/>
    <cellStyle name="_Costs not in AURORA 2006GRC w gas price updated_Electric Rev Req Model (2009 GRC) Rebuttal REmoval of New  WH Solar AdjustMI_DEM-WP(C) ENERG10C--ctn Mid-C_042010 2010GRC" xfId="6158"/>
    <cellStyle name="_Costs not in AURORA 2006GRC w gas price updated_Electric Rev Req Model (2009 GRC) Revised 01-18-2010" xfId="6159"/>
    <cellStyle name="_Costs not in AURORA 2006GRC w gas price updated_Electric Rev Req Model (2009 GRC) Revised 01-18-2010 2" xfId="6160"/>
    <cellStyle name="_Costs not in AURORA 2006GRC w gas price updated_Electric Rev Req Model (2009 GRC) Revised 01-18-2010 2 2" xfId="6161"/>
    <cellStyle name="_Costs not in AURORA 2006GRC w gas price updated_Electric Rev Req Model (2009 GRC) Revised 01-18-2010 2 2 2" xfId="6162"/>
    <cellStyle name="_Costs not in AURORA 2006GRC w gas price updated_Electric Rev Req Model (2009 GRC) Revised 01-18-2010 2 3" xfId="6163"/>
    <cellStyle name="_Costs not in AURORA 2006GRC w gas price updated_Electric Rev Req Model (2009 GRC) Revised 01-18-2010 3" xfId="6164"/>
    <cellStyle name="_Costs not in AURORA 2006GRC w gas price updated_Electric Rev Req Model (2009 GRC) Revised 01-18-2010 3 2" xfId="6165"/>
    <cellStyle name="_Costs not in AURORA 2006GRC w gas price updated_Electric Rev Req Model (2009 GRC) Revised 01-18-2010 4" xfId="6166"/>
    <cellStyle name="_Costs not in AURORA 2006GRC w gas price updated_Electric Rev Req Model (2009 GRC) Revised 01-18-2010_DEM-WP(C) ENERG10C--ctn Mid-C_042010 2010GRC" xfId="6167"/>
    <cellStyle name="_Costs not in AURORA 2006GRC w gas price updated_Electric Rev Req Model (2010 GRC)" xfId="6168"/>
    <cellStyle name="_Costs not in AURORA 2006GRC w gas price updated_Electric Rev Req Model (2010 GRC) SF" xfId="6169"/>
    <cellStyle name="_Costs not in AURORA 2006GRC w gas price updated_Final Order Electric EXHIBIT A-1" xfId="6170"/>
    <cellStyle name="_Costs not in AURORA 2006GRC w gas price updated_Final Order Electric EXHIBIT A-1 2" xfId="6171"/>
    <cellStyle name="_Costs not in AURORA 2006GRC w gas price updated_Final Order Electric EXHIBIT A-1 2 2" xfId="6172"/>
    <cellStyle name="_Costs not in AURORA 2006GRC w gas price updated_Final Order Electric EXHIBIT A-1 2 2 2" xfId="6173"/>
    <cellStyle name="_Costs not in AURORA 2006GRC w gas price updated_Final Order Electric EXHIBIT A-1 2 3" xfId="6174"/>
    <cellStyle name="_Costs not in AURORA 2006GRC w gas price updated_Final Order Electric EXHIBIT A-1 3" xfId="6175"/>
    <cellStyle name="_Costs not in AURORA 2006GRC w gas price updated_Final Order Electric EXHIBIT A-1 3 2" xfId="6176"/>
    <cellStyle name="_Costs not in AURORA 2006GRC w gas price updated_Final Order Electric EXHIBIT A-1 4" xfId="6177"/>
    <cellStyle name="_Costs not in AURORA 2006GRC w gas price updated_NIM Summary" xfId="6178"/>
    <cellStyle name="_Costs not in AURORA 2006GRC w gas price updated_NIM Summary 2" xfId="6179"/>
    <cellStyle name="_Costs not in AURORA 2006GRC w gas price updated_NIM Summary 2 2" xfId="6180"/>
    <cellStyle name="_Costs not in AURORA 2006GRC w gas price updated_NIM Summary 3" xfId="6181"/>
    <cellStyle name="_Costs not in AURORA 2006GRC w gas price updated_NIM Summary_DEM-WP(C) ENERG10C--ctn Mid-C_042010 2010GRC" xfId="6182"/>
    <cellStyle name="_Costs not in AURORA 2006GRC w gas price updated_Rebuttal Power Costs" xfId="6183"/>
    <cellStyle name="_Costs not in AURORA 2006GRC w gas price updated_Rebuttal Power Costs 2" xfId="6184"/>
    <cellStyle name="_Costs not in AURORA 2006GRC w gas price updated_Rebuttal Power Costs 2 2" xfId="6185"/>
    <cellStyle name="_Costs not in AURORA 2006GRC w gas price updated_Rebuttal Power Costs 2 2 2" xfId="6186"/>
    <cellStyle name="_Costs not in AURORA 2006GRC w gas price updated_Rebuttal Power Costs 2 3" xfId="6187"/>
    <cellStyle name="_Costs not in AURORA 2006GRC w gas price updated_Rebuttal Power Costs 3" xfId="6188"/>
    <cellStyle name="_Costs not in AURORA 2006GRC w gas price updated_Rebuttal Power Costs 3 2" xfId="6189"/>
    <cellStyle name="_Costs not in AURORA 2006GRC w gas price updated_Rebuttal Power Costs 4" xfId="6190"/>
    <cellStyle name="_Costs not in AURORA 2006GRC w gas price updated_Rebuttal Power Costs_Adj Bench DR 3 for Initial Briefs (Electric)" xfId="6191"/>
    <cellStyle name="_Costs not in AURORA 2006GRC w gas price updated_Rebuttal Power Costs_Adj Bench DR 3 for Initial Briefs (Electric) 2" xfId="6192"/>
    <cellStyle name="_Costs not in AURORA 2006GRC w gas price updated_Rebuttal Power Costs_Adj Bench DR 3 for Initial Briefs (Electric) 2 2" xfId="6193"/>
    <cellStyle name="_Costs not in AURORA 2006GRC w gas price updated_Rebuttal Power Costs_Adj Bench DR 3 for Initial Briefs (Electric) 2 2 2" xfId="6194"/>
    <cellStyle name="_Costs not in AURORA 2006GRC w gas price updated_Rebuttal Power Costs_Adj Bench DR 3 for Initial Briefs (Electric) 2 3" xfId="6195"/>
    <cellStyle name="_Costs not in AURORA 2006GRC w gas price updated_Rebuttal Power Costs_Adj Bench DR 3 for Initial Briefs (Electric) 3" xfId="6196"/>
    <cellStyle name="_Costs not in AURORA 2006GRC w gas price updated_Rebuttal Power Costs_Adj Bench DR 3 for Initial Briefs (Electric) 3 2" xfId="6197"/>
    <cellStyle name="_Costs not in AURORA 2006GRC w gas price updated_Rebuttal Power Costs_Adj Bench DR 3 for Initial Briefs (Electric) 4" xfId="6198"/>
    <cellStyle name="_Costs not in AURORA 2006GRC w gas price updated_Rebuttal Power Costs_Adj Bench DR 3 for Initial Briefs (Electric)_DEM-WP(C) ENERG10C--ctn Mid-C_042010 2010GRC" xfId="6199"/>
    <cellStyle name="_Costs not in AURORA 2006GRC w gas price updated_Rebuttal Power Costs_DEM-WP(C) ENERG10C--ctn Mid-C_042010 2010GRC" xfId="6200"/>
    <cellStyle name="_Costs not in AURORA 2006GRC w gas price updated_Rebuttal Power Costs_Electric Rev Req Model (2009 GRC) Rebuttal" xfId="6201"/>
    <cellStyle name="_Costs not in AURORA 2006GRC w gas price updated_Rebuttal Power Costs_Electric Rev Req Model (2009 GRC) Rebuttal 2" xfId="6202"/>
    <cellStyle name="_Costs not in AURORA 2006GRC w gas price updated_Rebuttal Power Costs_Electric Rev Req Model (2009 GRC) Rebuttal 2 2" xfId="6203"/>
    <cellStyle name="_Costs not in AURORA 2006GRC w gas price updated_Rebuttal Power Costs_Electric Rev Req Model (2009 GRC) Rebuttal 2 2 2" xfId="6204"/>
    <cellStyle name="_Costs not in AURORA 2006GRC w gas price updated_Rebuttal Power Costs_Electric Rev Req Model (2009 GRC) Rebuttal 2 3" xfId="6205"/>
    <cellStyle name="_Costs not in AURORA 2006GRC w gas price updated_Rebuttal Power Costs_Electric Rev Req Model (2009 GRC) Rebuttal 3" xfId="6206"/>
    <cellStyle name="_Costs not in AURORA 2006GRC w gas price updated_Rebuttal Power Costs_Electric Rev Req Model (2009 GRC) Rebuttal 3 2" xfId="6207"/>
    <cellStyle name="_Costs not in AURORA 2006GRC w gas price updated_Rebuttal Power Costs_Electric Rev Req Model (2009 GRC) Rebuttal 4" xfId="6208"/>
    <cellStyle name="_Costs not in AURORA 2006GRC w gas price updated_Rebuttal Power Costs_Electric Rev Req Model (2009 GRC) Rebuttal REmoval of New  WH Solar AdjustMI" xfId="6209"/>
    <cellStyle name="_Costs not in AURORA 2006GRC w gas price updated_Rebuttal Power Costs_Electric Rev Req Model (2009 GRC) Rebuttal REmoval of New  WH Solar AdjustMI 2" xfId="6210"/>
    <cellStyle name="_Costs not in AURORA 2006GRC w gas price updated_Rebuttal Power Costs_Electric Rev Req Model (2009 GRC) Rebuttal REmoval of New  WH Solar AdjustMI 2 2" xfId="6211"/>
    <cellStyle name="_Costs not in AURORA 2006GRC w gas price updated_Rebuttal Power Costs_Electric Rev Req Model (2009 GRC) Rebuttal REmoval of New  WH Solar AdjustMI 2 2 2" xfId="6212"/>
    <cellStyle name="_Costs not in AURORA 2006GRC w gas price updated_Rebuttal Power Costs_Electric Rev Req Model (2009 GRC) Rebuttal REmoval of New  WH Solar AdjustMI 2 3" xfId="6213"/>
    <cellStyle name="_Costs not in AURORA 2006GRC w gas price updated_Rebuttal Power Costs_Electric Rev Req Model (2009 GRC) Rebuttal REmoval of New  WH Solar AdjustMI 3" xfId="6214"/>
    <cellStyle name="_Costs not in AURORA 2006GRC w gas price updated_Rebuttal Power Costs_Electric Rev Req Model (2009 GRC) Rebuttal REmoval of New  WH Solar AdjustMI 3 2" xfId="6215"/>
    <cellStyle name="_Costs not in AURORA 2006GRC w gas price updated_Rebuttal Power Costs_Electric Rev Req Model (2009 GRC) Rebuttal REmoval of New  WH Solar AdjustMI 4" xfId="6216"/>
    <cellStyle name="_Costs not in AURORA 2006GRC w gas price updated_Rebuttal Power Costs_Electric Rev Req Model (2009 GRC) Rebuttal REmoval of New  WH Solar AdjustMI_DEM-WP(C) ENERG10C--ctn Mid-C_042010 2010GRC" xfId="6217"/>
    <cellStyle name="_Costs not in AURORA 2006GRC w gas price updated_Rebuttal Power Costs_Electric Rev Req Model (2009 GRC) Revised 01-18-2010" xfId="6218"/>
    <cellStyle name="_Costs not in AURORA 2006GRC w gas price updated_Rebuttal Power Costs_Electric Rev Req Model (2009 GRC) Revised 01-18-2010 2" xfId="6219"/>
    <cellStyle name="_Costs not in AURORA 2006GRC w gas price updated_Rebuttal Power Costs_Electric Rev Req Model (2009 GRC) Revised 01-18-2010 2 2" xfId="6220"/>
    <cellStyle name="_Costs not in AURORA 2006GRC w gas price updated_Rebuttal Power Costs_Electric Rev Req Model (2009 GRC) Revised 01-18-2010 2 2 2" xfId="6221"/>
    <cellStyle name="_Costs not in AURORA 2006GRC w gas price updated_Rebuttal Power Costs_Electric Rev Req Model (2009 GRC) Revised 01-18-2010 2 3" xfId="6222"/>
    <cellStyle name="_Costs not in AURORA 2006GRC w gas price updated_Rebuttal Power Costs_Electric Rev Req Model (2009 GRC) Revised 01-18-2010 3" xfId="6223"/>
    <cellStyle name="_Costs not in AURORA 2006GRC w gas price updated_Rebuttal Power Costs_Electric Rev Req Model (2009 GRC) Revised 01-18-2010 3 2" xfId="6224"/>
    <cellStyle name="_Costs not in AURORA 2006GRC w gas price updated_Rebuttal Power Costs_Electric Rev Req Model (2009 GRC) Revised 01-18-2010 4" xfId="6225"/>
    <cellStyle name="_Costs not in AURORA 2006GRC w gas price updated_Rebuttal Power Costs_Electric Rev Req Model (2009 GRC) Revised 01-18-2010_DEM-WP(C) ENERG10C--ctn Mid-C_042010 2010GRC" xfId="6226"/>
    <cellStyle name="_Costs not in AURORA 2006GRC w gas price updated_Rebuttal Power Costs_Final Order Electric EXHIBIT A-1" xfId="6227"/>
    <cellStyle name="_Costs not in AURORA 2006GRC w gas price updated_Rebuttal Power Costs_Final Order Electric EXHIBIT A-1 2" xfId="6228"/>
    <cellStyle name="_Costs not in AURORA 2006GRC w gas price updated_Rebuttal Power Costs_Final Order Electric EXHIBIT A-1 2 2" xfId="6229"/>
    <cellStyle name="_Costs not in AURORA 2006GRC w gas price updated_Rebuttal Power Costs_Final Order Electric EXHIBIT A-1 2 2 2" xfId="6230"/>
    <cellStyle name="_Costs not in AURORA 2006GRC w gas price updated_Rebuttal Power Costs_Final Order Electric EXHIBIT A-1 2 3" xfId="6231"/>
    <cellStyle name="_Costs not in AURORA 2006GRC w gas price updated_Rebuttal Power Costs_Final Order Electric EXHIBIT A-1 3" xfId="6232"/>
    <cellStyle name="_Costs not in AURORA 2006GRC w gas price updated_Rebuttal Power Costs_Final Order Electric EXHIBIT A-1 3 2" xfId="6233"/>
    <cellStyle name="_Costs not in AURORA 2006GRC w gas price updated_Rebuttal Power Costs_Final Order Electric EXHIBIT A-1 4" xfId="6234"/>
    <cellStyle name="_Costs not in AURORA 2006GRC w gas price updated_TENASKA REGULATORY ASSET" xfId="6235"/>
    <cellStyle name="_Costs not in AURORA 2006GRC w gas price updated_TENASKA REGULATORY ASSET 2" xfId="6236"/>
    <cellStyle name="_Costs not in AURORA 2006GRC w gas price updated_TENASKA REGULATORY ASSET 2 2" xfId="6237"/>
    <cellStyle name="_Costs not in AURORA 2006GRC w gas price updated_TENASKA REGULATORY ASSET 2 2 2" xfId="6238"/>
    <cellStyle name="_Costs not in AURORA 2006GRC w gas price updated_TENASKA REGULATORY ASSET 2 3" xfId="6239"/>
    <cellStyle name="_Costs not in AURORA 2006GRC w gas price updated_TENASKA REGULATORY ASSET 3" xfId="6240"/>
    <cellStyle name="_Costs not in AURORA 2006GRC w gas price updated_TENASKA REGULATORY ASSET 3 2" xfId="6241"/>
    <cellStyle name="_Costs not in AURORA 2006GRC w gas price updated_TENASKA REGULATORY ASSET 4" xfId="6242"/>
    <cellStyle name="_Costs not in AURORA 2007 Rate Case" xfId="6243"/>
    <cellStyle name="_Costs not in AURORA 2007 Rate Case 2" xfId="6244"/>
    <cellStyle name="_Costs not in AURORA 2007 Rate Case 2 2" xfId="6245"/>
    <cellStyle name="_Costs not in AURORA 2007 Rate Case 2 2 2" xfId="6246"/>
    <cellStyle name="_Costs not in AURORA 2007 Rate Case 2 2 2 2" xfId="6247"/>
    <cellStyle name="_Costs not in AURORA 2007 Rate Case 2 2 3" xfId="6248"/>
    <cellStyle name="_Costs not in AURORA 2007 Rate Case 2 3" xfId="6249"/>
    <cellStyle name="_Costs not in AURORA 2007 Rate Case 2 3 2" xfId="6250"/>
    <cellStyle name="_Costs not in AURORA 2007 Rate Case 2 4" xfId="6251"/>
    <cellStyle name="_Costs not in AURORA 2007 Rate Case 3" xfId="6252"/>
    <cellStyle name="_Costs not in AURORA 2007 Rate Case 3 2" xfId="6253"/>
    <cellStyle name="_Costs not in AURORA 2007 Rate Case 3 2 2" xfId="6254"/>
    <cellStyle name="_Costs not in AURORA 2007 Rate Case 3 3" xfId="6255"/>
    <cellStyle name="_Costs not in AURORA 2007 Rate Case 4" xfId="6256"/>
    <cellStyle name="_Costs not in AURORA 2007 Rate Case 4 2" xfId="6257"/>
    <cellStyle name="_Costs not in AURORA 2007 Rate Case 4 2 2" xfId="6258"/>
    <cellStyle name="_Costs not in AURORA 2007 Rate Case 4 3" xfId="6259"/>
    <cellStyle name="_Costs not in AURORA 2007 Rate Case 5" xfId="6260"/>
    <cellStyle name="_Costs not in AURORA 2007 Rate Case 5 2" xfId="6261"/>
    <cellStyle name="_Costs not in AURORA 2007 Rate Case 5 2 2" xfId="6262"/>
    <cellStyle name="_Costs not in AURORA 2007 Rate Case 5 3" xfId="6263"/>
    <cellStyle name="_Costs not in AURORA 2007 Rate Case 6" xfId="6264"/>
    <cellStyle name="_Costs not in AURORA 2007 Rate Case 6 2" xfId="6265"/>
    <cellStyle name="_Costs not in AURORA 2007 Rate Case 7" xfId="6266"/>
    <cellStyle name="_Costs not in AURORA 2007 Rate Case 7 2" xfId="6267"/>
    <cellStyle name="_Costs not in AURORA 2007 Rate Case 8" xfId="6268"/>
    <cellStyle name="_Costs not in AURORA 2007 Rate Case 8 2" xfId="6269"/>
    <cellStyle name="_Costs not in AURORA 2007 Rate Case 9" xfId="6270"/>
    <cellStyle name="_Costs not in AURORA 2007 Rate Case 9 2" xfId="6271"/>
    <cellStyle name="_Costs not in AURORA 2007 Rate Case_(C) WHE Proforma with ITC cash grant 10 Yr Amort_for deferral_102809" xfId="6272"/>
    <cellStyle name="_Costs not in AURORA 2007 Rate Case_(C) WHE Proforma with ITC cash grant 10 Yr Amort_for deferral_102809 2" xfId="6273"/>
    <cellStyle name="_Costs not in AURORA 2007 Rate Case_(C) WHE Proforma with ITC cash grant 10 Yr Amort_for deferral_102809 2 2" xfId="6274"/>
    <cellStyle name="_Costs not in AURORA 2007 Rate Case_(C) WHE Proforma with ITC cash grant 10 Yr Amort_for deferral_102809 2 2 2" xfId="6275"/>
    <cellStyle name="_Costs not in AURORA 2007 Rate Case_(C) WHE Proforma with ITC cash grant 10 Yr Amort_for deferral_102809 2 3" xfId="6276"/>
    <cellStyle name="_Costs not in AURORA 2007 Rate Case_(C) WHE Proforma with ITC cash grant 10 Yr Amort_for deferral_102809 3" xfId="6277"/>
    <cellStyle name="_Costs not in AURORA 2007 Rate Case_(C) WHE Proforma with ITC cash grant 10 Yr Amort_for deferral_102809 3 2" xfId="6278"/>
    <cellStyle name="_Costs not in AURORA 2007 Rate Case_(C) WHE Proforma with ITC cash grant 10 Yr Amort_for deferral_102809 4" xfId="6279"/>
    <cellStyle name="_Costs not in AURORA 2007 Rate Case_(C) WHE Proforma with ITC cash grant 10 Yr Amort_for deferral_102809_16.07E Wild Horse Wind Expansionwrkingfile" xfId="6280"/>
    <cellStyle name="_Costs not in AURORA 2007 Rate Case_(C) WHE Proforma with ITC cash grant 10 Yr Amort_for deferral_102809_16.07E Wild Horse Wind Expansionwrkingfile 2" xfId="6281"/>
    <cellStyle name="_Costs not in AURORA 2007 Rate Case_(C) WHE Proforma with ITC cash grant 10 Yr Amort_for deferral_102809_16.07E Wild Horse Wind Expansionwrkingfile 2 2" xfId="6282"/>
    <cellStyle name="_Costs not in AURORA 2007 Rate Case_(C) WHE Proforma with ITC cash grant 10 Yr Amort_for deferral_102809_16.07E Wild Horse Wind Expansionwrkingfile 2 2 2" xfId="6283"/>
    <cellStyle name="_Costs not in AURORA 2007 Rate Case_(C) WHE Proforma with ITC cash grant 10 Yr Amort_for deferral_102809_16.07E Wild Horse Wind Expansionwrkingfile 2 3" xfId="6284"/>
    <cellStyle name="_Costs not in AURORA 2007 Rate Case_(C) WHE Proforma with ITC cash grant 10 Yr Amort_for deferral_102809_16.07E Wild Horse Wind Expansionwrkingfile 3" xfId="6285"/>
    <cellStyle name="_Costs not in AURORA 2007 Rate Case_(C) WHE Proforma with ITC cash grant 10 Yr Amort_for deferral_102809_16.07E Wild Horse Wind Expansionwrkingfile 3 2" xfId="6286"/>
    <cellStyle name="_Costs not in AURORA 2007 Rate Case_(C) WHE Proforma with ITC cash grant 10 Yr Amort_for deferral_102809_16.07E Wild Horse Wind Expansionwrkingfile 4" xfId="6287"/>
    <cellStyle name="_Costs not in AURORA 2007 Rate Case_(C) WHE Proforma with ITC cash grant 10 Yr Amort_for deferral_102809_16.07E Wild Horse Wind Expansionwrkingfile SF" xfId="6288"/>
    <cellStyle name="_Costs not in AURORA 2007 Rate Case_(C) WHE Proforma with ITC cash grant 10 Yr Amort_for deferral_102809_16.07E Wild Horse Wind Expansionwrkingfile SF 2" xfId="6289"/>
    <cellStyle name="_Costs not in AURORA 2007 Rate Case_(C) WHE Proforma with ITC cash grant 10 Yr Amort_for deferral_102809_16.07E Wild Horse Wind Expansionwrkingfile SF 2 2" xfId="6290"/>
    <cellStyle name="_Costs not in AURORA 2007 Rate Case_(C) WHE Proforma with ITC cash grant 10 Yr Amort_for deferral_102809_16.07E Wild Horse Wind Expansionwrkingfile SF 2 2 2" xfId="6291"/>
    <cellStyle name="_Costs not in AURORA 2007 Rate Case_(C) WHE Proforma with ITC cash grant 10 Yr Amort_for deferral_102809_16.07E Wild Horse Wind Expansionwrkingfile SF 2 3" xfId="6292"/>
    <cellStyle name="_Costs not in AURORA 2007 Rate Case_(C) WHE Proforma with ITC cash grant 10 Yr Amort_for deferral_102809_16.07E Wild Horse Wind Expansionwrkingfile SF 3" xfId="6293"/>
    <cellStyle name="_Costs not in AURORA 2007 Rate Case_(C) WHE Proforma with ITC cash grant 10 Yr Amort_for deferral_102809_16.07E Wild Horse Wind Expansionwrkingfile SF 3 2" xfId="6294"/>
    <cellStyle name="_Costs not in AURORA 2007 Rate Case_(C) WHE Proforma with ITC cash grant 10 Yr Amort_for deferral_102809_16.07E Wild Horse Wind Expansionwrkingfile SF 4" xfId="6295"/>
    <cellStyle name="_Costs not in AURORA 2007 Rate Case_(C) WHE Proforma with ITC cash grant 10 Yr Amort_for deferral_102809_16.07E Wild Horse Wind Expansionwrkingfile SF_DEM-WP(C) ENERG10C--ctn Mid-C_042010 2010GRC" xfId="6296"/>
    <cellStyle name="_Costs not in AURORA 2007 Rate Case_(C) WHE Proforma with ITC cash grant 10 Yr Amort_for deferral_102809_16.07E Wild Horse Wind Expansionwrkingfile_DEM-WP(C) ENERG10C--ctn Mid-C_042010 2010GRC" xfId="6297"/>
    <cellStyle name="_Costs not in AURORA 2007 Rate Case_(C) WHE Proforma with ITC cash grant 10 Yr Amort_for deferral_102809_16.37E Wild Horse Expansion DeferralRevwrkingfile SF" xfId="6298"/>
    <cellStyle name="_Costs not in AURORA 2007 Rate Case_(C) WHE Proforma with ITC cash grant 10 Yr Amort_for deferral_102809_16.37E Wild Horse Expansion DeferralRevwrkingfile SF 2" xfId="6299"/>
    <cellStyle name="_Costs not in AURORA 2007 Rate Case_(C) WHE Proforma with ITC cash grant 10 Yr Amort_for deferral_102809_16.37E Wild Horse Expansion DeferralRevwrkingfile SF 2 2" xfId="6300"/>
    <cellStyle name="_Costs not in AURORA 2007 Rate Case_(C) WHE Proforma with ITC cash grant 10 Yr Amort_for deferral_102809_16.37E Wild Horse Expansion DeferralRevwrkingfile SF 2 2 2" xfId="6301"/>
    <cellStyle name="_Costs not in AURORA 2007 Rate Case_(C) WHE Proforma with ITC cash grant 10 Yr Amort_for deferral_102809_16.37E Wild Horse Expansion DeferralRevwrkingfile SF 2 3" xfId="6302"/>
    <cellStyle name="_Costs not in AURORA 2007 Rate Case_(C) WHE Proforma with ITC cash grant 10 Yr Amort_for deferral_102809_16.37E Wild Horse Expansion DeferralRevwrkingfile SF 3" xfId="6303"/>
    <cellStyle name="_Costs not in AURORA 2007 Rate Case_(C) WHE Proforma with ITC cash grant 10 Yr Amort_for deferral_102809_16.37E Wild Horse Expansion DeferralRevwrkingfile SF 3 2" xfId="6304"/>
    <cellStyle name="_Costs not in AURORA 2007 Rate Case_(C) WHE Proforma with ITC cash grant 10 Yr Amort_for deferral_102809_16.37E Wild Horse Expansion DeferralRevwrkingfile SF 4" xfId="6305"/>
    <cellStyle name="_Costs not in AURORA 2007 Rate Case_(C) WHE Proforma with ITC cash grant 10 Yr Amort_for deferral_102809_16.37E Wild Horse Expansion DeferralRevwrkingfile SF_DEM-WP(C) ENERG10C--ctn Mid-C_042010 2010GRC" xfId="6306"/>
    <cellStyle name="_Costs not in AURORA 2007 Rate Case_(C) WHE Proforma with ITC cash grant 10 Yr Amort_for deferral_102809_DEM-WP(C) ENERG10C--ctn Mid-C_042010 2010GRC" xfId="6307"/>
    <cellStyle name="_Costs not in AURORA 2007 Rate Case_(C) WHE Proforma with ITC cash grant 10 Yr Amort_for rebuttal_120709" xfId="6308"/>
    <cellStyle name="_Costs not in AURORA 2007 Rate Case_(C) WHE Proforma with ITC cash grant 10 Yr Amort_for rebuttal_120709 2" xfId="6309"/>
    <cellStyle name="_Costs not in AURORA 2007 Rate Case_(C) WHE Proforma with ITC cash grant 10 Yr Amort_for rebuttal_120709 2 2" xfId="6310"/>
    <cellStyle name="_Costs not in AURORA 2007 Rate Case_(C) WHE Proforma with ITC cash grant 10 Yr Amort_for rebuttal_120709 2 2 2" xfId="6311"/>
    <cellStyle name="_Costs not in AURORA 2007 Rate Case_(C) WHE Proforma with ITC cash grant 10 Yr Amort_for rebuttal_120709 2 3" xfId="6312"/>
    <cellStyle name="_Costs not in AURORA 2007 Rate Case_(C) WHE Proforma with ITC cash grant 10 Yr Amort_for rebuttal_120709 3" xfId="6313"/>
    <cellStyle name="_Costs not in AURORA 2007 Rate Case_(C) WHE Proforma with ITC cash grant 10 Yr Amort_for rebuttal_120709 3 2" xfId="6314"/>
    <cellStyle name="_Costs not in AURORA 2007 Rate Case_(C) WHE Proforma with ITC cash grant 10 Yr Amort_for rebuttal_120709 4" xfId="6315"/>
    <cellStyle name="_Costs not in AURORA 2007 Rate Case_(C) WHE Proforma with ITC cash grant 10 Yr Amort_for rebuttal_120709_DEM-WP(C) ENERG10C--ctn Mid-C_042010 2010GRC" xfId="6316"/>
    <cellStyle name="_Costs not in AURORA 2007 Rate Case_04.07E Wild Horse Wind Expansion" xfId="6317"/>
    <cellStyle name="_Costs not in AURORA 2007 Rate Case_04.07E Wild Horse Wind Expansion 2" xfId="6318"/>
    <cellStyle name="_Costs not in AURORA 2007 Rate Case_04.07E Wild Horse Wind Expansion 2 2" xfId="6319"/>
    <cellStyle name="_Costs not in AURORA 2007 Rate Case_04.07E Wild Horse Wind Expansion 2 2 2" xfId="6320"/>
    <cellStyle name="_Costs not in AURORA 2007 Rate Case_04.07E Wild Horse Wind Expansion 2 3" xfId="6321"/>
    <cellStyle name="_Costs not in AURORA 2007 Rate Case_04.07E Wild Horse Wind Expansion 3" xfId="6322"/>
    <cellStyle name="_Costs not in AURORA 2007 Rate Case_04.07E Wild Horse Wind Expansion 3 2" xfId="6323"/>
    <cellStyle name="_Costs not in AURORA 2007 Rate Case_04.07E Wild Horse Wind Expansion 4" xfId="6324"/>
    <cellStyle name="_Costs not in AURORA 2007 Rate Case_04.07E Wild Horse Wind Expansion_16.07E Wild Horse Wind Expansionwrkingfile" xfId="6325"/>
    <cellStyle name="_Costs not in AURORA 2007 Rate Case_04.07E Wild Horse Wind Expansion_16.07E Wild Horse Wind Expansionwrkingfile 2" xfId="6326"/>
    <cellStyle name="_Costs not in AURORA 2007 Rate Case_04.07E Wild Horse Wind Expansion_16.07E Wild Horse Wind Expansionwrkingfile 2 2" xfId="6327"/>
    <cellStyle name="_Costs not in AURORA 2007 Rate Case_04.07E Wild Horse Wind Expansion_16.07E Wild Horse Wind Expansionwrkingfile 2 2 2" xfId="6328"/>
    <cellStyle name="_Costs not in AURORA 2007 Rate Case_04.07E Wild Horse Wind Expansion_16.07E Wild Horse Wind Expansionwrkingfile 2 3" xfId="6329"/>
    <cellStyle name="_Costs not in AURORA 2007 Rate Case_04.07E Wild Horse Wind Expansion_16.07E Wild Horse Wind Expansionwrkingfile 3" xfId="6330"/>
    <cellStyle name="_Costs not in AURORA 2007 Rate Case_04.07E Wild Horse Wind Expansion_16.07E Wild Horse Wind Expansionwrkingfile 3 2" xfId="6331"/>
    <cellStyle name="_Costs not in AURORA 2007 Rate Case_04.07E Wild Horse Wind Expansion_16.07E Wild Horse Wind Expansionwrkingfile 4" xfId="6332"/>
    <cellStyle name="_Costs not in AURORA 2007 Rate Case_04.07E Wild Horse Wind Expansion_16.07E Wild Horse Wind Expansionwrkingfile SF" xfId="6333"/>
    <cellStyle name="_Costs not in AURORA 2007 Rate Case_04.07E Wild Horse Wind Expansion_16.07E Wild Horse Wind Expansionwrkingfile SF 2" xfId="6334"/>
    <cellStyle name="_Costs not in AURORA 2007 Rate Case_04.07E Wild Horse Wind Expansion_16.07E Wild Horse Wind Expansionwrkingfile SF 2 2" xfId="6335"/>
    <cellStyle name="_Costs not in AURORA 2007 Rate Case_04.07E Wild Horse Wind Expansion_16.07E Wild Horse Wind Expansionwrkingfile SF 2 2 2" xfId="6336"/>
    <cellStyle name="_Costs not in AURORA 2007 Rate Case_04.07E Wild Horse Wind Expansion_16.07E Wild Horse Wind Expansionwrkingfile SF 2 3" xfId="6337"/>
    <cellStyle name="_Costs not in AURORA 2007 Rate Case_04.07E Wild Horse Wind Expansion_16.07E Wild Horse Wind Expansionwrkingfile SF 3" xfId="6338"/>
    <cellStyle name="_Costs not in AURORA 2007 Rate Case_04.07E Wild Horse Wind Expansion_16.07E Wild Horse Wind Expansionwrkingfile SF 3 2" xfId="6339"/>
    <cellStyle name="_Costs not in AURORA 2007 Rate Case_04.07E Wild Horse Wind Expansion_16.07E Wild Horse Wind Expansionwrkingfile SF 4" xfId="6340"/>
    <cellStyle name="_Costs not in AURORA 2007 Rate Case_04.07E Wild Horse Wind Expansion_16.07E Wild Horse Wind Expansionwrkingfile SF_DEM-WP(C) ENERG10C--ctn Mid-C_042010 2010GRC" xfId="6341"/>
    <cellStyle name="_Costs not in AURORA 2007 Rate Case_04.07E Wild Horse Wind Expansion_16.07E Wild Horse Wind Expansionwrkingfile_DEM-WP(C) ENERG10C--ctn Mid-C_042010 2010GRC" xfId="6342"/>
    <cellStyle name="_Costs not in AURORA 2007 Rate Case_04.07E Wild Horse Wind Expansion_16.37E Wild Horse Expansion DeferralRevwrkingfile SF" xfId="6343"/>
    <cellStyle name="_Costs not in AURORA 2007 Rate Case_04.07E Wild Horse Wind Expansion_16.37E Wild Horse Expansion DeferralRevwrkingfile SF 2" xfId="6344"/>
    <cellStyle name="_Costs not in AURORA 2007 Rate Case_04.07E Wild Horse Wind Expansion_16.37E Wild Horse Expansion DeferralRevwrkingfile SF 2 2" xfId="6345"/>
    <cellStyle name="_Costs not in AURORA 2007 Rate Case_04.07E Wild Horse Wind Expansion_16.37E Wild Horse Expansion DeferralRevwrkingfile SF 2 2 2" xfId="6346"/>
    <cellStyle name="_Costs not in AURORA 2007 Rate Case_04.07E Wild Horse Wind Expansion_16.37E Wild Horse Expansion DeferralRevwrkingfile SF 2 3" xfId="6347"/>
    <cellStyle name="_Costs not in AURORA 2007 Rate Case_04.07E Wild Horse Wind Expansion_16.37E Wild Horse Expansion DeferralRevwrkingfile SF 3" xfId="6348"/>
    <cellStyle name="_Costs not in AURORA 2007 Rate Case_04.07E Wild Horse Wind Expansion_16.37E Wild Horse Expansion DeferralRevwrkingfile SF 3 2" xfId="6349"/>
    <cellStyle name="_Costs not in AURORA 2007 Rate Case_04.07E Wild Horse Wind Expansion_16.37E Wild Horse Expansion DeferralRevwrkingfile SF 4" xfId="6350"/>
    <cellStyle name="_Costs not in AURORA 2007 Rate Case_04.07E Wild Horse Wind Expansion_16.37E Wild Horse Expansion DeferralRevwrkingfile SF_DEM-WP(C) ENERG10C--ctn Mid-C_042010 2010GRC" xfId="6351"/>
    <cellStyle name="_Costs not in AURORA 2007 Rate Case_04.07E Wild Horse Wind Expansion_DEM-WP(C) ENERG10C--ctn Mid-C_042010 2010GRC" xfId="6352"/>
    <cellStyle name="_Costs not in AURORA 2007 Rate Case_16.07E Wild Horse Wind Expansionwrkingfile" xfId="6353"/>
    <cellStyle name="_Costs not in AURORA 2007 Rate Case_16.07E Wild Horse Wind Expansionwrkingfile 2" xfId="6354"/>
    <cellStyle name="_Costs not in AURORA 2007 Rate Case_16.07E Wild Horse Wind Expansionwrkingfile 2 2" xfId="6355"/>
    <cellStyle name="_Costs not in AURORA 2007 Rate Case_16.07E Wild Horse Wind Expansionwrkingfile 2 2 2" xfId="6356"/>
    <cellStyle name="_Costs not in AURORA 2007 Rate Case_16.07E Wild Horse Wind Expansionwrkingfile 2 3" xfId="6357"/>
    <cellStyle name="_Costs not in AURORA 2007 Rate Case_16.07E Wild Horse Wind Expansionwrkingfile 3" xfId="6358"/>
    <cellStyle name="_Costs not in AURORA 2007 Rate Case_16.07E Wild Horse Wind Expansionwrkingfile 3 2" xfId="6359"/>
    <cellStyle name="_Costs not in AURORA 2007 Rate Case_16.07E Wild Horse Wind Expansionwrkingfile 4" xfId="6360"/>
    <cellStyle name="_Costs not in AURORA 2007 Rate Case_16.07E Wild Horse Wind Expansionwrkingfile SF" xfId="6361"/>
    <cellStyle name="_Costs not in AURORA 2007 Rate Case_16.07E Wild Horse Wind Expansionwrkingfile SF 2" xfId="6362"/>
    <cellStyle name="_Costs not in AURORA 2007 Rate Case_16.07E Wild Horse Wind Expansionwrkingfile SF 2 2" xfId="6363"/>
    <cellStyle name="_Costs not in AURORA 2007 Rate Case_16.07E Wild Horse Wind Expansionwrkingfile SF 2 2 2" xfId="6364"/>
    <cellStyle name="_Costs not in AURORA 2007 Rate Case_16.07E Wild Horse Wind Expansionwrkingfile SF 2 3" xfId="6365"/>
    <cellStyle name="_Costs not in AURORA 2007 Rate Case_16.07E Wild Horse Wind Expansionwrkingfile SF 3" xfId="6366"/>
    <cellStyle name="_Costs not in AURORA 2007 Rate Case_16.07E Wild Horse Wind Expansionwrkingfile SF 3 2" xfId="6367"/>
    <cellStyle name="_Costs not in AURORA 2007 Rate Case_16.07E Wild Horse Wind Expansionwrkingfile SF 4" xfId="6368"/>
    <cellStyle name="_Costs not in AURORA 2007 Rate Case_16.07E Wild Horse Wind Expansionwrkingfile SF_DEM-WP(C) ENERG10C--ctn Mid-C_042010 2010GRC" xfId="6369"/>
    <cellStyle name="_Costs not in AURORA 2007 Rate Case_16.07E Wild Horse Wind Expansionwrkingfile_DEM-WP(C) ENERG10C--ctn Mid-C_042010 2010GRC" xfId="6370"/>
    <cellStyle name="_Costs not in AURORA 2007 Rate Case_16.37E Wild Horse Expansion DeferralRevwrkingfile SF" xfId="6371"/>
    <cellStyle name="_Costs not in AURORA 2007 Rate Case_16.37E Wild Horse Expansion DeferralRevwrkingfile SF 2" xfId="6372"/>
    <cellStyle name="_Costs not in AURORA 2007 Rate Case_16.37E Wild Horse Expansion DeferralRevwrkingfile SF 2 2" xfId="6373"/>
    <cellStyle name="_Costs not in AURORA 2007 Rate Case_16.37E Wild Horse Expansion DeferralRevwrkingfile SF 2 2 2" xfId="6374"/>
    <cellStyle name="_Costs not in AURORA 2007 Rate Case_16.37E Wild Horse Expansion DeferralRevwrkingfile SF 2 3" xfId="6375"/>
    <cellStyle name="_Costs not in AURORA 2007 Rate Case_16.37E Wild Horse Expansion DeferralRevwrkingfile SF 3" xfId="6376"/>
    <cellStyle name="_Costs not in AURORA 2007 Rate Case_16.37E Wild Horse Expansion DeferralRevwrkingfile SF 3 2" xfId="6377"/>
    <cellStyle name="_Costs not in AURORA 2007 Rate Case_16.37E Wild Horse Expansion DeferralRevwrkingfile SF 4" xfId="6378"/>
    <cellStyle name="_Costs not in AURORA 2007 Rate Case_16.37E Wild Horse Expansion DeferralRevwrkingfile SF_DEM-WP(C) ENERG10C--ctn Mid-C_042010 2010GRC" xfId="6379"/>
    <cellStyle name="_Costs not in AURORA 2007 Rate Case_2009 Compliance Filing PCA Exhibits for GRC" xfId="6380"/>
    <cellStyle name="_Costs not in AURORA 2007 Rate Case_2009 Compliance Filing PCA Exhibits for GRC 2" xfId="6381"/>
    <cellStyle name="_Costs not in AURORA 2007 Rate Case_2009 GRC Compl Filing - Exhibit D" xfId="6382"/>
    <cellStyle name="_Costs not in AURORA 2007 Rate Case_2009 GRC Compl Filing - Exhibit D 2" xfId="6383"/>
    <cellStyle name="_Costs not in AURORA 2007 Rate Case_2009 GRC Compl Filing - Exhibit D 2 2" xfId="6384"/>
    <cellStyle name="_Costs not in AURORA 2007 Rate Case_2009 GRC Compl Filing - Exhibit D 3" xfId="6385"/>
    <cellStyle name="_Costs not in AURORA 2007 Rate Case_2009 GRC Compl Filing - Exhibit D_DEM-WP(C) ENERG10C--ctn Mid-C_042010 2010GRC" xfId="6386"/>
    <cellStyle name="_Costs not in AURORA 2007 Rate Case_3.01 Income Statement" xfId="6387"/>
    <cellStyle name="_Costs not in AURORA 2007 Rate Case_4 31 Regulatory Assets and Liabilities  7 06- Exhibit D" xfId="6388"/>
    <cellStyle name="_Costs not in AURORA 2007 Rate Case_4 31 Regulatory Assets and Liabilities  7 06- Exhibit D 2" xfId="6389"/>
    <cellStyle name="_Costs not in AURORA 2007 Rate Case_4 31 Regulatory Assets and Liabilities  7 06- Exhibit D 2 2" xfId="6390"/>
    <cellStyle name="_Costs not in AURORA 2007 Rate Case_4 31 Regulatory Assets and Liabilities  7 06- Exhibit D 2 2 2" xfId="6391"/>
    <cellStyle name="_Costs not in AURORA 2007 Rate Case_4 31 Regulatory Assets and Liabilities  7 06- Exhibit D 2 3" xfId="6392"/>
    <cellStyle name="_Costs not in AURORA 2007 Rate Case_4 31 Regulatory Assets and Liabilities  7 06- Exhibit D 3" xfId="6393"/>
    <cellStyle name="_Costs not in AURORA 2007 Rate Case_4 31 Regulatory Assets and Liabilities  7 06- Exhibit D 3 2" xfId="6394"/>
    <cellStyle name="_Costs not in AURORA 2007 Rate Case_4 31 Regulatory Assets and Liabilities  7 06- Exhibit D 4" xfId="6395"/>
    <cellStyle name="_Costs not in AURORA 2007 Rate Case_4 31 Regulatory Assets and Liabilities  7 06- Exhibit D_DEM-WP(C) ENERG10C--ctn Mid-C_042010 2010GRC" xfId="6396"/>
    <cellStyle name="_Costs not in AURORA 2007 Rate Case_4 31 Regulatory Assets and Liabilities  7 06- Exhibit D_NIM Summary" xfId="6397"/>
    <cellStyle name="_Costs not in AURORA 2007 Rate Case_4 31 Regulatory Assets and Liabilities  7 06- Exhibit D_NIM Summary 2" xfId="6398"/>
    <cellStyle name="_Costs not in AURORA 2007 Rate Case_4 31 Regulatory Assets and Liabilities  7 06- Exhibit D_NIM Summary 2 2" xfId="6399"/>
    <cellStyle name="_Costs not in AURORA 2007 Rate Case_4 31 Regulatory Assets and Liabilities  7 06- Exhibit D_NIM Summary 3" xfId="6400"/>
    <cellStyle name="_Costs not in AURORA 2007 Rate Case_4 31 Regulatory Assets and Liabilities  7 06- Exhibit D_NIM Summary_DEM-WP(C) ENERG10C--ctn Mid-C_042010 2010GRC" xfId="6401"/>
    <cellStyle name="_Costs not in AURORA 2007 Rate Case_4 31E Reg Asset  Liab and EXH D" xfId="6402"/>
    <cellStyle name="_Costs not in AURORA 2007 Rate Case_4 31E Reg Asset  Liab and EXH D _ Aug 10 Filing (2)" xfId="6403"/>
    <cellStyle name="_Costs not in AURORA 2007 Rate Case_4 31E Reg Asset  Liab and EXH D _ Aug 10 Filing (2) 2" xfId="6404"/>
    <cellStyle name="_Costs not in AURORA 2007 Rate Case_4 31E Reg Asset  Liab and EXH D 10" xfId="6405"/>
    <cellStyle name="_Costs not in AURORA 2007 Rate Case_4 31E Reg Asset  Liab and EXH D 11" xfId="6406"/>
    <cellStyle name="_Costs not in AURORA 2007 Rate Case_4 31E Reg Asset  Liab and EXH D 12" xfId="6407"/>
    <cellStyle name="_Costs not in AURORA 2007 Rate Case_4 31E Reg Asset  Liab and EXH D 13" xfId="6408"/>
    <cellStyle name="_Costs not in AURORA 2007 Rate Case_4 31E Reg Asset  Liab and EXH D 14" xfId="6409"/>
    <cellStyle name="_Costs not in AURORA 2007 Rate Case_4 31E Reg Asset  Liab and EXH D 15" xfId="6410"/>
    <cellStyle name="_Costs not in AURORA 2007 Rate Case_4 31E Reg Asset  Liab and EXH D 16" xfId="6411"/>
    <cellStyle name="_Costs not in AURORA 2007 Rate Case_4 31E Reg Asset  Liab and EXH D 17" xfId="6412"/>
    <cellStyle name="_Costs not in AURORA 2007 Rate Case_4 31E Reg Asset  Liab and EXH D 18" xfId="6413"/>
    <cellStyle name="_Costs not in AURORA 2007 Rate Case_4 31E Reg Asset  Liab and EXH D 19" xfId="6414"/>
    <cellStyle name="_Costs not in AURORA 2007 Rate Case_4 31E Reg Asset  Liab and EXH D 2" xfId="6415"/>
    <cellStyle name="_Costs not in AURORA 2007 Rate Case_4 31E Reg Asset  Liab and EXH D 20" xfId="6416"/>
    <cellStyle name="_Costs not in AURORA 2007 Rate Case_4 31E Reg Asset  Liab and EXH D 21" xfId="6417"/>
    <cellStyle name="_Costs not in AURORA 2007 Rate Case_4 31E Reg Asset  Liab and EXH D 22" xfId="6418"/>
    <cellStyle name="_Costs not in AURORA 2007 Rate Case_4 31E Reg Asset  Liab and EXH D 23" xfId="6419"/>
    <cellStyle name="_Costs not in AURORA 2007 Rate Case_4 31E Reg Asset  Liab and EXH D 24" xfId="6420"/>
    <cellStyle name="_Costs not in AURORA 2007 Rate Case_4 31E Reg Asset  Liab and EXH D 25" xfId="6421"/>
    <cellStyle name="_Costs not in AURORA 2007 Rate Case_4 31E Reg Asset  Liab and EXH D 26" xfId="6422"/>
    <cellStyle name="_Costs not in AURORA 2007 Rate Case_4 31E Reg Asset  Liab and EXH D 27" xfId="6423"/>
    <cellStyle name="_Costs not in AURORA 2007 Rate Case_4 31E Reg Asset  Liab and EXH D 28" xfId="6424"/>
    <cellStyle name="_Costs not in AURORA 2007 Rate Case_4 31E Reg Asset  Liab and EXH D 29" xfId="6425"/>
    <cellStyle name="_Costs not in AURORA 2007 Rate Case_4 31E Reg Asset  Liab and EXH D 3" xfId="6426"/>
    <cellStyle name="_Costs not in AURORA 2007 Rate Case_4 31E Reg Asset  Liab and EXH D 30" xfId="6427"/>
    <cellStyle name="_Costs not in AURORA 2007 Rate Case_4 31E Reg Asset  Liab and EXH D 31" xfId="6428"/>
    <cellStyle name="_Costs not in AURORA 2007 Rate Case_4 31E Reg Asset  Liab and EXH D 32" xfId="6429"/>
    <cellStyle name="_Costs not in AURORA 2007 Rate Case_4 31E Reg Asset  Liab and EXH D 33" xfId="6430"/>
    <cellStyle name="_Costs not in AURORA 2007 Rate Case_4 31E Reg Asset  Liab and EXH D 34" xfId="6431"/>
    <cellStyle name="_Costs not in AURORA 2007 Rate Case_4 31E Reg Asset  Liab and EXH D 35" xfId="6432"/>
    <cellStyle name="_Costs not in AURORA 2007 Rate Case_4 31E Reg Asset  Liab and EXH D 36" xfId="6433"/>
    <cellStyle name="_Costs not in AURORA 2007 Rate Case_4 31E Reg Asset  Liab and EXH D 4" xfId="6434"/>
    <cellStyle name="_Costs not in AURORA 2007 Rate Case_4 31E Reg Asset  Liab and EXH D 5" xfId="6435"/>
    <cellStyle name="_Costs not in AURORA 2007 Rate Case_4 31E Reg Asset  Liab and EXH D 6" xfId="6436"/>
    <cellStyle name="_Costs not in AURORA 2007 Rate Case_4 31E Reg Asset  Liab and EXH D 7" xfId="6437"/>
    <cellStyle name="_Costs not in AURORA 2007 Rate Case_4 31E Reg Asset  Liab and EXH D 8" xfId="6438"/>
    <cellStyle name="_Costs not in AURORA 2007 Rate Case_4 31E Reg Asset  Liab and EXH D 9" xfId="6439"/>
    <cellStyle name="_Costs not in AURORA 2007 Rate Case_4 32 Regulatory Assets and Liabilities  7 06- Exhibit D" xfId="6440"/>
    <cellStyle name="_Costs not in AURORA 2007 Rate Case_4 32 Regulatory Assets and Liabilities  7 06- Exhibit D 2" xfId="6441"/>
    <cellStyle name="_Costs not in AURORA 2007 Rate Case_4 32 Regulatory Assets and Liabilities  7 06- Exhibit D 2 2" xfId="6442"/>
    <cellStyle name="_Costs not in AURORA 2007 Rate Case_4 32 Regulatory Assets and Liabilities  7 06- Exhibit D 2 2 2" xfId="6443"/>
    <cellStyle name="_Costs not in AURORA 2007 Rate Case_4 32 Regulatory Assets and Liabilities  7 06- Exhibit D 2 3" xfId="6444"/>
    <cellStyle name="_Costs not in AURORA 2007 Rate Case_4 32 Regulatory Assets and Liabilities  7 06- Exhibit D 3" xfId="6445"/>
    <cellStyle name="_Costs not in AURORA 2007 Rate Case_4 32 Regulatory Assets and Liabilities  7 06- Exhibit D 3 2" xfId="6446"/>
    <cellStyle name="_Costs not in AURORA 2007 Rate Case_4 32 Regulatory Assets and Liabilities  7 06- Exhibit D 4" xfId="6447"/>
    <cellStyle name="_Costs not in AURORA 2007 Rate Case_4 32 Regulatory Assets and Liabilities  7 06- Exhibit D_DEM-WP(C) ENERG10C--ctn Mid-C_042010 2010GRC" xfId="6448"/>
    <cellStyle name="_Costs not in AURORA 2007 Rate Case_4 32 Regulatory Assets and Liabilities  7 06- Exhibit D_NIM Summary" xfId="6449"/>
    <cellStyle name="_Costs not in AURORA 2007 Rate Case_4 32 Regulatory Assets and Liabilities  7 06- Exhibit D_NIM Summary 2" xfId="6450"/>
    <cellStyle name="_Costs not in AURORA 2007 Rate Case_4 32 Regulatory Assets and Liabilities  7 06- Exhibit D_NIM Summary 2 2" xfId="6451"/>
    <cellStyle name="_Costs not in AURORA 2007 Rate Case_4 32 Regulatory Assets and Liabilities  7 06- Exhibit D_NIM Summary 3" xfId="6452"/>
    <cellStyle name="_Costs not in AURORA 2007 Rate Case_4 32 Regulatory Assets and Liabilities  7 06- Exhibit D_NIM Summary_DEM-WP(C) ENERG10C--ctn Mid-C_042010 2010GRC" xfId="6453"/>
    <cellStyle name="_Costs not in AURORA 2007 Rate Case_AURORA Total New" xfId="6454"/>
    <cellStyle name="_Costs not in AURORA 2007 Rate Case_AURORA Total New 2" xfId="6455"/>
    <cellStyle name="_Costs not in AURORA 2007 Rate Case_AURORA Total New 2 2" xfId="6456"/>
    <cellStyle name="_Costs not in AURORA 2007 Rate Case_AURORA Total New 3" xfId="6457"/>
    <cellStyle name="_Costs not in AURORA 2007 Rate Case_Book1" xfId="6458"/>
    <cellStyle name="_Costs not in AURORA 2007 Rate Case_Book2" xfId="6459"/>
    <cellStyle name="_Costs not in AURORA 2007 Rate Case_Book2 2" xfId="6460"/>
    <cellStyle name="_Costs not in AURORA 2007 Rate Case_Book2 2 2" xfId="6461"/>
    <cellStyle name="_Costs not in AURORA 2007 Rate Case_Book2 2 2 2" xfId="6462"/>
    <cellStyle name="_Costs not in AURORA 2007 Rate Case_Book2 2 3" xfId="6463"/>
    <cellStyle name="_Costs not in AURORA 2007 Rate Case_Book2 3" xfId="6464"/>
    <cellStyle name="_Costs not in AURORA 2007 Rate Case_Book2 3 2" xfId="6465"/>
    <cellStyle name="_Costs not in AURORA 2007 Rate Case_Book2 4" xfId="6466"/>
    <cellStyle name="_Costs not in AURORA 2007 Rate Case_Book2_Adj Bench DR 3 for Initial Briefs (Electric)" xfId="6467"/>
    <cellStyle name="_Costs not in AURORA 2007 Rate Case_Book2_Adj Bench DR 3 for Initial Briefs (Electric) 2" xfId="6468"/>
    <cellStyle name="_Costs not in AURORA 2007 Rate Case_Book2_Adj Bench DR 3 for Initial Briefs (Electric) 2 2" xfId="6469"/>
    <cellStyle name="_Costs not in AURORA 2007 Rate Case_Book2_Adj Bench DR 3 for Initial Briefs (Electric) 2 2 2" xfId="6470"/>
    <cellStyle name="_Costs not in AURORA 2007 Rate Case_Book2_Adj Bench DR 3 for Initial Briefs (Electric) 2 3" xfId="6471"/>
    <cellStyle name="_Costs not in AURORA 2007 Rate Case_Book2_Adj Bench DR 3 for Initial Briefs (Electric) 3" xfId="6472"/>
    <cellStyle name="_Costs not in AURORA 2007 Rate Case_Book2_Adj Bench DR 3 for Initial Briefs (Electric) 3 2" xfId="6473"/>
    <cellStyle name="_Costs not in AURORA 2007 Rate Case_Book2_Adj Bench DR 3 for Initial Briefs (Electric) 4" xfId="6474"/>
    <cellStyle name="_Costs not in AURORA 2007 Rate Case_Book2_Adj Bench DR 3 for Initial Briefs (Electric)_DEM-WP(C) ENERG10C--ctn Mid-C_042010 2010GRC" xfId="6475"/>
    <cellStyle name="_Costs not in AURORA 2007 Rate Case_Book2_DEM-WP(C) ENERG10C--ctn Mid-C_042010 2010GRC" xfId="6476"/>
    <cellStyle name="_Costs not in AURORA 2007 Rate Case_Book2_Electric Rev Req Model (2009 GRC) Rebuttal" xfId="6477"/>
    <cellStyle name="_Costs not in AURORA 2007 Rate Case_Book2_Electric Rev Req Model (2009 GRC) Rebuttal 2" xfId="6478"/>
    <cellStyle name="_Costs not in AURORA 2007 Rate Case_Book2_Electric Rev Req Model (2009 GRC) Rebuttal 2 2" xfId="6479"/>
    <cellStyle name="_Costs not in AURORA 2007 Rate Case_Book2_Electric Rev Req Model (2009 GRC) Rebuttal 2 2 2" xfId="6480"/>
    <cellStyle name="_Costs not in AURORA 2007 Rate Case_Book2_Electric Rev Req Model (2009 GRC) Rebuttal 2 3" xfId="6481"/>
    <cellStyle name="_Costs not in AURORA 2007 Rate Case_Book2_Electric Rev Req Model (2009 GRC) Rebuttal 3" xfId="6482"/>
    <cellStyle name="_Costs not in AURORA 2007 Rate Case_Book2_Electric Rev Req Model (2009 GRC) Rebuttal 3 2" xfId="6483"/>
    <cellStyle name="_Costs not in AURORA 2007 Rate Case_Book2_Electric Rev Req Model (2009 GRC) Rebuttal 4" xfId="6484"/>
    <cellStyle name="_Costs not in AURORA 2007 Rate Case_Book2_Electric Rev Req Model (2009 GRC) Rebuttal REmoval of New  WH Solar AdjustMI" xfId="6485"/>
    <cellStyle name="_Costs not in AURORA 2007 Rate Case_Book2_Electric Rev Req Model (2009 GRC) Rebuttal REmoval of New  WH Solar AdjustMI 2" xfId="6486"/>
    <cellStyle name="_Costs not in AURORA 2007 Rate Case_Book2_Electric Rev Req Model (2009 GRC) Rebuttal REmoval of New  WH Solar AdjustMI 2 2" xfId="6487"/>
    <cellStyle name="_Costs not in AURORA 2007 Rate Case_Book2_Electric Rev Req Model (2009 GRC) Rebuttal REmoval of New  WH Solar AdjustMI 2 2 2" xfId="6488"/>
    <cellStyle name="_Costs not in AURORA 2007 Rate Case_Book2_Electric Rev Req Model (2009 GRC) Rebuttal REmoval of New  WH Solar AdjustMI 2 3" xfId="6489"/>
    <cellStyle name="_Costs not in AURORA 2007 Rate Case_Book2_Electric Rev Req Model (2009 GRC) Rebuttal REmoval of New  WH Solar AdjustMI 3" xfId="6490"/>
    <cellStyle name="_Costs not in AURORA 2007 Rate Case_Book2_Electric Rev Req Model (2009 GRC) Rebuttal REmoval of New  WH Solar AdjustMI 3 2" xfId="6491"/>
    <cellStyle name="_Costs not in AURORA 2007 Rate Case_Book2_Electric Rev Req Model (2009 GRC) Rebuttal REmoval of New  WH Solar AdjustMI 4" xfId="6492"/>
    <cellStyle name="_Costs not in AURORA 2007 Rate Case_Book2_Electric Rev Req Model (2009 GRC) Rebuttal REmoval of New  WH Solar AdjustMI_DEM-WP(C) ENERG10C--ctn Mid-C_042010 2010GRC" xfId="6493"/>
    <cellStyle name="_Costs not in AURORA 2007 Rate Case_Book2_Electric Rev Req Model (2009 GRC) Revised 01-18-2010" xfId="6494"/>
    <cellStyle name="_Costs not in AURORA 2007 Rate Case_Book2_Electric Rev Req Model (2009 GRC) Revised 01-18-2010 2" xfId="6495"/>
    <cellStyle name="_Costs not in AURORA 2007 Rate Case_Book2_Electric Rev Req Model (2009 GRC) Revised 01-18-2010 2 2" xfId="6496"/>
    <cellStyle name="_Costs not in AURORA 2007 Rate Case_Book2_Electric Rev Req Model (2009 GRC) Revised 01-18-2010 2 2 2" xfId="6497"/>
    <cellStyle name="_Costs not in AURORA 2007 Rate Case_Book2_Electric Rev Req Model (2009 GRC) Revised 01-18-2010 2 3" xfId="6498"/>
    <cellStyle name="_Costs not in AURORA 2007 Rate Case_Book2_Electric Rev Req Model (2009 GRC) Revised 01-18-2010 3" xfId="6499"/>
    <cellStyle name="_Costs not in AURORA 2007 Rate Case_Book2_Electric Rev Req Model (2009 GRC) Revised 01-18-2010 3 2" xfId="6500"/>
    <cellStyle name="_Costs not in AURORA 2007 Rate Case_Book2_Electric Rev Req Model (2009 GRC) Revised 01-18-2010 4" xfId="6501"/>
    <cellStyle name="_Costs not in AURORA 2007 Rate Case_Book2_Electric Rev Req Model (2009 GRC) Revised 01-18-2010_DEM-WP(C) ENERG10C--ctn Mid-C_042010 2010GRC" xfId="6502"/>
    <cellStyle name="_Costs not in AURORA 2007 Rate Case_Book2_Final Order Electric EXHIBIT A-1" xfId="6503"/>
    <cellStyle name="_Costs not in AURORA 2007 Rate Case_Book2_Final Order Electric EXHIBIT A-1 2" xfId="6504"/>
    <cellStyle name="_Costs not in AURORA 2007 Rate Case_Book2_Final Order Electric EXHIBIT A-1 2 2" xfId="6505"/>
    <cellStyle name="_Costs not in AURORA 2007 Rate Case_Book2_Final Order Electric EXHIBIT A-1 2 2 2" xfId="6506"/>
    <cellStyle name="_Costs not in AURORA 2007 Rate Case_Book2_Final Order Electric EXHIBIT A-1 2 3" xfId="6507"/>
    <cellStyle name="_Costs not in AURORA 2007 Rate Case_Book2_Final Order Electric EXHIBIT A-1 3" xfId="6508"/>
    <cellStyle name="_Costs not in AURORA 2007 Rate Case_Book2_Final Order Electric EXHIBIT A-1 3 2" xfId="6509"/>
    <cellStyle name="_Costs not in AURORA 2007 Rate Case_Book2_Final Order Electric EXHIBIT A-1 4" xfId="6510"/>
    <cellStyle name="_Costs not in AURORA 2007 Rate Case_Book4" xfId="6511"/>
    <cellStyle name="_Costs not in AURORA 2007 Rate Case_Book4 2" xfId="6512"/>
    <cellStyle name="_Costs not in AURORA 2007 Rate Case_Book4 2 2" xfId="6513"/>
    <cellStyle name="_Costs not in AURORA 2007 Rate Case_Book4 2 2 2" xfId="6514"/>
    <cellStyle name="_Costs not in AURORA 2007 Rate Case_Book4 2 3" xfId="6515"/>
    <cellStyle name="_Costs not in AURORA 2007 Rate Case_Book4 3" xfId="6516"/>
    <cellStyle name="_Costs not in AURORA 2007 Rate Case_Book4 3 2" xfId="6517"/>
    <cellStyle name="_Costs not in AURORA 2007 Rate Case_Book4 4" xfId="6518"/>
    <cellStyle name="_Costs not in AURORA 2007 Rate Case_Book4_DEM-WP(C) ENERG10C--ctn Mid-C_042010 2010GRC" xfId="6519"/>
    <cellStyle name="_Costs not in AURORA 2007 Rate Case_Book9" xfId="6520"/>
    <cellStyle name="_Costs not in AURORA 2007 Rate Case_Book9 2" xfId="6521"/>
    <cellStyle name="_Costs not in AURORA 2007 Rate Case_Book9 2 2" xfId="6522"/>
    <cellStyle name="_Costs not in AURORA 2007 Rate Case_Book9 2 2 2" xfId="6523"/>
    <cellStyle name="_Costs not in AURORA 2007 Rate Case_Book9 2 3" xfId="6524"/>
    <cellStyle name="_Costs not in AURORA 2007 Rate Case_Book9 3" xfId="6525"/>
    <cellStyle name="_Costs not in AURORA 2007 Rate Case_Book9 3 2" xfId="6526"/>
    <cellStyle name="_Costs not in AURORA 2007 Rate Case_Book9 4" xfId="6527"/>
    <cellStyle name="_Costs not in AURORA 2007 Rate Case_Book9_DEM-WP(C) ENERG10C--ctn Mid-C_042010 2010GRC" xfId="6528"/>
    <cellStyle name="_Costs not in AURORA 2007 Rate Case_Chelan PUD Power Costs (8-10)" xfId="6529"/>
    <cellStyle name="_Costs not in AURORA 2007 Rate Case_Chelan PUD Power Costs (8-10) 2" xfId="6530"/>
    <cellStyle name="_Costs not in AURORA 2007 Rate Case_DEM-WP(C) Chelan Power Costs" xfId="6531"/>
    <cellStyle name="_Costs not in AURORA 2007 Rate Case_DEM-WP(C) Chelan Power Costs 2" xfId="6532"/>
    <cellStyle name="_Costs not in AURORA 2007 Rate Case_DEM-WP(C) ENERG10C--ctn Mid-C_042010 2010GRC" xfId="6533"/>
    <cellStyle name="_Costs not in AURORA 2007 Rate Case_DEM-WP(C) Gas Transport 2010GRC" xfId="6534"/>
    <cellStyle name="_Costs not in AURORA 2007 Rate Case_DEM-WP(C) Gas Transport 2010GRC 2" xfId="6535"/>
    <cellStyle name="_Costs not in AURORA 2007 Rate Case_Electric COS Inputs" xfId="6536"/>
    <cellStyle name="_Costs not in AURORA 2007 Rate Case_Electric COS Inputs 2" xfId="6537"/>
    <cellStyle name="_Costs not in AURORA 2007 Rate Case_Electric COS Inputs 2 2" xfId="6538"/>
    <cellStyle name="_Costs not in AURORA 2007 Rate Case_Electric COS Inputs 2 2 2" xfId="6539"/>
    <cellStyle name="_Costs not in AURORA 2007 Rate Case_Electric COS Inputs 2 2 2 2" xfId="6540"/>
    <cellStyle name="_Costs not in AURORA 2007 Rate Case_Electric COS Inputs 2 2 3" xfId="6541"/>
    <cellStyle name="_Costs not in AURORA 2007 Rate Case_Electric COS Inputs 2 3" xfId="6542"/>
    <cellStyle name="_Costs not in AURORA 2007 Rate Case_Electric COS Inputs 2 3 2" xfId="6543"/>
    <cellStyle name="_Costs not in AURORA 2007 Rate Case_Electric COS Inputs 2 3 2 2" xfId="6544"/>
    <cellStyle name="_Costs not in AURORA 2007 Rate Case_Electric COS Inputs 2 3 3" xfId="6545"/>
    <cellStyle name="_Costs not in AURORA 2007 Rate Case_Electric COS Inputs 2 4" xfId="6546"/>
    <cellStyle name="_Costs not in AURORA 2007 Rate Case_Electric COS Inputs 2 4 2" xfId="6547"/>
    <cellStyle name="_Costs not in AURORA 2007 Rate Case_Electric COS Inputs 2 4 2 2" xfId="6548"/>
    <cellStyle name="_Costs not in AURORA 2007 Rate Case_Electric COS Inputs 2 4 3" xfId="6549"/>
    <cellStyle name="_Costs not in AURORA 2007 Rate Case_Electric COS Inputs 2 5" xfId="6550"/>
    <cellStyle name="_Costs not in AURORA 2007 Rate Case_Electric COS Inputs 3" xfId="6551"/>
    <cellStyle name="_Costs not in AURORA 2007 Rate Case_Electric COS Inputs 3 2" xfId="6552"/>
    <cellStyle name="_Costs not in AURORA 2007 Rate Case_Electric COS Inputs 3 2 2" xfId="6553"/>
    <cellStyle name="_Costs not in AURORA 2007 Rate Case_Electric COS Inputs 3 3" xfId="6554"/>
    <cellStyle name="_Costs not in AURORA 2007 Rate Case_Electric COS Inputs 4" xfId="6555"/>
    <cellStyle name="_Costs not in AURORA 2007 Rate Case_Electric COS Inputs 4 2" xfId="6556"/>
    <cellStyle name="_Costs not in AURORA 2007 Rate Case_Electric COS Inputs 4 2 2" xfId="6557"/>
    <cellStyle name="_Costs not in AURORA 2007 Rate Case_Electric COS Inputs 4 3" xfId="6558"/>
    <cellStyle name="_Costs not in AURORA 2007 Rate Case_Electric COS Inputs 5" xfId="6559"/>
    <cellStyle name="_Costs not in AURORA 2007 Rate Case_Electric COS Inputs 5 2" xfId="6560"/>
    <cellStyle name="_Costs not in AURORA 2007 Rate Case_Electric COS Inputs 6" xfId="6561"/>
    <cellStyle name="_Costs not in AURORA 2007 Rate Case_Exh A-1 resulting from UE-112050 effective Jan 1 2012" xfId="6562"/>
    <cellStyle name="_Costs not in AURORA 2007 Rate Case_Exh G - Klamath Peaker PPA fr C Locke 2-12" xfId="6563"/>
    <cellStyle name="_Costs not in AURORA 2007 Rate Case_Exhibit A-1 effective 4-1-11 fr S Free 12-11" xfId="6564"/>
    <cellStyle name="_Costs not in AURORA 2007 Rate Case_LSRWEP LGIA like Acctg Petition Aug 2010" xfId="6565"/>
    <cellStyle name="_Costs not in AURORA 2007 Rate Case_LSRWEP LGIA like Acctg Petition Aug 2010 2" xfId="6566"/>
    <cellStyle name="_Costs not in AURORA 2007 Rate Case_Mint Farm Generation BPA" xfId="6567"/>
    <cellStyle name="_Costs not in AURORA 2007 Rate Case_NIM Summary" xfId="6568"/>
    <cellStyle name="_Costs not in AURORA 2007 Rate Case_NIM Summary 09GRC" xfId="6569"/>
    <cellStyle name="_Costs not in AURORA 2007 Rate Case_NIM Summary 09GRC 2" xfId="6570"/>
    <cellStyle name="_Costs not in AURORA 2007 Rate Case_NIM Summary 09GRC 2 2" xfId="6571"/>
    <cellStyle name="_Costs not in AURORA 2007 Rate Case_NIM Summary 09GRC 3" xfId="6572"/>
    <cellStyle name="_Costs not in AURORA 2007 Rate Case_NIM Summary 09GRC_DEM-WP(C) ENERG10C--ctn Mid-C_042010 2010GRC" xfId="6573"/>
    <cellStyle name="_Costs not in AURORA 2007 Rate Case_NIM Summary 10" xfId="6574"/>
    <cellStyle name="_Costs not in AURORA 2007 Rate Case_NIM Summary 11" xfId="6575"/>
    <cellStyle name="_Costs not in AURORA 2007 Rate Case_NIM Summary 12" xfId="6576"/>
    <cellStyle name="_Costs not in AURORA 2007 Rate Case_NIM Summary 13" xfId="6577"/>
    <cellStyle name="_Costs not in AURORA 2007 Rate Case_NIM Summary 14" xfId="6578"/>
    <cellStyle name="_Costs not in AURORA 2007 Rate Case_NIM Summary 15" xfId="6579"/>
    <cellStyle name="_Costs not in AURORA 2007 Rate Case_NIM Summary 16" xfId="6580"/>
    <cellStyle name="_Costs not in AURORA 2007 Rate Case_NIM Summary 17" xfId="6581"/>
    <cellStyle name="_Costs not in AURORA 2007 Rate Case_NIM Summary 18" xfId="6582"/>
    <cellStyle name="_Costs not in AURORA 2007 Rate Case_NIM Summary 19" xfId="6583"/>
    <cellStyle name="_Costs not in AURORA 2007 Rate Case_NIM Summary 2" xfId="6584"/>
    <cellStyle name="_Costs not in AURORA 2007 Rate Case_NIM Summary 2 2" xfId="6585"/>
    <cellStyle name="_Costs not in AURORA 2007 Rate Case_NIM Summary 20" xfId="6586"/>
    <cellStyle name="_Costs not in AURORA 2007 Rate Case_NIM Summary 21" xfId="6587"/>
    <cellStyle name="_Costs not in AURORA 2007 Rate Case_NIM Summary 22" xfId="6588"/>
    <cellStyle name="_Costs not in AURORA 2007 Rate Case_NIM Summary 23" xfId="6589"/>
    <cellStyle name="_Costs not in AURORA 2007 Rate Case_NIM Summary 24" xfId="6590"/>
    <cellStyle name="_Costs not in AURORA 2007 Rate Case_NIM Summary 25" xfId="6591"/>
    <cellStyle name="_Costs not in AURORA 2007 Rate Case_NIM Summary 26" xfId="6592"/>
    <cellStyle name="_Costs not in AURORA 2007 Rate Case_NIM Summary 27" xfId="6593"/>
    <cellStyle name="_Costs not in AURORA 2007 Rate Case_NIM Summary 28" xfId="6594"/>
    <cellStyle name="_Costs not in AURORA 2007 Rate Case_NIM Summary 29" xfId="6595"/>
    <cellStyle name="_Costs not in AURORA 2007 Rate Case_NIM Summary 3" xfId="6596"/>
    <cellStyle name="_Costs not in AURORA 2007 Rate Case_NIM Summary 3 2" xfId="6597"/>
    <cellStyle name="_Costs not in AURORA 2007 Rate Case_NIM Summary 30" xfId="6598"/>
    <cellStyle name="_Costs not in AURORA 2007 Rate Case_NIM Summary 31" xfId="6599"/>
    <cellStyle name="_Costs not in AURORA 2007 Rate Case_NIM Summary 32" xfId="6600"/>
    <cellStyle name="_Costs not in AURORA 2007 Rate Case_NIM Summary 33" xfId="6601"/>
    <cellStyle name="_Costs not in AURORA 2007 Rate Case_NIM Summary 34" xfId="6602"/>
    <cellStyle name="_Costs not in AURORA 2007 Rate Case_NIM Summary 35" xfId="6603"/>
    <cellStyle name="_Costs not in AURORA 2007 Rate Case_NIM Summary 36" xfId="6604"/>
    <cellStyle name="_Costs not in AURORA 2007 Rate Case_NIM Summary 37" xfId="6605"/>
    <cellStyle name="_Costs not in AURORA 2007 Rate Case_NIM Summary 38" xfId="6606"/>
    <cellStyle name="_Costs not in AURORA 2007 Rate Case_NIM Summary 39" xfId="6607"/>
    <cellStyle name="_Costs not in AURORA 2007 Rate Case_NIM Summary 4" xfId="6608"/>
    <cellStyle name="_Costs not in AURORA 2007 Rate Case_NIM Summary 4 2" xfId="6609"/>
    <cellStyle name="_Costs not in AURORA 2007 Rate Case_NIM Summary 40" xfId="6610"/>
    <cellStyle name="_Costs not in AURORA 2007 Rate Case_NIM Summary 41" xfId="6611"/>
    <cellStyle name="_Costs not in AURORA 2007 Rate Case_NIM Summary 42" xfId="6612"/>
    <cellStyle name="_Costs not in AURORA 2007 Rate Case_NIM Summary 43" xfId="6613"/>
    <cellStyle name="_Costs not in AURORA 2007 Rate Case_NIM Summary 44" xfId="6614"/>
    <cellStyle name="_Costs not in AURORA 2007 Rate Case_NIM Summary 45" xfId="6615"/>
    <cellStyle name="_Costs not in AURORA 2007 Rate Case_NIM Summary 46" xfId="6616"/>
    <cellStyle name="_Costs not in AURORA 2007 Rate Case_NIM Summary 47" xfId="6617"/>
    <cellStyle name="_Costs not in AURORA 2007 Rate Case_NIM Summary 48" xfId="6618"/>
    <cellStyle name="_Costs not in AURORA 2007 Rate Case_NIM Summary 49" xfId="6619"/>
    <cellStyle name="_Costs not in AURORA 2007 Rate Case_NIM Summary 5" xfId="6620"/>
    <cellStyle name="_Costs not in AURORA 2007 Rate Case_NIM Summary 5 2" xfId="6621"/>
    <cellStyle name="_Costs not in AURORA 2007 Rate Case_NIM Summary 50" xfId="6622"/>
    <cellStyle name="_Costs not in AURORA 2007 Rate Case_NIM Summary 51" xfId="6623"/>
    <cellStyle name="_Costs not in AURORA 2007 Rate Case_NIM Summary 52" xfId="6624"/>
    <cellStyle name="_Costs not in AURORA 2007 Rate Case_NIM Summary 6" xfId="6625"/>
    <cellStyle name="_Costs not in AURORA 2007 Rate Case_NIM Summary 6 2" xfId="6626"/>
    <cellStyle name="_Costs not in AURORA 2007 Rate Case_NIM Summary 7" xfId="6627"/>
    <cellStyle name="_Costs not in AURORA 2007 Rate Case_NIM Summary 7 2" xfId="6628"/>
    <cellStyle name="_Costs not in AURORA 2007 Rate Case_NIM Summary 8" xfId="6629"/>
    <cellStyle name="_Costs not in AURORA 2007 Rate Case_NIM Summary 8 2" xfId="6630"/>
    <cellStyle name="_Costs not in AURORA 2007 Rate Case_NIM Summary 9" xfId="6631"/>
    <cellStyle name="_Costs not in AURORA 2007 Rate Case_NIM Summary 9 2" xfId="6632"/>
    <cellStyle name="_Costs not in AURORA 2007 Rate Case_NIM Summary_DEM-WP(C) ENERG10C--ctn Mid-C_042010 2010GRC" xfId="6633"/>
    <cellStyle name="_Costs not in AURORA 2007 Rate Case_PCA 10 -  Exhibit D Dec 2011" xfId="6634"/>
    <cellStyle name="_Costs not in AURORA 2007 Rate Case_PCA 10 -  Exhibit D from A Kellogg Jan 2011" xfId="6635"/>
    <cellStyle name="_Costs not in AURORA 2007 Rate Case_PCA 10 -  Exhibit D from A Kellogg July 2011" xfId="6636"/>
    <cellStyle name="_Costs not in AURORA 2007 Rate Case_PCA 10 -  Exhibit D from S Free Rcv'd 12-11" xfId="6637"/>
    <cellStyle name="_Costs not in AURORA 2007 Rate Case_PCA 11 -  Exhibit D Jan 2012 fr A Kellogg" xfId="6638"/>
    <cellStyle name="_Costs not in AURORA 2007 Rate Case_PCA 11 -  Exhibit D Jan 2012 WF" xfId="6639"/>
    <cellStyle name="_Costs not in AURORA 2007 Rate Case_PCA 9 -  Exhibit D April 2010" xfId="6640"/>
    <cellStyle name="_Costs not in AURORA 2007 Rate Case_PCA 9 -  Exhibit D April 2010 (3)" xfId="6641"/>
    <cellStyle name="_Costs not in AURORA 2007 Rate Case_PCA 9 -  Exhibit D April 2010 (3) 2" xfId="6642"/>
    <cellStyle name="_Costs not in AURORA 2007 Rate Case_PCA 9 -  Exhibit D April 2010 (3) 2 2" xfId="6643"/>
    <cellStyle name="_Costs not in AURORA 2007 Rate Case_PCA 9 -  Exhibit D April 2010 (3) 3" xfId="6644"/>
    <cellStyle name="_Costs not in AURORA 2007 Rate Case_PCA 9 -  Exhibit D April 2010 (3)_DEM-WP(C) ENERG10C--ctn Mid-C_042010 2010GRC" xfId="6645"/>
    <cellStyle name="_Costs not in AURORA 2007 Rate Case_PCA 9 -  Exhibit D April 2010 2" xfId="6646"/>
    <cellStyle name="_Costs not in AURORA 2007 Rate Case_PCA 9 -  Exhibit D April 2010 3" xfId="6647"/>
    <cellStyle name="_Costs not in AURORA 2007 Rate Case_PCA 9 -  Exhibit D April 2010 4" xfId="6648"/>
    <cellStyle name="_Costs not in AURORA 2007 Rate Case_PCA 9 -  Exhibit D April 2010 5" xfId="6649"/>
    <cellStyle name="_Costs not in AURORA 2007 Rate Case_PCA 9 -  Exhibit D April 2010 6" xfId="6650"/>
    <cellStyle name="_Costs not in AURORA 2007 Rate Case_PCA 9 -  Exhibit D Nov 2010" xfId="6651"/>
    <cellStyle name="_Costs not in AURORA 2007 Rate Case_PCA 9 -  Exhibit D Nov 2010 2" xfId="6652"/>
    <cellStyle name="_Costs not in AURORA 2007 Rate Case_PCA 9 - Exhibit D at August 2010" xfId="6653"/>
    <cellStyle name="_Costs not in AURORA 2007 Rate Case_PCA 9 - Exhibit D at August 2010 2" xfId="6654"/>
    <cellStyle name="_Costs not in AURORA 2007 Rate Case_PCA 9 - Exhibit D June 2010 GRC" xfId="6655"/>
    <cellStyle name="_Costs not in AURORA 2007 Rate Case_PCA 9 - Exhibit D June 2010 GRC 2" xfId="6656"/>
    <cellStyle name="_Costs not in AURORA 2007 Rate Case_Power Costs - Comparison bx Rbtl-Staff-Jt-PC" xfId="6657"/>
    <cellStyle name="_Costs not in AURORA 2007 Rate Case_Power Costs - Comparison bx Rbtl-Staff-Jt-PC 2" xfId="6658"/>
    <cellStyle name="_Costs not in AURORA 2007 Rate Case_Power Costs - Comparison bx Rbtl-Staff-Jt-PC 2 2" xfId="6659"/>
    <cellStyle name="_Costs not in AURORA 2007 Rate Case_Power Costs - Comparison bx Rbtl-Staff-Jt-PC 2 2 2" xfId="6660"/>
    <cellStyle name="_Costs not in AURORA 2007 Rate Case_Power Costs - Comparison bx Rbtl-Staff-Jt-PC 2 3" xfId="6661"/>
    <cellStyle name="_Costs not in AURORA 2007 Rate Case_Power Costs - Comparison bx Rbtl-Staff-Jt-PC 3" xfId="6662"/>
    <cellStyle name="_Costs not in AURORA 2007 Rate Case_Power Costs - Comparison bx Rbtl-Staff-Jt-PC 3 2" xfId="6663"/>
    <cellStyle name="_Costs not in AURORA 2007 Rate Case_Power Costs - Comparison bx Rbtl-Staff-Jt-PC 4" xfId="6664"/>
    <cellStyle name="_Costs not in AURORA 2007 Rate Case_Power Costs - Comparison bx Rbtl-Staff-Jt-PC_Adj Bench DR 3 for Initial Briefs (Electric)" xfId="6665"/>
    <cellStyle name="_Costs not in AURORA 2007 Rate Case_Power Costs - Comparison bx Rbtl-Staff-Jt-PC_Adj Bench DR 3 for Initial Briefs (Electric) 2" xfId="6666"/>
    <cellStyle name="_Costs not in AURORA 2007 Rate Case_Power Costs - Comparison bx Rbtl-Staff-Jt-PC_Adj Bench DR 3 for Initial Briefs (Electric) 2 2" xfId="6667"/>
    <cellStyle name="_Costs not in AURORA 2007 Rate Case_Power Costs - Comparison bx Rbtl-Staff-Jt-PC_Adj Bench DR 3 for Initial Briefs (Electric) 2 2 2" xfId="6668"/>
    <cellStyle name="_Costs not in AURORA 2007 Rate Case_Power Costs - Comparison bx Rbtl-Staff-Jt-PC_Adj Bench DR 3 for Initial Briefs (Electric) 2 3" xfId="6669"/>
    <cellStyle name="_Costs not in AURORA 2007 Rate Case_Power Costs - Comparison bx Rbtl-Staff-Jt-PC_Adj Bench DR 3 for Initial Briefs (Electric) 3" xfId="6670"/>
    <cellStyle name="_Costs not in AURORA 2007 Rate Case_Power Costs - Comparison bx Rbtl-Staff-Jt-PC_Adj Bench DR 3 for Initial Briefs (Electric) 3 2" xfId="6671"/>
    <cellStyle name="_Costs not in AURORA 2007 Rate Case_Power Costs - Comparison bx Rbtl-Staff-Jt-PC_Adj Bench DR 3 for Initial Briefs (Electric) 4" xfId="6672"/>
    <cellStyle name="_Costs not in AURORA 2007 Rate Case_Power Costs - Comparison bx Rbtl-Staff-Jt-PC_Adj Bench DR 3 for Initial Briefs (Electric)_DEM-WP(C) ENERG10C--ctn Mid-C_042010 2010GRC" xfId="6673"/>
    <cellStyle name="_Costs not in AURORA 2007 Rate Case_Power Costs - Comparison bx Rbtl-Staff-Jt-PC_DEM-WP(C) ENERG10C--ctn Mid-C_042010 2010GRC" xfId="6674"/>
    <cellStyle name="_Costs not in AURORA 2007 Rate Case_Power Costs - Comparison bx Rbtl-Staff-Jt-PC_Electric Rev Req Model (2009 GRC) Rebuttal" xfId="6675"/>
    <cellStyle name="_Costs not in AURORA 2007 Rate Case_Power Costs - Comparison bx Rbtl-Staff-Jt-PC_Electric Rev Req Model (2009 GRC) Rebuttal 2" xfId="6676"/>
    <cellStyle name="_Costs not in AURORA 2007 Rate Case_Power Costs - Comparison bx Rbtl-Staff-Jt-PC_Electric Rev Req Model (2009 GRC) Rebuttal 2 2" xfId="6677"/>
    <cellStyle name="_Costs not in AURORA 2007 Rate Case_Power Costs - Comparison bx Rbtl-Staff-Jt-PC_Electric Rev Req Model (2009 GRC) Rebuttal 2 2 2" xfId="6678"/>
    <cellStyle name="_Costs not in AURORA 2007 Rate Case_Power Costs - Comparison bx Rbtl-Staff-Jt-PC_Electric Rev Req Model (2009 GRC) Rebuttal 2 3" xfId="6679"/>
    <cellStyle name="_Costs not in AURORA 2007 Rate Case_Power Costs - Comparison bx Rbtl-Staff-Jt-PC_Electric Rev Req Model (2009 GRC) Rebuttal 3" xfId="6680"/>
    <cellStyle name="_Costs not in AURORA 2007 Rate Case_Power Costs - Comparison bx Rbtl-Staff-Jt-PC_Electric Rev Req Model (2009 GRC) Rebuttal 3 2" xfId="6681"/>
    <cellStyle name="_Costs not in AURORA 2007 Rate Case_Power Costs - Comparison bx Rbtl-Staff-Jt-PC_Electric Rev Req Model (2009 GRC) Rebuttal 4" xfId="6682"/>
    <cellStyle name="_Costs not in AURORA 2007 Rate Case_Power Costs - Comparison bx Rbtl-Staff-Jt-PC_Electric Rev Req Model (2009 GRC) Rebuttal REmoval of New  WH Solar AdjustMI" xfId="6683"/>
    <cellStyle name="_Costs not in AURORA 2007 Rate Case_Power Costs - Comparison bx Rbtl-Staff-Jt-PC_Electric Rev Req Model (2009 GRC) Rebuttal REmoval of New  WH Solar AdjustMI 2" xfId="6684"/>
    <cellStyle name="_Costs not in AURORA 2007 Rate Case_Power Costs - Comparison bx Rbtl-Staff-Jt-PC_Electric Rev Req Model (2009 GRC) Rebuttal REmoval of New  WH Solar AdjustMI 2 2" xfId="6685"/>
    <cellStyle name="_Costs not in AURORA 2007 Rate Case_Power Costs - Comparison bx Rbtl-Staff-Jt-PC_Electric Rev Req Model (2009 GRC) Rebuttal REmoval of New  WH Solar AdjustMI 2 2 2" xfId="6686"/>
    <cellStyle name="_Costs not in AURORA 2007 Rate Case_Power Costs - Comparison bx Rbtl-Staff-Jt-PC_Electric Rev Req Model (2009 GRC) Rebuttal REmoval of New  WH Solar AdjustMI 2 3" xfId="6687"/>
    <cellStyle name="_Costs not in AURORA 2007 Rate Case_Power Costs - Comparison bx Rbtl-Staff-Jt-PC_Electric Rev Req Model (2009 GRC) Rebuttal REmoval of New  WH Solar AdjustMI 3" xfId="6688"/>
    <cellStyle name="_Costs not in AURORA 2007 Rate Case_Power Costs - Comparison bx Rbtl-Staff-Jt-PC_Electric Rev Req Model (2009 GRC) Rebuttal REmoval of New  WH Solar AdjustMI 3 2" xfId="6689"/>
    <cellStyle name="_Costs not in AURORA 2007 Rate Case_Power Costs - Comparison bx Rbtl-Staff-Jt-PC_Electric Rev Req Model (2009 GRC) Rebuttal REmoval of New  WH Solar AdjustMI 4" xfId="6690"/>
    <cellStyle name="_Costs not in AURORA 2007 Rate Case_Power Costs - Comparison bx Rbtl-Staff-Jt-PC_Electric Rev Req Model (2009 GRC) Rebuttal REmoval of New  WH Solar AdjustMI_DEM-WP(C) ENERG10C--ctn Mid-C_042010 2010GRC" xfId="6691"/>
    <cellStyle name="_Costs not in AURORA 2007 Rate Case_Power Costs - Comparison bx Rbtl-Staff-Jt-PC_Electric Rev Req Model (2009 GRC) Revised 01-18-2010" xfId="6692"/>
    <cellStyle name="_Costs not in AURORA 2007 Rate Case_Power Costs - Comparison bx Rbtl-Staff-Jt-PC_Electric Rev Req Model (2009 GRC) Revised 01-18-2010 2" xfId="6693"/>
    <cellStyle name="_Costs not in AURORA 2007 Rate Case_Power Costs - Comparison bx Rbtl-Staff-Jt-PC_Electric Rev Req Model (2009 GRC) Revised 01-18-2010 2 2" xfId="6694"/>
    <cellStyle name="_Costs not in AURORA 2007 Rate Case_Power Costs - Comparison bx Rbtl-Staff-Jt-PC_Electric Rev Req Model (2009 GRC) Revised 01-18-2010 2 2 2" xfId="6695"/>
    <cellStyle name="_Costs not in AURORA 2007 Rate Case_Power Costs - Comparison bx Rbtl-Staff-Jt-PC_Electric Rev Req Model (2009 GRC) Revised 01-18-2010 2 3" xfId="6696"/>
    <cellStyle name="_Costs not in AURORA 2007 Rate Case_Power Costs - Comparison bx Rbtl-Staff-Jt-PC_Electric Rev Req Model (2009 GRC) Revised 01-18-2010 3" xfId="6697"/>
    <cellStyle name="_Costs not in AURORA 2007 Rate Case_Power Costs - Comparison bx Rbtl-Staff-Jt-PC_Electric Rev Req Model (2009 GRC) Revised 01-18-2010 3 2" xfId="6698"/>
    <cellStyle name="_Costs not in AURORA 2007 Rate Case_Power Costs - Comparison bx Rbtl-Staff-Jt-PC_Electric Rev Req Model (2009 GRC) Revised 01-18-2010 4" xfId="6699"/>
    <cellStyle name="_Costs not in AURORA 2007 Rate Case_Power Costs - Comparison bx Rbtl-Staff-Jt-PC_Electric Rev Req Model (2009 GRC) Revised 01-18-2010_DEM-WP(C) ENERG10C--ctn Mid-C_042010 2010GRC" xfId="6700"/>
    <cellStyle name="_Costs not in AURORA 2007 Rate Case_Power Costs - Comparison bx Rbtl-Staff-Jt-PC_Final Order Electric EXHIBIT A-1" xfId="6701"/>
    <cellStyle name="_Costs not in AURORA 2007 Rate Case_Power Costs - Comparison bx Rbtl-Staff-Jt-PC_Final Order Electric EXHIBIT A-1 2" xfId="6702"/>
    <cellStyle name="_Costs not in AURORA 2007 Rate Case_Power Costs - Comparison bx Rbtl-Staff-Jt-PC_Final Order Electric EXHIBIT A-1 2 2" xfId="6703"/>
    <cellStyle name="_Costs not in AURORA 2007 Rate Case_Power Costs - Comparison bx Rbtl-Staff-Jt-PC_Final Order Electric EXHIBIT A-1 2 2 2" xfId="6704"/>
    <cellStyle name="_Costs not in AURORA 2007 Rate Case_Power Costs - Comparison bx Rbtl-Staff-Jt-PC_Final Order Electric EXHIBIT A-1 2 3" xfId="6705"/>
    <cellStyle name="_Costs not in AURORA 2007 Rate Case_Power Costs - Comparison bx Rbtl-Staff-Jt-PC_Final Order Electric EXHIBIT A-1 3" xfId="6706"/>
    <cellStyle name="_Costs not in AURORA 2007 Rate Case_Power Costs - Comparison bx Rbtl-Staff-Jt-PC_Final Order Electric EXHIBIT A-1 3 2" xfId="6707"/>
    <cellStyle name="_Costs not in AURORA 2007 Rate Case_Power Costs - Comparison bx Rbtl-Staff-Jt-PC_Final Order Electric EXHIBIT A-1 4" xfId="6708"/>
    <cellStyle name="_Costs not in AURORA 2007 Rate Case_Production Adj 4.37" xfId="6709"/>
    <cellStyle name="_Costs not in AURORA 2007 Rate Case_Production Adj 4.37 2" xfId="6710"/>
    <cellStyle name="_Costs not in AURORA 2007 Rate Case_Production Adj 4.37 2 2" xfId="6711"/>
    <cellStyle name="_Costs not in AURORA 2007 Rate Case_Production Adj 4.37 2 2 2" xfId="6712"/>
    <cellStyle name="_Costs not in AURORA 2007 Rate Case_Production Adj 4.37 2 3" xfId="6713"/>
    <cellStyle name="_Costs not in AURORA 2007 Rate Case_Production Adj 4.37 3" xfId="6714"/>
    <cellStyle name="_Costs not in AURORA 2007 Rate Case_Production Adj 4.37 3 2" xfId="6715"/>
    <cellStyle name="_Costs not in AURORA 2007 Rate Case_Production Adj 4.37 4" xfId="6716"/>
    <cellStyle name="_Costs not in AURORA 2007 Rate Case_Purchased Power Adj 4.03" xfId="6717"/>
    <cellStyle name="_Costs not in AURORA 2007 Rate Case_Purchased Power Adj 4.03 2" xfId="6718"/>
    <cellStyle name="_Costs not in AURORA 2007 Rate Case_Purchased Power Adj 4.03 2 2" xfId="6719"/>
    <cellStyle name="_Costs not in AURORA 2007 Rate Case_Purchased Power Adj 4.03 2 2 2" xfId="6720"/>
    <cellStyle name="_Costs not in AURORA 2007 Rate Case_Purchased Power Adj 4.03 2 3" xfId="6721"/>
    <cellStyle name="_Costs not in AURORA 2007 Rate Case_Purchased Power Adj 4.03 3" xfId="6722"/>
    <cellStyle name="_Costs not in AURORA 2007 Rate Case_Purchased Power Adj 4.03 3 2" xfId="6723"/>
    <cellStyle name="_Costs not in AURORA 2007 Rate Case_Purchased Power Adj 4.03 4" xfId="6724"/>
    <cellStyle name="_Costs not in AURORA 2007 Rate Case_Rebuttal Power Costs" xfId="6725"/>
    <cellStyle name="_Costs not in AURORA 2007 Rate Case_Rebuttal Power Costs 2" xfId="6726"/>
    <cellStyle name="_Costs not in AURORA 2007 Rate Case_Rebuttal Power Costs 2 2" xfId="6727"/>
    <cellStyle name="_Costs not in AURORA 2007 Rate Case_Rebuttal Power Costs 2 2 2" xfId="6728"/>
    <cellStyle name="_Costs not in AURORA 2007 Rate Case_Rebuttal Power Costs 2 3" xfId="6729"/>
    <cellStyle name="_Costs not in AURORA 2007 Rate Case_Rebuttal Power Costs 3" xfId="6730"/>
    <cellStyle name="_Costs not in AURORA 2007 Rate Case_Rebuttal Power Costs 3 2" xfId="6731"/>
    <cellStyle name="_Costs not in AURORA 2007 Rate Case_Rebuttal Power Costs 4" xfId="6732"/>
    <cellStyle name="_Costs not in AURORA 2007 Rate Case_Rebuttal Power Costs_Adj Bench DR 3 for Initial Briefs (Electric)" xfId="6733"/>
    <cellStyle name="_Costs not in AURORA 2007 Rate Case_Rebuttal Power Costs_Adj Bench DR 3 for Initial Briefs (Electric) 2" xfId="6734"/>
    <cellStyle name="_Costs not in AURORA 2007 Rate Case_Rebuttal Power Costs_Adj Bench DR 3 for Initial Briefs (Electric) 2 2" xfId="6735"/>
    <cellStyle name="_Costs not in AURORA 2007 Rate Case_Rebuttal Power Costs_Adj Bench DR 3 for Initial Briefs (Electric) 2 2 2" xfId="6736"/>
    <cellStyle name="_Costs not in AURORA 2007 Rate Case_Rebuttal Power Costs_Adj Bench DR 3 for Initial Briefs (Electric) 2 3" xfId="6737"/>
    <cellStyle name="_Costs not in AURORA 2007 Rate Case_Rebuttal Power Costs_Adj Bench DR 3 for Initial Briefs (Electric) 3" xfId="6738"/>
    <cellStyle name="_Costs not in AURORA 2007 Rate Case_Rebuttal Power Costs_Adj Bench DR 3 for Initial Briefs (Electric) 3 2" xfId="6739"/>
    <cellStyle name="_Costs not in AURORA 2007 Rate Case_Rebuttal Power Costs_Adj Bench DR 3 for Initial Briefs (Electric) 4" xfId="6740"/>
    <cellStyle name="_Costs not in AURORA 2007 Rate Case_Rebuttal Power Costs_Adj Bench DR 3 for Initial Briefs (Electric)_DEM-WP(C) ENERG10C--ctn Mid-C_042010 2010GRC" xfId="6741"/>
    <cellStyle name="_Costs not in AURORA 2007 Rate Case_Rebuttal Power Costs_DEM-WP(C) ENERG10C--ctn Mid-C_042010 2010GRC" xfId="6742"/>
    <cellStyle name="_Costs not in AURORA 2007 Rate Case_Rebuttal Power Costs_Electric Rev Req Model (2009 GRC) Rebuttal" xfId="6743"/>
    <cellStyle name="_Costs not in AURORA 2007 Rate Case_Rebuttal Power Costs_Electric Rev Req Model (2009 GRC) Rebuttal 2" xfId="6744"/>
    <cellStyle name="_Costs not in AURORA 2007 Rate Case_Rebuttal Power Costs_Electric Rev Req Model (2009 GRC) Rebuttal 2 2" xfId="6745"/>
    <cellStyle name="_Costs not in AURORA 2007 Rate Case_Rebuttal Power Costs_Electric Rev Req Model (2009 GRC) Rebuttal 2 2 2" xfId="6746"/>
    <cellStyle name="_Costs not in AURORA 2007 Rate Case_Rebuttal Power Costs_Electric Rev Req Model (2009 GRC) Rebuttal 2 3" xfId="6747"/>
    <cellStyle name="_Costs not in AURORA 2007 Rate Case_Rebuttal Power Costs_Electric Rev Req Model (2009 GRC) Rebuttal 3" xfId="6748"/>
    <cellStyle name="_Costs not in AURORA 2007 Rate Case_Rebuttal Power Costs_Electric Rev Req Model (2009 GRC) Rebuttal 3 2" xfId="6749"/>
    <cellStyle name="_Costs not in AURORA 2007 Rate Case_Rebuttal Power Costs_Electric Rev Req Model (2009 GRC) Rebuttal 4" xfId="6750"/>
    <cellStyle name="_Costs not in AURORA 2007 Rate Case_Rebuttal Power Costs_Electric Rev Req Model (2009 GRC) Rebuttal REmoval of New  WH Solar AdjustMI" xfId="6751"/>
    <cellStyle name="_Costs not in AURORA 2007 Rate Case_Rebuttal Power Costs_Electric Rev Req Model (2009 GRC) Rebuttal REmoval of New  WH Solar AdjustMI 2" xfId="6752"/>
    <cellStyle name="_Costs not in AURORA 2007 Rate Case_Rebuttal Power Costs_Electric Rev Req Model (2009 GRC) Rebuttal REmoval of New  WH Solar AdjustMI 2 2" xfId="6753"/>
    <cellStyle name="_Costs not in AURORA 2007 Rate Case_Rebuttal Power Costs_Electric Rev Req Model (2009 GRC) Rebuttal REmoval of New  WH Solar AdjustMI 2 2 2" xfId="6754"/>
    <cellStyle name="_Costs not in AURORA 2007 Rate Case_Rebuttal Power Costs_Electric Rev Req Model (2009 GRC) Rebuttal REmoval of New  WH Solar AdjustMI 2 3" xfId="6755"/>
    <cellStyle name="_Costs not in AURORA 2007 Rate Case_Rebuttal Power Costs_Electric Rev Req Model (2009 GRC) Rebuttal REmoval of New  WH Solar AdjustMI 3" xfId="6756"/>
    <cellStyle name="_Costs not in AURORA 2007 Rate Case_Rebuttal Power Costs_Electric Rev Req Model (2009 GRC) Rebuttal REmoval of New  WH Solar AdjustMI 3 2" xfId="6757"/>
    <cellStyle name="_Costs not in AURORA 2007 Rate Case_Rebuttal Power Costs_Electric Rev Req Model (2009 GRC) Rebuttal REmoval of New  WH Solar AdjustMI 4" xfId="6758"/>
    <cellStyle name="_Costs not in AURORA 2007 Rate Case_Rebuttal Power Costs_Electric Rev Req Model (2009 GRC) Rebuttal REmoval of New  WH Solar AdjustMI_DEM-WP(C) ENERG10C--ctn Mid-C_042010 2010GRC" xfId="6759"/>
    <cellStyle name="_Costs not in AURORA 2007 Rate Case_Rebuttal Power Costs_Electric Rev Req Model (2009 GRC) Revised 01-18-2010" xfId="6760"/>
    <cellStyle name="_Costs not in AURORA 2007 Rate Case_Rebuttal Power Costs_Electric Rev Req Model (2009 GRC) Revised 01-18-2010 2" xfId="6761"/>
    <cellStyle name="_Costs not in AURORA 2007 Rate Case_Rebuttal Power Costs_Electric Rev Req Model (2009 GRC) Revised 01-18-2010 2 2" xfId="6762"/>
    <cellStyle name="_Costs not in AURORA 2007 Rate Case_Rebuttal Power Costs_Electric Rev Req Model (2009 GRC) Revised 01-18-2010 2 2 2" xfId="6763"/>
    <cellStyle name="_Costs not in AURORA 2007 Rate Case_Rebuttal Power Costs_Electric Rev Req Model (2009 GRC) Revised 01-18-2010 2 3" xfId="6764"/>
    <cellStyle name="_Costs not in AURORA 2007 Rate Case_Rebuttal Power Costs_Electric Rev Req Model (2009 GRC) Revised 01-18-2010 3" xfId="6765"/>
    <cellStyle name="_Costs not in AURORA 2007 Rate Case_Rebuttal Power Costs_Electric Rev Req Model (2009 GRC) Revised 01-18-2010 3 2" xfId="6766"/>
    <cellStyle name="_Costs not in AURORA 2007 Rate Case_Rebuttal Power Costs_Electric Rev Req Model (2009 GRC) Revised 01-18-2010 4" xfId="6767"/>
    <cellStyle name="_Costs not in AURORA 2007 Rate Case_Rebuttal Power Costs_Electric Rev Req Model (2009 GRC) Revised 01-18-2010_DEM-WP(C) ENERG10C--ctn Mid-C_042010 2010GRC" xfId="6768"/>
    <cellStyle name="_Costs not in AURORA 2007 Rate Case_Rebuttal Power Costs_Final Order Electric EXHIBIT A-1" xfId="6769"/>
    <cellStyle name="_Costs not in AURORA 2007 Rate Case_Rebuttal Power Costs_Final Order Electric EXHIBIT A-1 2" xfId="6770"/>
    <cellStyle name="_Costs not in AURORA 2007 Rate Case_Rebuttal Power Costs_Final Order Electric EXHIBIT A-1 2 2" xfId="6771"/>
    <cellStyle name="_Costs not in AURORA 2007 Rate Case_Rebuttal Power Costs_Final Order Electric EXHIBIT A-1 2 2 2" xfId="6772"/>
    <cellStyle name="_Costs not in AURORA 2007 Rate Case_Rebuttal Power Costs_Final Order Electric EXHIBIT A-1 2 3" xfId="6773"/>
    <cellStyle name="_Costs not in AURORA 2007 Rate Case_Rebuttal Power Costs_Final Order Electric EXHIBIT A-1 3" xfId="6774"/>
    <cellStyle name="_Costs not in AURORA 2007 Rate Case_Rebuttal Power Costs_Final Order Electric EXHIBIT A-1 3 2" xfId="6775"/>
    <cellStyle name="_Costs not in AURORA 2007 Rate Case_Rebuttal Power Costs_Final Order Electric EXHIBIT A-1 4" xfId="6776"/>
    <cellStyle name="_Costs not in AURORA 2007 Rate Case_ROR 5.02" xfId="6777"/>
    <cellStyle name="_Costs not in AURORA 2007 Rate Case_ROR 5.02 2" xfId="6778"/>
    <cellStyle name="_Costs not in AURORA 2007 Rate Case_ROR 5.02 2 2" xfId="6779"/>
    <cellStyle name="_Costs not in AURORA 2007 Rate Case_ROR 5.02 2 2 2" xfId="6780"/>
    <cellStyle name="_Costs not in AURORA 2007 Rate Case_ROR 5.02 2 3" xfId="6781"/>
    <cellStyle name="_Costs not in AURORA 2007 Rate Case_ROR 5.02 3" xfId="6782"/>
    <cellStyle name="_Costs not in AURORA 2007 Rate Case_ROR 5.02 3 2" xfId="6783"/>
    <cellStyle name="_Costs not in AURORA 2007 Rate Case_ROR 5.02 4" xfId="6784"/>
    <cellStyle name="_Costs not in AURORA 2007 Rate Case_Transmission Workbook for May BOD" xfId="6785"/>
    <cellStyle name="_Costs not in AURORA 2007 Rate Case_Transmission Workbook for May BOD 2" xfId="6786"/>
    <cellStyle name="_Costs not in AURORA 2007 Rate Case_Transmission Workbook for May BOD 2 2" xfId="6787"/>
    <cellStyle name="_Costs not in AURORA 2007 Rate Case_Transmission Workbook for May BOD 3" xfId="6788"/>
    <cellStyle name="_Costs not in AURORA 2007 Rate Case_Transmission Workbook for May BOD_DEM-WP(C) ENERG10C--ctn Mid-C_042010 2010GRC" xfId="6789"/>
    <cellStyle name="_Costs not in AURORA 2007 Rate Case_Wind Integration 10GRC" xfId="6790"/>
    <cellStyle name="_Costs not in AURORA 2007 Rate Case_Wind Integration 10GRC 2" xfId="6791"/>
    <cellStyle name="_Costs not in AURORA 2007 Rate Case_Wind Integration 10GRC 2 2" xfId="6792"/>
    <cellStyle name="_Costs not in AURORA 2007 Rate Case_Wind Integration 10GRC 3" xfId="6793"/>
    <cellStyle name="_Costs not in AURORA 2007 Rate Case_Wind Integration 10GRC_DEM-WP(C) ENERG10C--ctn Mid-C_042010 2010GRC" xfId="6794"/>
    <cellStyle name="_Costs not in KWI3000 '06Budget" xfId="6795"/>
    <cellStyle name="_Costs not in KWI3000 '06Budget 10" xfId="6796"/>
    <cellStyle name="_Costs not in KWI3000 '06Budget 10 2" xfId="6797"/>
    <cellStyle name="_Costs not in KWI3000 '06Budget 2" xfId="6798"/>
    <cellStyle name="_Costs not in KWI3000 '06Budget 2 2" xfId="6799"/>
    <cellStyle name="_Costs not in KWI3000 '06Budget 2 2 2" xfId="6800"/>
    <cellStyle name="_Costs not in KWI3000 '06Budget 2 2 2 2" xfId="6801"/>
    <cellStyle name="_Costs not in KWI3000 '06Budget 2 2 3" xfId="6802"/>
    <cellStyle name="_Costs not in KWI3000 '06Budget 2 3" xfId="6803"/>
    <cellStyle name="_Costs not in KWI3000 '06Budget 2 3 2" xfId="6804"/>
    <cellStyle name="_Costs not in KWI3000 '06Budget 2 4" xfId="6805"/>
    <cellStyle name="_Costs not in KWI3000 '06Budget 3" xfId="6806"/>
    <cellStyle name="_Costs not in KWI3000 '06Budget 3 2" xfId="6807"/>
    <cellStyle name="_Costs not in KWI3000 '06Budget 3 2 2" xfId="6808"/>
    <cellStyle name="_Costs not in KWI3000 '06Budget 3 2 2 2" xfId="6809"/>
    <cellStyle name="_Costs not in KWI3000 '06Budget 3 2 3" xfId="6810"/>
    <cellStyle name="_Costs not in KWI3000 '06Budget 3 3" xfId="6811"/>
    <cellStyle name="_Costs not in KWI3000 '06Budget 3 3 2" xfId="6812"/>
    <cellStyle name="_Costs not in KWI3000 '06Budget 3 3 2 2" xfId="6813"/>
    <cellStyle name="_Costs not in KWI3000 '06Budget 3 3 3" xfId="6814"/>
    <cellStyle name="_Costs not in KWI3000 '06Budget 3 4" xfId="6815"/>
    <cellStyle name="_Costs not in KWI3000 '06Budget 3 4 2" xfId="6816"/>
    <cellStyle name="_Costs not in KWI3000 '06Budget 3 4 2 2" xfId="6817"/>
    <cellStyle name="_Costs not in KWI3000 '06Budget 3 4 3" xfId="6818"/>
    <cellStyle name="_Costs not in KWI3000 '06Budget 3 5" xfId="6819"/>
    <cellStyle name="_Costs not in KWI3000 '06Budget 4" xfId="6820"/>
    <cellStyle name="_Costs not in KWI3000 '06Budget 4 2" xfId="6821"/>
    <cellStyle name="_Costs not in KWI3000 '06Budget 4 2 2" xfId="6822"/>
    <cellStyle name="_Costs not in KWI3000 '06Budget 4 3" xfId="6823"/>
    <cellStyle name="_Costs not in KWI3000 '06Budget 5" xfId="6824"/>
    <cellStyle name="_Costs not in KWI3000 '06Budget 5 2" xfId="6825"/>
    <cellStyle name="_Costs not in KWI3000 '06Budget 5 2 2" xfId="6826"/>
    <cellStyle name="_Costs not in KWI3000 '06Budget 5 2 3" xfId="6827"/>
    <cellStyle name="_Costs not in KWI3000 '06Budget 5 3" xfId="6828"/>
    <cellStyle name="_Costs not in KWI3000 '06Budget 5 3 2" xfId="6829"/>
    <cellStyle name="_Costs not in KWI3000 '06Budget 6" xfId="6830"/>
    <cellStyle name="_Costs not in KWI3000 '06Budget 6 2" xfId="6831"/>
    <cellStyle name="_Costs not in KWI3000 '06Budget 6 2 2" xfId="6832"/>
    <cellStyle name="_Costs not in KWI3000 '06Budget 6 3" xfId="6833"/>
    <cellStyle name="_Costs not in KWI3000 '06Budget 7" xfId="6834"/>
    <cellStyle name="_Costs not in KWI3000 '06Budget 7 2" xfId="6835"/>
    <cellStyle name="_Costs not in KWI3000 '06Budget 8" xfId="6836"/>
    <cellStyle name="_Costs not in KWI3000 '06Budget 8 2" xfId="6837"/>
    <cellStyle name="_Costs not in KWI3000 '06Budget 9" xfId="6838"/>
    <cellStyle name="_Costs not in KWI3000 '06Budget 9 2" xfId="6839"/>
    <cellStyle name="_Costs not in KWI3000 '06Budget_(C) WHE Proforma with ITC cash grant 10 Yr Amort_for deferral_102809" xfId="6840"/>
    <cellStyle name="_Costs not in KWI3000 '06Budget_(C) WHE Proforma with ITC cash grant 10 Yr Amort_for deferral_102809 2" xfId="6841"/>
    <cellStyle name="_Costs not in KWI3000 '06Budget_(C) WHE Proforma with ITC cash grant 10 Yr Amort_for deferral_102809 2 2" xfId="6842"/>
    <cellStyle name="_Costs not in KWI3000 '06Budget_(C) WHE Proforma with ITC cash grant 10 Yr Amort_for deferral_102809 2 2 2" xfId="6843"/>
    <cellStyle name="_Costs not in KWI3000 '06Budget_(C) WHE Proforma with ITC cash grant 10 Yr Amort_for deferral_102809 2 3" xfId="6844"/>
    <cellStyle name="_Costs not in KWI3000 '06Budget_(C) WHE Proforma with ITC cash grant 10 Yr Amort_for deferral_102809 3" xfId="6845"/>
    <cellStyle name="_Costs not in KWI3000 '06Budget_(C) WHE Proforma with ITC cash grant 10 Yr Amort_for deferral_102809 3 2" xfId="6846"/>
    <cellStyle name="_Costs not in KWI3000 '06Budget_(C) WHE Proforma with ITC cash grant 10 Yr Amort_for deferral_102809 4" xfId="6847"/>
    <cellStyle name="_Costs not in KWI3000 '06Budget_(C) WHE Proforma with ITC cash grant 10 Yr Amort_for deferral_102809_16.07E Wild Horse Wind Expansionwrkingfile" xfId="6848"/>
    <cellStyle name="_Costs not in KWI3000 '06Budget_(C) WHE Proforma with ITC cash grant 10 Yr Amort_for deferral_102809_16.07E Wild Horse Wind Expansionwrkingfile 2" xfId="6849"/>
    <cellStyle name="_Costs not in KWI3000 '06Budget_(C) WHE Proforma with ITC cash grant 10 Yr Amort_for deferral_102809_16.07E Wild Horse Wind Expansionwrkingfile 2 2" xfId="6850"/>
    <cellStyle name="_Costs not in KWI3000 '06Budget_(C) WHE Proforma with ITC cash grant 10 Yr Amort_for deferral_102809_16.07E Wild Horse Wind Expansionwrkingfile 2 2 2" xfId="6851"/>
    <cellStyle name="_Costs not in KWI3000 '06Budget_(C) WHE Proforma with ITC cash grant 10 Yr Amort_for deferral_102809_16.07E Wild Horse Wind Expansionwrkingfile 2 3" xfId="6852"/>
    <cellStyle name="_Costs not in KWI3000 '06Budget_(C) WHE Proforma with ITC cash grant 10 Yr Amort_for deferral_102809_16.07E Wild Horse Wind Expansionwrkingfile 3" xfId="6853"/>
    <cellStyle name="_Costs not in KWI3000 '06Budget_(C) WHE Proforma with ITC cash grant 10 Yr Amort_for deferral_102809_16.07E Wild Horse Wind Expansionwrkingfile 3 2" xfId="6854"/>
    <cellStyle name="_Costs not in KWI3000 '06Budget_(C) WHE Proforma with ITC cash grant 10 Yr Amort_for deferral_102809_16.07E Wild Horse Wind Expansionwrkingfile 4" xfId="6855"/>
    <cellStyle name="_Costs not in KWI3000 '06Budget_(C) WHE Proforma with ITC cash grant 10 Yr Amort_for deferral_102809_16.07E Wild Horse Wind Expansionwrkingfile SF" xfId="6856"/>
    <cellStyle name="_Costs not in KWI3000 '06Budget_(C) WHE Proforma with ITC cash grant 10 Yr Amort_for deferral_102809_16.07E Wild Horse Wind Expansionwrkingfile SF 2" xfId="6857"/>
    <cellStyle name="_Costs not in KWI3000 '06Budget_(C) WHE Proforma with ITC cash grant 10 Yr Amort_for deferral_102809_16.07E Wild Horse Wind Expansionwrkingfile SF 2 2" xfId="6858"/>
    <cellStyle name="_Costs not in KWI3000 '06Budget_(C) WHE Proforma with ITC cash grant 10 Yr Amort_for deferral_102809_16.07E Wild Horse Wind Expansionwrkingfile SF 2 2 2" xfId="6859"/>
    <cellStyle name="_Costs not in KWI3000 '06Budget_(C) WHE Proforma with ITC cash grant 10 Yr Amort_for deferral_102809_16.07E Wild Horse Wind Expansionwrkingfile SF 2 3" xfId="6860"/>
    <cellStyle name="_Costs not in KWI3000 '06Budget_(C) WHE Proforma with ITC cash grant 10 Yr Amort_for deferral_102809_16.07E Wild Horse Wind Expansionwrkingfile SF 3" xfId="6861"/>
    <cellStyle name="_Costs not in KWI3000 '06Budget_(C) WHE Proforma with ITC cash grant 10 Yr Amort_for deferral_102809_16.07E Wild Horse Wind Expansionwrkingfile SF 3 2" xfId="6862"/>
    <cellStyle name="_Costs not in KWI3000 '06Budget_(C) WHE Proforma with ITC cash grant 10 Yr Amort_for deferral_102809_16.07E Wild Horse Wind Expansionwrkingfile SF 4" xfId="6863"/>
    <cellStyle name="_Costs not in KWI3000 '06Budget_(C) WHE Proforma with ITC cash grant 10 Yr Amort_for deferral_102809_16.07E Wild Horse Wind Expansionwrkingfile SF_DEM-WP(C) ENERG10C--ctn Mid-C_042010 2010GRC" xfId="6864"/>
    <cellStyle name="_Costs not in KWI3000 '06Budget_(C) WHE Proforma with ITC cash grant 10 Yr Amort_for deferral_102809_16.07E Wild Horse Wind Expansionwrkingfile_DEM-WP(C) ENERG10C--ctn Mid-C_042010 2010GRC" xfId="6865"/>
    <cellStyle name="_Costs not in KWI3000 '06Budget_(C) WHE Proforma with ITC cash grant 10 Yr Amort_for deferral_102809_16.37E Wild Horse Expansion DeferralRevwrkingfile SF" xfId="6866"/>
    <cellStyle name="_Costs not in KWI3000 '06Budget_(C) WHE Proforma with ITC cash grant 10 Yr Amort_for deferral_102809_16.37E Wild Horse Expansion DeferralRevwrkingfile SF 2" xfId="6867"/>
    <cellStyle name="_Costs not in KWI3000 '06Budget_(C) WHE Proforma with ITC cash grant 10 Yr Amort_for deferral_102809_16.37E Wild Horse Expansion DeferralRevwrkingfile SF 2 2" xfId="6868"/>
    <cellStyle name="_Costs not in KWI3000 '06Budget_(C) WHE Proforma with ITC cash grant 10 Yr Amort_for deferral_102809_16.37E Wild Horse Expansion DeferralRevwrkingfile SF 2 2 2" xfId="6869"/>
    <cellStyle name="_Costs not in KWI3000 '06Budget_(C) WHE Proforma with ITC cash grant 10 Yr Amort_for deferral_102809_16.37E Wild Horse Expansion DeferralRevwrkingfile SF 2 3" xfId="6870"/>
    <cellStyle name="_Costs not in KWI3000 '06Budget_(C) WHE Proforma with ITC cash grant 10 Yr Amort_for deferral_102809_16.37E Wild Horse Expansion DeferralRevwrkingfile SF 3" xfId="6871"/>
    <cellStyle name="_Costs not in KWI3000 '06Budget_(C) WHE Proforma with ITC cash grant 10 Yr Amort_for deferral_102809_16.37E Wild Horse Expansion DeferralRevwrkingfile SF 3 2" xfId="6872"/>
    <cellStyle name="_Costs not in KWI3000 '06Budget_(C) WHE Proforma with ITC cash grant 10 Yr Amort_for deferral_102809_16.37E Wild Horse Expansion DeferralRevwrkingfile SF 4" xfId="6873"/>
    <cellStyle name="_Costs not in KWI3000 '06Budget_(C) WHE Proforma with ITC cash grant 10 Yr Amort_for deferral_102809_16.37E Wild Horse Expansion DeferralRevwrkingfile SF_DEM-WP(C) ENERG10C--ctn Mid-C_042010 2010GRC" xfId="6874"/>
    <cellStyle name="_Costs not in KWI3000 '06Budget_(C) WHE Proforma with ITC cash grant 10 Yr Amort_for deferral_102809_DEM-WP(C) ENERG10C--ctn Mid-C_042010 2010GRC" xfId="6875"/>
    <cellStyle name="_Costs not in KWI3000 '06Budget_(C) WHE Proforma with ITC cash grant 10 Yr Amort_for rebuttal_120709" xfId="6876"/>
    <cellStyle name="_Costs not in KWI3000 '06Budget_(C) WHE Proforma with ITC cash grant 10 Yr Amort_for rebuttal_120709 2" xfId="6877"/>
    <cellStyle name="_Costs not in KWI3000 '06Budget_(C) WHE Proforma with ITC cash grant 10 Yr Amort_for rebuttal_120709 2 2" xfId="6878"/>
    <cellStyle name="_Costs not in KWI3000 '06Budget_(C) WHE Proforma with ITC cash grant 10 Yr Amort_for rebuttal_120709 2 2 2" xfId="6879"/>
    <cellStyle name="_Costs not in KWI3000 '06Budget_(C) WHE Proforma with ITC cash grant 10 Yr Amort_for rebuttal_120709 2 3" xfId="6880"/>
    <cellStyle name="_Costs not in KWI3000 '06Budget_(C) WHE Proforma with ITC cash grant 10 Yr Amort_for rebuttal_120709 3" xfId="6881"/>
    <cellStyle name="_Costs not in KWI3000 '06Budget_(C) WHE Proforma with ITC cash grant 10 Yr Amort_for rebuttal_120709 3 2" xfId="6882"/>
    <cellStyle name="_Costs not in KWI3000 '06Budget_(C) WHE Proforma with ITC cash grant 10 Yr Amort_for rebuttal_120709 4" xfId="6883"/>
    <cellStyle name="_Costs not in KWI3000 '06Budget_(C) WHE Proforma with ITC cash grant 10 Yr Amort_for rebuttal_120709_DEM-WP(C) ENERG10C--ctn Mid-C_042010 2010GRC" xfId="6884"/>
    <cellStyle name="_Costs not in KWI3000 '06Budget_04.07E Wild Horse Wind Expansion" xfId="6885"/>
    <cellStyle name="_Costs not in KWI3000 '06Budget_04.07E Wild Horse Wind Expansion 2" xfId="6886"/>
    <cellStyle name="_Costs not in KWI3000 '06Budget_04.07E Wild Horse Wind Expansion 2 2" xfId="6887"/>
    <cellStyle name="_Costs not in KWI3000 '06Budget_04.07E Wild Horse Wind Expansion 2 2 2" xfId="6888"/>
    <cellStyle name="_Costs not in KWI3000 '06Budget_04.07E Wild Horse Wind Expansion 2 3" xfId="6889"/>
    <cellStyle name="_Costs not in KWI3000 '06Budget_04.07E Wild Horse Wind Expansion 3" xfId="6890"/>
    <cellStyle name="_Costs not in KWI3000 '06Budget_04.07E Wild Horse Wind Expansion 3 2" xfId="6891"/>
    <cellStyle name="_Costs not in KWI3000 '06Budget_04.07E Wild Horse Wind Expansion 4" xfId="6892"/>
    <cellStyle name="_Costs not in KWI3000 '06Budget_04.07E Wild Horse Wind Expansion_16.07E Wild Horse Wind Expansionwrkingfile" xfId="6893"/>
    <cellStyle name="_Costs not in KWI3000 '06Budget_04.07E Wild Horse Wind Expansion_16.07E Wild Horse Wind Expansionwrkingfile 2" xfId="6894"/>
    <cellStyle name="_Costs not in KWI3000 '06Budget_04.07E Wild Horse Wind Expansion_16.07E Wild Horse Wind Expansionwrkingfile 2 2" xfId="6895"/>
    <cellStyle name="_Costs not in KWI3000 '06Budget_04.07E Wild Horse Wind Expansion_16.07E Wild Horse Wind Expansionwrkingfile 2 2 2" xfId="6896"/>
    <cellStyle name="_Costs not in KWI3000 '06Budget_04.07E Wild Horse Wind Expansion_16.07E Wild Horse Wind Expansionwrkingfile 2 3" xfId="6897"/>
    <cellStyle name="_Costs not in KWI3000 '06Budget_04.07E Wild Horse Wind Expansion_16.07E Wild Horse Wind Expansionwrkingfile 3" xfId="6898"/>
    <cellStyle name="_Costs not in KWI3000 '06Budget_04.07E Wild Horse Wind Expansion_16.07E Wild Horse Wind Expansionwrkingfile 3 2" xfId="6899"/>
    <cellStyle name="_Costs not in KWI3000 '06Budget_04.07E Wild Horse Wind Expansion_16.07E Wild Horse Wind Expansionwrkingfile 4" xfId="6900"/>
    <cellStyle name="_Costs not in KWI3000 '06Budget_04.07E Wild Horse Wind Expansion_16.07E Wild Horse Wind Expansionwrkingfile SF" xfId="6901"/>
    <cellStyle name="_Costs not in KWI3000 '06Budget_04.07E Wild Horse Wind Expansion_16.07E Wild Horse Wind Expansionwrkingfile SF 2" xfId="6902"/>
    <cellStyle name="_Costs not in KWI3000 '06Budget_04.07E Wild Horse Wind Expansion_16.07E Wild Horse Wind Expansionwrkingfile SF 2 2" xfId="6903"/>
    <cellStyle name="_Costs not in KWI3000 '06Budget_04.07E Wild Horse Wind Expansion_16.07E Wild Horse Wind Expansionwrkingfile SF 2 2 2" xfId="6904"/>
    <cellStyle name="_Costs not in KWI3000 '06Budget_04.07E Wild Horse Wind Expansion_16.07E Wild Horse Wind Expansionwrkingfile SF 2 3" xfId="6905"/>
    <cellStyle name="_Costs not in KWI3000 '06Budget_04.07E Wild Horse Wind Expansion_16.07E Wild Horse Wind Expansionwrkingfile SF 3" xfId="6906"/>
    <cellStyle name="_Costs not in KWI3000 '06Budget_04.07E Wild Horse Wind Expansion_16.07E Wild Horse Wind Expansionwrkingfile SF 3 2" xfId="6907"/>
    <cellStyle name="_Costs not in KWI3000 '06Budget_04.07E Wild Horse Wind Expansion_16.07E Wild Horse Wind Expansionwrkingfile SF 4" xfId="6908"/>
    <cellStyle name="_Costs not in KWI3000 '06Budget_04.07E Wild Horse Wind Expansion_16.07E Wild Horse Wind Expansionwrkingfile SF_DEM-WP(C) ENERG10C--ctn Mid-C_042010 2010GRC" xfId="6909"/>
    <cellStyle name="_Costs not in KWI3000 '06Budget_04.07E Wild Horse Wind Expansion_16.07E Wild Horse Wind Expansionwrkingfile_DEM-WP(C) ENERG10C--ctn Mid-C_042010 2010GRC" xfId="6910"/>
    <cellStyle name="_Costs not in KWI3000 '06Budget_04.07E Wild Horse Wind Expansion_16.37E Wild Horse Expansion DeferralRevwrkingfile SF" xfId="6911"/>
    <cellStyle name="_Costs not in KWI3000 '06Budget_04.07E Wild Horse Wind Expansion_16.37E Wild Horse Expansion DeferralRevwrkingfile SF 2" xfId="6912"/>
    <cellStyle name="_Costs not in KWI3000 '06Budget_04.07E Wild Horse Wind Expansion_16.37E Wild Horse Expansion DeferralRevwrkingfile SF 2 2" xfId="6913"/>
    <cellStyle name="_Costs not in KWI3000 '06Budget_04.07E Wild Horse Wind Expansion_16.37E Wild Horse Expansion DeferralRevwrkingfile SF 2 2 2" xfId="6914"/>
    <cellStyle name="_Costs not in KWI3000 '06Budget_04.07E Wild Horse Wind Expansion_16.37E Wild Horse Expansion DeferralRevwrkingfile SF 2 3" xfId="6915"/>
    <cellStyle name="_Costs not in KWI3000 '06Budget_04.07E Wild Horse Wind Expansion_16.37E Wild Horse Expansion DeferralRevwrkingfile SF 3" xfId="6916"/>
    <cellStyle name="_Costs not in KWI3000 '06Budget_04.07E Wild Horse Wind Expansion_16.37E Wild Horse Expansion DeferralRevwrkingfile SF 3 2" xfId="6917"/>
    <cellStyle name="_Costs not in KWI3000 '06Budget_04.07E Wild Horse Wind Expansion_16.37E Wild Horse Expansion DeferralRevwrkingfile SF 4" xfId="6918"/>
    <cellStyle name="_Costs not in KWI3000 '06Budget_04.07E Wild Horse Wind Expansion_16.37E Wild Horse Expansion DeferralRevwrkingfile SF_DEM-WP(C) ENERG10C--ctn Mid-C_042010 2010GRC" xfId="6919"/>
    <cellStyle name="_Costs not in KWI3000 '06Budget_04.07E Wild Horse Wind Expansion_DEM-WP(C) ENERG10C--ctn Mid-C_042010 2010GRC" xfId="6920"/>
    <cellStyle name="_Costs not in KWI3000 '06Budget_16.07E Wild Horse Wind Expansionwrkingfile" xfId="6921"/>
    <cellStyle name="_Costs not in KWI3000 '06Budget_16.07E Wild Horse Wind Expansionwrkingfile 2" xfId="6922"/>
    <cellStyle name="_Costs not in KWI3000 '06Budget_16.07E Wild Horse Wind Expansionwrkingfile 2 2" xfId="6923"/>
    <cellStyle name="_Costs not in KWI3000 '06Budget_16.07E Wild Horse Wind Expansionwrkingfile 2 2 2" xfId="6924"/>
    <cellStyle name="_Costs not in KWI3000 '06Budget_16.07E Wild Horse Wind Expansionwrkingfile 2 3" xfId="6925"/>
    <cellStyle name="_Costs not in KWI3000 '06Budget_16.07E Wild Horse Wind Expansionwrkingfile 3" xfId="6926"/>
    <cellStyle name="_Costs not in KWI3000 '06Budget_16.07E Wild Horse Wind Expansionwrkingfile 3 2" xfId="6927"/>
    <cellStyle name="_Costs not in KWI3000 '06Budget_16.07E Wild Horse Wind Expansionwrkingfile 4" xfId="6928"/>
    <cellStyle name="_Costs not in KWI3000 '06Budget_16.07E Wild Horse Wind Expansionwrkingfile SF" xfId="6929"/>
    <cellStyle name="_Costs not in KWI3000 '06Budget_16.07E Wild Horse Wind Expansionwrkingfile SF 2" xfId="6930"/>
    <cellStyle name="_Costs not in KWI3000 '06Budget_16.07E Wild Horse Wind Expansionwrkingfile SF 2 2" xfId="6931"/>
    <cellStyle name="_Costs not in KWI3000 '06Budget_16.07E Wild Horse Wind Expansionwrkingfile SF 2 2 2" xfId="6932"/>
    <cellStyle name="_Costs not in KWI3000 '06Budget_16.07E Wild Horse Wind Expansionwrkingfile SF 2 3" xfId="6933"/>
    <cellStyle name="_Costs not in KWI3000 '06Budget_16.07E Wild Horse Wind Expansionwrkingfile SF 3" xfId="6934"/>
    <cellStyle name="_Costs not in KWI3000 '06Budget_16.07E Wild Horse Wind Expansionwrkingfile SF 3 2" xfId="6935"/>
    <cellStyle name="_Costs not in KWI3000 '06Budget_16.07E Wild Horse Wind Expansionwrkingfile SF 4" xfId="6936"/>
    <cellStyle name="_Costs not in KWI3000 '06Budget_16.07E Wild Horse Wind Expansionwrkingfile SF_DEM-WP(C) ENERG10C--ctn Mid-C_042010 2010GRC" xfId="6937"/>
    <cellStyle name="_Costs not in KWI3000 '06Budget_16.07E Wild Horse Wind Expansionwrkingfile_DEM-WP(C) ENERG10C--ctn Mid-C_042010 2010GRC" xfId="6938"/>
    <cellStyle name="_Costs not in KWI3000 '06Budget_16.37E Wild Horse Expansion DeferralRevwrkingfile SF" xfId="6939"/>
    <cellStyle name="_Costs not in KWI3000 '06Budget_16.37E Wild Horse Expansion DeferralRevwrkingfile SF 2" xfId="6940"/>
    <cellStyle name="_Costs not in KWI3000 '06Budget_16.37E Wild Horse Expansion DeferralRevwrkingfile SF 2 2" xfId="6941"/>
    <cellStyle name="_Costs not in KWI3000 '06Budget_16.37E Wild Horse Expansion DeferralRevwrkingfile SF 2 2 2" xfId="6942"/>
    <cellStyle name="_Costs not in KWI3000 '06Budget_16.37E Wild Horse Expansion DeferralRevwrkingfile SF 2 3" xfId="6943"/>
    <cellStyle name="_Costs not in KWI3000 '06Budget_16.37E Wild Horse Expansion DeferralRevwrkingfile SF 3" xfId="6944"/>
    <cellStyle name="_Costs not in KWI3000 '06Budget_16.37E Wild Horse Expansion DeferralRevwrkingfile SF 3 2" xfId="6945"/>
    <cellStyle name="_Costs not in KWI3000 '06Budget_16.37E Wild Horse Expansion DeferralRevwrkingfile SF 4" xfId="6946"/>
    <cellStyle name="_Costs not in KWI3000 '06Budget_16.37E Wild Horse Expansion DeferralRevwrkingfile SF_DEM-WP(C) ENERG10C--ctn Mid-C_042010 2010GRC" xfId="6947"/>
    <cellStyle name="_Costs not in KWI3000 '06Budget_2009 Compliance Filing PCA Exhibits for GRC" xfId="6948"/>
    <cellStyle name="_Costs not in KWI3000 '06Budget_2009 Compliance Filing PCA Exhibits for GRC 2" xfId="6949"/>
    <cellStyle name="_Costs not in KWI3000 '06Budget_2009 GRC Compl Filing - Exhibit D" xfId="6950"/>
    <cellStyle name="_Costs not in KWI3000 '06Budget_2009 GRC Compl Filing - Exhibit D 2" xfId="6951"/>
    <cellStyle name="_Costs not in KWI3000 '06Budget_2009 GRC Compl Filing - Exhibit D 2 2" xfId="6952"/>
    <cellStyle name="_Costs not in KWI3000 '06Budget_2009 GRC Compl Filing - Exhibit D 3" xfId="6953"/>
    <cellStyle name="_Costs not in KWI3000 '06Budget_2009 GRC Compl Filing - Exhibit D_DEM-WP(C) ENERG10C--ctn Mid-C_042010 2010GRC" xfId="6954"/>
    <cellStyle name="_Costs not in KWI3000 '06Budget_3.01 Income Statement" xfId="6955"/>
    <cellStyle name="_Costs not in KWI3000 '06Budget_4 31 Regulatory Assets and Liabilities  7 06- Exhibit D" xfId="6956"/>
    <cellStyle name="_Costs not in KWI3000 '06Budget_4 31 Regulatory Assets and Liabilities  7 06- Exhibit D 2" xfId="6957"/>
    <cellStyle name="_Costs not in KWI3000 '06Budget_4 31 Regulatory Assets and Liabilities  7 06- Exhibit D 2 2" xfId="6958"/>
    <cellStyle name="_Costs not in KWI3000 '06Budget_4 31 Regulatory Assets and Liabilities  7 06- Exhibit D 2 2 2" xfId="6959"/>
    <cellStyle name="_Costs not in KWI3000 '06Budget_4 31 Regulatory Assets and Liabilities  7 06- Exhibit D 3" xfId="6960"/>
    <cellStyle name="_Costs not in KWI3000 '06Budget_4 31 Regulatory Assets and Liabilities  7 06- Exhibit D 3 2" xfId="6961"/>
    <cellStyle name="_Costs not in KWI3000 '06Budget_4 31 Regulatory Assets and Liabilities  7 06- Exhibit D_DEM-WP(C) ENERG10C--ctn Mid-C_042010 2010GRC" xfId="6962"/>
    <cellStyle name="_Costs not in KWI3000 '06Budget_4 31 Regulatory Assets and Liabilities  7 06- Exhibit D_NIM Summary" xfId="6963"/>
    <cellStyle name="_Costs not in KWI3000 '06Budget_4 31 Regulatory Assets and Liabilities  7 06- Exhibit D_NIM Summary 2" xfId="6964"/>
    <cellStyle name="_Costs not in KWI3000 '06Budget_4 31 Regulatory Assets and Liabilities  7 06- Exhibit D_NIM Summary 2 2" xfId="6965"/>
    <cellStyle name="_Costs not in KWI3000 '06Budget_4 31 Regulatory Assets and Liabilities  7 06- Exhibit D_NIM Summary 3" xfId="6966"/>
    <cellStyle name="_Costs not in KWI3000 '06Budget_4 31 Regulatory Assets and Liabilities  7 06- Exhibit D_NIM Summary_DEM-WP(C) ENERG10C--ctn Mid-C_042010 2010GRC" xfId="6967"/>
    <cellStyle name="_Costs not in KWI3000 '06Budget_4 31 Regulatory Assets and Liabilities  7 06- Exhibit D_NIM+O&amp;M" xfId="6968"/>
    <cellStyle name="_Costs not in KWI3000 '06Budget_4 31 Regulatory Assets and Liabilities  7 06- Exhibit D_NIM+O&amp;M 2" xfId="6969"/>
    <cellStyle name="_Costs not in KWI3000 '06Budget_4 31 Regulatory Assets and Liabilities  7 06- Exhibit D_NIM+O&amp;M Monthly" xfId="6970"/>
    <cellStyle name="_Costs not in KWI3000 '06Budget_4 31 Regulatory Assets and Liabilities  7 06- Exhibit D_NIM+O&amp;M Monthly 2" xfId="6971"/>
    <cellStyle name="_Costs not in KWI3000 '06Budget_4 31E Reg Asset  Liab and EXH D" xfId="6972"/>
    <cellStyle name="_Costs not in KWI3000 '06Budget_4 31E Reg Asset  Liab and EXH D _ Aug 10 Filing (2)" xfId="6973"/>
    <cellStyle name="_Costs not in KWI3000 '06Budget_4 31E Reg Asset  Liab and EXH D _ Aug 10 Filing (2) 2" xfId="6974"/>
    <cellStyle name="_Costs not in KWI3000 '06Budget_4 31E Reg Asset  Liab and EXH D 10" xfId="6975"/>
    <cellStyle name="_Costs not in KWI3000 '06Budget_4 31E Reg Asset  Liab and EXH D 11" xfId="6976"/>
    <cellStyle name="_Costs not in KWI3000 '06Budget_4 31E Reg Asset  Liab and EXH D 12" xfId="6977"/>
    <cellStyle name="_Costs not in KWI3000 '06Budget_4 31E Reg Asset  Liab and EXH D 13" xfId="6978"/>
    <cellStyle name="_Costs not in KWI3000 '06Budget_4 31E Reg Asset  Liab and EXH D 14" xfId="6979"/>
    <cellStyle name="_Costs not in KWI3000 '06Budget_4 31E Reg Asset  Liab and EXH D 15" xfId="6980"/>
    <cellStyle name="_Costs not in KWI3000 '06Budget_4 31E Reg Asset  Liab and EXH D 16" xfId="6981"/>
    <cellStyle name="_Costs not in KWI3000 '06Budget_4 31E Reg Asset  Liab and EXH D 17" xfId="6982"/>
    <cellStyle name="_Costs not in KWI3000 '06Budget_4 31E Reg Asset  Liab and EXH D 18" xfId="6983"/>
    <cellStyle name="_Costs not in KWI3000 '06Budget_4 31E Reg Asset  Liab and EXH D 19" xfId="6984"/>
    <cellStyle name="_Costs not in KWI3000 '06Budget_4 31E Reg Asset  Liab and EXH D 2" xfId="6985"/>
    <cellStyle name="_Costs not in KWI3000 '06Budget_4 31E Reg Asset  Liab and EXH D 20" xfId="6986"/>
    <cellStyle name="_Costs not in KWI3000 '06Budget_4 31E Reg Asset  Liab and EXH D 21" xfId="6987"/>
    <cellStyle name="_Costs not in KWI3000 '06Budget_4 31E Reg Asset  Liab and EXH D 22" xfId="6988"/>
    <cellStyle name="_Costs not in KWI3000 '06Budget_4 31E Reg Asset  Liab and EXH D 23" xfId="6989"/>
    <cellStyle name="_Costs not in KWI3000 '06Budget_4 31E Reg Asset  Liab and EXH D 24" xfId="6990"/>
    <cellStyle name="_Costs not in KWI3000 '06Budget_4 31E Reg Asset  Liab and EXH D 25" xfId="6991"/>
    <cellStyle name="_Costs not in KWI3000 '06Budget_4 31E Reg Asset  Liab and EXH D 26" xfId="6992"/>
    <cellStyle name="_Costs not in KWI3000 '06Budget_4 31E Reg Asset  Liab and EXH D 27" xfId="6993"/>
    <cellStyle name="_Costs not in KWI3000 '06Budget_4 31E Reg Asset  Liab and EXH D 28" xfId="6994"/>
    <cellStyle name="_Costs not in KWI3000 '06Budget_4 31E Reg Asset  Liab and EXH D 29" xfId="6995"/>
    <cellStyle name="_Costs not in KWI3000 '06Budget_4 31E Reg Asset  Liab and EXH D 3" xfId="6996"/>
    <cellStyle name="_Costs not in KWI3000 '06Budget_4 31E Reg Asset  Liab and EXH D 30" xfId="6997"/>
    <cellStyle name="_Costs not in KWI3000 '06Budget_4 31E Reg Asset  Liab and EXH D 31" xfId="6998"/>
    <cellStyle name="_Costs not in KWI3000 '06Budget_4 31E Reg Asset  Liab and EXH D 32" xfId="6999"/>
    <cellStyle name="_Costs not in KWI3000 '06Budget_4 31E Reg Asset  Liab and EXH D 33" xfId="7000"/>
    <cellStyle name="_Costs not in KWI3000 '06Budget_4 31E Reg Asset  Liab and EXH D 34" xfId="7001"/>
    <cellStyle name="_Costs not in KWI3000 '06Budget_4 31E Reg Asset  Liab and EXH D 35" xfId="7002"/>
    <cellStyle name="_Costs not in KWI3000 '06Budget_4 31E Reg Asset  Liab and EXH D 36" xfId="7003"/>
    <cellStyle name="_Costs not in KWI3000 '06Budget_4 31E Reg Asset  Liab and EXH D 4" xfId="7004"/>
    <cellStyle name="_Costs not in KWI3000 '06Budget_4 31E Reg Asset  Liab and EXH D 5" xfId="7005"/>
    <cellStyle name="_Costs not in KWI3000 '06Budget_4 31E Reg Asset  Liab and EXH D 6" xfId="7006"/>
    <cellStyle name="_Costs not in KWI3000 '06Budget_4 31E Reg Asset  Liab and EXH D 7" xfId="7007"/>
    <cellStyle name="_Costs not in KWI3000 '06Budget_4 31E Reg Asset  Liab and EXH D 8" xfId="7008"/>
    <cellStyle name="_Costs not in KWI3000 '06Budget_4 31E Reg Asset  Liab and EXH D 9" xfId="7009"/>
    <cellStyle name="_Costs not in KWI3000 '06Budget_4 32 Regulatory Assets and Liabilities  7 06- Exhibit D" xfId="7010"/>
    <cellStyle name="_Costs not in KWI3000 '06Budget_4 32 Regulatory Assets and Liabilities  7 06- Exhibit D 2" xfId="7011"/>
    <cellStyle name="_Costs not in KWI3000 '06Budget_4 32 Regulatory Assets and Liabilities  7 06- Exhibit D 2 2" xfId="7012"/>
    <cellStyle name="_Costs not in KWI3000 '06Budget_4 32 Regulatory Assets and Liabilities  7 06- Exhibit D 2 2 2" xfId="7013"/>
    <cellStyle name="_Costs not in KWI3000 '06Budget_4 32 Regulatory Assets and Liabilities  7 06- Exhibit D 3" xfId="7014"/>
    <cellStyle name="_Costs not in KWI3000 '06Budget_4 32 Regulatory Assets and Liabilities  7 06- Exhibit D 3 2" xfId="7015"/>
    <cellStyle name="_Costs not in KWI3000 '06Budget_4 32 Regulatory Assets and Liabilities  7 06- Exhibit D_DEM-WP(C) ENERG10C--ctn Mid-C_042010 2010GRC" xfId="7016"/>
    <cellStyle name="_Costs not in KWI3000 '06Budget_4 32 Regulatory Assets and Liabilities  7 06- Exhibit D_NIM Summary" xfId="7017"/>
    <cellStyle name="_Costs not in KWI3000 '06Budget_4 32 Regulatory Assets and Liabilities  7 06- Exhibit D_NIM Summary 2" xfId="7018"/>
    <cellStyle name="_Costs not in KWI3000 '06Budget_4 32 Regulatory Assets and Liabilities  7 06- Exhibit D_NIM Summary 2 2" xfId="7019"/>
    <cellStyle name="_Costs not in KWI3000 '06Budget_4 32 Regulatory Assets and Liabilities  7 06- Exhibit D_NIM Summary 3" xfId="7020"/>
    <cellStyle name="_Costs not in KWI3000 '06Budget_4 32 Regulatory Assets and Liabilities  7 06- Exhibit D_NIM Summary_DEM-WP(C) ENERG10C--ctn Mid-C_042010 2010GRC" xfId="7021"/>
    <cellStyle name="_Costs not in KWI3000 '06Budget_4 32 Regulatory Assets and Liabilities  7 06- Exhibit D_NIM+O&amp;M" xfId="7022"/>
    <cellStyle name="_Costs not in KWI3000 '06Budget_4 32 Regulatory Assets and Liabilities  7 06- Exhibit D_NIM+O&amp;M 2" xfId="7023"/>
    <cellStyle name="_Costs not in KWI3000 '06Budget_4 32 Regulatory Assets and Liabilities  7 06- Exhibit D_NIM+O&amp;M Monthly" xfId="7024"/>
    <cellStyle name="_Costs not in KWI3000 '06Budget_4 32 Regulatory Assets and Liabilities  7 06- Exhibit D_NIM+O&amp;M Monthly 2" xfId="7025"/>
    <cellStyle name="_Costs not in KWI3000 '06Budget_AURORA Total New" xfId="7026"/>
    <cellStyle name="_Costs not in KWI3000 '06Budget_AURORA Total New 2" xfId="7027"/>
    <cellStyle name="_Costs not in KWI3000 '06Budget_AURORA Total New 2 2" xfId="7028"/>
    <cellStyle name="_Costs not in KWI3000 '06Budget_AURORA Total New 3" xfId="7029"/>
    <cellStyle name="_Costs not in KWI3000 '06Budget_Book1" xfId="7030"/>
    <cellStyle name="_Costs not in KWI3000 '06Budget_Book2" xfId="7031"/>
    <cellStyle name="_Costs not in KWI3000 '06Budget_Book2 2" xfId="7032"/>
    <cellStyle name="_Costs not in KWI3000 '06Budget_Book2 2 2" xfId="7033"/>
    <cellStyle name="_Costs not in KWI3000 '06Budget_Book2 2 2 2" xfId="7034"/>
    <cellStyle name="_Costs not in KWI3000 '06Budget_Book2 2 3" xfId="7035"/>
    <cellStyle name="_Costs not in KWI3000 '06Budget_Book2 3" xfId="7036"/>
    <cellStyle name="_Costs not in KWI3000 '06Budget_Book2 3 2" xfId="7037"/>
    <cellStyle name="_Costs not in KWI3000 '06Budget_Book2 4" xfId="7038"/>
    <cellStyle name="_Costs not in KWI3000 '06Budget_Book2_Adj Bench DR 3 for Initial Briefs (Electric)" xfId="7039"/>
    <cellStyle name="_Costs not in KWI3000 '06Budget_Book2_Adj Bench DR 3 for Initial Briefs (Electric) 2" xfId="7040"/>
    <cellStyle name="_Costs not in KWI3000 '06Budget_Book2_Adj Bench DR 3 for Initial Briefs (Electric) 2 2" xfId="7041"/>
    <cellStyle name="_Costs not in KWI3000 '06Budget_Book2_Adj Bench DR 3 for Initial Briefs (Electric) 2 2 2" xfId="7042"/>
    <cellStyle name="_Costs not in KWI3000 '06Budget_Book2_Adj Bench DR 3 for Initial Briefs (Electric) 2 3" xfId="7043"/>
    <cellStyle name="_Costs not in KWI3000 '06Budget_Book2_Adj Bench DR 3 for Initial Briefs (Electric) 3" xfId="7044"/>
    <cellStyle name="_Costs not in KWI3000 '06Budget_Book2_Adj Bench DR 3 for Initial Briefs (Electric) 3 2" xfId="7045"/>
    <cellStyle name="_Costs not in KWI3000 '06Budget_Book2_Adj Bench DR 3 for Initial Briefs (Electric) 4" xfId="7046"/>
    <cellStyle name="_Costs not in KWI3000 '06Budget_Book2_Adj Bench DR 3 for Initial Briefs (Electric)_DEM-WP(C) ENERG10C--ctn Mid-C_042010 2010GRC" xfId="7047"/>
    <cellStyle name="_Costs not in KWI3000 '06Budget_Book2_DEM-WP(C) ENERG10C--ctn Mid-C_042010 2010GRC" xfId="7048"/>
    <cellStyle name="_Costs not in KWI3000 '06Budget_Book2_Electric Rev Req Model (2009 GRC) Rebuttal" xfId="7049"/>
    <cellStyle name="_Costs not in KWI3000 '06Budget_Book2_Electric Rev Req Model (2009 GRC) Rebuttal 2" xfId="7050"/>
    <cellStyle name="_Costs not in KWI3000 '06Budget_Book2_Electric Rev Req Model (2009 GRC) Rebuttal 2 2" xfId="7051"/>
    <cellStyle name="_Costs not in KWI3000 '06Budget_Book2_Electric Rev Req Model (2009 GRC) Rebuttal 2 2 2" xfId="7052"/>
    <cellStyle name="_Costs not in KWI3000 '06Budget_Book2_Electric Rev Req Model (2009 GRC) Rebuttal 2 3" xfId="7053"/>
    <cellStyle name="_Costs not in KWI3000 '06Budget_Book2_Electric Rev Req Model (2009 GRC) Rebuttal 3" xfId="7054"/>
    <cellStyle name="_Costs not in KWI3000 '06Budget_Book2_Electric Rev Req Model (2009 GRC) Rebuttal 3 2" xfId="7055"/>
    <cellStyle name="_Costs not in KWI3000 '06Budget_Book2_Electric Rev Req Model (2009 GRC) Rebuttal 4" xfId="7056"/>
    <cellStyle name="_Costs not in KWI3000 '06Budget_Book2_Electric Rev Req Model (2009 GRC) Rebuttal REmoval of New  WH Solar AdjustMI" xfId="7057"/>
    <cellStyle name="_Costs not in KWI3000 '06Budget_Book2_Electric Rev Req Model (2009 GRC) Rebuttal REmoval of New  WH Solar AdjustMI 2" xfId="7058"/>
    <cellStyle name="_Costs not in KWI3000 '06Budget_Book2_Electric Rev Req Model (2009 GRC) Rebuttal REmoval of New  WH Solar AdjustMI 2 2" xfId="7059"/>
    <cellStyle name="_Costs not in KWI3000 '06Budget_Book2_Electric Rev Req Model (2009 GRC) Rebuttal REmoval of New  WH Solar AdjustMI 2 2 2" xfId="7060"/>
    <cellStyle name="_Costs not in KWI3000 '06Budget_Book2_Electric Rev Req Model (2009 GRC) Rebuttal REmoval of New  WH Solar AdjustMI 2 3" xfId="7061"/>
    <cellStyle name="_Costs not in KWI3000 '06Budget_Book2_Electric Rev Req Model (2009 GRC) Rebuttal REmoval of New  WH Solar AdjustMI 3" xfId="7062"/>
    <cellStyle name="_Costs not in KWI3000 '06Budget_Book2_Electric Rev Req Model (2009 GRC) Rebuttal REmoval of New  WH Solar AdjustMI 3 2" xfId="7063"/>
    <cellStyle name="_Costs not in KWI3000 '06Budget_Book2_Electric Rev Req Model (2009 GRC) Rebuttal REmoval of New  WH Solar AdjustMI 4" xfId="7064"/>
    <cellStyle name="_Costs not in KWI3000 '06Budget_Book2_Electric Rev Req Model (2009 GRC) Rebuttal REmoval of New  WH Solar AdjustMI_DEM-WP(C) ENERG10C--ctn Mid-C_042010 2010GRC" xfId="7065"/>
    <cellStyle name="_Costs not in KWI3000 '06Budget_Book2_Electric Rev Req Model (2009 GRC) Revised 01-18-2010" xfId="7066"/>
    <cellStyle name="_Costs not in KWI3000 '06Budget_Book2_Electric Rev Req Model (2009 GRC) Revised 01-18-2010 2" xfId="7067"/>
    <cellStyle name="_Costs not in KWI3000 '06Budget_Book2_Electric Rev Req Model (2009 GRC) Revised 01-18-2010 2 2" xfId="7068"/>
    <cellStyle name="_Costs not in KWI3000 '06Budget_Book2_Electric Rev Req Model (2009 GRC) Revised 01-18-2010 2 2 2" xfId="7069"/>
    <cellStyle name="_Costs not in KWI3000 '06Budget_Book2_Electric Rev Req Model (2009 GRC) Revised 01-18-2010 2 3" xfId="7070"/>
    <cellStyle name="_Costs not in KWI3000 '06Budget_Book2_Electric Rev Req Model (2009 GRC) Revised 01-18-2010 3" xfId="7071"/>
    <cellStyle name="_Costs not in KWI3000 '06Budget_Book2_Electric Rev Req Model (2009 GRC) Revised 01-18-2010 3 2" xfId="7072"/>
    <cellStyle name="_Costs not in KWI3000 '06Budget_Book2_Electric Rev Req Model (2009 GRC) Revised 01-18-2010 4" xfId="7073"/>
    <cellStyle name="_Costs not in KWI3000 '06Budget_Book2_Electric Rev Req Model (2009 GRC) Revised 01-18-2010_DEM-WP(C) ENERG10C--ctn Mid-C_042010 2010GRC" xfId="7074"/>
    <cellStyle name="_Costs not in KWI3000 '06Budget_Book2_Final Order Electric EXHIBIT A-1" xfId="7075"/>
    <cellStyle name="_Costs not in KWI3000 '06Budget_Book2_Final Order Electric EXHIBIT A-1 2" xfId="7076"/>
    <cellStyle name="_Costs not in KWI3000 '06Budget_Book2_Final Order Electric EXHIBIT A-1 2 2" xfId="7077"/>
    <cellStyle name="_Costs not in KWI3000 '06Budget_Book2_Final Order Electric EXHIBIT A-1 2 2 2" xfId="7078"/>
    <cellStyle name="_Costs not in KWI3000 '06Budget_Book2_Final Order Electric EXHIBIT A-1 2 3" xfId="7079"/>
    <cellStyle name="_Costs not in KWI3000 '06Budget_Book2_Final Order Electric EXHIBIT A-1 3" xfId="7080"/>
    <cellStyle name="_Costs not in KWI3000 '06Budget_Book2_Final Order Electric EXHIBIT A-1 3 2" xfId="7081"/>
    <cellStyle name="_Costs not in KWI3000 '06Budget_Book2_Final Order Electric EXHIBIT A-1 4" xfId="7082"/>
    <cellStyle name="_Costs not in KWI3000 '06Budget_Book4" xfId="7083"/>
    <cellStyle name="_Costs not in KWI3000 '06Budget_Book4 2" xfId="7084"/>
    <cellStyle name="_Costs not in KWI3000 '06Budget_Book4 2 2" xfId="7085"/>
    <cellStyle name="_Costs not in KWI3000 '06Budget_Book4 2 2 2" xfId="7086"/>
    <cellStyle name="_Costs not in KWI3000 '06Budget_Book4 2 3" xfId="7087"/>
    <cellStyle name="_Costs not in KWI3000 '06Budget_Book4 3" xfId="7088"/>
    <cellStyle name="_Costs not in KWI3000 '06Budget_Book4 3 2" xfId="7089"/>
    <cellStyle name="_Costs not in KWI3000 '06Budget_Book4 4" xfId="7090"/>
    <cellStyle name="_Costs not in KWI3000 '06Budget_Book4_DEM-WP(C) ENERG10C--ctn Mid-C_042010 2010GRC" xfId="7091"/>
    <cellStyle name="_Costs not in KWI3000 '06Budget_Book9" xfId="7092"/>
    <cellStyle name="_Costs not in KWI3000 '06Budget_Book9 2" xfId="7093"/>
    <cellStyle name="_Costs not in KWI3000 '06Budget_Book9 2 2" xfId="7094"/>
    <cellStyle name="_Costs not in KWI3000 '06Budget_Book9 2 2 2" xfId="7095"/>
    <cellStyle name="_Costs not in KWI3000 '06Budget_Book9 2 3" xfId="7096"/>
    <cellStyle name="_Costs not in KWI3000 '06Budget_Book9 3" xfId="7097"/>
    <cellStyle name="_Costs not in KWI3000 '06Budget_Book9 3 2" xfId="7098"/>
    <cellStyle name="_Costs not in KWI3000 '06Budget_Book9 4" xfId="7099"/>
    <cellStyle name="_Costs not in KWI3000 '06Budget_Book9_DEM-WP(C) ENERG10C--ctn Mid-C_042010 2010GRC" xfId="7100"/>
    <cellStyle name="_Costs not in KWI3000 '06Budget_Check the Interest Calculation" xfId="7101"/>
    <cellStyle name="_Costs not in KWI3000 '06Budget_Check the Interest Calculation_Scenario 1 REC vs PTC Offset" xfId="7102"/>
    <cellStyle name="_Costs not in KWI3000 '06Budget_Check the Interest Calculation_Scenario 3" xfId="7103"/>
    <cellStyle name="_Costs not in KWI3000 '06Budget_Chelan PUD Power Costs (8-10)" xfId="7104"/>
    <cellStyle name="_Costs not in KWI3000 '06Budget_Chelan PUD Power Costs (8-10) 2" xfId="7105"/>
    <cellStyle name="_Costs not in KWI3000 '06Budget_DEM-WP(C) Chelan Power Costs" xfId="7106"/>
    <cellStyle name="_Costs not in KWI3000 '06Budget_DEM-WP(C) Chelan Power Costs 2" xfId="7107"/>
    <cellStyle name="_Costs not in KWI3000 '06Budget_DEM-WP(C) ENERG10C--ctn Mid-C_042010 2010GRC" xfId="7108"/>
    <cellStyle name="_Costs not in KWI3000 '06Budget_DEM-WP(C) Gas Transport 2010GRC" xfId="7109"/>
    <cellStyle name="_Costs not in KWI3000 '06Budget_DEM-WP(C) Gas Transport 2010GRC 2" xfId="7110"/>
    <cellStyle name="_Costs not in KWI3000 '06Budget_Exh A-1 resulting from UE-112050 effective Jan 1 2012" xfId="7111"/>
    <cellStyle name="_Costs not in KWI3000 '06Budget_Exh G - Klamath Peaker PPA fr C Locke 2-12" xfId="7112"/>
    <cellStyle name="_Costs not in KWI3000 '06Budget_Exhibit A-1 effective 4-1-11 fr S Free 12-11" xfId="7113"/>
    <cellStyle name="_Costs not in KWI3000 '06Budget_Exhibit D fr R Gho 12-31-08" xfId="7114"/>
    <cellStyle name="_Costs not in KWI3000 '06Budget_Exhibit D fr R Gho 12-31-08 2" xfId="7115"/>
    <cellStyle name="_Costs not in KWI3000 '06Budget_Exhibit D fr R Gho 12-31-08 2 2" xfId="7116"/>
    <cellStyle name="_Costs not in KWI3000 '06Budget_Exhibit D fr R Gho 12-31-08 3" xfId="7117"/>
    <cellStyle name="_Costs not in KWI3000 '06Budget_Exhibit D fr R Gho 12-31-08 v2" xfId="7118"/>
    <cellStyle name="_Costs not in KWI3000 '06Budget_Exhibit D fr R Gho 12-31-08 v2 2" xfId="7119"/>
    <cellStyle name="_Costs not in KWI3000 '06Budget_Exhibit D fr R Gho 12-31-08 v2 2 2" xfId="7120"/>
    <cellStyle name="_Costs not in KWI3000 '06Budget_Exhibit D fr R Gho 12-31-08 v2 3" xfId="7121"/>
    <cellStyle name="_Costs not in KWI3000 '06Budget_Exhibit D fr R Gho 12-31-08 v2_DEM-WP(C) ENERG10C--ctn Mid-C_042010 2010GRC" xfId="7122"/>
    <cellStyle name="_Costs not in KWI3000 '06Budget_Exhibit D fr R Gho 12-31-08 v2_NIM Summary" xfId="7123"/>
    <cellStyle name="_Costs not in KWI3000 '06Budget_Exhibit D fr R Gho 12-31-08 v2_NIM Summary 2" xfId="7124"/>
    <cellStyle name="_Costs not in KWI3000 '06Budget_Exhibit D fr R Gho 12-31-08 v2_NIM Summary 2 2" xfId="7125"/>
    <cellStyle name="_Costs not in KWI3000 '06Budget_Exhibit D fr R Gho 12-31-08 v2_NIM Summary 3" xfId="7126"/>
    <cellStyle name="_Costs not in KWI3000 '06Budget_Exhibit D fr R Gho 12-31-08 v2_NIM Summary_DEM-WP(C) ENERG10C--ctn Mid-C_042010 2010GRC" xfId="7127"/>
    <cellStyle name="_Costs not in KWI3000 '06Budget_Exhibit D fr R Gho 12-31-08_DEM-WP(C) ENERG10C--ctn Mid-C_042010 2010GRC" xfId="7128"/>
    <cellStyle name="_Costs not in KWI3000 '06Budget_Exhibit D fr R Gho 12-31-08_NIM Summary" xfId="7129"/>
    <cellStyle name="_Costs not in KWI3000 '06Budget_Exhibit D fr R Gho 12-31-08_NIM Summary 2" xfId="7130"/>
    <cellStyle name="_Costs not in KWI3000 '06Budget_Exhibit D fr R Gho 12-31-08_NIM Summary 2 2" xfId="7131"/>
    <cellStyle name="_Costs not in KWI3000 '06Budget_Exhibit D fr R Gho 12-31-08_NIM Summary 3" xfId="7132"/>
    <cellStyle name="_Costs not in KWI3000 '06Budget_Exhibit D fr R Gho 12-31-08_NIM Summary_DEM-WP(C) ENERG10C--ctn Mid-C_042010 2010GRC" xfId="7133"/>
    <cellStyle name="_Costs not in KWI3000 '06Budget_Hopkins Ridge Prepaid Tran - Interest Earned RY 12ME Feb  '11" xfId="7134"/>
    <cellStyle name="_Costs not in KWI3000 '06Budget_Hopkins Ridge Prepaid Tran - Interest Earned RY 12ME Feb  '11 2" xfId="7135"/>
    <cellStyle name="_Costs not in KWI3000 '06Budget_Hopkins Ridge Prepaid Tran - Interest Earned RY 12ME Feb  '11 2 2" xfId="7136"/>
    <cellStyle name="_Costs not in KWI3000 '06Budget_Hopkins Ridge Prepaid Tran - Interest Earned RY 12ME Feb  '11 3" xfId="7137"/>
    <cellStyle name="_Costs not in KWI3000 '06Budget_Hopkins Ridge Prepaid Tran - Interest Earned RY 12ME Feb  '11_DEM-WP(C) ENERG10C--ctn Mid-C_042010 2010GRC" xfId="7138"/>
    <cellStyle name="_Costs not in KWI3000 '06Budget_Hopkins Ridge Prepaid Tran - Interest Earned RY 12ME Feb  '11_NIM Summary" xfId="7139"/>
    <cellStyle name="_Costs not in KWI3000 '06Budget_Hopkins Ridge Prepaid Tran - Interest Earned RY 12ME Feb  '11_NIM Summary 2" xfId="7140"/>
    <cellStyle name="_Costs not in KWI3000 '06Budget_Hopkins Ridge Prepaid Tran - Interest Earned RY 12ME Feb  '11_NIM Summary 2 2" xfId="7141"/>
    <cellStyle name="_Costs not in KWI3000 '06Budget_Hopkins Ridge Prepaid Tran - Interest Earned RY 12ME Feb  '11_NIM Summary 3" xfId="7142"/>
    <cellStyle name="_Costs not in KWI3000 '06Budget_Hopkins Ridge Prepaid Tran - Interest Earned RY 12ME Feb  '11_NIM Summary_DEM-WP(C) ENERG10C--ctn Mid-C_042010 2010GRC" xfId="7143"/>
    <cellStyle name="_Costs not in KWI3000 '06Budget_Hopkins Ridge Prepaid Tran - Interest Earned RY 12ME Feb  '11_Transmission Workbook for May BOD" xfId="7144"/>
    <cellStyle name="_Costs not in KWI3000 '06Budget_Hopkins Ridge Prepaid Tran - Interest Earned RY 12ME Feb  '11_Transmission Workbook for May BOD 2" xfId="7145"/>
    <cellStyle name="_Costs not in KWI3000 '06Budget_Hopkins Ridge Prepaid Tran - Interest Earned RY 12ME Feb  '11_Transmission Workbook for May BOD 2 2" xfId="7146"/>
    <cellStyle name="_Costs not in KWI3000 '06Budget_Hopkins Ridge Prepaid Tran - Interest Earned RY 12ME Feb  '11_Transmission Workbook for May BOD 3" xfId="7147"/>
    <cellStyle name="_Costs not in KWI3000 '06Budget_Hopkins Ridge Prepaid Tran - Interest Earned RY 12ME Feb  '11_Transmission Workbook for May BOD_DEM-WP(C) ENERG10C--ctn Mid-C_042010 2010GRC" xfId="7148"/>
    <cellStyle name="_Costs not in KWI3000 '06Budget_INPUTS" xfId="7149"/>
    <cellStyle name="_Costs not in KWI3000 '06Budget_INPUTS 2" xfId="7150"/>
    <cellStyle name="_Costs not in KWI3000 '06Budget_INPUTS 2 2" xfId="7151"/>
    <cellStyle name="_Costs not in KWI3000 '06Budget_INPUTS 2 2 2" xfId="7152"/>
    <cellStyle name="_Costs not in KWI3000 '06Budget_INPUTS 2 3" xfId="7153"/>
    <cellStyle name="_Costs not in KWI3000 '06Budget_INPUTS 3" xfId="7154"/>
    <cellStyle name="_Costs not in KWI3000 '06Budget_INPUTS 3 2" xfId="7155"/>
    <cellStyle name="_Costs not in KWI3000 '06Budget_INPUTS 4" xfId="7156"/>
    <cellStyle name="_Costs not in KWI3000 '06Budget_LSRWEP LGIA like Acctg Petition Aug 2010" xfId="7157"/>
    <cellStyle name="_Costs not in KWI3000 '06Budget_LSRWEP LGIA like Acctg Petition Aug 2010 2" xfId="7158"/>
    <cellStyle name="_Costs not in KWI3000 '06Budget_Mint Farm Generation BPA" xfId="7159"/>
    <cellStyle name="_Costs not in KWI3000 '06Budget_NIM Summary" xfId="7160"/>
    <cellStyle name="_Costs not in KWI3000 '06Budget_NIM Summary 09GRC" xfId="7161"/>
    <cellStyle name="_Costs not in KWI3000 '06Budget_NIM Summary 09GRC 2" xfId="7162"/>
    <cellStyle name="_Costs not in KWI3000 '06Budget_NIM Summary 09GRC 2 2" xfId="7163"/>
    <cellStyle name="_Costs not in KWI3000 '06Budget_NIM Summary 09GRC 3" xfId="7164"/>
    <cellStyle name="_Costs not in KWI3000 '06Budget_NIM Summary 09GRC_DEM-WP(C) ENERG10C--ctn Mid-C_042010 2010GRC" xfId="7165"/>
    <cellStyle name="_Costs not in KWI3000 '06Budget_NIM Summary 10" xfId="7166"/>
    <cellStyle name="_Costs not in KWI3000 '06Budget_NIM Summary 11" xfId="7167"/>
    <cellStyle name="_Costs not in KWI3000 '06Budget_NIM Summary 12" xfId="7168"/>
    <cellStyle name="_Costs not in KWI3000 '06Budget_NIM Summary 13" xfId="7169"/>
    <cellStyle name="_Costs not in KWI3000 '06Budget_NIM Summary 14" xfId="7170"/>
    <cellStyle name="_Costs not in KWI3000 '06Budget_NIM Summary 15" xfId="7171"/>
    <cellStyle name="_Costs not in KWI3000 '06Budget_NIM Summary 16" xfId="7172"/>
    <cellStyle name="_Costs not in KWI3000 '06Budget_NIM Summary 17" xfId="7173"/>
    <cellStyle name="_Costs not in KWI3000 '06Budget_NIM Summary 18" xfId="7174"/>
    <cellStyle name="_Costs not in KWI3000 '06Budget_NIM Summary 19" xfId="7175"/>
    <cellStyle name="_Costs not in KWI3000 '06Budget_NIM Summary 2" xfId="7176"/>
    <cellStyle name="_Costs not in KWI3000 '06Budget_NIM Summary 2 2" xfId="7177"/>
    <cellStyle name="_Costs not in KWI3000 '06Budget_NIM Summary 20" xfId="7178"/>
    <cellStyle name="_Costs not in KWI3000 '06Budget_NIM Summary 21" xfId="7179"/>
    <cellStyle name="_Costs not in KWI3000 '06Budget_NIM Summary 22" xfId="7180"/>
    <cellStyle name="_Costs not in KWI3000 '06Budget_NIM Summary 23" xfId="7181"/>
    <cellStyle name="_Costs not in KWI3000 '06Budget_NIM Summary 24" xfId="7182"/>
    <cellStyle name="_Costs not in KWI3000 '06Budget_NIM Summary 25" xfId="7183"/>
    <cellStyle name="_Costs not in KWI3000 '06Budget_NIM Summary 26" xfId="7184"/>
    <cellStyle name="_Costs not in KWI3000 '06Budget_NIM Summary 27" xfId="7185"/>
    <cellStyle name="_Costs not in KWI3000 '06Budget_NIM Summary 28" xfId="7186"/>
    <cellStyle name="_Costs not in KWI3000 '06Budget_NIM Summary 29" xfId="7187"/>
    <cellStyle name="_Costs not in KWI3000 '06Budget_NIM Summary 3" xfId="7188"/>
    <cellStyle name="_Costs not in KWI3000 '06Budget_NIM Summary 3 2" xfId="7189"/>
    <cellStyle name="_Costs not in KWI3000 '06Budget_NIM Summary 30" xfId="7190"/>
    <cellStyle name="_Costs not in KWI3000 '06Budget_NIM Summary 31" xfId="7191"/>
    <cellStyle name="_Costs not in KWI3000 '06Budget_NIM Summary 32" xfId="7192"/>
    <cellStyle name="_Costs not in KWI3000 '06Budget_NIM Summary 33" xfId="7193"/>
    <cellStyle name="_Costs not in KWI3000 '06Budget_NIM Summary 34" xfId="7194"/>
    <cellStyle name="_Costs not in KWI3000 '06Budget_NIM Summary 35" xfId="7195"/>
    <cellStyle name="_Costs not in KWI3000 '06Budget_NIM Summary 36" xfId="7196"/>
    <cellStyle name="_Costs not in KWI3000 '06Budget_NIM Summary 37" xfId="7197"/>
    <cellStyle name="_Costs not in KWI3000 '06Budget_NIM Summary 38" xfId="7198"/>
    <cellStyle name="_Costs not in KWI3000 '06Budget_NIM Summary 39" xfId="7199"/>
    <cellStyle name="_Costs not in KWI3000 '06Budget_NIM Summary 4" xfId="7200"/>
    <cellStyle name="_Costs not in KWI3000 '06Budget_NIM Summary 4 2" xfId="7201"/>
    <cellStyle name="_Costs not in KWI3000 '06Budget_NIM Summary 40" xfId="7202"/>
    <cellStyle name="_Costs not in KWI3000 '06Budget_NIM Summary 41" xfId="7203"/>
    <cellStyle name="_Costs not in KWI3000 '06Budget_NIM Summary 42" xfId="7204"/>
    <cellStyle name="_Costs not in KWI3000 '06Budget_NIM Summary 43" xfId="7205"/>
    <cellStyle name="_Costs not in KWI3000 '06Budget_NIM Summary 44" xfId="7206"/>
    <cellStyle name="_Costs not in KWI3000 '06Budget_NIM Summary 45" xfId="7207"/>
    <cellStyle name="_Costs not in KWI3000 '06Budget_NIM Summary 46" xfId="7208"/>
    <cellStyle name="_Costs not in KWI3000 '06Budget_NIM Summary 47" xfId="7209"/>
    <cellStyle name="_Costs not in KWI3000 '06Budget_NIM Summary 48" xfId="7210"/>
    <cellStyle name="_Costs not in KWI3000 '06Budget_NIM Summary 49" xfId="7211"/>
    <cellStyle name="_Costs not in KWI3000 '06Budget_NIM Summary 5" xfId="7212"/>
    <cellStyle name="_Costs not in KWI3000 '06Budget_NIM Summary 5 2" xfId="7213"/>
    <cellStyle name="_Costs not in KWI3000 '06Budget_NIM Summary 50" xfId="7214"/>
    <cellStyle name="_Costs not in KWI3000 '06Budget_NIM Summary 51" xfId="7215"/>
    <cellStyle name="_Costs not in KWI3000 '06Budget_NIM Summary 52" xfId="7216"/>
    <cellStyle name="_Costs not in KWI3000 '06Budget_NIM Summary 6" xfId="7217"/>
    <cellStyle name="_Costs not in KWI3000 '06Budget_NIM Summary 6 2" xfId="7218"/>
    <cellStyle name="_Costs not in KWI3000 '06Budget_NIM Summary 7" xfId="7219"/>
    <cellStyle name="_Costs not in KWI3000 '06Budget_NIM Summary 7 2" xfId="7220"/>
    <cellStyle name="_Costs not in KWI3000 '06Budget_NIM Summary 8" xfId="7221"/>
    <cellStyle name="_Costs not in KWI3000 '06Budget_NIM Summary 8 2" xfId="7222"/>
    <cellStyle name="_Costs not in KWI3000 '06Budget_NIM Summary 9" xfId="7223"/>
    <cellStyle name="_Costs not in KWI3000 '06Budget_NIM Summary 9 2" xfId="7224"/>
    <cellStyle name="_Costs not in KWI3000 '06Budget_NIM Summary_DEM-WP(C) ENERG10C--ctn Mid-C_042010 2010GRC" xfId="7225"/>
    <cellStyle name="_Costs not in KWI3000 '06Budget_NIM+O&amp;M" xfId="7226"/>
    <cellStyle name="_Costs not in KWI3000 '06Budget_NIM+O&amp;M 2" xfId="7227"/>
    <cellStyle name="_Costs not in KWI3000 '06Budget_NIM+O&amp;M 2 2" xfId="7228"/>
    <cellStyle name="_Costs not in KWI3000 '06Budget_NIM+O&amp;M 3" xfId="7229"/>
    <cellStyle name="_Costs not in KWI3000 '06Budget_NIM+O&amp;M Monthly" xfId="7230"/>
    <cellStyle name="_Costs not in KWI3000 '06Budget_NIM+O&amp;M Monthly 2" xfId="7231"/>
    <cellStyle name="_Costs not in KWI3000 '06Budget_NIM+O&amp;M Monthly 2 2" xfId="7232"/>
    <cellStyle name="_Costs not in KWI3000 '06Budget_NIM+O&amp;M Monthly 3" xfId="7233"/>
    <cellStyle name="_Costs not in KWI3000 '06Budget_PCA 10 -  Exhibit D Dec 2011" xfId="7234"/>
    <cellStyle name="_Costs not in KWI3000 '06Budget_PCA 10 -  Exhibit D from A Kellogg Jan 2011" xfId="7235"/>
    <cellStyle name="_Costs not in KWI3000 '06Budget_PCA 10 -  Exhibit D from A Kellogg July 2011" xfId="7236"/>
    <cellStyle name="_Costs not in KWI3000 '06Budget_PCA 10 -  Exhibit D from S Free Rcv'd 12-11" xfId="7237"/>
    <cellStyle name="_Costs not in KWI3000 '06Budget_PCA 11 -  Exhibit D Jan 2012 fr A Kellogg" xfId="7238"/>
    <cellStyle name="_Costs not in KWI3000 '06Budget_PCA 11 -  Exhibit D Jan 2012 WF" xfId="7239"/>
    <cellStyle name="_Costs not in KWI3000 '06Budget_PCA 7 - Exhibit D update 11_30_08 (2)" xfId="7240"/>
    <cellStyle name="_Costs not in KWI3000 '06Budget_PCA 7 - Exhibit D update 11_30_08 (2) 2" xfId="7241"/>
    <cellStyle name="_Costs not in KWI3000 '06Budget_PCA 7 - Exhibit D update 11_30_08 (2) 2 2" xfId="7242"/>
    <cellStyle name="_Costs not in KWI3000 '06Budget_PCA 7 - Exhibit D update 11_30_08 (2) 2 2 2" xfId="7243"/>
    <cellStyle name="_Costs not in KWI3000 '06Budget_PCA 7 - Exhibit D update 11_30_08 (2) 2 3" xfId="7244"/>
    <cellStyle name="_Costs not in KWI3000 '06Budget_PCA 7 - Exhibit D update 11_30_08 (2) 3" xfId="7245"/>
    <cellStyle name="_Costs not in KWI3000 '06Budget_PCA 7 - Exhibit D update 11_30_08 (2) 3 2" xfId="7246"/>
    <cellStyle name="_Costs not in KWI3000 '06Budget_PCA 7 - Exhibit D update 11_30_08 (2) 4" xfId="7247"/>
    <cellStyle name="_Costs not in KWI3000 '06Budget_PCA 7 - Exhibit D update 11_30_08 (2)_DEM-WP(C) ENERG10C--ctn Mid-C_042010 2010GRC" xfId="7248"/>
    <cellStyle name="_Costs not in KWI3000 '06Budget_PCA 7 - Exhibit D update 11_30_08 (2)_NIM Summary" xfId="7249"/>
    <cellStyle name="_Costs not in KWI3000 '06Budget_PCA 7 - Exhibit D update 11_30_08 (2)_NIM Summary 2" xfId="7250"/>
    <cellStyle name="_Costs not in KWI3000 '06Budget_PCA 7 - Exhibit D update 11_30_08 (2)_NIM Summary 2 2" xfId="7251"/>
    <cellStyle name="_Costs not in KWI3000 '06Budget_PCA 7 - Exhibit D update 11_30_08 (2)_NIM Summary 3" xfId="7252"/>
    <cellStyle name="_Costs not in KWI3000 '06Budget_PCA 7 - Exhibit D update 11_30_08 (2)_NIM Summary_DEM-WP(C) ENERG10C--ctn Mid-C_042010 2010GRC" xfId="7253"/>
    <cellStyle name="_Costs not in KWI3000 '06Budget_PCA 8 - Exhibit D update 12_31_09" xfId="7254"/>
    <cellStyle name="_Costs not in KWI3000 '06Budget_PCA 8 - Exhibit D update 12_31_09 2" xfId="7255"/>
    <cellStyle name="_Costs not in KWI3000 '06Budget_PCA 9 -  Exhibit D April 2010" xfId="7256"/>
    <cellStyle name="_Costs not in KWI3000 '06Budget_PCA 9 -  Exhibit D April 2010 (3)" xfId="7257"/>
    <cellStyle name="_Costs not in KWI3000 '06Budget_PCA 9 -  Exhibit D April 2010 (3) 2" xfId="7258"/>
    <cellStyle name="_Costs not in KWI3000 '06Budget_PCA 9 -  Exhibit D April 2010 (3) 2 2" xfId="7259"/>
    <cellStyle name="_Costs not in KWI3000 '06Budget_PCA 9 -  Exhibit D April 2010 (3) 3" xfId="7260"/>
    <cellStyle name="_Costs not in KWI3000 '06Budget_PCA 9 -  Exhibit D April 2010 (3)_DEM-WP(C) ENERG10C--ctn Mid-C_042010 2010GRC" xfId="7261"/>
    <cellStyle name="_Costs not in KWI3000 '06Budget_PCA 9 -  Exhibit D April 2010 2" xfId="7262"/>
    <cellStyle name="_Costs not in KWI3000 '06Budget_PCA 9 -  Exhibit D April 2010 3" xfId="7263"/>
    <cellStyle name="_Costs not in KWI3000 '06Budget_PCA 9 -  Exhibit D April 2010 4" xfId="7264"/>
    <cellStyle name="_Costs not in KWI3000 '06Budget_PCA 9 -  Exhibit D April 2010 5" xfId="7265"/>
    <cellStyle name="_Costs not in KWI3000 '06Budget_PCA 9 -  Exhibit D April 2010 6" xfId="7266"/>
    <cellStyle name="_Costs not in KWI3000 '06Budget_PCA 9 -  Exhibit D Feb 2010" xfId="7267"/>
    <cellStyle name="_Costs not in KWI3000 '06Budget_PCA 9 -  Exhibit D Feb 2010 2" xfId="7268"/>
    <cellStyle name="_Costs not in KWI3000 '06Budget_PCA 9 -  Exhibit D Feb 2010 v2" xfId="7269"/>
    <cellStyle name="_Costs not in KWI3000 '06Budget_PCA 9 -  Exhibit D Feb 2010 v2 2" xfId="7270"/>
    <cellStyle name="_Costs not in KWI3000 '06Budget_PCA 9 -  Exhibit D Feb 2010 WF" xfId="7271"/>
    <cellStyle name="_Costs not in KWI3000 '06Budget_PCA 9 -  Exhibit D Feb 2010 WF 2" xfId="7272"/>
    <cellStyle name="_Costs not in KWI3000 '06Budget_PCA 9 -  Exhibit D Jan 2010" xfId="7273"/>
    <cellStyle name="_Costs not in KWI3000 '06Budget_PCA 9 -  Exhibit D Jan 2010 2" xfId="7274"/>
    <cellStyle name="_Costs not in KWI3000 '06Budget_PCA 9 -  Exhibit D March 2010 (2)" xfId="7275"/>
    <cellStyle name="_Costs not in KWI3000 '06Budget_PCA 9 -  Exhibit D March 2010 (2) 2" xfId="7276"/>
    <cellStyle name="_Costs not in KWI3000 '06Budget_PCA 9 -  Exhibit D Nov 2010" xfId="7277"/>
    <cellStyle name="_Costs not in KWI3000 '06Budget_PCA 9 -  Exhibit D Nov 2010 2" xfId="7278"/>
    <cellStyle name="_Costs not in KWI3000 '06Budget_PCA 9 - Exhibit D at August 2010" xfId="7279"/>
    <cellStyle name="_Costs not in KWI3000 '06Budget_PCA 9 - Exhibit D at August 2010 2" xfId="7280"/>
    <cellStyle name="_Costs not in KWI3000 '06Budget_PCA 9 - Exhibit D June 2010 GRC" xfId="7281"/>
    <cellStyle name="_Costs not in KWI3000 '06Budget_PCA 9 - Exhibit D June 2010 GRC 2" xfId="7282"/>
    <cellStyle name="_Costs not in KWI3000 '06Budget_Power Costs - Comparison bx Rbtl-Staff-Jt-PC" xfId="7283"/>
    <cellStyle name="_Costs not in KWI3000 '06Budget_Power Costs - Comparison bx Rbtl-Staff-Jt-PC 2" xfId="7284"/>
    <cellStyle name="_Costs not in KWI3000 '06Budget_Power Costs - Comparison bx Rbtl-Staff-Jt-PC 2 2" xfId="7285"/>
    <cellStyle name="_Costs not in KWI3000 '06Budget_Power Costs - Comparison bx Rbtl-Staff-Jt-PC 2 2 2" xfId="7286"/>
    <cellStyle name="_Costs not in KWI3000 '06Budget_Power Costs - Comparison bx Rbtl-Staff-Jt-PC 2 3" xfId="7287"/>
    <cellStyle name="_Costs not in KWI3000 '06Budget_Power Costs - Comparison bx Rbtl-Staff-Jt-PC 3" xfId="7288"/>
    <cellStyle name="_Costs not in KWI3000 '06Budget_Power Costs - Comparison bx Rbtl-Staff-Jt-PC 3 2" xfId="7289"/>
    <cellStyle name="_Costs not in KWI3000 '06Budget_Power Costs - Comparison bx Rbtl-Staff-Jt-PC 4" xfId="7290"/>
    <cellStyle name="_Costs not in KWI3000 '06Budget_Power Costs - Comparison bx Rbtl-Staff-Jt-PC_Adj Bench DR 3 for Initial Briefs (Electric)" xfId="7291"/>
    <cellStyle name="_Costs not in KWI3000 '06Budget_Power Costs - Comparison bx Rbtl-Staff-Jt-PC_Adj Bench DR 3 for Initial Briefs (Electric) 2" xfId="7292"/>
    <cellStyle name="_Costs not in KWI3000 '06Budget_Power Costs - Comparison bx Rbtl-Staff-Jt-PC_Adj Bench DR 3 for Initial Briefs (Electric) 2 2" xfId="7293"/>
    <cellStyle name="_Costs not in KWI3000 '06Budget_Power Costs - Comparison bx Rbtl-Staff-Jt-PC_Adj Bench DR 3 for Initial Briefs (Electric) 2 2 2" xfId="7294"/>
    <cellStyle name="_Costs not in KWI3000 '06Budget_Power Costs - Comparison bx Rbtl-Staff-Jt-PC_Adj Bench DR 3 for Initial Briefs (Electric) 2 3" xfId="7295"/>
    <cellStyle name="_Costs not in KWI3000 '06Budget_Power Costs - Comparison bx Rbtl-Staff-Jt-PC_Adj Bench DR 3 for Initial Briefs (Electric) 3" xfId="7296"/>
    <cellStyle name="_Costs not in KWI3000 '06Budget_Power Costs - Comparison bx Rbtl-Staff-Jt-PC_Adj Bench DR 3 for Initial Briefs (Electric) 3 2" xfId="7297"/>
    <cellStyle name="_Costs not in KWI3000 '06Budget_Power Costs - Comparison bx Rbtl-Staff-Jt-PC_Adj Bench DR 3 for Initial Briefs (Electric) 4" xfId="7298"/>
    <cellStyle name="_Costs not in KWI3000 '06Budget_Power Costs - Comparison bx Rbtl-Staff-Jt-PC_Adj Bench DR 3 for Initial Briefs (Electric)_DEM-WP(C) ENERG10C--ctn Mid-C_042010 2010GRC" xfId="7299"/>
    <cellStyle name="_Costs not in KWI3000 '06Budget_Power Costs - Comparison bx Rbtl-Staff-Jt-PC_DEM-WP(C) ENERG10C--ctn Mid-C_042010 2010GRC" xfId="7300"/>
    <cellStyle name="_Costs not in KWI3000 '06Budget_Power Costs - Comparison bx Rbtl-Staff-Jt-PC_Electric Rev Req Model (2009 GRC) Rebuttal" xfId="7301"/>
    <cellStyle name="_Costs not in KWI3000 '06Budget_Power Costs - Comparison bx Rbtl-Staff-Jt-PC_Electric Rev Req Model (2009 GRC) Rebuttal 2" xfId="7302"/>
    <cellStyle name="_Costs not in KWI3000 '06Budget_Power Costs - Comparison bx Rbtl-Staff-Jt-PC_Electric Rev Req Model (2009 GRC) Rebuttal 2 2" xfId="7303"/>
    <cellStyle name="_Costs not in KWI3000 '06Budget_Power Costs - Comparison bx Rbtl-Staff-Jt-PC_Electric Rev Req Model (2009 GRC) Rebuttal 2 2 2" xfId="7304"/>
    <cellStyle name="_Costs not in KWI3000 '06Budget_Power Costs - Comparison bx Rbtl-Staff-Jt-PC_Electric Rev Req Model (2009 GRC) Rebuttal 2 3" xfId="7305"/>
    <cellStyle name="_Costs not in KWI3000 '06Budget_Power Costs - Comparison bx Rbtl-Staff-Jt-PC_Electric Rev Req Model (2009 GRC) Rebuttal 3" xfId="7306"/>
    <cellStyle name="_Costs not in KWI3000 '06Budget_Power Costs - Comparison bx Rbtl-Staff-Jt-PC_Electric Rev Req Model (2009 GRC) Rebuttal 3 2" xfId="7307"/>
    <cellStyle name="_Costs not in KWI3000 '06Budget_Power Costs - Comparison bx Rbtl-Staff-Jt-PC_Electric Rev Req Model (2009 GRC) Rebuttal 4" xfId="7308"/>
    <cellStyle name="_Costs not in KWI3000 '06Budget_Power Costs - Comparison bx Rbtl-Staff-Jt-PC_Electric Rev Req Model (2009 GRC) Rebuttal REmoval of New  WH Solar AdjustMI" xfId="7309"/>
    <cellStyle name="_Costs not in KWI3000 '06Budget_Power Costs - Comparison bx Rbtl-Staff-Jt-PC_Electric Rev Req Model (2009 GRC) Rebuttal REmoval of New  WH Solar AdjustMI 2" xfId="7310"/>
    <cellStyle name="_Costs not in KWI3000 '06Budget_Power Costs - Comparison bx Rbtl-Staff-Jt-PC_Electric Rev Req Model (2009 GRC) Rebuttal REmoval of New  WH Solar AdjustMI 2 2" xfId="7311"/>
    <cellStyle name="_Costs not in KWI3000 '06Budget_Power Costs - Comparison bx Rbtl-Staff-Jt-PC_Electric Rev Req Model (2009 GRC) Rebuttal REmoval of New  WH Solar AdjustMI 2 2 2" xfId="7312"/>
    <cellStyle name="_Costs not in KWI3000 '06Budget_Power Costs - Comparison bx Rbtl-Staff-Jt-PC_Electric Rev Req Model (2009 GRC) Rebuttal REmoval of New  WH Solar AdjustMI 2 3" xfId="7313"/>
    <cellStyle name="_Costs not in KWI3000 '06Budget_Power Costs - Comparison bx Rbtl-Staff-Jt-PC_Electric Rev Req Model (2009 GRC) Rebuttal REmoval of New  WH Solar AdjustMI 3" xfId="7314"/>
    <cellStyle name="_Costs not in KWI3000 '06Budget_Power Costs - Comparison bx Rbtl-Staff-Jt-PC_Electric Rev Req Model (2009 GRC) Rebuttal REmoval of New  WH Solar AdjustMI 3 2" xfId="7315"/>
    <cellStyle name="_Costs not in KWI3000 '06Budget_Power Costs - Comparison bx Rbtl-Staff-Jt-PC_Electric Rev Req Model (2009 GRC) Rebuttal REmoval of New  WH Solar AdjustMI 4" xfId="7316"/>
    <cellStyle name="_Costs not in KWI3000 '06Budget_Power Costs - Comparison bx Rbtl-Staff-Jt-PC_Electric Rev Req Model (2009 GRC) Rebuttal REmoval of New  WH Solar AdjustMI_DEM-WP(C) ENERG10C--ctn Mid-C_042010 2010GRC" xfId="7317"/>
    <cellStyle name="_Costs not in KWI3000 '06Budget_Power Costs - Comparison bx Rbtl-Staff-Jt-PC_Electric Rev Req Model (2009 GRC) Revised 01-18-2010" xfId="7318"/>
    <cellStyle name="_Costs not in KWI3000 '06Budget_Power Costs - Comparison bx Rbtl-Staff-Jt-PC_Electric Rev Req Model (2009 GRC) Revised 01-18-2010 2" xfId="7319"/>
    <cellStyle name="_Costs not in KWI3000 '06Budget_Power Costs - Comparison bx Rbtl-Staff-Jt-PC_Electric Rev Req Model (2009 GRC) Revised 01-18-2010 2 2" xfId="7320"/>
    <cellStyle name="_Costs not in KWI3000 '06Budget_Power Costs - Comparison bx Rbtl-Staff-Jt-PC_Electric Rev Req Model (2009 GRC) Revised 01-18-2010 2 2 2" xfId="7321"/>
    <cellStyle name="_Costs not in KWI3000 '06Budget_Power Costs - Comparison bx Rbtl-Staff-Jt-PC_Electric Rev Req Model (2009 GRC) Revised 01-18-2010 2 3" xfId="7322"/>
    <cellStyle name="_Costs not in KWI3000 '06Budget_Power Costs - Comparison bx Rbtl-Staff-Jt-PC_Electric Rev Req Model (2009 GRC) Revised 01-18-2010 3" xfId="7323"/>
    <cellStyle name="_Costs not in KWI3000 '06Budget_Power Costs - Comparison bx Rbtl-Staff-Jt-PC_Electric Rev Req Model (2009 GRC) Revised 01-18-2010 3 2" xfId="7324"/>
    <cellStyle name="_Costs not in KWI3000 '06Budget_Power Costs - Comparison bx Rbtl-Staff-Jt-PC_Electric Rev Req Model (2009 GRC) Revised 01-18-2010 4" xfId="7325"/>
    <cellStyle name="_Costs not in KWI3000 '06Budget_Power Costs - Comparison bx Rbtl-Staff-Jt-PC_Electric Rev Req Model (2009 GRC) Revised 01-18-2010_DEM-WP(C) ENERG10C--ctn Mid-C_042010 2010GRC" xfId="7326"/>
    <cellStyle name="_Costs not in KWI3000 '06Budget_Power Costs - Comparison bx Rbtl-Staff-Jt-PC_Final Order Electric EXHIBIT A-1" xfId="7327"/>
    <cellStyle name="_Costs not in KWI3000 '06Budget_Power Costs - Comparison bx Rbtl-Staff-Jt-PC_Final Order Electric EXHIBIT A-1 2" xfId="7328"/>
    <cellStyle name="_Costs not in KWI3000 '06Budget_Power Costs - Comparison bx Rbtl-Staff-Jt-PC_Final Order Electric EXHIBIT A-1 2 2" xfId="7329"/>
    <cellStyle name="_Costs not in KWI3000 '06Budget_Power Costs - Comparison bx Rbtl-Staff-Jt-PC_Final Order Electric EXHIBIT A-1 2 2 2" xfId="7330"/>
    <cellStyle name="_Costs not in KWI3000 '06Budget_Power Costs - Comparison bx Rbtl-Staff-Jt-PC_Final Order Electric EXHIBIT A-1 2 3" xfId="7331"/>
    <cellStyle name="_Costs not in KWI3000 '06Budget_Power Costs - Comparison bx Rbtl-Staff-Jt-PC_Final Order Electric EXHIBIT A-1 3" xfId="7332"/>
    <cellStyle name="_Costs not in KWI3000 '06Budget_Power Costs - Comparison bx Rbtl-Staff-Jt-PC_Final Order Electric EXHIBIT A-1 3 2" xfId="7333"/>
    <cellStyle name="_Costs not in KWI3000 '06Budget_Power Costs - Comparison bx Rbtl-Staff-Jt-PC_Final Order Electric EXHIBIT A-1 4" xfId="7334"/>
    <cellStyle name="_Costs not in KWI3000 '06Budget_Production Adj 4.37" xfId="7335"/>
    <cellStyle name="_Costs not in KWI3000 '06Budget_Production Adj 4.37 2" xfId="7336"/>
    <cellStyle name="_Costs not in KWI3000 '06Budget_Production Adj 4.37 2 2" xfId="7337"/>
    <cellStyle name="_Costs not in KWI3000 '06Budget_Production Adj 4.37 2 2 2" xfId="7338"/>
    <cellStyle name="_Costs not in KWI3000 '06Budget_Production Adj 4.37 2 3" xfId="7339"/>
    <cellStyle name="_Costs not in KWI3000 '06Budget_Production Adj 4.37 3" xfId="7340"/>
    <cellStyle name="_Costs not in KWI3000 '06Budget_Production Adj 4.37 3 2" xfId="7341"/>
    <cellStyle name="_Costs not in KWI3000 '06Budget_Production Adj 4.37 4" xfId="7342"/>
    <cellStyle name="_Costs not in KWI3000 '06Budget_Purchased Power Adj 4.03" xfId="7343"/>
    <cellStyle name="_Costs not in KWI3000 '06Budget_Purchased Power Adj 4.03 2" xfId="7344"/>
    <cellStyle name="_Costs not in KWI3000 '06Budget_Purchased Power Adj 4.03 2 2" xfId="7345"/>
    <cellStyle name="_Costs not in KWI3000 '06Budget_Purchased Power Adj 4.03 2 2 2" xfId="7346"/>
    <cellStyle name="_Costs not in KWI3000 '06Budget_Purchased Power Adj 4.03 2 3" xfId="7347"/>
    <cellStyle name="_Costs not in KWI3000 '06Budget_Purchased Power Adj 4.03 3" xfId="7348"/>
    <cellStyle name="_Costs not in KWI3000 '06Budget_Purchased Power Adj 4.03 3 2" xfId="7349"/>
    <cellStyle name="_Costs not in KWI3000 '06Budget_Purchased Power Adj 4.03 4" xfId="7350"/>
    <cellStyle name="_Costs not in KWI3000 '06Budget_Rebuttal Power Costs" xfId="7351"/>
    <cellStyle name="_Costs not in KWI3000 '06Budget_Rebuttal Power Costs 2" xfId="7352"/>
    <cellStyle name="_Costs not in KWI3000 '06Budget_Rebuttal Power Costs 2 2" xfId="7353"/>
    <cellStyle name="_Costs not in KWI3000 '06Budget_Rebuttal Power Costs 2 2 2" xfId="7354"/>
    <cellStyle name="_Costs not in KWI3000 '06Budget_Rebuttal Power Costs 2 3" xfId="7355"/>
    <cellStyle name="_Costs not in KWI3000 '06Budget_Rebuttal Power Costs 3" xfId="7356"/>
    <cellStyle name="_Costs not in KWI3000 '06Budget_Rebuttal Power Costs 3 2" xfId="7357"/>
    <cellStyle name="_Costs not in KWI3000 '06Budget_Rebuttal Power Costs 4" xfId="7358"/>
    <cellStyle name="_Costs not in KWI3000 '06Budget_Rebuttal Power Costs_Adj Bench DR 3 for Initial Briefs (Electric)" xfId="7359"/>
    <cellStyle name="_Costs not in KWI3000 '06Budget_Rebuttal Power Costs_Adj Bench DR 3 for Initial Briefs (Electric) 2" xfId="7360"/>
    <cellStyle name="_Costs not in KWI3000 '06Budget_Rebuttal Power Costs_Adj Bench DR 3 for Initial Briefs (Electric) 2 2" xfId="7361"/>
    <cellStyle name="_Costs not in KWI3000 '06Budget_Rebuttal Power Costs_Adj Bench DR 3 for Initial Briefs (Electric) 2 2 2" xfId="7362"/>
    <cellStyle name="_Costs not in KWI3000 '06Budget_Rebuttal Power Costs_Adj Bench DR 3 for Initial Briefs (Electric) 2 3" xfId="7363"/>
    <cellStyle name="_Costs not in KWI3000 '06Budget_Rebuttal Power Costs_Adj Bench DR 3 for Initial Briefs (Electric) 3" xfId="7364"/>
    <cellStyle name="_Costs not in KWI3000 '06Budget_Rebuttal Power Costs_Adj Bench DR 3 for Initial Briefs (Electric) 3 2" xfId="7365"/>
    <cellStyle name="_Costs not in KWI3000 '06Budget_Rebuttal Power Costs_Adj Bench DR 3 for Initial Briefs (Electric) 4" xfId="7366"/>
    <cellStyle name="_Costs not in KWI3000 '06Budget_Rebuttal Power Costs_Adj Bench DR 3 for Initial Briefs (Electric)_DEM-WP(C) ENERG10C--ctn Mid-C_042010 2010GRC" xfId="7367"/>
    <cellStyle name="_Costs not in KWI3000 '06Budget_Rebuttal Power Costs_DEM-WP(C) ENERG10C--ctn Mid-C_042010 2010GRC" xfId="7368"/>
    <cellStyle name="_Costs not in KWI3000 '06Budget_Rebuttal Power Costs_Electric Rev Req Model (2009 GRC) Rebuttal" xfId="7369"/>
    <cellStyle name="_Costs not in KWI3000 '06Budget_Rebuttal Power Costs_Electric Rev Req Model (2009 GRC) Rebuttal 2" xfId="7370"/>
    <cellStyle name="_Costs not in KWI3000 '06Budget_Rebuttal Power Costs_Electric Rev Req Model (2009 GRC) Rebuttal 2 2" xfId="7371"/>
    <cellStyle name="_Costs not in KWI3000 '06Budget_Rebuttal Power Costs_Electric Rev Req Model (2009 GRC) Rebuttal 2 2 2" xfId="7372"/>
    <cellStyle name="_Costs not in KWI3000 '06Budget_Rebuttal Power Costs_Electric Rev Req Model (2009 GRC) Rebuttal 2 3" xfId="7373"/>
    <cellStyle name="_Costs not in KWI3000 '06Budget_Rebuttal Power Costs_Electric Rev Req Model (2009 GRC) Rebuttal 3" xfId="7374"/>
    <cellStyle name="_Costs not in KWI3000 '06Budget_Rebuttal Power Costs_Electric Rev Req Model (2009 GRC) Rebuttal 3 2" xfId="7375"/>
    <cellStyle name="_Costs not in KWI3000 '06Budget_Rebuttal Power Costs_Electric Rev Req Model (2009 GRC) Rebuttal 4" xfId="7376"/>
    <cellStyle name="_Costs not in KWI3000 '06Budget_Rebuttal Power Costs_Electric Rev Req Model (2009 GRC) Rebuttal REmoval of New  WH Solar AdjustMI" xfId="7377"/>
    <cellStyle name="_Costs not in KWI3000 '06Budget_Rebuttal Power Costs_Electric Rev Req Model (2009 GRC) Rebuttal REmoval of New  WH Solar AdjustMI 2" xfId="7378"/>
    <cellStyle name="_Costs not in KWI3000 '06Budget_Rebuttal Power Costs_Electric Rev Req Model (2009 GRC) Rebuttal REmoval of New  WH Solar AdjustMI 2 2" xfId="7379"/>
    <cellStyle name="_Costs not in KWI3000 '06Budget_Rebuttal Power Costs_Electric Rev Req Model (2009 GRC) Rebuttal REmoval of New  WH Solar AdjustMI 2 2 2" xfId="7380"/>
    <cellStyle name="_Costs not in KWI3000 '06Budget_Rebuttal Power Costs_Electric Rev Req Model (2009 GRC) Rebuttal REmoval of New  WH Solar AdjustMI 2 3" xfId="7381"/>
    <cellStyle name="_Costs not in KWI3000 '06Budget_Rebuttal Power Costs_Electric Rev Req Model (2009 GRC) Rebuttal REmoval of New  WH Solar AdjustMI 3" xfId="7382"/>
    <cellStyle name="_Costs not in KWI3000 '06Budget_Rebuttal Power Costs_Electric Rev Req Model (2009 GRC) Rebuttal REmoval of New  WH Solar AdjustMI 3 2" xfId="7383"/>
    <cellStyle name="_Costs not in KWI3000 '06Budget_Rebuttal Power Costs_Electric Rev Req Model (2009 GRC) Rebuttal REmoval of New  WH Solar AdjustMI 4" xfId="7384"/>
    <cellStyle name="_Costs not in KWI3000 '06Budget_Rebuttal Power Costs_Electric Rev Req Model (2009 GRC) Rebuttal REmoval of New  WH Solar AdjustMI_DEM-WP(C) ENERG10C--ctn Mid-C_042010 2010GRC" xfId="7385"/>
    <cellStyle name="_Costs not in KWI3000 '06Budget_Rebuttal Power Costs_Electric Rev Req Model (2009 GRC) Revised 01-18-2010" xfId="7386"/>
    <cellStyle name="_Costs not in KWI3000 '06Budget_Rebuttal Power Costs_Electric Rev Req Model (2009 GRC) Revised 01-18-2010 2" xfId="7387"/>
    <cellStyle name="_Costs not in KWI3000 '06Budget_Rebuttal Power Costs_Electric Rev Req Model (2009 GRC) Revised 01-18-2010 2 2" xfId="7388"/>
    <cellStyle name="_Costs not in KWI3000 '06Budget_Rebuttal Power Costs_Electric Rev Req Model (2009 GRC) Revised 01-18-2010 2 2 2" xfId="7389"/>
    <cellStyle name="_Costs not in KWI3000 '06Budget_Rebuttal Power Costs_Electric Rev Req Model (2009 GRC) Revised 01-18-2010 2 3" xfId="7390"/>
    <cellStyle name="_Costs not in KWI3000 '06Budget_Rebuttal Power Costs_Electric Rev Req Model (2009 GRC) Revised 01-18-2010 3" xfId="7391"/>
    <cellStyle name="_Costs not in KWI3000 '06Budget_Rebuttal Power Costs_Electric Rev Req Model (2009 GRC) Revised 01-18-2010 3 2" xfId="7392"/>
    <cellStyle name="_Costs not in KWI3000 '06Budget_Rebuttal Power Costs_Electric Rev Req Model (2009 GRC) Revised 01-18-2010 4" xfId="7393"/>
    <cellStyle name="_Costs not in KWI3000 '06Budget_Rebuttal Power Costs_Electric Rev Req Model (2009 GRC) Revised 01-18-2010_DEM-WP(C) ENERG10C--ctn Mid-C_042010 2010GRC" xfId="7394"/>
    <cellStyle name="_Costs not in KWI3000 '06Budget_Rebuttal Power Costs_Final Order Electric EXHIBIT A-1" xfId="7395"/>
    <cellStyle name="_Costs not in KWI3000 '06Budget_Rebuttal Power Costs_Final Order Electric EXHIBIT A-1 2" xfId="7396"/>
    <cellStyle name="_Costs not in KWI3000 '06Budget_Rebuttal Power Costs_Final Order Electric EXHIBIT A-1 2 2" xfId="7397"/>
    <cellStyle name="_Costs not in KWI3000 '06Budget_Rebuttal Power Costs_Final Order Electric EXHIBIT A-1 2 2 2" xfId="7398"/>
    <cellStyle name="_Costs not in KWI3000 '06Budget_Rebuttal Power Costs_Final Order Electric EXHIBIT A-1 2 3" xfId="7399"/>
    <cellStyle name="_Costs not in KWI3000 '06Budget_Rebuttal Power Costs_Final Order Electric EXHIBIT A-1 3" xfId="7400"/>
    <cellStyle name="_Costs not in KWI3000 '06Budget_Rebuttal Power Costs_Final Order Electric EXHIBIT A-1 3 2" xfId="7401"/>
    <cellStyle name="_Costs not in KWI3000 '06Budget_Rebuttal Power Costs_Final Order Electric EXHIBIT A-1 4" xfId="7402"/>
    <cellStyle name="_Costs not in KWI3000 '06Budget_ROR &amp; CONV FACTOR" xfId="7403"/>
    <cellStyle name="_Costs not in KWI3000 '06Budget_ROR &amp; CONV FACTOR 2" xfId="7404"/>
    <cellStyle name="_Costs not in KWI3000 '06Budget_ROR &amp; CONV FACTOR 2 2" xfId="7405"/>
    <cellStyle name="_Costs not in KWI3000 '06Budget_ROR &amp; CONV FACTOR 2 2 2" xfId="7406"/>
    <cellStyle name="_Costs not in KWI3000 '06Budget_ROR &amp; CONV FACTOR 2 3" xfId="7407"/>
    <cellStyle name="_Costs not in KWI3000 '06Budget_ROR &amp; CONV FACTOR 3" xfId="7408"/>
    <cellStyle name="_Costs not in KWI3000 '06Budget_ROR &amp; CONV FACTOR 3 2" xfId="7409"/>
    <cellStyle name="_Costs not in KWI3000 '06Budget_ROR &amp; CONV FACTOR 4" xfId="7410"/>
    <cellStyle name="_Costs not in KWI3000 '06Budget_ROR 5.02" xfId="7411"/>
    <cellStyle name="_Costs not in KWI3000 '06Budget_ROR 5.02 2" xfId="7412"/>
    <cellStyle name="_Costs not in KWI3000 '06Budget_ROR 5.02 2 2" xfId="7413"/>
    <cellStyle name="_Costs not in KWI3000 '06Budget_ROR 5.02 2 2 2" xfId="7414"/>
    <cellStyle name="_Costs not in KWI3000 '06Budget_ROR 5.02 2 3" xfId="7415"/>
    <cellStyle name="_Costs not in KWI3000 '06Budget_ROR 5.02 3" xfId="7416"/>
    <cellStyle name="_Costs not in KWI3000 '06Budget_ROR 5.02 3 2" xfId="7417"/>
    <cellStyle name="_Costs not in KWI3000 '06Budget_ROR 5.02 4" xfId="7418"/>
    <cellStyle name="_Costs not in KWI3000 '06Budget_Transmission Workbook for May BOD" xfId="7419"/>
    <cellStyle name="_Costs not in KWI3000 '06Budget_Transmission Workbook for May BOD 2" xfId="7420"/>
    <cellStyle name="_Costs not in KWI3000 '06Budget_Transmission Workbook for May BOD 2 2" xfId="7421"/>
    <cellStyle name="_Costs not in KWI3000 '06Budget_Transmission Workbook for May BOD 3" xfId="7422"/>
    <cellStyle name="_Costs not in KWI3000 '06Budget_Transmission Workbook for May BOD_DEM-WP(C) ENERG10C--ctn Mid-C_042010 2010GRC" xfId="7423"/>
    <cellStyle name="_Costs not in KWI3000 '06Budget_Wind Integration 10GRC" xfId="7424"/>
    <cellStyle name="_Costs not in KWI3000 '06Budget_Wind Integration 10GRC 2" xfId="7425"/>
    <cellStyle name="_Costs not in KWI3000 '06Budget_Wind Integration 10GRC 2 2" xfId="7426"/>
    <cellStyle name="_Costs not in KWI3000 '06Budget_Wind Integration 10GRC 3" xfId="7427"/>
    <cellStyle name="_Costs not in KWI3000 '06Budget_Wind Integration 10GRC_DEM-WP(C) ENERG10C--ctn Mid-C_042010 2010GRC" xfId="7428"/>
    <cellStyle name="_DEM-08C Power Cost Comparison" xfId="7429"/>
    <cellStyle name="_DEM-08C Power Cost Comparison 2" xfId="7430"/>
    <cellStyle name="_DEM-WP (C) Costs not in AURORA 2006GRC Order 11.30.06 Gas" xfId="7431"/>
    <cellStyle name="_DEM-WP (C) Costs not in AURORA 2006GRC Order 11.30.06 Gas 2" xfId="7432"/>
    <cellStyle name="_DEM-WP (C) Costs not in AURORA 2006GRC Order 11.30.06 Gas 2 2" xfId="7433"/>
    <cellStyle name="_DEM-WP (C) Costs not in AURORA 2006GRC Order 11.30.06 Gas 3" xfId="7434"/>
    <cellStyle name="_DEM-WP (C) Costs not in AURORA 2006GRC Order 11.30.06 Gas_Chelan PUD Power Costs (8-10)" xfId="7435"/>
    <cellStyle name="_DEM-WP (C) Costs not in AURORA 2006GRC Order 11.30.06 Gas_Chelan PUD Power Costs (8-10) 2" xfId="7436"/>
    <cellStyle name="_DEM-WP (C) Costs not in AURORA 2006GRC Order 11.30.06 Gas_DEM-WP(C) ENERG10C--ctn Mid-C_042010 2010GRC" xfId="7437"/>
    <cellStyle name="_DEM-WP (C) Costs not in AURORA 2006GRC Order 11.30.06 Gas_NIM Summary" xfId="7438"/>
    <cellStyle name="_DEM-WP (C) Costs not in AURORA 2006GRC Order 11.30.06 Gas_NIM Summary 2" xfId="7439"/>
    <cellStyle name="_DEM-WP (C) Costs not in AURORA 2006GRC Order 11.30.06 Gas_NIM Summary 2 2" xfId="7440"/>
    <cellStyle name="_DEM-WP (C) Costs not in AURORA 2006GRC Order 11.30.06 Gas_NIM Summary 3" xfId="7441"/>
    <cellStyle name="_DEM-WP (C) Costs not in AURORA 2006GRC Order 11.30.06 Gas_NIM Summary_DEM-WP(C) ENERG10C--ctn Mid-C_042010 2010GRC" xfId="7442"/>
    <cellStyle name="_DEM-WP (C) Power Cost 2006GRC Order" xfId="7443"/>
    <cellStyle name="_DEM-WP (C) Power Cost 2006GRC Order 10" xfId="7444"/>
    <cellStyle name="_DEM-WP (C) Power Cost 2006GRC Order 10 2" xfId="7445"/>
    <cellStyle name="_DEM-WP (C) Power Cost 2006GRC Order 2" xfId="7446"/>
    <cellStyle name="_DEM-WP (C) Power Cost 2006GRC Order 2 2" xfId="7447"/>
    <cellStyle name="_DEM-WP (C) Power Cost 2006GRC Order 2 2 2" xfId="7448"/>
    <cellStyle name="_DEM-WP (C) Power Cost 2006GRC Order 2 2 2 2" xfId="7449"/>
    <cellStyle name="_DEM-WP (C) Power Cost 2006GRC Order 2 2 3" xfId="7450"/>
    <cellStyle name="_DEM-WP (C) Power Cost 2006GRC Order 2 3" xfId="7451"/>
    <cellStyle name="_DEM-WP (C) Power Cost 2006GRC Order 2 3 2" xfId="7452"/>
    <cellStyle name="_DEM-WP (C) Power Cost 2006GRC Order 2 4" xfId="7453"/>
    <cellStyle name="_DEM-WP (C) Power Cost 2006GRC Order 3" xfId="7454"/>
    <cellStyle name="_DEM-WP (C) Power Cost 2006GRC Order 3 2" xfId="7455"/>
    <cellStyle name="_DEM-WP (C) Power Cost 2006GRC Order 3 2 2" xfId="7456"/>
    <cellStyle name="_DEM-WP (C) Power Cost 2006GRC Order 3 3" xfId="7457"/>
    <cellStyle name="_DEM-WP (C) Power Cost 2006GRC Order 4" xfId="7458"/>
    <cellStyle name="_DEM-WP (C) Power Cost 2006GRC Order 4 2" xfId="7459"/>
    <cellStyle name="_DEM-WP (C) Power Cost 2006GRC Order 4 2 2" xfId="7460"/>
    <cellStyle name="_DEM-WP (C) Power Cost 2006GRC Order 4 3" xfId="7461"/>
    <cellStyle name="_DEM-WP (C) Power Cost 2006GRC Order 5" xfId="7462"/>
    <cellStyle name="_DEM-WP (C) Power Cost 2006GRC Order 5 2" xfId="7463"/>
    <cellStyle name="_DEM-WP (C) Power Cost 2006GRC Order 5 2 2" xfId="7464"/>
    <cellStyle name="_DEM-WP (C) Power Cost 2006GRC Order 5 2 3" xfId="7465"/>
    <cellStyle name="_DEM-WP (C) Power Cost 2006GRC Order 5 3" xfId="7466"/>
    <cellStyle name="_DEM-WP (C) Power Cost 2006GRC Order 5 3 2" xfId="7467"/>
    <cellStyle name="_DEM-WP (C) Power Cost 2006GRC Order 5 4" xfId="7468"/>
    <cellStyle name="_DEM-WP (C) Power Cost 2006GRC Order 6" xfId="7469"/>
    <cellStyle name="_DEM-WP (C) Power Cost 2006GRC Order 6 2" xfId="7470"/>
    <cellStyle name="_DEM-WP (C) Power Cost 2006GRC Order 6 2 2" xfId="7471"/>
    <cellStyle name="_DEM-WP (C) Power Cost 2006GRC Order 6 3" xfId="7472"/>
    <cellStyle name="_DEM-WP (C) Power Cost 2006GRC Order 7" xfId="7473"/>
    <cellStyle name="_DEM-WP (C) Power Cost 2006GRC Order 7 2" xfId="7474"/>
    <cellStyle name="_DEM-WP (C) Power Cost 2006GRC Order 8" xfId="7475"/>
    <cellStyle name="_DEM-WP (C) Power Cost 2006GRC Order 8 2" xfId="7476"/>
    <cellStyle name="_DEM-WP (C) Power Cost 2006GRC Order 9" xfId="7477"/>
    <cellStyle name="_DEM-WP (C) Power Cost 2006GRC Order 9 2" xfId="7478"/>
    <cellStyle name="_DEM-WP (C) Power Cost 2006GRC Order_04 07E Wild Horse Wind Expansion (C) (2)" xfId="7479"/>
    <cellStyle name="_DEM-WP (C) Power Cost 2006GRC Order_04 07E Wild Horse Wind Expansion (C) (2) 2" xfId="7480"/>
    <cellStyle name="_DEM-WP (C) Power Cost 2006GRC Order_04 07E Wild Horse Wind Expansion (C) (2) 2 2" xfId="7481"/>
    <cellStyle name="_DEM-WP (C) Power Cost 2006GRC Order_04 07E Wild Horse Wind Expansion (C) (2) 2 2 2" xfId="7482"/>
    <cellStyle name="_DEM-WP (C) Power Cost 2006GRC Order_04 07E Wild Horse Wind Expansion (C) (2) 2 3" xfId="7483"/>
    <cellStyle name="_DEM-WP (C) Power Cost 2006GRC Order_04 07E Wild Horse Wind Expansion (C) (2) 3" xfId="7484"/>
    <cellStyle name="_DEM-WP (C) Power Cost 2006GRC Order_04 07E Wild Horse Wind Expansion (C) (2) 3 2" xfId="7485"/>
    <cellStyle name="_DEM-WP (C) Power Cost 2006GRC Order_04 07E Wild Horse Wind Expansion (C) (2) 4" xfId="7486"/>
    <cellStyle name="_DEM-WP (C) Power Cost 2006GRC Order_04 07E Wild Horse Wind Expansion (C) (2)_Adj Bench DR 3 for Initial Briefs (Electric)" xfId="7487"/>
    <cellStyle name="_DEM-WP (C) Power Cost 2006GRC Order_04 07E Wild Horse Wind Expansion (C) (2)_Adj Bench DR 3 for Initial Briefs (Electric) 2" xfId="7488"/>
    <cellStyle name="_DEM-WP (C) Power Cost 2006GRC Order_04 07E Wild Horse Wind Expansion (C) (2)_Adj Bench DR 3 for Initial Briefs (Electric) 2 2" xfId="7489"/>
    <cellStyle name="_DEM-WP (C) Power Cost 2006GRC Order_04 07E Wild Horse Wind Expansion (C) (2)_Adj Bench DR 3 for Initial Briefs (Electric) 2 2 2" xfId="7490"/>
    <cellStyle name="_DEM-WP (C) Power Cost 2006GRC Order_04 07E Wild Horse Wind Expansion (C) (2)_Adj Bench DR 3 for Initial Briefs (Electric) 2 3" xfId="7491"/>
    <cellStyle name="_DEM-WP (C) Power Cost 2006GRC Order_04 07E Wild Horse Wind Expansion (C) (2)_Adj Bench DR 3 for Initial Briefs (Electric) 3" xfId="7492"/>
    <cellStyle name="_DEM-WP (C) Power Cost 2006GRC Order_04 07E Wild Horse Wind Expansion (C) (2)_Adj Bench DR 3 for Initial Briefs (Electric) 3 2" xfId="7493"/>
    <cellStyle name="_DEM-WP (C) Power Cost 2006GRC Order_04 07E Wild Horse Wind Expansion (C) (2)_Adj Bench DR 3 for Initial Briefs (Electric) 4" xfId="7494"/>
    <cellStyle name="_DEM-WP (C) Power Cost 2006GRC Order_04 07E Wild Horse Wind Expansion (C) (2)_Adj Bench DR 3 for Initial Briefs (Electric)_DEM-WP(C) ENERG10C--ctn Mid-C_042010 2010GRC" xfId="7495"/>
    <cellStyle name="_DEM-WP (C) Power Cost 2006GRC Order_04 07E Wild Horse Wind Expansion (C) (2)_Book1" xfId="7496"/>
    <cellStyle name="_DEM-WP (C) Power Cost 2006GRC Order_04 07E Wild Horse Wind Expansion (C) (2)_DEM-WP(C) ENERG10C--ctn Mid-C_042010 2010GRC" xfId="7497"/>
    <cellStyle name="_DEM-WP (C) Power Cost 2006GRC Order_04 07E Wild Horse Wind Expansion (C) (2)_Electric Rev Req Model (2009 GRC) " xfId="7498"/>
    <cellStyle name="_DEM-WP (C) Power Cost 2006GRC Order_04 07E Wild Horse Wind Expansion (C) (2)_Electric Rev Req Model (2009 GRC)  2" xfId="7499"/>
    <cellStyle name="_DEM-WP (C) Power Cost 2006GRC Order_04 07E Wild Horse Wind Expansion (C) (2)_Electric Rev Req Model (2009 GRC)  2 2" xfId="7500"/>
    <cellStyle name="_DEM-WP (C) Power Cost 2006GRC Order_04 07E Wild Horse Wind Expansion (C) (2)_Electric Rev Req Model (2009 GRC)  2 2 2" xfId="7501"/>
    <cellStyle name="_DEM-WP (C) Power Cost 2006GRC Order_04 07E Wild Horse Wind Expansion (C) (2)_Electric Rev Req Model (2009 GRC)  2 3" xfId="7502"/>
    <cellStyle name="_DEM-WP (C) Power Cost 2006GRC Order_04 07E Wild Horse Wind Expansion (C) (2)_Electric Rev Req Model (2009 GRC)  3" xfId="7503"/>
    <cellStyle name="_DEM-WP (C) Power Cost 2006GRC Order_04 07E Wild Horse Wind Expansion (C) (2)_Electric Rev Req Model (2009 GRC)  3 2" xfId="7504"/>
    <cellStyle name="_DEM-WP (C) Power Cost 2006GRC Order_04 07E Wild Horse Wind Expansion (C) (2)_Electric Rev Req Model (2009 GRC)  4" xfId="7505"/>
    <cellStyle name="_DEM-WP (C) Power Cost 2006GRC Order_04 07E Wild Horse Wind Expansion (C) (2)_Electric Rev Req Model (2009 GRC) _DEM-WP(C) ENERG10C--ctn Mid-C_042010 2010GRC" xfId="7506"/>
    <cellStyle name="_DEM-WP (C) Power Cost 2006GRC Order_04 07E Wild Horse Wind Expansion (C) (2)_Electric Rev Req Model (2009 GRC) Rebuttal" xfId="7507"/>
    <cellStyle name="_DEM-WP (C) Power Cost 2006GRC Order_04 07E Wild Horse Wind Expansion (C) (2)_Electric Rev Req Model (2009 GRC) Rebuttal 2" xfId="7508"/>
    <cellStyle name="_DEM-WP (C) Power Cost 2006GRC Order_04 07E Wild Horse Wind Expansion (C) (2)_Electric Rev Req Model (2009 GRC) Rebuttal 2 2" xfId="7509"/>
    <cellStyle name="_DEM-WP (C) Power Cost 2006GRC Order_04 07E Wild Horse Wind Expansion (C) (2)_Electric Rev Req Model (2009 GRC) Rebuttal 2 2 2" xfId="7510"/>
    <cellStyle name="_DEM-WP (C) Power Cost 2006GRC Order_04 07E Wild Horse Wind Expansion (C) (2)_Electric Rev Req Model (2009 GRC) Rebuttal 2 3" xfId="7511"/>
    <cellStyle name="_DEM-WP (C) Power Cost 2006GRC Order_04 07E Wild Horse Wind Expansion (C) (2)_Electric Rev Req Model (2009 GRC) Rebuttal 3" xfId="7512"/>
    <cellStyle name="_DEM-WP (C) Power Cost 2006GRC Order_04 07E Wild Horse Wind Expansion (C) (2)_Electric Rev Req Model (2009 GRC) Rebuttal 3 2" xfId="7513"/>
    <cellStyle name="_DEM-WP (C) Power Cost 2006GRC Order_04 07E Wild Horse Wind Expansion (C) (2)_Electric Rev Req Model (2009 GRC) Rebuttal 4" xfId="7514"/>
    <cellStyle name="_DEM-WP (C) Power Cost 2006GRC Order_04 07E Wild Horse Wind Expansion (C) (2)_Electric Rev Req Model (2009 GRC) Rebuttal REmoval of New  WH Solar AdjustMI" xfId="7515"/>
    <cellStyle name="_DEM-WP (C) Power Cost 2006GRC Order_04 07E Wild Horse Wind Expansion (C) (2)_Electric Rev Req Model (2009 GRC) Rebuttal REmoval of New  WH Solar AdjustMI 2" xfId="7516"/>
    <cellStyle name="_DEM-WP (C) Power Cost 2006GRC Order_04 07E Wild Horse Wind Expansion (C) (2)_Electric Rev Req Model (2009 GRC) Rebuttal REmoval of New  WH Solar AdjustMI 2 2" xfId="7517"/>
    <cellStyle name="_DEM-WP (C) Power Cost 2006GRC Order_04 07E Wild Horse Wind Expansion (C) (2)_Electric Rev Req Model (2009 GRC) Rebuttal REmoval of New  WH Solar AdjustMI 2 2 2" xfId="7518"/>
    <cellStyle name="_DEM-WP (C) Power Cost 2006GRC Order_04 07E Wild Horse Wind Expansion (C) (2)_Electric Rev Req Model (2009 GRC) Rebuttal REmoval of New  WH Solar AdjustMI 2 3" xfId="7519"/>
    <cellStyle name="_DEM-WP (C) Power Cost 2006GRC Order_04 07E Wild Horse Wind Expansion (C) (2)_Electric Rev Req Model (2009 GRC) Rebuttal REmoval of New  WH Solar AdjustMI 3" xfId="7520"/>
    <cellStyle name="_DEM-WP (C) Power Cost 2006GRC Order_04 07E Wild Horse Wind Expansion (C) (2)_Electric Rev Req Model (2009 GRC) Rebuttal REmoval of New  WH Solar AdjustMI 3 2" xfId="7521"/>
    <cellStyle name="_DEM-WP (C) Power Cost 2006GRC Order_04 07E Wild Horse Wind Expansion (C) (2)_Electric Rev Req Model (2009 GRC) Rebuttal REmoval of New  WH Solar AdjustMI 4" xfId="7522"/>
    <cellStyle name="_DEM-WP (C) Power Cost 2006GRC Order_04 07E Wild Horse Wind Expansion (C) (2)_Electric Rev Req Model (2009 GRC) Rebuttal REmoval of New  WH Solar AdjustMI_DEM-WP(C) ENERG10C--ctn Mid-C_042010 2010GRC" xfId="7523"/>
    <cellStyle name="_DEM-WP (C) Power Cost 2006GRC Order_04 07E Wild Horse Wind Expansion (C) (2)_Electric Rev Req Model (2009 GRC) Revised 01-18-2010" xfId="7524"/>
    <cellStyle name="_DEM-WP (C) Power Cost 2006GRC Order_04 07E Wild Horse Wind Expansion (C) (2)_Electric Rev Req Model (2009 GRC) Revised 01-18-2010 2" xfId="7525"/>
    <cellStyle name="_DEM-WP (C) Power Cost 2006GRC Order_04 07E Wild Horse Wind Expansion (C) (2)_Electric Rev Req Model (2009 GRC) Revised 01-18-2010 2 2" xfId="7526"/>
    <cellStyle name="_DEM-WP (C) Power Cost 2006GRC Order_04 07E Wild Horse Wind Expansion (C) (2)_Electric Rev Req Model (2009 GRC) Revised 01-18-2010 2 2 2" xfId="7527"/>
    <cellStyle name="_DEM-WP (C) Power Cost 2006GRC Order_04 07E Wild Horse Wind Expansion (C) (2)_Electric Rev Req Model (2009 GRC) Revised 01-18-2010 2 3" xfId="7528"/>
    <cellStyle name="_DEM-WP (C) Power Cost 2006GRC Order_04 07E Wild Horse Wind Expansion (C) (2)_Electric Rev Req Model (2009 GRC) Revised 01-18-2010 3" xfId="7529"/>
    <cellStyle name="_DEM-WP (C) Power Cost 2006GRC Order_04 07E Wild Horse Wind Expansion (C) (2)_Electric Rev Req Model (2009 GRC) Revised 01-18-2010 3 2" xfId="7530"/>
    <cellStyle name="_DEM-WP (C) Power Cost 2006GRC Order_04 07E Wild Horse Wind Expansion (C) (2)_Electric Rev Req Model (2009 GRC) Revised 01-18-2010 4" xfId="7531"/>
    <cellStyle name="_DEM-WP (C) Power Cost 2006GRC Order_04 07E Wild Horse Wind Expansion (C) (2)_Electric Rev Req Model (2009 GRC) Revised 01-18-2010_DEM-WP(C) ENERG10C--ctn Mid-C_042010 2010GRC" xfId="7532"/>
    <cellStyle name="_DEM-WP (C) Power Cost 2006GRC Order_04 07E Wild Horse Wind Expansion (C) (2)_Electric Rev Req Model (2010 GRC)" xfId="7533"/>
    <cellStyle name="_DEM-WP (C) Power Cost 2006GRC Order_04 07E Wild Horse Wind Expansion (C) (2)_Electric Rev Req Model (2010 GRC) SF" xfId="7534"/>
    <cellStyle name="_DEM-WP (C) Power Cost 2006GRC Order_04 07E Wild Horse Wind Expansion (C) (2)_Final Order Electric EXHIBIT A-1" xfId="7535"/>
    <cellStyle name="_DEM-WP (C) Power Cost 2006GRC Order_04 07E Wild Horse Wind Expansion (C) (2)_Final Order Electric EXHIBIT A-1 2" xfId="7536"/>
    <cellStyle name="_DEM-WP (C) Power Cost 2006GRC Order_04 07E Wild Horse Wind Expansion (C) (2)_Final Order Electric EXHIBIT A-1 2 2" xfId="7537"/>
    <cellStyle name="_DEM-WP (C) Power Cost 2006GRC Order_04 07E Wild Horse Wind Expansion (C) (2)_Final Order Electric EXHIBIT A-1 2 2 2" xfId="7538"/>
    <cellStyle name="_DEM-WP (C) Power Cost 2006GRC Order_04 07E Wild Horse Wind Expansion (C) (2)_Final Order Electric EXHIBIT A-1 2 3" xfId="7539"/>
    <cellStyle name="_DEM-WP (C) Power Cost 2006GRC Order_04 07E Wild Horse Wind Expansion (C) (2)_Final Order Electric EXHIBIT A-1 3" xfId="7540"/>
    <cellStyle name="_DEM-WP (C) Power Cost 2006GRC Order_04 07E Wild Horse Wind Expansion (C) (2)_Final Order Electric EXHIBIT A-1 3 2" xfId="7541"/>
    <cellStyle name="_DEM-WP (C) Power Cost 2006GRC Order_04 07E Wild Horse Wind Expansion (C) (2)_Final Order Electric EXHIBIT A-1 4" xfId="7542"/>
    <cellStyle name="_DEM-WP (C) Power Cost 2006GRC Order_04 07E Wild Horse Wind Expansion (C) (2)_TENASKA REGULATORY ASSET" xfId="7543"/>
    <cellStyle name="_DEM-WP (C) Power Cost 2006GRC Order_04 07E Wild Horse Wind Expansion (C) (2)_TENASKA REGULATORY ASSET 2" xfId="7544"/>
    <cellStyle name="_DEM-WP (C) Power Cost 2006GRC Order_04 07E Wild Horse Wind Expansion (C) (2)_TENASKA REGULATORY ASSET 2 2" xfId="7545"/>
    <cellStyle name="_DEM-WP (C) Power Cost 2006GRC Order_04 07E Wild Horse Wind Expansion (C) (2)_TENASKA REGULATORY ASSET 2 2 2" xfId="7546"/>
    <cellStyle name="_DEM-WP (C) Power Cost 2006GRC Order_04 07E Wild Horse Wind Expansion (C) (2)_TENASKA REGULATORY ASSET 2 3" xfId="7547"/>
    <cellStyle name="_DEM-WP (C) Power Cost 2006GRC Order_04 07E Wild Horse Wind Expansion (C) (2)_TENASKA REGULATORY ASSET 3" xfId="7548"/>
    <cellStyle name="_DEM-WP (C) Power Cost 2006GRC Order_04 07E Wild Horse Wind Expansion (C) (2)_TENASKA REGULATORY ASSET 3 2" xfId="7549"/>
    <cellStyle name="_DEM-WP (C) Power Cost 2006GRC Order_04 07E Wild Horse Wind Expansion (C) (2)_TENASKA REGULATORY ASSET 4" xfId="7550"/>
    <cellStyle name="_DEM-WP (C) Power Cost 2006GRC Order_16.37E Wild Horse Expansion DeferralRevwrkingfile SF" xfId="7551"/>
    <cellStyle name="_DEM-WP (C) Power Cost 2006GRC Order_16.37E Wild Horse Expansion DeferralRevwrkingfile SF 2" xfId="7552"/>
    <cellStyle name="_DEM-WP (C) Power Cost 2006GRC Order_16.37E Wild Horse Expansion DeferralRevwrkingfile SF 2 2" xfId="7553"/>
    <cellStyle name="_DEM-WP (C) Power Cost 2006GRC Order_16.37E Wild Horse Expansion DeferralRevwrkingfile SF 2 2 2" xfId="7554"/>
    <cellStyle name="_DEM-WP (C) Power Cost 2006GRC Order_16.37E Wild Horse Expansion DeferralRevwrkingfile SF 2 3" xfId="7555"/>
    <cellStyle name="_DEM-WP (C) Power Cost 2006GRC Order_16.37E Wild Horse Expansion DeferralRevwrkingfile SF 3" xfId="7556"/>
    <cellStyle name="_DEM-WP (C) Power Cost 2006GRC Order_16.37E Wild Horse Expansion DeferralRevwrkingfile SF 3 2" xfId="7557"/>
    <cellStyle name="_DEM-WP (C) Power Cost 2006GRC Order_16.37E Wild Horse Expansion DeferralRevwrkingfile SF 4" xfId="7558"/>
    <cellStyle name="_DEM-WP (C) Power Cost 2006GRC Order_16.37E Wild Horse Expansion DeferralRevwrkingfile SF_DEM-WP(C) ENERG10C--ctn Mid-C_042010 2010GRC" xfId="7559"/>
    <cellStyle name="_DEM-WP (C) Power Cost 2006GRC Order_2009 Compliance Filing PCA Exhibits for GRC" xfId="7560"/>
    <cellStyle name="_DEM-WP (C) Power Cost 2006GRC Order_2009 Compliance Filing PCA Exhibits for GRC 2" xfId="7561"/>
    <cellStyle name="_DEM-WP (C) Power Cost 2006GRC Order_2009 GRC Compl Filing - Exhibit D" xfId="7562"/>
    <cellStyle name="_DEM-WP (C) Power Cost 2006GRC Order_2009 GRC Compl Filing - Exhibit D 2" xfId="7563"/>
    <cellStyle name="_DEM-WP (C) Power Cost 2006GRC Order_2009 GRC Compl Filing - Exhibit D 2 2" xfId="7564"/>
    <cellStyle name="_DEM-WP (C) Power Cost 2006GRC Order_2009 GRC Compl Filing - Exhibit D 3" xfId="7565"/>
    <cellStyle name="_DEM-WP (C) Power Cost 2006GRC Order_2009 GRC Compl Filing - Exhibit D_DEM-WP(C) ENERG10C--ctn Mid-C_042010 2010GRC" xfId="7566"/>
    <cellStyle name="_DEM-WP (C) Power Cost 2006GRC Order_3.01 Income Statement" xfId="7567"/>
    <cellStyle name="_DEM-WP (C) Power Cost 2006GRC Order_4 31 Regulatory Assets and Liabilities  7 06- Exhibit D" xfId="7568"/>
    <cellStyle name="_DEM-WP (C) Power Cost 2006GRC Order_4 31 Regulatory Assets and Liabilities  7 06- Exhibit D 2" xfId="7569"/>
    <cellStyle name="_DEM-WP (C) Power Cost 2006GRC Order_4 31 Regulatory Assets and Liabilities  7 06- Exhibit D 2 2" xfId="7570"/>
    <cellStyle name="_DEM-WP (C) Power Cost 2006GRC Order_4 31 Regulatory Assets and Liabilities  7 06- Exhibit D 2 2 2" xfId="7571"/>
    <cellStyle name="_DEM-WP (C) Power Cost 2006GRC Order_4 31 Regulatory Assets and Liabilities  7 06- Exhibit D 3" xfId="7572"/>
    <cellStyle name="_DEM-WP (C) Power Cost 2006GRC Order_4 31 Regulatory Assets and Liabilities  7 06- Exhibit D 3 2" xfId="7573"/>
    <cellStyle name="_DEM-WP (C) Power Cost 2006GRC Order_4 31 Regulatory Assets and Liabilities  7 06- Exhibit D_DEM-WP(C) ENERG10C--ctn Mid-C_042010 2010GRC" xfId="7574"/>
    <cellStyle name="_DEM-WP (C) Power Cost 2006GRC Order_4 31 Regulatory Assets and Liabilities  7 06- Exhibit D_NIM Summary" xfId="7575"/>
    <cellStyle name="_DEM-WP (C) Power Cost 2006GRC Order_4 31 Regulatory Assets and Liabilities  7 06- Exhibit D_NIM Summary 2" xfId="7576"/>
    <cellStyle name="_DEM-WP (C) Power Cost 2006GRC Order_4 31 Regulatory Assets and Liabilities  7 06- Exhibit D_NIM Summary 2 2" xfId="7577"/>
    <cellStyle name="_DEM-WP (C) Power Cost 2006GRC Order_4 31 Regulatory Assets and Liabilities  7 06- Exhibit D_NIM Summary 3" xfId="7578"/>
    <cellStyle name="_DEM-WP (C) Power Cost 2006GRC Order_4 31 Regulatory Assets and Liabilities  7 06- Exhibit D_NIM Summary_DEM-WP(C) ENERG10C--ctn Mid-C_042010 2010GRC" xfId="7579"/>
    <cellStyle name="_DEM-WP (C) Power Cost 2006GRC Order_4 31 Regulatory Assets and Liabilities  7 06- Exhibit D_NIM+O&amp;M" xfId="7580"/>
    <cellStyle name="_DEM-WP (C) Power Cost 2006GRC Order_4 31 Regulatory Assets and Liabilities  7 06- Exhibit D_NIM+O&amp;M 2" xfId="7581"/>
    <cellStyle name="_DEM-WP (C) Power Cost 2006GRC Order_4 31 Regulatory Assets and Liabilities  7 06- Exhibit D_NIM+O&amp;M Monthly" xfId="7582"/>
    <cellStyle name="_DEM-WP (C) Power Cost 2006GRC Order_4 31 Regulatory Assets and Liabilities  7 06- Exhibit D_NIM+O&amp;M Monthly 2" xfId="7583"/>
    <cellStyle name="_DEM-WP (C) Power Cost 2006GRC Order_4 31E Reg Asset  Liab and EXH D" xfId="7584"/>
    <cellStyle name="_DEM-WP (C) Power Cost 2006GRC Order_4 31E Reg Asset  Liab and EXH D _ Aug 10 Filing (2)" xfId="7585"/>
    <cellStyle name="_DEM-WP (C) Power Cost 2006GRC Order_4 31E Reg Asset  Liab and EXH D _ Aug 10 Filing (2) 2" xfId="7586"/>
    <cellStyle name="_DEM-WP (C) Power Cost 2006GRC Order_4 31E Reg Asset  Liab and EXH D 10" xfId="7587"/>
    <cellStyle name="_DEM-WP (C) Power Cost 2006GRC Order_4 31E Reg Asset  Liab and EXH D 11" xfId="7588"/>
    <cellStyle name="_DEM-WP (C) Power Cost 2006GRC Order_4 31E Reg Asset  Liab and EXH D 12" xfId="7589"/>
    <cellStyle name="_DEM-WP (C) Power Cost 2006GRC Order_4 31E Reg Asset  Liab and EXH D 13" xfId="7590"/>
    <cellStyle name="_DEM-WP (C) Power Cost 2006GRC Order_4 31E Reg Asset  Liab and EXH D 14" xfId="7591"/>
    <cellStyle name="_DEM-WP (C) Power Cost 2006GRC Order_4 31E Reg Asset  Liab and EXH D 15" xfId="7592"/>
    <cellStyle name="_DEM-WP (C) Power Cost 2006GRC Order_4 31E Reg Asset  Liab and EXH D 16" xfId="7593"/>
    <cellStyle name="_DEM-WP (C) Power Cost 2006GRC Order_4 31E Reg Asset  Liab and EXH D 17" xfId="7594"/>
    <cellStyle name="_DEM-WP (C) Power Cost 2006GRC Order_4 31E Reg Asset  Liab and EXH D 18" xfId="7595"/>
    <cellStyle name="_DEM-WP (C) Power Cost 2006GRC Order_4 31E Reg Asset  Liab and EXH D 19" xfId="7596"/>
    <cellStyle name="_DEM-WP (C) Power Cost 2006GRC Order_4 31E Reg Asset  Liab and EXH D 2" xfId="7597"/>
    <cellStyle name="_DEM-WP (C) Power Cost 2006GRC Order_4 31E Reg Asset  Liab and EXH D 20" xfId="7598"/>
    <cellStyle name="_DEM-WP (C) Power Cost 2006GRC Order_4 31E Reg Asset  Liab and EXH D 21" xfId="7599"/>
    <cellStyle name="_DEM-WP (C) Power Cost 2006GRC Order_4 31E Reg Asset  Liab and EXH D 22" xfId="7600"/>
    <cellStyle name="_DEM-WP (C) Power Cost 2006GRC Order_4 31E Reg Asset  Liab and EXH D 23" xfId="7601"/>
    <cellStyle name="_DEM-WP (C) Power Cost 2006GRC Order_4 31E Reg Asset  Liab and EXH D 24" xfId="7602"/>
    <cellStyle name="_DEM-WP (C) Power Cost 2006GRC Order_4 31E Reg Asset  Liab and EXH D 25" xfId="7603"/>
    <cellStyle name="_DEM-WP (C) Power Cost 2006GRC Order_4 31E Reg Asset  Liab and EXH D 26" xfId="7604"/>
    <cellStyle name="_DEM-WP (C) Power Cost 2006GRC Order_4 31E Reg Asset  Liab and EXH D 27" xfId="7605"/>
    <cellStyle name="_DEM-WP (C) Power Cost 2006GRC Order_4 31E Reg Asset  Liab and EXH D 28" xfId="7606"/>
    <cellStyle name="_DEM-WP (C) Power Cost 2006GRC Order_4 31E Reg Asset  Liab and EXH D 29" xfId="7607"/>
    <cellStyle name="_DEM-WP (C) Power Cost 2006GRC Order_4 31E Reg Asset  Liab and EXH D 3" xfId="7608"/>
    <cellStyle name="_DEM-WP (C) Power Cost 2006GRC Order_4 31E Reg Asset  Liab and EXH D 30" xfId="7609"/>
    <cellStyle name="_DEM-WP (C) Power Cost 2006GRC Order_4 31E Reg Asset  Liab and EXH D 31" xfId="7610"/>
    <cellStyle name="_DEM-WP (C) Power Cost 2006GRC Order_4 31E Reg Asset  Liab and EXH D 32" xfId="7611"/>
    <cellStyle name="_DEM-WP (C) Power Cost 2006GRC Order_4 31E Reg Asset  Liab and EXH D 33" xfId="7612"/>
    <cellStyle name="_DEM-WP (C) Power Cost 2006GRC Order_4 31E Reg Asset  Liab and EXH D 34" xfId="7613"/>
    <cellStyle name="_DEM-WP (C) Power Cost 2006GRC Order_4 31E Reg Asset  Liab and EXH D 35" xfId="7614"/>
    <cellStyle name="_DEM-WP (C) Power Cost 2006GRC Order_4 31E Reg Asset  Liab and EXH D 36" xfId="7615"/>
    <cellStyle name="_DEM-WP (C) Power Cost 2006GRC Order_4 31E Reg Asset  Liab and EXH D 4" xfId="7616"/>
    <cellStyle name="_DEM-WP (C) Power Cost 2006GRC Order_4 31E Reg Asset  Liab and EXH D 5" xfId="7617"/>
    <cellStyle name="_DEM-WP (C) Power Cost 2006GRC Order_4 31E Reg Asset  Liab and EXH D 6" xfId="7618"/>
    <cellStyle name="_DEM-WP (C) Power Cost 2006GRC Order_4 31E Reg Asset  Liab and EXH D 7" xfId="7619"/>
    <cellStyle name="_DEM-WP (C) Power Cost 2006GRC Order_4 31E Reg Asset  Liab and EXH D 8" xfId="7620"/>
    <cellStyle name="_DEM-WP (C) Power Cost 2006GRC Order_4 31E Reg Asset  Liab and EXH D 9" xfId="7621"/>
    <cellStyle name="_DEM-WP (C) Power Cost 2006GRC Order_4 32 Regulatory Assets and Liabilities  7 06- Exhibit D" xfId="7622"/>
    <cellStyle name="_DEM-WP (C) Power Cost 2006GRC Order_4 32 Regulatory Assets and Liabilities  7 06- Exhibit D 2" xfId="7623"/>
    <cellStyle name="_DEM-WP (C) Power Cost 2006GRC Order_4 32 Regulatory Assets and Liabilities  7 06- Exhibit D 2 2" xfId="7624"/>
    <cellStyle name="_DEM-WP (C) Power Cost 2006GRC Order_4 32 Regulatory Assets and Liabilities  7 06- Exhibit D 2 2 2" xfId="7625"/>
    <cellStyle name="_DEM-WP (C) Power Cost 2006GRC Order_4 32 Regulatory Assets and Liabilities  7 06- Exhibit D 3" xfId="7626"/>
    <cellStyle name="_DEM-WP (C) Power Cost 2006GRC Order_4 32 Regulatory Assets and Liabilities  7 06- Exhibit D 3 2" xfId="7627"/>
    <cellStyle name="_DEM-WP (C) Power Cost 2006GRC Order_4 32 Regulatory Assets and Liabilities  7 06- Exhibit D_DEM-WP(C) ENERG10C--ctn Mid-C_042010 2010GRC" xfId="7628"/>
    <cellStyle name="_DEM-WP (C) Power Cost 2006GRC Order_4 32 Regulatory Assets and Liabilities  7 06- Exhibit D_NIM Summary" xfId="7629"/>
    <cellStyle name="_DEM-WP (C) Power Cost 2006GRC Order_4 32 Regulatory Assets and Liabilities  7 06- Exhibit D_NIM Summary 2" xfId="7630"/>
    <cellStyle name="_DEM-WP (C) Power Cost 2006GRC Order_4 32 Regulatory Assets and Liabilities  7 06- Exhibit D_NIM Summary 2 2" xfId="7631"/>
    <cellStyle name="_DEM-WP (C) Power Cost 2006GRC Order_4 32 Regulatory Assets and Liabilities  7 06- Exhibit D_NIM Summary 3" xfId="7632"/>
    <cellStyle name="_DEM-WP (C) Power Cost 2006GRC Order_4 32 Regulatory Assets and Liabilities  7 06- Exhibit D_NIM Summary_DEM-WP(C) ENERG10C--ctn Mid-C_042010 2010GRC" xfId="7633"/>
    <cellStyle name="_DEM-WP (C) Power Cost 2006GRC Order_4 32 Regulatory Assets and Liabilities  7 06- Exhibit D_NIM+O&amp;M" xfId="7634"/>
    <cellStyle name="_DEM-WP (C) Power Cost 2006GRC Order_4 32 Regulatory Assets and Liabilities  7 06- Exhibit D_NIM+O&amp;M 2" xfId="7635"/>
    <cellStyle name="_DEM-WP (C) Power Cost 2006GRC Order_4 32 Regulatory Assets and Liabilities  7 06- Exhibit D_NIM+O&amp;M Monthly" xfId="7636"/>
    <cellStyle name="_DEM-WP (C) Power Cost 2006GRC Order_4 32 Regulatory Assets and Liabilities  7 06- Exhibit D_NIM+O&amp;M Monthly 2" xfId="7637"/>
    <cellStyle name="_DEM-WP (C) Power Cost 2006GRC Order_AURORA Total New" xfId="7638"/>
    <cellStyle name="_DEM-WP (C) Power Cost 2006GRC Order_AURORA Total New 2" xfId="7639"/>
    <cellStyle name="_DEM-WP (C) Power Cost 2006GRC Order_AURORA Total New 2 2" xfId="7640"/>
    <cellStyle name="_DEM-WP (C) Power Cost 2006GRC Order_AURORA Total New 3" xfId="7641"/>
    <cellStyle name="_DEM-WP (C) Power Cost 2006GRC Order_Book2" xfId="7642"/>
    <cellStyle name="_DEM-WP (C) Power Cost 2006GRC Order_Book2 2" xfId="7643"/>
    <cellStyle name="_DEM-WP (C) Power Cost 2006GRC Order_Book2 2 2" xfId="7644"/>
    <cellStyle name="_DEM-WP (C) Power Cost 2006GRC Order_Book2 2 2 2" xfId="7645"/>
    <cellStyle name="_DEM-WP (C) Power Cost 2006GRC Order_Book2 2 3" xfId="7646"/>
    <cellStyle name="_DEM-WP (C) Power Cost 2006GRC Order_Book2 3" xfId="7647"/>
    <cellStyle name="_DEM-WP (C) Power Cost 2006GRC Order_Book2 3 2" xfId="7648"/>
    <cellStyle name="_DEM-WP (C) Power Cost 2006GRC Order_Book2 4" xfId="7649"/>
    <cellStyle name="_DEM-WP (C) Power Cost 2006GRC Order_Book2_Adj Bench DR 3 for Initial Briefs (Electric)" xfId="7650"/>
    <cellStyle name="_DEM-WP (C) Power Cost 2006GRC Order_Book2_Adj Bench DR 3 for Initial Briefs (Electric) 2" xfId="7651"/>
    <cellStyle name="_DEM-WP (C) Power Cost 2006GRC Order_Book2_Adj Bench DR 3 for Initial Briefs (Electric) 2 2" xfId="7652"/>
    <cellStyle name="_DEM-WP (C) Power Cost 2006GRC Order_Book2_Adj Bench DR 3 for Initial Briefs (Electric) 2 2 2" xfId="7653"/>
    <cellStyle name="_DEM-WP (C) Power Cost 2006GRC Order_Book2_Adj Bench DR 3 for Initial Briefs (Electric) 2 3" xfId="7654"/>
    <cellStyle name="_DEM-WP (C) Power Cost 2006GRC Order_Book2_Adj Bench DR 3 for Initial Briefs (Electric) 3" xfId="7655"/>
    <cellStyle name="_DEM-WP (C) Power Cost 2006GRC Order_Book2_Adj Bench DR 3 for Initial Briefs (Electric) 3 2" xfId="7656"/>
    <cellStyle name="_DEM-WP (C) Power Cost 2006GRC Order_Book2_Adj Bench DR 3 for Initial Briefs (Electric) 4" xfId="7657"/>
    <cellStyle name="_DEM-WP (C) Power Cost 2006GRC Order_Book2_Adj Bench DR 3 for Initial Briefs (Electric)_DEM-WP(C) ENERG10C--ctn Mid-C_042010 2010GRC" xfId="7658"/>
    <cellStyle name="_DEM-WP (C) Power Cost 2006GRC Order_Book2_DEM-WP(C) ENERG10C--ctn Mid-C_042010 2010GRC" xfId="7659"/>
    <cellStyle name="_DEM-WP (C) Power Cost 2006GRC Order_Book2_Electric Rev Req Model (2009 GRC) Rebuttal" xfId="7660"/>
    <cellStyle name="_DEM-WP (C) Power Cost 2006GRC Order_Book2_Electric Rev Req Model (2009 GRC) Rebuttal 2" xfId="7661"/>
    <cellStyle name="_DEM-WP (C) Power Cost 2006GRC Order_Book2_Electric Rev Req Model (2009 GRC) Rebuttal 2 2" xfId="7662"/>
    <cellStyle name="_DEM-WP (C) Power Cost 2006GRC Order_Book2_Electric Rev Req Model (2009 GRC) Rebuttal 2 2 2" xfId="7663"/>
    <cellStyle name="_DEM-WP (C) Power Cost 2006GRC Order_Book2_Electric Rev Req Model (2009 GRC) Rebuttal 2 3" xfId="7664"/>
    <cellStyle name="_DEM-WP (C) Power Cost 2006GRC Order_Book2_Electric Rev Req Model (2009 GRC) Rebuttal 3" xfId="7665"/>
    <cellStyle name="_DEM-WP (C) Power Cost 2006GRC Order_Book2_Electric Rev Req Model (2009 GRC) Rebuttal 3 2" xfId="7666"/>
    <cellStyle name="_DEM-WP (C) Power Cost 2006GRC Order_Book2_Electric Rev Req Model (2009 GRC) Rebuttal 4" xfId="7667"/>
    <cellStyle name="_DEM-WP (C) Power Cost 2006GRC Order_Book2_Electric Rev Req Model (2009 GRC) Rebuttal REmoval of New  WH Solar AdjustMI" xfId="7668"/>
    <cellStyle name="_DEM-WP (C) Power Cost 2006GRC Order_Book2_Electric Rev Req Model (2009 GRC) Rebuttal REmoval of New  WH Solar AdjustMI 2" xfId="7669"/>
    <cellStyle name="_DEM-WP (C) Power Cost 2006GRC Order_Book2_Electric Rev Req Model (2009 GRC) Rebuttal REmoval of New  WH Solar AdjustMI 2 2" xfId="7670"/>
    <cellStyle name="_DEM-WP (C) Power Cost 2006GRC Order_Book2_Electric Rev Req Model (2009 GRC) Rebuttal REmoval of New  WH Solar AdjustMI 2 2 2" xfId="7671"/>
    <cellStyle name="_DEM-WP (C) Power Cost 2006GRC Order_Book2_Electric Rev Req Model (2009 GRC) Rebuttal REmoval of New  WH Solar AdjustMI 2 3" xfId="7672"/>
    <cellStyle name="_DEM-WP (C) Power Cost 2006GRC Order_Book2_Electric Rev Req Model (2009 GRC) Rebuttal REmoval of New  WH Solar AdjustMI 3" xfId="7673"/>
    <cellStyle name="_DEM-WP (C) Power Cost 2006GRC Order_Book2_Electric Rev Req Model (2009 GRC) Rebuttal REmoval of New  WH Solar AdjustMI 3 2" xfId="7674"/>
    <cellStyle name="_DEM-WP (C) Power Cost 2006GRC Order_Book2_Electric Rev Req Model (2009 GRC) Rebuttal REmoval of New  WH Solar AdjustMI 4" xfId="7675"/>
    <cellStyle name="_DEM-WP (C) Power Cost 2006GRC Order_Book2_Electric Rev Req Model (2009 GRC) Rebuttal REmoval of New  WH Solar AdjustMI_DEM-WP(C) ENERG10C--ctn Mid-C_042010 2010GRC" xfId="7676"/>
    <cellStyle name="_DEM-WP (C) Power Cost 2006GRC Order_Book2_Electric Rev Req Model (2009 GRC) Revised 01-18-2010" xfId="7677"/>
    <cellStyle name="_DEM-WP (C) Power Cost 2006GRC Order_Book2_Electric Rev Req Model (2009 GRC) Revised 01-18-2010 2" xfId="7678"/>
    <cellStyle name="_DEM-WP (C) Power Cost 2006GRC Order_Book2_Electric Rev Req Model (2009 GRC) Revised 01-18-2010 2 2" xfId="7679"/>
    <cellStyle name="_DEM-WP (C) Power Cost 2006GRC Order_Book2_Electric Rev Req Model (2009 GRC) Revised 01-18-2010 2 2 2" xfId="7680"/>
    <cellStyle name="_DEM-WP (C) Power Cost 2006GRC Order_Book2_Electric Rev Req Model (2009 GRC) Revised 01-18-2010 2 3" xfId="7681"/>
    <cellStyle name="_DEM-WP (C) Power Cost 2006GRC Order_Book2_Electric Rev Req Model (2009 GRC) Revised 01-18-2010 3" xfId="7682"/>
    <cellStyle name="_DEM-WP (C) Power Cost 2006GRC Order_Book2_Electric Rev Req Model (2009 GRC) Revised 01-18-2010 3 2" xfId="7683"/>
    <cellStyle name="_DEM-WP (C) Power Cost 2006GRC Order_Book2_Electric Rev Req Model (2009 GRC) Revised 01-18-2010 4" xfId="7684"/>
    <cellStyle name="_DEM-WP (C) Power Cost 2006GRC Order_Book2_Electric Rev Req Model (2009 GRC) Revised 01-18-2010_DEM-WP(C) ENERG10C--ctn Mid-C_042010 2010GRC" xfId="7685"/>
    <cellStyle name="_DEM-WP (C) Power Cost 2006GRC Order_Book2_Final Order Electric EXHIBIT A-1" xfId="7686"/>
    <cellStyle name="_DEM-WP (C) Power Cost 2006GRC Order_Book2_Final Order Electric EXHIBIT A-1 2" xfId="7687"/>
    <cellStyle name="_DEM-WP (C) Power Cost 2006GRC Order_Book2_Final Order Electric EXHIBIT A-1 2 2" xfId="7688"/>
    <cellStyle name="_DEM-WP (C) Power Cost 2006GRC Order_Book2_Final Order Electric EXHIBIT A-1 2 2 2" xfId="7689"/>
    <cellStyle name="_DEM-WP (C) Power Cost 2006GRC Order_Book2_Final Order Electric EXHIBIT A-1 2 3" xfId="7690"/>
    <cellStyle name="_DEM-WP (C) Power Cost 2006GRC Order_Book2_Final Order Electric EXHIBIT A-1 3" xfId="7691"/>
    <cellStyle name="_DEM-WP (C) Power Cost 2006GRC Order_Book2_Final Order Electric EXHIBIT A-1 3 2" xfId="7692"/>
    <cellStyle name="_DEM-WP (C) Power Cost 2006GRC Order_Book2_Final Order Electric EXHIBIT A-1 4" xfId="7693"/>
    <cellStyle name="_DEM-WP (C) Power Cost 2006GRC Order_Book4" xfId="7694"/>
    <cellStyle name="_DEM-WP (C) Power Cost 2006GRC Order_Book4 2" xfId="7695"/>
    <cellStyle name="_DEM-WP (C) Power Cost 2006GRC Order_Book4 2 2" xfId="7696"/>
    <cellStyle name="_DEM-WP (C) Power Cost 2006GRC Order_Book4 2 2 2" xfId="7697"/>
    <cellStyle name="_DEM-WP (C) Power Cost 2006GRC Order_Book4 2 3" xfId="7698"/>
    <cellStyle name="_DEM-WP (C) Power Cost 2006GRC Order_Book4 3" xfId="7699"/>
    <cellStyle name="_DEM-WP (C) Power Cost 2006GRC Order_Book4 3 2" xfId="7700"/>
    <cellStyle name="_DEM-WP (C) Power Cost 2006GRC Order_Book4 4" xfId="7701"/>
    <cellStyle name="_DEM-WP (C) Power Cost 2006GRC Order_Book4_DEM-WP(C) ENERG10C--ctn Mid-C_042010 2010GRC" xfId="7702"/>
    <cellStyle name="_DEM-WP (C) Power Cost 2006GRC Order_Book9" xfId="7703"/>
    <cellStyle name="_DEM-WP (C) Power Cost 2006GRC Order_Book9 2" xfId="7704"/>
    <cellStyle name="_DEM-WP (C) Power Cost 2006GRC Order_Book9 2 2" xfId="7705"/>
    <cellStyle name="_DEM-WP (C) Power Cost 2006GRC Order_Book9 2 2 2" xfId="7706"/>
    <cellStyle name="_DEM-WP (C) Power Cost 2006GRC Order_Book9 2 3" xfId="7707"/>
    <cellStyle name="_DEM-WP (C) Power Cost 2006GRC Order_Book9 3" xfId="7708"/>
    <cellStyle name="_DEM-WP (C) Power Cost 2006GRC Order_Book9 3 2" xfId="7709"/>
    <cellStyle name="_DEM-WP (C) Power Cost 2006GRC Order_Book9 4" xfId="7710"/>
    <cellStyle name="_DEM-WP (C) Power Cost 2006GRC Order_Book9_DEM-WP(C) ENERG10C--ctn Mid-C_042010 2010GRC" xfId="7711"/>
    <cellStyle name="_DEM-WP (C) Power Cost 2006GRC Order_Chelan PUD Power Costs (8-10)" xfId="7712"/>
    <cellStyle name="_DEM-WP (C) Power Cost 2006GRC Order_Chelan PUD Power Costs (8-10) 2" xfId="7713"/>
    <cellStyle name="_DEM-WP (C) Power Cost 2006GRC Order_DEM-WP(C) Chelan Power Costs" xfId="7714"/>
    <cellStyle name="_DEM-WP (C) Power Cost 2006GRC Order_DEM-WP(C) Chelan Power Costs 2" xfId="7715"/>
    <cellStyle name="_DEM-WP (C) Power Cost 2006GRC Order_DEM-WP(C) ENERG10C--ctn Mid-C_042010 2010GRC" xfId="7716"/>
    <cellStyle name="_DEM-WP (C) Power Cost 2006GRC Order_DEM-WP(C) Gas Transport 2010GRC" xfId="7717"/>
    <cellStyle name="_DEM-WP (C) Power Cost 2006GRC Order_DEM-WP(C) Gas Transport 2010GRC 2" xfId="7718"/>
    <cellStyle name="_DEM-WP (C) Power Cost 2006GRC Order_Electric COS Inputs" xfId="7719"/>
    <cellStyle name="_DEM-WP (C) Power Cost 2006GRC Order_Electric COS Inputs 2" xfId="7720"/>
    <cellStyle name="_DEM-WP (C) Power Cost 2006GRC Order_Electric COS Inputs 2 2" xfId="7721"/>
    <cellStyle name="_DEM-WP (C) Power Cost 2006GRC Order_Electric COS Inputs 2 2 2" xfId="7722"/>
    <cellStyle name="_DEM-WP (C) Power Cost 2006GRC Order_Electric COS Inputs 2 2 2 2" xfId="7723"/>
    <cellStyle name="_DEM-WP (C) Power Cost 2006GRC Order_Electric COS Inputs 2 2 3" xfId="7724"/>
    <cellStyle name="_DEM-WP (C) Power Cost 2006GRC Order_Electric COS Inputs 2 3" xfId="7725"/>
    <cellStyle name="_DEM-WP (C) Power Cost 2006GRC Order_Electric COS Inputs 2 3 2" xfId="7726"/>
    <cellStyle name="_DEM-WP (C) Power Cost 2006GRC Order_Electric COS Inputs 2 3 2 2" xfId="7727"/>
    <cellStyle name="_DEM-WP (C) Power Cost 2006GRC Order_Electric COS Inputs 2 3 3" xfId="7728"/>
    <cellStyle name="_DEM-WP (C) Power Cost 2006GRC Order_Electric COS Inputs 2 4" xfId="7729"/>
    <cellStyle name="_DEM-WP (C) Power Cost 2006GRC Order_Electric COS Inputs 2 4 2" xfId="7730"/>
    <cellStyle name="_DEM-WP (C) Power Cost 2006GRC Order_Electric COS Inputs 2 4 2 2" xfId="7731"/>
    <cellStyle name="_DEM-WP (C) Power Cost 2006GRC Order_Electric COS Inputs 2 4 3" xfId="7732"/>
    <cellStyle name="_DEM-WP (C) Power Cost 2006GRC Order_Electric COS Inputs 2 5" xfId="7733"/>
    <cellStyle name="_DEM-WP (C) Power Cost 2006GRC Order_Electric COS Inputs 3" xfId="7734"/>
    <cellStyle name="_DEM-WP (C) Power Cost 2006GRC Order_Electric COS Inputs 3 2" xfId="7735"/>
    <cellStyle name="_DEM-WP (C) Power Cost 2006GRC Order_Electric COS Inputs 3 2 2" xfId="7736"/>
    <cellStyle name="_DEM-WP (C) Power Cost 2006GRC Order_Electric COS Inputs 3 3" xfId="7737"/>
    <cellStyle name="_DEM-WP (C) Power Cost 2006GRC Order_Electric COS Inputs 4" xfId="7738"/>
    <cellStyle name="_DEM-WP (C) Power Cost 2006GRC Order_Electric COS Inputs 4 2" xfId="7739"/>
    <cellStyle name="_DEM-WP (C) Power Cost 2006GRC Order_Electric COS Inputs 4 2 2" xfId="7740"/>
    <cellStyle name="_DEM-WP (C) Power Cost 2006GRC Order_Electric COS Inputs 4 3" xfId="7741"/>
    <cellStyle name="_DEM-WP (C) Power Cost 2006GRC Order_Electric COS Inputs 5" xfId="7742"/>
    <cellStyle name="_DEM-WP (C) Power Cost 2006GRC Order_Electric COS Inputs 5 2" xfId="7743"/>
    <cellStyle name="_DEM-WP (C) Power Cost 2006GRC Order_Electric COS Inputs 6" xfId="7744"/>
    <cellStyle name="_DEM-WP (C) Power Cost 2006GRC Order_Exh A-1 resulting from UE-112050 effective Jan 1 2012" xfId="7745"/>
    <cellStyle name="_DEM-WP (C) Power Cost 2006GRC Order_Exh G - Klamath Peaker PPA fr C Locke 2-12" xfId="7746"/>
    <cellStyle name="_DEM-WP (C) Power Cost 2006GRC Order_Exhibit A-1 effective 4-1-11 fr S Free 12-11" xfId="7747"/>
    <cellStyle name="_DEM-WP (C) Power Cost 2006GRC Order_Mint Farm Generation BPA" xfId="7748"/>
    <cellStyle name="_DEM-WP (C) Power Cost 2006GRC Order_NIM Summary" xfId="7749"/>
    <cellStyle name="_DEM-WP (C) Power Cost 2006GRC Order_NIM Summary 09GRC" xfId="7750"/>
    <cellStyle name="_DEM-WP (C) Power Cost 2006GRC Order_NIM Summary 09GRC 2" xfId="7751"/>
    <cellStyle name="_DEM-WP (C) Power Cost 2006GRC Order_NIM Summary 09GRC 2 2" xfId="7752"/>
    <cellStyle name="_DEM-WP (C) Power Cost 2006GRC Order_NIM Summary 09GRC 3" xfId="7753"/>
    <cellStyle name="_DEM-WP (C) Power Cost 2006GRC Order_NIM Summary 09GRC_DEM-WP(C) ENERG10C--ctn Mid-C_042010 2010GRC" xfId="7754"/>
    <cellStyle name="_DEM-WP (C) Power Cost 2006GRC Order_NIM Summary 10" xfId="7755"/>
    <cellStyle name="_DEM-WP (C) Power Cost 2006GRC Order_NIM Summary 11" xfId="7756"/>
    <cellStyle name="_DEM-WP (C) Power Cost 2006GRC Order_NIM Summary 12" xfId="7757"/>
    <cellStyle name="_DEM-WP (C) Power Cost 2006GRC Order_NIM Summary 13" xfId="7758"/>
    <cellStyle name="_DEM-WP (C) Power Cost 2006GRC Order_NIM Summary 14" xfId="7759"/>
    <cellStyle name="_DEM-WP (C) Power Cost 2006GRC Order_NIM Summary 15" xfId="7760"/>
    <cellStyle name="_DEM-WP (C) Power Cost 2006GRC Order_NIM Summary 16" xfId="7761"/>
    <cellStyle name="_DEM-WP (C) Power Cost 2006GRC Order_NIM Summary 17" xfId="7762"/>
    <cellStyle name="_DEM-WP (C) Power Cost 2006GRC Order_NIM Summary 18" xfId="7763"/>
    <cellStyle name="_DEM-WP (C) Power Cost 2006GRC Order_NIM Summary 19" xfId="7764"/>
    <cellStyle name="_DEM-WP (C) Power Cost 2006GRC Order_NIM Summary 2" xfId="7765"/>
    <cellStyle name="_DEM-WP (C) Power Cost 2006GRC Order_NIM Summary 2 2" xfId="7766"/>
    <cellStyle name="_DEM-WP (C) Power Cost 2006GRC Order_NIM Summary 20" xfId="7767"/>
    <cellStyle name="_DEM-WP (C) Power Cost 2006GRC Order_NIM Summary 21" xfId="7768"/>
    <cellStyle name="_DEM-WP (C) Power Cost 2006GRC Order_NIM Summary 22" xfId="7769"/>
    <cellStyle name="_DEM-WP (C) Power Cost 2006GRC Order_NIM Summary 23" xfId="7770"/>
    <cellStyle name="_DEM-WP (C) Power Cost 2006GRC Order_NIM Summary 24" xfId="7771"/>
    <cellStyle name="_DEM-WP (C) Power Cost 2006GRC Order_NIM Summary 25" xfId="7772"/>
    <cellStyle name="_DEM-WP (C) Power Cost 2006GRC Order_NIM Summary 26" xfId="7773"/>
    <cellStyle name="_DEM-WP (C) Power Cost 2006GRC Order_NIM Summary 27" xfId="7774"/>
    <cellStyle name="_DEM-WP (C) Power Cost 2006GRC Order_NIM Summary 28" xfId="7775"/>
    <cellStyle name="_DEM-WP (C) Power Cost 2006GRC Order_NIM Summary 29" xfId="7776"/>
    <cellStyle name="_DEM-WP (C) Power Cost 2006GRC Order_NIM Summary 3" xfId="7777"/>
    <cellStyle name="_DEM-WP (C) Power Cost 2006GRC Order_NIM Summary 3 2" xfId="7778"/>
    <cellStyle name="_DEM-WP (C) Power Cost 2006GRC Order_NIM Summary 30" xfId="7779"/>
    <cellStyle name="_DEM-WP (C) Power Cost 2006GRC Order_NIM Summary 31" xfId="7780"/>
    <cellStyle name="_DEM-WP (C) Power Cost 2006GRC Order_NIM Summary 32" xfId="7781"/>
    <cellStyle name="_DEM-WP (C) Power Cost 2006GRC Order_NIM Summary 33" xfId="7782"/>
    <cellStyle name="_DEM-WP (C) Power Cost 2006GRC Order_NIM Summary 34" xfId="7783"/>
    <cellStyle name="_DEM-WP (C) Power Cost 2006GRC Order_NIM Summary 35" xfId="7784"/>
    <cellStyle name="_DEM-WP (C) Power Cost 2006GRC Order_NIM Summary 36" xfId="7785"/>
    <cellStyle name="_DEM-WP (C) Power Cost 2006GRC Order_NIM Summary 37" xfId="7786"/>
    <cellStyle name="_DEM-WP (C) Power Cost 2006GRC Order_NIM Summary 38" xfId="7787"/>
    <cellStyle name="_DEM-WP (C) Power Cost 2006GRC Order_NIM Summary 39" xfId="7788"/>
    <cellStyle name="_DEM-WP (C) Power Cost 2006GRC Order_NIM Summary 4" xfId="7789"/>
    <cellStyle name="_DEM-WP (C) Power Cost 2006GRC Order_NIM Summary 4 2" xfId="7790"/>
    <cellStyle name="_DEM-WP (C) Power Cost 2006GRC Order_NIM Summary 40" xfId="7791"/>
    <cellStyle name="_DEM-WP (C) Power Cost 2006GRC Order_NIM Summary 41" xfId="7792"/>
    <cellStyle name="_DEM-WP (C) Power Cost 2006GRC Order_NIM Summary 42" xfId="7793"/>
    <cellStyle name="_DEM-WP (C) Power Cost 2006GRC Order_NIM Summary 43" xfId="7794"/>
    <cellStyle name="_DEM-WP (C) Power Cost 2006GRC Order_NIM Summary 44" xfId="7795"/>
    <cellStyle name="_DEM-WP (C) Power Cost 2006GRC Order_NIM Summary 45" xfId="7796"/>
    <cellStyle name="_DEM-WP (C) Power Cost 2006GRC Order_NIM Summary 46" xfId="7797"/>
    <cellStyle name="_DEM-WP (C) Power Cost 2006GRC Order_NIM Summary 47" xfId="7798"/>
    <cellStyle name="_DEM-WP (C) Power Cost 2006GRC Order_NIM Summary 48" xfId="7799"/>
    <cellStyle name="_DEM-WP (C) Power Cost 2006GRC Order_NIM Summary 49" xfId="7800"/>
    <cellStyle name="_DEM-WP (C) Power Cost 2006GRC Order_NIM Summary 5" xfId="7801"/>
    <cellStyle name="_DEM-WP (C) Power Cost 2006GRC Order_NIM Summary 5 2" xfId="7802"/>
    <cellStyle name="_DEM-WP (C) Power Cost 2006GRC Order_NIM Summary 50" xfId="7803"/>
    <cellStyle name="_DEM-WP (C) Power Cost 2006GRC Order_NIM Summary 51" xfId="7804"/>
    <cellStyle name="_DEM-WP (C) Power Cost 2006GRC Order_NIM Summary 52" xfId="7805"/>
    <cellStyle name="_DEM-WP (C) Power Cost 2006GRC Order_NIM Summary 6" xfId="7806"/>
    <cellStyle name="_DEM-WP (C) Power Cost 2006GRC Order_NIM Summary 6 2" xfId="7807"/>
    <cellStyle name="_DEM-WP (C) Power Cost 2006GRC Order_NIM Summary 7" xfId="7808"/>
    <cellStyle name="_DEM-WP (C) Power Cost 2006GRC Order_NIM Summary 7 2" xfId="7809"/>
    <cellStyle name="_DEM-WP (C) Power Cost 2006GRC Order_NIM Summary 8" xfId="7810"/>
    <cellStyle name="_DEM-WP (C) Power Cost 2006GRC Order_NIM Summary 8 2" xfId="7811"/>
    <cellStyle name="_DEM-WP (C) Power Cost 2006GRC Order_NIM Summary 9" xfId="7812"/>
    <cellStyle name="_DEM-WP (C) Power Cost 2006GRC Order_NIM Summary 9 2" xfId="7813"/>
    <cellStyle name="_DEM-WP (C) Power Cost 2006GRC Order_NIM Summary_DEM-WP(C) ENERG10C--ctn Mid-C_042010 2010GRC" xfId="7814"/>
    <cellStyle name="_DEM-WP (C) Power Cost 2006GRC Order_NIM+O&amp;M" xfId="7815"/>
    <cellStyle name="_DEM-WP (C) Power Cost 2006GRC Order_NIM+O&amp;M 2" xfId="7816"/>
    <cellStyle name="_DEM-WP (C) Power Cost 2006GRC Order_NIM+O&amp;M 2 2" xfId="7817"/>
    <cellStyle name="_DEM-WP (C) Power Cost 2006GRC Order_NIM+O&amp;M 3" xfId="7818"/>
    <cellStyle name="_DEM-WP (C) Power Cost 2006GRC Order_NIM+O&amp;M Monthly" xfId="7819"/>
    <cellStyle name="_DEM-WP (C) Power Cost 2006GRC Order_NIM+O&amp;M Monthly 2" xfId="7820"/>
    <cellStyle name="_DEM-WP (C) Power Cost 2006GRC Order_NIM+O&amp;M Monthly 2 2" xfId="7821"/>
    <cellStyle name="_DEM-WP (C) Power Cost 2006GRC Order_NIM+O&amp;M Monthly 3" xfId="7822"/>
    <cellStyle name="_DEM-WP (C) Power Cost 2006GRC Order_PCA 10 -  Exhibit D Dec 2011" xfId="7823"/>
    <cellStyle name="_DEM-WP (C) Power Cost 2006GRC Order_PCA 10 -  Exhibit D from A Kellogg Jan 2011" xfId="7824"/>
    <cellStyle name="_DEM-WP (C) Power Cost 2006GRC Order_PCA 10 -  Exhibit D from A Kellogg July 2011" xfId="7825"/>
    <cellStyle name="_DEM-WP (C) Power Cost 2006GRC Order_PCA 10 -  Exhibit D from S Free Rcv'd 12-11" xfId="7826"/>
    <cellStyle name="_DEM-WP (C) Power Cost 2006GRC Order_PCA 11 -  Exhibit D Jan 2012 fr A Kellogg" xfId="7827"/>
    <cellStyle name="_DEM-WP (C) Power Cost 2006GRC Order_PCA 11 -  Exhibit D Jan 2012 WF" xfId="7828"/>
    <cellStyle name="_DEM-WP (C) Power Cost 2006GRC Order_PCA 9 -  Exhibit D April 2010" xfId="7829"/>
    <cellStyle name="_DEM-WP (C) Power Cost 2006GRC Order_PCA 9 -  Exhibit D April 2010 (3)" xfId="7830"/>
    <cellStyle name="_DEM-WP (C) Power Cost 2006GRC Order_PCA 9 -  Exhibit D April 2010 (3) 2" xfId="7831"/>
    <cellStyle name="_DEM-WP (C) Power Cost 2006GRC Order_PCA 9 -  Exhibit D April 2010 (3) 2 2" xfId="7832"/>
    <cellStyle name="_DEM-WP (C) Power Cost 2006GRC Order_PCA 9 -  Exhibit D April 2010 (3) 3" xfId="7833"/>
    <cellStyle name="_DEM-WP (C) Power Cost 2006GRC Order_PCA 9 -  Exhibit D April 2010 (3)_DEM-WP(C) ENERG10C--ctn Mid-C_042010 2010GRC" xfId="7834"/>
    <cellStyle name="_DEM-WP (C) Power Cost 2006GRC Order_PCA 9 -  Exhibit D April 2010 2" xfId="7835"/>
    <cellStyle name="_DEM-WP (C) Power Cost 2006GRC Order_PCA 9 -  Exhibit D April 2010 3" xfId="7836"/>
    <cellStyle name="_DEM-WP (C) Power Cost 2006GRC Order_PCA 9 -  Exhibit D April 2010 4" xfId="7837"/>
    <cellStyle name="_DEM-WP (C) Power Cost 2006GRC Order_PCA 9 -  Exhibit D April 2010 5" xfId="7838"/>
    <cellStyle name="_DEM-WP (C) Power Cost 2006GRC Order_PCA 9 -  Exhibit D April 2010 6" xfId="7839"/>
    <cellStyle name="_DEM-WP (C) Power Cost 2006GRC Order_PCA 9 -  Exhibit D Nov 2010" xfId="7840"/>
    <cellStyle name="_DEM-WP (C) Power Cost 2006GRC Order_PCA 9 -  Exhibit D Nov 2010 2" xfId="7841"/>
    <cellStyle name="_DEM-WP (C) Power Cost 2006GRC Order_PCA 9 - Exhibit D at August 2010" xfId="7842"/>
    <cellStyle name="_DEM-WP (C) Power Cost 2006GRC Order_PCA 9 - Exhibit D at August 2010 2" xfId="7843"/>
    <cellStyle name="_DEM-WP (C) Power Cost 2006GRC Order_PCA 9 - Exhibit D June 2010 GRC" xfId="7844"/>
    <cellStyle name="_DEM-WP (C) Power Cost 2006GRC Order_PCA 9 - Exhibit D June 2010 GRC 2" xfId="7845"/>
    <cellStyle name="_DEM-WP (C) Power Cost 2006GRC Order_Power Costs - Comparison bx Rbtl-Staff-Jt-PC" xfId="7846"/>
    <cellStyle name="_DEM-WP (C) Power Cost 2006GRC Order_Power Costs - Comparison bx Rbtl-Staff-Jt-PC 2" xfId="7847"/>
    <cellStyle name="_DEM-WP (C) Power Cost 2006GRC Order_Power Costs - Comparison bx Rbtl-Staff-Jt-PC 2 2" xfId="7848"/>
    <cellStyle name="_DEM-WP (C) Power Cost 2006GRC Order_Power Costs - Comparison bx Rbtl-Staff-Jt-PC 2 2 2" xfId="7849"/>
    <cellStyle name="_DEM-WP (C) Power Cost 2006GRC Order_Power Costs - Comparison bx Rbtl-Staff-Jt-PC 2 3" xfId="7850"/>
    <cellStyle name="_DEM-WP (C) Power Cost 2006GRC Order_Power Costs - Comparison bx Rbtl-Staff-Jt-PC 3" xfId="7851"/>
    <cellStyle name="_DEM-WP (C) Power Cost 2006GRC Order_Power Costs - Comparison bx Rbtl-Staff-Jt-PC 3 2" xfId="7852"/>
    <cellStyle name="_DEM-WP (C) Power Cost 2006GRC Order_Power Costs - Comparison bx Rbtl-Staff-Jt-PC 4" xfId="7853"/>
    <cellStyle name="_DEM-WP (C) Power Cost 2006GRC Order_Power Costs - Comparison bx Rbtl-Staff-Jt-PC_Adj Bench DR 3 for Initial Briefs (Electric)" xfId="7854"/>
    <cellStyle name="_DEM-WP (C) Power Cost 2006GRC Order_Power Costs - Comparison bx Rbtl-Staff-Jt-PC_Adj Bench DR 3 for Initial Briefs (Electric) 2" xfId="7855"/>
    <cellStyle name="_DEM-WP (C) Power Cost 2006GRC Order_Power Costs - Comparison bx Rbtl-Staff-Jt-PC_Adj Bench DR 3 for Initial Briefs (Electric) 2 2" xfId="7856"/>
    <cellStyle name="_DEM-WP (C) Power Cost 2006GRC Order_Power Costs - Comparison bx Rbtl-Staff-Jt-PC_Adj Bench DR 3 for Initial Briefs (Electric) 2 2 2" xfId="7857"/>
    <cellStyle name="_DEM-WP (C) Power Cost 2006GRC Order_Power Costs - Comparison bx Rbtl-Staff-Jt-PC_Adj Bench DR 3 for Initial Briefs (Electric) 2 3" xfId="7858"/>
    <cellStyle name="_DEM-WP (C) Power Cost 2006GRC Order_Power Costs - Comparison bx Rbtl-Staff-Jt-PC_Adj Bench DR 3 for Initial Briefs (Electric) 3" xfId="7859"/>
    <cellStyle name="_DEM-WP (C) Power Cost 2006GRC Order_Power Costs - Comparison bx Rbtl-Staff-Jt-PC_Adj Bench DR 3 for Initial Briefs (Electric) 3 2" xfId="7860"/>
    <cellStyle name="_DEM-WP (C) Power Cost 2006GRC Order_Power Costs - Comparison bx Rbtl-Staff-Jt-PC_Adj Bench DR 3 for Initial Briefs (Electric) 4" xfId="7861"/>
    <cellStyle name="_DEM-WP (C) Power Cost 2006GRC Order_Power Costs - Comparison bx Rbtl-Staff-Jt-PC_Adj Bench DR 3 for Initial Briefs (Electric)_DEM-WP(C) ENERG10C--ctn Mid-C_042010 2010GRC" xfId="7862"/>
    <cellStyle name="_DEM-WP (C) Power Cost 2006GRC Order_Power Costs - Comparison bx Rbtl-Staff-Jt-PC_DEM-WP(C) ENERG10C--ctn Mid-C_042010 2010GRC" xfId="7863"/>
    <cellStyle name="_DEM-WP (C) Power Cost 2006GRC Order_Power Costs - Comparison bx Rbtl-Staff-Jt-PC_Electric Rev Req Model (2009 GRC) Rebuttal" xfId="7864"/>
    <cellStyle name="_DEM-WP (C) Power Cost 2006GRC Order_Power Costs - Comparison bx Rbtl-Staff-Jt-PC_Electric Rev Req Model (2009 GRC) Rebuttal 2" xfId="7865"/>
    <cellStyle name="_DEM-WP (C) Power Cost 2006GRC Order_Power Costs - Comparison bx Rbtl-Staff-Jt-PC_Electric Rev Req Model (2009 GRC) Rebuttal 2 2" xfId="7866"/>
    <cellStyle name="_DEM-WP (C) Power Cost 2006GRC Order_Power Costs - Comparison bx Rbtl-Staff-Jt-PC_Electric Rev Req Model (2009 GRC) Rebuttal 2 2 2" xfId="7867"/>
    <cellStyle name="_DEM-WP (C) Power Cost 2006GRC Order_Power Costs - Comparison bx Rbtl-Staff-Jt-PC_Electric Rev Req Model (2009 GRC) Rebuttal 2 3" xfId="7868"/>
    <cellStyle name="_DEM-WP (C) Power Cost 2006GRC Order_Power Costs - Comparison bx Rbtl-Staff-Jt-PC_Electric Rev Req Model (2009 GRC) Rebuttal 3" xfId="7869"/>
    <cellStyle name="_DEM-WP (C) Power Cost 2006GRC Order_Power Costs - Comparison bx Rbtl-Staff-Jt-PC_Electric Rev Req Model (2009 GRC) Rebuttal 3 2" xfId="7870"/>
    <cellStyle name="_DEM-WP (C) Power Cost 2006GRC Order_Power Costs - Comparison bx Rbtl-Staff-Jt-PC_Electric Rev Req Model (2009 GRC) Rebuttal 4" xfId="7871"/>
    <cellStyle name="_DEM-WP (C) Power Cost 2006GRC Order_Power Costs - Comparison bx Rbtl-Staff-Jt-PC_Electric Rev Req Model (2009 GRC) Rebuttal REmoval of New  WH Solar AdjustMI" xfId="7872"/>
    <cellStyle name="_DEM-WP (C) Power Cost 2006GRC Order_Power Costs - Comparison bx Rbtl-Staff-Jt-PC_Electric Rev Req Model (2009 GRC) Rebuttal REmoval of New  WH Solar AdjustMI 2" xfId="7873"/>
    <cellStyle name="_DEM-WP (C) Power Cost 2006GRC Order_Power Costs - Comparison bx Rbtl-Staff-Jt-PC_Electric Rev Req Model (2009 GRC) Rebuttal REmoval of New  WH Solar AdjustMI 2 2" xfId="7874"/>
    <cellStyle name="_DEM-WP (C) Power Cost 2006GRC Order_Power Costs - Comparison bx Rbtl-Staff-Jt-PC_Electric Rev Req Model (2009 GRC) Rebuttal REmoval of New  WH Solar AdjustMI 2 2 2" xfId="7875"/>
    <cellStyle name="_DEM-WP (C) Power Cost 2006GRC Order_Power Costs - Comparison bx Rbtl-Staff-Jt-PC_Electric Rev Req Model (2009 GRC) Rebuttal REmoval of New  WH Solar AdjustMI 2 3" xfId="7876"/>
    <cellStyle name="_DEM-WP (C) Power Cost 2006GRC Order_Power Costs - Comparison bx Rbtl-Staff-Jt-PC_Electric Rev Req Model (2009 GRC) Rebuttal REmoval of New  WH Solar AdjustMI 3" xfId="7877"/>
    <cellStyle name="_DEM-WP (C) Power Cost 2006GRC Order_Power Costs - Comparison bx Rbtl-Staff-Jt-PC_Electric Rev Req Model (2009 GRC) Rebuttal REmoval of New  WH Solar AdjustMI 3 2" xfId="7878"/>
    <cellStyle name="_DEM-WP (C) Power Cost 2006GRC Order_Power Costs - Comparison bx Rbtl-Staff-Jt-PC_Electric Rev Req Model (2009 GRC) Rebuttal REmoval of New  WH Solar AdjustMI 4" xfId="7879"/>
    <cellStyle name="_DEM-WP (C) Power Cost 2006GRC Order_Power Costs - Comparison bx Rbtl-Staff-Jt-PC_Electric Rev Req Model (2009 GRC) Rebuttal REmoval of New  WH Solar AdjustMI_DEM-WP(C) ENERG10C--ctn Mid-C_042010 2010GRC" xfId="7880"/>
    <cellStyle name="_DEM-WP (C) Power Cost 2006GRC Order_Power Costs - Comparison bx Rbtl-Staff-Jt-PC_Electric Rev Req Model (2009 GRC) Revised 01-18-2010" xfId="7881"/>
    <cellStyle name="_DEM-WP (C) Power Cost 2006GRC Order_Power Costs - Comparison bx Rbtl-Staff-Jt-PC_Electric Rev Req Model (2009 GRC) Revised 01-18-2010 2" xfId="7882"/>
    <cellStyle name="_DEM-WP (C) Power Cost 2006GRC Order_Power Costs - Comparison bx Rbtl-Staff-Jt-PC_Electric Rev Req Model (2009 GRC) Revised 01-18-2010 2 2" xfId="7883"/>
    <cellStyle name="_DEM-WP (C) Power Cost 2006GRC Order_Power Costs - Comparison bx Rbtl-Staff-Jt-PC_Electric Rev Req Model (2009 GRC) Revised 01-18-2010 2 2 2" xfId="7884"/>
    <cellStyle name="_DEM-WP (C) Power Cost 2006GRC Order_Power Costs - Comparison bx Rbtl-Staff-Jt-PC_Electric Rev Req Model (2009 GRC) Revised 01-18-2010 2 3" xfId="7885"/>
    <cellStyle name="_DEM-WP (C) Power Cost 2006GRC Order_Power Costs - Comparison bx Rbtl-Staff-Jt-PC_Electric Rev Req Model (2009 GRC) Revised 01-18-2010 3" xfId="7886"/>
    <cellStyle name="_DEM-WP (C) Power Cost 2006GRC Order_Power Costs - Comparison bx Rbtl-Staff-Jt-PC_Electric Rev Req Model (2009 GRC) Revised 01-18-2010 3 2" xfId="7887"/>
    <cellStyle name="_DEM-WP (C) Power Cost 2006GRC Order_Power Costs - Comparison bx Rbtl-Staff-Jt-PC_Electric Rev Req Model (2009 GRC) Revised 01-18-2010 4" xfId="7888"/>
    <cellStyle name="_DEM-WP (C) Power Cost 2006GRC Order_Power Costs - Comparison bx Rbtl-Staff-Jt-PC_Electric Rev Req Model (2009 GRC) Revised 01-18-2010_DEM-WP(C) ENERG10C--ctn Mid-C_042010 2010GRC" xfId="7889"/>
    <cellStyle name="_DEM-WP (C) Power Cost 2006GRC Order_Power Costs - Comparison bx Rbtl-Staff-Jt-PC_Final Order Electric EXHIBIT A-1" xfId="7890"/>
    <cellStyle name="_DEM-WP (C) Power Cost 2006GRC Order_Power Costs - Comparison bx Rbtl-Staff-Jt-PC_Final Order Electric EXHIBIT A-1 2" xfId="7891"/>
    <cellStyle name="_DEM-WP (C) Power Cost 2006GRC Order_Power Costs - Comparison bx Rbtl-Staff-Jt-PC_Final Order Electric EXHIBIT A-1 2 2" xfId="7892"/>
    <cellStyle name="_DEM-WP (C) Power Cost 2006GRC Order_Power Costs - Comparison bx Rbtl-Staff-Jt-PC_Final Order Electric EXHIBIT A-1 2 2 2" xfId="7893"/>
    <cellStyle name="_DEM-WP (C) Power Cost 2006GRC Order_Power Costs - Comparison bx Rbtl-Staff-Jt-PC_Final Order Electric EXHIBIT A-1 2 3" xfId="7894"/>
    <cellStyle name="_DEM-WP (C) Power Cost 2006GRC Order_Power Costs - Comparison bx Rbtl-Staff-Jt-PC_Final Order Electric EXHIBIT A-1 3" xfId="7895"/>
    <cellStyle name="_DEM-WP (C) Power Cost 2006GRC Order_Power Costs - Comparison bx Rbtl-Staff-Jt-PC_Final Order Electric EXHIBIT A-1 3 2" xfId="7896"/>
    <cellStyle name="_DEM-WP (C) Power Cost 2006GRC Order_Power Costs - Comparison bx Rbtl-Staff-Jt-PC_Final Order Electric EXHIBIT A-1 4" xfId="7897"/>
    <cellStyle name="_DEM-WP (C) Power Cost 2006GRC Order_Production Adj 4.37" xfId="7898"/>
    <cellStyle name="_DEM-WP (C) Power Cost 2006GRC Order_Production Adj 4.37 2" xfId="7899"/>
    <cellStyle name="_DEM-WP (C) Power Cost 2006GRC Order_Production Adj 4.37 2 2" xfId="7900"/>
    <cellStyle name="_DEM-WP (C) Power Cost 2006GRC Order_Production Adj 4.37 2 2 2" xfId="7901"/>
    <cellStyle name="_DEM-WP (C) Power Cost 2006GRC Order_Production Adj 4.37 2 3" xfId="7902"/>
    <cellStyle name="_DEM-WP (C) Power Cost 2006GRC Order_Production Adj 4.37 3" xfId="7903"/>
    <cellStyle name="_DEM-WP (C) Power Cost 2006GRC Order_Production Adj 4.37 3 2" xfId="7904"/>
    <cellStyle name="_DEM-WP (C) Power Cost 2006GRC Order_Production Adj 4.37 4" xfId="7905"/>
    <cellStyle name="_DEM-WP (C) Power Cost 2006GRC Order_Purchased Power Adj 4.03" xfId="7906"/>
    <cellStyle name="_DEM-WP (C) Power Cost 2006GRC Order_Purchased Power Adj 4.03 2" xfId="7907"/>
    <cellStyle name="_DEM-WP (C) Power Cost 2006GRC Order_Purchased Power Adj 4.03 2 2" xfId="7908"/>
    <cellStyle name="_DEM-WP (C) Power Cost 2006GRC Order_Purchased Power Adj 4.03 2 2 2" xfId="7909"/>
    <cellStyle name="_DEM-WP (C) Power Cost 2006GRC Order_Purchased Power Adj 4.03 2 3" xfId="7910"/>
    <cellStyle name="_DEM-WP (C) Power Cost 2006GRC Order_Purchased Power Adj 4.03 3" xfId="7911"/>
    <cellStyle name="_DEM-WP (C) Power Cost 2006GRC Order_Purchased Power Adj 4.03 3 2" xfId="7912"/>
    <cellStyle name="_DEM-WP (C) Power Cost 2006GRC Order_Purchased Power Adj 4.03 4" xfId="7913"/>
    <cellStyle name="_DEM-WP (C) Power Cost 2006GRC Order_Rebuttal Power Costs" xfId="7914"/>
    <cellStyle name="_DEM-WP (C) Power Cost 2006GRC Order_Rebuttal Power Costs 2" xfId="7915"/>
    <cellStyle name="_DEM-WP (C) Power Cost 2006GRC Order_Rebuttal Power Costs 2 2" xfId="7916"/>
    <cellStyle name="_DEM-WP (C) Power Cost 2006GRC Order_Rebuttal Power Costs 2 2 2" xfId="7917"/>
    <cellStyle name="_DEM-WP (C) Power Cost 2006GRC Order_Rebuttal Power Costs 2 3" xfId="7918"/>
    <cellStyle name="_DEM-WP (C) Power Cost 2006GRC Order_Rebuttal Power Costs 3" xfId="7919"/>
    <cellStyle name="_DEM-WP (C) Power Cost 2006GRC Order_Rebuttal Power Costs 3 2" xfId="7920"/>
    <cellStyle name="_DEM-WP (C) Power Cost 2006GRC Order_Rebuttal Power Costs 4" xfId="7921"/>
    <cellStyle name="_DEM-WP (C) Power Cost 2006GRC Order_Rebuttal Power Costs_Adj Bench DR 3 for Initial Briefs (Electric)" xfId="7922"/>
    <cellStyle name="_DEM-WP (C) Power Cost 2006GRC Order_Rebuttal Power Costs_Adj Bench DR 3 for Initial Briefs (Electric) 2" xfId="7923"/>
    <cellStyle name="_DEM-WP (C) Power Cost 2006GRC Order_Rebuttal Power Costs_Adj Bench DR 3 for Initial Briefs (Electric) 2 2" xfId="7924"/>
    <cellStyle name="_DEM-WP (C) Power Cost 2006GRC Order_Rebuttal Power Costs_Adj Bench DR 3 for Initial Briefs (Electric) 2 2 2" xfId="7925"/>
    <cellStyle name="_DEM-WP (C) Power Cost 2006GRC Order_Rebuttal Power Costs_Adj Bench DR 3 for Initial Briefs (Electric) 2 3" xfId="7926"/>
    <cellStyle name="_DEM-WP (C) Power Cost 2006GRC Order_Rebuttal Power Costs_Adj Bench DR 3 for Initial Briefs (Electric) 3" xfId="7927"/>
    <cellStyle name="_DEM-WP (C) Power Cost 2006GRC Order_Rebuttal Power Costs_Adj Bench DR 3 for Initial Briefs (Electric) 3 2" xfId="7928"/>
    <cellStyle name="_DEM-WP (C) Power Cost 2006GRC Order_Rebuttal Power Costs_Adj Bench DR 3 for Initial Briefs (Electric) 4" xfId="7929"/>
    <cellStyle name="_DEM-WP (C) Power Cost 2006GRC Order_Rebuttal Power Costs_Adj Bench DR 3 for Initial Briefs (Electric)_DEM-WP(C) ENERG10C--ctn Mid-C_042010 2010GRC" xfId="7930"/>
    <cellStyle name="_DEM-WP (C) Power Cost 2006GRC Order_Rebuttal Power Costs_DEM-WP(C) ENERG10C--ctn Mid-C_042010 2010GRC" xfId="7931"/>
    <cellStyle name="_DEM-WP (C) Power Cost 2006GRC Order_Rebuttal Power Costs_Electric Rev Req Model (2009 GRC) Rebuttal" xfId="7932"/>
    <cellStyle name="_DEM-WP (C) Power Cost 2006GRC Order_Rebuttal Power Costs_Electric Rev Req Model (2009 GRC) Rebuttal 2" xfId="7933"/>
    <cellStyle name="_DEM-WP (C) Power Cost 2006GRC Order_Rebuttal Power Costs_Electric Rev Req Model (2009 GRC) Rebuttal 2 2" xfId="7934"/>
    <cellStyle name="_DEM-WP (C) Power Cost 2006GRC Order_Rebuttal Power Costs_Electric Rev Req Model (2009 GRC) Rebuttal 2 2 2" xfId="7935"/>
    <cellStyle name="_DEM-WP (C) Power Cost 2006GRC Order_Rebuttal Power Costs_Electric Rev Req Model (2009 GRC) Rebuttal 2 3" xfId="7936"/>
    <cellStyle name="_DEM-WP (C) Power Cost 2006GRC Order_Rebuttal Power Costs_Electric Rev Req Model (2009 GRC) Rebuttal 3" xfId="7937"/>
    <cellStyle name="_DEM-WP (C) Power Cost 2006GRC Order_Rebuttal Power Costs_Electric Rev Req Model (2009 GRC) Rebuttal 3 2" xfId="7938"/>
    <cellStyle name="_DEM-WP (C) Power Cost 2006GRC Order_Rebuttal Power Costs_Electric Rev Req Model (2009 GRC) Rebuttal 4" xfId="7939"/>
    <cellStyle name="_DEM-WP (C) Power Cost 2006GRC Order_Rebuttal Power Costs_Electric Rev Req Model (2009 GRC) Rebuttal REmoval of New  WH Solar AdjustMI" xfId="7940"/>
    <cellStyle name="_DEM-WP (C) Power Cost 2006GRC Order_Rebuttal Power Costs_Electric Rev Req Model (2009 GRC) Rebuttal REmoval of New  WH Solar AdjustMI 2" xfId="7941"/>
    <cellStyle name="_DEM-WP (C) Power Cost 2006GRC Order_Rebuttal Power Costs_Electric Rev Req Model (2009 GRC) Rebuttal REmoval of New  WH Solar AdjustMI 2 2" xfId="7942"/>
    <cellStyle name="_DEM-WP (C) Power Cost 2006GRC Order_Rebuttal Power Costs_Electric Rev Req Model (2009 GRC) Rebuttal REmoval of New  WH Solar AdjustMI 2 2 2" xfId="7943"/>
    <cellStyle name="_DEM-WP (C) Power Cost 2006GRC Order_Rebuttal Power Costs_Electric Rev Req Model (2009 GRC) Rebuttal REmoval of New  WH Solar AdjustMI 2 3" xfId="7944"/>
    <cellStyle name="_DEM-WP (C) Power Cost 2006GRC Order_Rebuttal Power Costs_Electric Rev Req Model (2009 GRC) Rebuttal REmoval of New  WH Solar AdjustMI 3" xfId="7945"/>
    <cellStyle name="_DEM-WP (C) Power Cost 2006GRC Order_Rebuttal Power Costs_Electric Rev Req Model (2009 GRC) Rebuttal REmoval of New  WH Solar AdjustMI 3 2" xfId="7946"/>
    <cellStyle name="_DEM-WP (C) Power Cost 2006GRC Order_Rebuttal Power Costs_Electric Rev Req Model (2009 GRC) Rebuttal REmoval of New  WH Solar AdjustMI 4" xfId="7947"/>
    <cellStyle name="_DEM-WP (C) Power Cost 2006GRC Order_Rebuttal Power Costs_Electric Rev Req Model (2009 GRC) Rebuttal REmoval of New  WH Solar AdjustMI_DEM-WP(C) ENERG10C--ctn Mid-C_042010 2010GRC" xfId="7948"/>
    <cellStyle name="_DEM-WP (C) Power Cost 2006GRC Order_Rebuttal Power Costs_Electric Rev Req Model (2009 GRC) Revised 01-18-2010" xfId="7949"/>
    <cellStyle name="_DEM-WP (C) Power Cost 2006GRC Order_Rebuttal Power Costs_Electric Rev Req Model (2009 GRC) Revised 01-18-2010 2" xfId="7950"/>
    <cellStyle name="_DEM-WP (C) Power Cost 2006GRC Order_Rebuttal Power Costs_Electric Rev Req Model (2009 GRC) Revised 01-18-2010 2 2" xfId="7951"/>
    <cellStyle name="_DEM-WP (C) Power Cost 2006GRC Order_Rebuttal Power Costs_Electric Rev Req Model (2009 GRC) Revised 01-18-2010 2 2 2" xfId="7952"/>
    <cellStyle name="_DEM-WP (C) Power Cost 2006GRC Order_Rebuttal Power Costs_Electric Rev Req Model (2009 GRC) Revised 01-18-2010 2 3" xfId="7953"/>
    <cellStyle name="_DEM-WP (C) Power Cost 2006GRC Order_Rebuttal Power Costs_Electric Rev Req Model (2009 GRC) Revised 01-18-2010 3" xfId="7954"/>
    <cellStyle name="_DEM-WP (C) Power Cost 2006GRC Order_Rebuttal Power Costs_Electric Rev Req Model (2009 GRC) Revised 01-18-2010 3 2" xfId="7955"/>
    <cellStyle name="_DEM-WP (C) Power Cost 2006GRC Order_Rebuttal Power Costs_Electric Rev Req Model (2009 GRC) Revised 01-18-2010 4" xfId="7956"/>
    <cellStyle name="_DEM-WP (C) Power Cost 2006GRC Order_Rebuttal Power Costs_Electric Rev Req Model (2009 GRC) Revised 01-18-2010_DEM-WP(C) ENERG10C--ctn Mid-C_042010 2010GRC" xfId="7957"/>
    <cellStyle name="_DEM-WP (C) Power Cost 2006GRC Order_Rebuttal Power Costs_Final Order Electric EXHIBIT A-1" xfId="7958"/>
    <cellStyle name="_DEM-WP (C) Power Cost 2006GRC Order_Rebuttal Power Costs_Final Order Electric EXHIBIT A-1 2" xfId="7959"/>
    <cellStyle name="_DEM-WP (C) Power Cost 2006GRC Order_Rebuttal Power Costs_Final Order Electric EXHIBIT A-1 2 2" xfId="7960"/>
    <cellStyle name="_DEM-WP (C) Power Cost 2006GRC Order_Rebuttal Power Costs_Final Order Electric EXHIBIT A-1 2 2 2" xfId="7961"/>
    <cellStyle name="_DEM-WP (C) Power Cost 2006GRC Order_Rebuttal Power Costs_Final Order Electric EXHIBIT A-1 2 3" xfId="7962"/>
    <cellStyle name="_DEM-WP (C) Power Cost 2006GRC Order_Rebuttal Power Costs_Final Order Electric EXHIBIT A-1 3" xfId="7963"/>
    <cellStyle name="_DEM-WP (C) Power Cost 2006GRC Order_Rebuttal Power Costs_Final Order Electric EXHIBIT A-1 3 2" xfId="7964"/>
    <cellStyle name="_DEM-WP (C) Power Cost 2006GRC Order_Rebuttal Power Costs_Final Order Electric EXHIBIT A-1 4" xfId="7965"/>
    <cellStyle name="_DEM-WP (C) Power Cost 2006GRC Order_ROR 5.02" xfId="7966"/>
    <cellStyle name="_DEM-WP (C) Power Cost 2006GRC Order_ROR 5.02 2" xfId="7967"/>
    <cellStyle name="_DEM-WP (C) Power Cost 2006GRC Order_ROR 5.02 2 2" xfId="7968"/>
    <cellStyle name="_DEM-WP (C) Power Cost 2006GRC Order_ROR 5.02 2 2 2" xfId="7969"/>
    <cellStyle name="_DEM-WP (C) Power Cost 2006GRC Order_ROR 5.02 2 3" xfId="7970"/>
    <cellStyle name="_DEM-WP (C) Power Cost 2006GRC Order_ROR 5.02 3" xfId="7971"/>
    <cellStyle name="_DEM-WP (C) Power Cost 2006GRC Order_ROR 5.02 3 2" xfId="7972"/>
    <cellStyle name="_DEM-WP (C) Power Cost 2006GRC Order_ROR 5.02 4" xfId="7973"/>
    <cellStyle name="_DEM-WP (C) Power Cost 2006GRC Order_Scenario 1 REC vs PTC Offset" xfId="7974"/>
    <cellStyle name="_DEM-WP (C) Power Cost 2006GRC Order_Scenario 3" xfId="7975"/>
    <cellStyle name="_DEM-WP (C) Power Cost 2006GRC Order_Wind Integration 10GRC" xfId="7976"/>
    <cellStyle name="_DEM-WP (C) Power Cost 2006GRC Order_Wind Integration 10GRC 2" xfId="7977"/>
    <cellStyle name="_DEM-WP (C) Power Cost 2006GRC Order_Wind Integration 10GRC 2 2" xfId="7978"/>
    <cellStyle name="_DEM-WP (C) Power Cost 2006GRC Order_Wind Integration 10GRC 3" xfId="7979"/>
    <cellStyle name="_DEM-WP (C) Power Cost 2006GRC Order_Wind Integration 10GRC_DEM-WP(C) ENERG10C--ctn Mid-C_042010 2010GRC" xfId="7980"/>
    <cellStyle name="_DEM-WP Revised (HC) Wild Horse 2006GRC" xfId="7981"/>
    <cellStyle name="_DEM-WP Revised (HC) Wild Horse 2006GRC 2" xfId="7982"/>
    <cellStyle name="_DEM-WP Revised (HC) Wild Horse 2006GRC 2 2" xfId="7983"/>
    <cellStyle name="_DEM-WP Revised (HC) Wild Horse 2006GRC 2 2 2" xfId="7984"/>
    <cellStyle name="_DEM-WP Revised (HC) Wild Horse 2006GRC 2 3" xfId="7985"/>
    <cellStyle name="_DEM-WP Revised (HC) Wild Horse 2006GRC 3" xfId="7986"/>
    <cellStyle name="_DEM-WP Revised (HC) Wild Horse 2006GRC 3 2" xfId="7987"/>
    <cellStyle name="_DEM-WP Revised (HC) Wild Horse 2006GRC 4" xfId="7988"/>
    <cellStyle name="_DEM-WP Revised (HC) Wild Horse 2006GRC_16.37E Wild Horse Expansion DeferralRevwrkingfile SF" xfId="7989"/>
    <cellStyle name="_DEM-WP Revised (HC) Wild Horse 2006GRC_16.37E Wild Horse Expansion DeferralRevwrkingfile SF 2" xfId="7990"/>
    <cellStyle name="_DEM-WP Revised (HC) Wild Horse 2006GRC_16.37E Wild Horse Expansion DeferralRevwrkingfile SF 2 2" xfId="7991"/>
    <cellStyle name="_DEM-WP Revised (HC) Wild Horse 2006GRC_16.37E Wild Horse Expansion DeferralRevwrkingfile SF 2 2 2" xfId="7992"/>
    <cellStyle name="_DEM-WP Revised (HC) Wild Horse 2006GRC_16.37E Wild Horse Expansion DeferralRevwrkingfile SF 2 3" xfId="7993"/>
    <cellStyle name="_DEM-WP Revised (HC) Wild Horse 2006GRC_16.37E Wild Horse Expansion DeferralRevwrkingfile SF 3" xfId="7994"/>
    <cellStyle name="_DEM-WP Revised (HC) Wild Horse 2006GRC_16.37E Wild Horse Expansion DeferralRevwrkingfile SF 3 2" xfId="7995"/>
    <cellStyle name="_DEM-WP Revised (HC) Wild Horse 2006GRC_16.37E Wild Horse Expansion DeferralRevwrkingfile SF 4" xfId="7996"/>
    <cellStyle name="_DEM-WP Revised (HC) Wild Horse 2006GRC_16.37E Wild Horse Expansion DeferralRevwrkingfile SF_DEM-WP(C) ENERG10C--ctn Mid-C_042010 2010GRC" xfId="7997"/>
    <cellStyle name="_DEM-WP Revised (HC) Wild Horse 2006GRC_2009 GRC Compl Filing - Exhibit D" xfId="7998"/>
    <cellStyle name="_DEM-WP Revised (HC) Wild Horse 2006GRC_2009 GRC Compl Filing - Exhibit D 2" xfId="7999"/>
    <cellStyle name="_DEM-WP Revised (HC) Wild Horse 2006GRC_2009 GRC Compl Filing - Exhibit D 2 2" xfId="8000"/>
    <cellStyle name="_DEM-WP Revised (HC) Wild Horse 2006GRC_2009 GRC Compl Filing - Exhibit D 3" xfId="8001"/>
    <cellStyle name="_DEM-WP Revised (HC) Wild Horse 2006GRC_2009 GRC Compl Filing - Exhibit D_DEM-WP(C) ENERG10C--ctn Mid-C_042010 2010GRC" xfId="8002"/>
    <cellStyle name="_DEM-WP Revised (HC) Wild Horse 2006GRC_Adj Bench DR 3 for Initial Briefs (Electric)" xfId="8003"/>
    <cellStyle name="_DEM-WP Revised (HC) Wild Horse 2006GRC_Adj Bench DR 3 for Initial Briefs (Electric) 2" xfId="8004"/>
    <cellStyle name="_DEM-WP Revised (HC) Wild Horse 2006GRC_Adj Bench DR 3 for Initial Briefs (Electric) 2 2" xfId="8005"/>
    <cellStyle name="_DEM-WP Revised (HC) Wild Horse 2006GRC_Adj Bench DR 3 for Initial Briefs (Electric) 2 2 2" xfId="8006"/>
    <cellStyle name="_DEM-WP Revised (HC) Wild Horse 2006GRC_Adj Bench DR 3 for Initial Briefs (Electric) 2 3" xfId="8007"/>
    <cellStyle name="_DEM-WP Revised (HC) Wild Horse 2006GRC_Adj Bench DR 3 for Initial Briefs (Electric) 3" xfId="8008"/>
    <cellStyle name="_DEM-WP Revised (HC) Wild Horse 2006GRC_Adj Bench DR 3 for Initial Briefs (Electric) 3 2" xfId="8009"/>
    <cellStyle name="_DEM-WP Revised (HC) Wild Horse 2006GRC_Adj Bench DR 3 for Initial Briefs (Electric) 4" xfId="8010"/>
    <cellStyle name="_DEM-WP Revised (HC) Wild Horse 2006GRC_Adj Bench DR 3 for Initial Briefs (Electric)_DEM-WP(C) ENERG10C--ctn Mid-C_042010 2010GRC" xfId="8011"/>
    <cellStyle name="_DEM-WP Revised (HC) Wild Horse 2006GRC_Book1" xfId="8012"/>
    <cellStyle name="_DEM-WP Revised (HC) Wild Horse 2006GRC_Book2" xfId="8013"/>
    <cellStyle name="_DEM-WP Revised (HC) Wild Horse 2006GRC_Book2 2" xfId="8014"/>
    <cellStyle name="_DEM-WP Revised (HC) Wild Horse 2006GRC_Book2 2 2" xfId="8015"/>
    <cellStyle name="_DEM-WP Revised (HC) Wild Horse 2006GRC_Book2 2 2 2" xfId="8016"/>
    <cellStyle name="_DEM-WP Revised (HC) Wild Horse 2006GRC_Book2 2 3" xfId="8017"/>
    <cellStyle name="_DEM-WP Revised (HC) Wild Horse 2006GRC_Book2 3" xfId="8018"/>
    <cellStyle name="_DEM-WP Revised (HC) Wild Horse 2006GRC_Book2 3 2" xfId="8019"/>
    <cellStyle name="_DEM-WP Revised (HC) Wild Horse 2006GRC_Book2 4" xfId="8020"/>
    <cellStyle name="_DEM-WP Revised (HC) Wild Horse 2006GRC_Book2_DEM-WP(C) ENERG10C--ctn Mid-C_042010 2010GRC" xfId="8021"/>
    <cellStyle name="_DEM-WP Revised (HC) Wild Horse 2006GRC_Book4" xfId="8022"/>
    <cellStyle name="_DEM-WP Revised (HC) Wild Horse 2006GRC_Book4 2" xfId="8023"/>
    <cellStyle name="_DEM-WP Revised (HC) Wild Horse 2006GRC_Book4 2 2" xfId="8024"/>
    <cellStyle name="_DEM-WP Revised (HC) Wild Horse 2006GRC_Book4 2 2 2" xfId="8025"/>
    <cellStyle name="_DEM-WP Revised (HC) Wild Horse 2006GRC_Book4 2 3" xfId="8026"/>
    <cellStyle name="_DEM-WP Revised (HC) Wild Horse 2006GRC_Book4 3" xfId="8027"/>
    <cellStyle name="_DEM-WP Revised (HC) Wild Horse 2006GRC_Book4 3 2" xfId="8028"/>
    <cellStyle name="_DEM-WP Revised (HC) Wild Horse 2006GRC_Book4 4" xfId="8029"/>
    <cellStyle name="_DEM-WP Revised (HC) Wild Horse 2006GRC_Book4_DEM-WP(C) ENERG10C--ctn Mid-C_042010 2010GRC" xfId="8030"/>
    <cellStyle name="_DEM-WP Revised (HC) Wild Horse 2006GRC_DEM-WP(C) ENERG10C--ctn Mid-C_042010 2010GRC" xfId="8031"/>
    <cellStyle name="_DEM-WP Revised (HC) Wild Horse 2006GRC_Electric Rev Req Model (2009 GRC) " xfId="8032"/>
    <cellStyle name="_DEM-WP Revised (HC) Wild Horse 2006GRC_Electric Rev Req Model (2009 GRC)  2" xfId="8033"/>
    <cellStyle name="_DEM-WP Revised (HC) Wild Horse 2006GRC_Electric Rev Req Model (2009 GRC)  2 2" xfId="8034"/>
    <cellStyle name="_DEM-WP Revised (HC) Wild Horse 2006GRC_Electric Rev Req Model (2009 GRC)  2 2 2" xfId="8035"/>
    <cellStyle name="_DEM-WP Revised (HC) Wild Horse 2006GRC_Electric Rev Req Model (2009 GRC)  2 3" xfId="8036"/>
    <cellStyle name="_DEM-WP Revised (HC) Wild Horse 2006GRC_Electric Rev Req Model (2009 GRC)  3" xfId="8037"/>
    <cellStyle name="_DEM-WP Revised (HC) Wild Horse 2006GRC_Electric Rev Req Model (2009 GRC)  3 2" xfId="8038"/>
    <cellStyle name="_DEM-WP Revised (HC) Wild Horse 2006GRC_Electric Rev Req Model (2009 GRC)  4" xfId="8039"/>
    <cellStyle name="_DEM-WP Revised (HC) Wild Horse 2006GRC_Electric Rev Req Model (2009 GRC) _DEM-WP(C) ENERG10C--ctn Mid-C_042010 2010GRC" xfId="8040"/>
    <cellStyle name="_DEM-WP Revised (HC) Wild Horse 2006GRC_Electric Rev Req Model (2009 GRC) Rebuttal" xfId="8041"/>
    <cellStyle name="_DEM-WP Revised (HC) Wild Horse 2006GRC_Electric Rev Req Model (2009 GRC) Rebuttal 2" xfId="8042"/>
    <cellStyle name="_DEM-WP Revised (HC) Wild Horse 2006GRC_Electric Rev Req Model (2009 GRC) Rebuttal 2 2" xfId="8043"/>
    <cellStyle name="_DEM-WP Revised (HC) Wild Horse 2006GRC_Electric Rev Req Model (2009 GRC) Rebuttal 2 2 2" xfId="8044"/>
    <cellStyle name="_DEM-WP Revised (HC) Wild Horse 2006GRC_Electric Rev Req Model (2009 GRC) Rebuttal 2 3" xfId="8045"/>
    <cellStyle name="_DEM-WP Revised (HC) Wild Horse 2006GRC_Electric Rev Req Model (2009 GRC) Rebuttal 3" xfId="8046"/>
    <cellStyle name="_DEM-WP Revised (HC) Wild Horse 2006GRC_Electric Rev Req Model (2009 GRC) Rebuttal 3 2" xfId="8047"/>
    <cellStyle name="_DEM-WP Revised (HC) Wild Horse 2006GRC_Electric Rev Req Model (2009 GRC) Rebuttal 4" xfId="8048"/>
    <cellStyle name="_DEM-WP Revised (HC) Wild Horse 2006GRC_Electric Rev Req Model (2009 GRC) Rebuttal REmoval of New  WH Solar AdjustMI" xfId="8049"/>
    <cellStyle name="_DEM-WP Revised (HC) Wild Horse 2006GRC_Electric Rev Req Model (2009 GRC) Rebuttal REmoval of New  WH Solar AdjustMI 2" xfId="8050"/>
    <cellStyle name="_DEM-WP Revised (HC) Wild Horse 2006GRC_Electric Rev Req Model (2009 GRC) Rebuttal REmoval of New  WH Solar AdjustMI 2 2" xfId="8051"/>
    <cellStyle name="_DEM-WP Revised (HC) Wild Horse 2006GRC_Electric Rev Req Model (2009 GRC) Rebuttal REmoval of New  WH Solar AdjustMI 2 2 2" xfId="8052"/>
    <cellStyle name="_DEM-WP Revised (HC) Wild Horse 2006GRC_Electric Rev Req Model (2009 GRC) Rebuttal REmoval of New  WH Solar AdjustMI 2 3" xfId="8053"/>
    <cellStyle name="_DEM-WP Revised (HC) Wild Horse 2006GRC_Electric Rev Req Model (2009 GRC) Rebuttal REmoval of New  WH Solar AdjustMI 3" xfId="8054"/>
    <cellStyle name="_DEM-WP Revised (HC) Wild Horse 2006GRC_Electric Rev Req Model (2009 GRC) Rebuttal REmoval of New  WH Solar AdjustMI 3 2" xfId="8055"/>
    <cellStyle name="_DEM-WP Revised (HC) Wild Horse 2006GRC_Electric Rev Req Model (2009 GRC) Rebuttal REmoval of New  WH Solar AdjustMI 4" xfId="8056"/>
    <cellStyle name="_DEM-WP Revised (HC) Wild Horse 2006GRC_Electric Rev Req Model (2009 GRC) Rebuttal REmoval of New  WH Solar AdjustMI_DEM-WP(C) ENERG10C--ctn Mid-C_042010 2010GRC" xfId="8057"/>
    <cellStyle name="_DEM-WP Revised (HC) Wild Horse 2006GRC_Electric Rev Req Model (2009 GRC) Revised 01-18-2010" xfId="8058"/>
    <cellStyle name="_DEM-WP Revised (HC) Wild Horse 2006GRC_Electric Rev Req Model (2009 GRC) Revised 01-18-2010 2" xfId="8059"/>
    <cellStyle name="_DEM-WP Revised (HC) Wild Horse 2006GRC_Electric Rev Req Model (2009 GRC) Revised 01-18-2010 2 2" xfId="8060"/>
    <cellStyle name="_DEM-WP Revised (HC) Wild Horse 2006GRC_Electric Rev Req Model (2009 GRC) Revised 01-18-2010 2 2 2" xfId="8061"/>
    <cellStyle name="_DEM-WP Revised (HC) Wild Horse 2006GRC_Electric Rev Req Model (2009 GRC) Revised 01-18-2010 2 3" xfId="8062"/>
    <cellStyle name="_DEM-WP Revised (HC) Wild Horse 2006GRC_Electric Rev Req Model (2009 GRC) Revised 01-18-2010 3" xfId="8063"/>
    <cellStyle name="_DEM-WP Revised (HC) Wild Horse 2006GRC_Electric Rev Req Model (2009 GRC) Revised 01-18-2010 3 2" xfId="8064"/>
    <cellStyle name="_DEM-WP Revised (HC) Wild Horse 2006GRC_Electric Rev Req Model (2009 GRC) Revised 01-18-2010 4" xfId="8065"/>
    <cellStyle name="_DEM-WP Revised (HC) Wild Horse 2006GRC_Electric Rev Req Model (2009 GRC) Revised 01-18-2010_DEM-WP(C) ENERG10C--ctn Mid-C_042010 2010GRC" xfId="8066"/>
    <cellStyle name="_DEM-WP Revised (HC) Wild Horse 2006GRC_Electric Rev Req Model (2010 GRC)" xfId="8067"/>
    <cellStyle name="_DEM-WP Revised (HC) Wild Horse 2006GRC_Electric Rev Req Model (2010 GRC) SF" xfId="8068"/>
    <cellStyle name="_DEM-WP Revised (HC) Wild Horse 2006GRC_Final Order Electric EXHIBIT A-1" xfId="8069"/>
    <cellStyle name="_DEM-WP Revised (HC) Wild Horse 2006GRC_Final Order Electric EXHIBIT A-1 2" xfId="8070"/>
    <cellStyle name="_DEM-WP Revised (HC) Wild Horse 2006GRC_Final Order Electric EXHIBIT A-1 2 2" xfId="8071"/>
    <cellStyle name="_DEM-WP Revised (HC) Wild Horse 2006GRC_Final Order Electric EXHIBIT A-1 2 2 2" xfId="8072"/>
    <cellStyle name="_DEM-WP Revised (HC) Wild Horse 2006GRC_Final Order Electric EXHIBIT A-1 2 3" xfId="8073"/>
    <cellStyle name="_DEM-WP Revised (HC) Wild Horse 2006GRC_Final Order Electric EXHIBIT A-1 3" xfId="8074"/>
    <cellStyle name="_DEM-WP Revised (HC) Wild Horse 2006GRC_Final Order Electric EXHIBIT A-1 3 2" xfId="8075"/>
    <cellStyle name="_DEM-WP Revised (HC) Wild Horse 2006GRC_Final Order Electric EXHIBIT A-1 4" xfId="8076"/>
    <cellStyle name="_DEM-WP Revised (HC) Wild Horse 2006GRC_NIM Summary" xfId="8077"/>
    <cellStyle name="_DEM-WP Revised (HC) Wild Horse 2006GRC_NIM Summary 2" xfId="8078"/>
    <cellStyle name="_DEM-WP Revised (HC) Wild Horse 2006GRC_NIM Summary 2 2" xfId="8079"/>
    <cellStyle name="_DEM-WP Revised (HC) Wild Horse 2006GRC_NIM Summary 3" xfId="8080"/>
    <cellStyle name="_DEM-WP Revised (HC) Wild Horse 2006GRC_NIM Summary_DEM-WP(C) ENERG10C--ctn Mid-C_042010 2010GRC" xfId="8081"/>
    <cellStyle name="_DEM-WP Revised (HC) Wild Horse 2006GRC_Power Costs - Comparison bx Rbtl-Staff-Jt-PC" xfId="8082"/>
    <cellStyle name="_DEM-WP Revised (HC) Wild Horse 2006GRC_Power Costs - Comparison bx Rbtl-Staff-Jt-PC 2" xfId="8083"/>
    <cellStyle name="_DEM-WP Revised (HC) Wild Horse 2006GRC_Power Costs - Comparison bx Rbtl-Staff-Jt-PC 2 2" xfId="8084"/>
    <cellStyle name="_DEM-WP Revised (HC) Wild Horse 2006GRC_Power Costs - Comparison bx Rbtl-Staff-Jt-PC 2 2 2" xfId="8085"/>
    <cellStyle name="_DEM-WP Revised (HC) Wild Horse 2006GRC_Power Costs - Comparison bx Rbtl-Staff-Jt-PC 2 3" xfId="8086"/>
    <cellStyle name="_DEM-WP Revised (HC) Wild Horse 2006GRC_Power Costs - Comparison bx Rbtl-Staff-Jt-PC 3" xfId="8087"/>
    <cellStyle name="_DEM-WP Revised (HC) Wild Horse 2006GRC_Power Costs - Comparison bx Rbtl-Staff-Jt-PC 3 2" xfId="8088"/>
    <cellStyle name="_DEM-WP Revised (HC) Wild Horse 2006GRC_Power Costs - Comparison bx Rbtl-Staff-Jt-PC 4" xfId="8089"/>
    <cellStyle name="_DEM-WP Revised (HC) Wild Horse 2006GRC_Power Costs - Comparison bx Rbtl-Staff-Jt-PC_DEM-WP(C) ENERG10C--ctn Mid-C_042010 2010GRC" xfId="8090"/>
    <cellStyle name="_DEM-WP Revised (HC) Wild Horse 2006GRC_Rebuttal Power Costs" xfId="8091"/>
    <cellStyle name="_DEM-WP Revised (HC) Wild Horse 2006GRC_Rebuttal Power Costs 2" xfId="8092"/>
    <cellStyle name="_DEM-WP Revised (HC) Wild Horse 2006GRC_Rebuttal Power Costs 2 2" xfId="8093"/>
    <cellStyle name="_DEM-WP Revised (HC) Wild Horse 2006GRC_Rebuttal Power Costs 2 2 2" xfId="8094"/>
    <cellStyle name="_DEM-WP Revised (HC) Wild Horse 2006GRC_Rebuttal Power Costs 2 3" xfId="8095"/>
    <cellStyle name="_DEM-WP Revised (HC) Wild Horse 2006GRC_Rebuttal Power Costs 3" xfId="8096"/>
    <cellStyle name="_DEM-WP Revised (HC) Wild Horse 2006GRC_Rebuttal Power Costs 3 2" xfId="8097"/>
    <cellStyle name="_DEM-WP Revised (HC) Wild Horse 2006GRC_Rebuttal Power Costs 4" xfId="8098"/>
    <cellStyle name="_DEM-WP Revised (HC) Wild Horse 2006GRC_Rebuttal Power Costs_DEM-WP(C) ENERG10C--ctn Mid-C_042010 2010GRC" xfId="8099"/>
    <cellStyle name="_DEM-WP Revised (HC) Wild Horse 2006GRC_TENASKA REGULATORY ASSET" xfId="8100"/>
    <cellStyle name="_DEM-WP Revised (HC) Wild Horse 2006GRC_TENASKA REGULATORY ASSET 2" xfId="8101"/>
    <cellStyle name="_DEM-WP Revised (HC) Wild Horse 2006GRC_TENASKA REGULATORY ASSET 2 2" xfId="8102"/>
    <cellStyle name="_DEM-WP Revised (HC) Wild Horse 2006GRC_TENASKA REGULATORY ASSET 2 2 2" xfId="8103"/>
    <cellStyle name="_DEM-WP Revised (HC) Wild Horse 2006GRC_TENASKA REGULATORY ASSET 2 3" xfId="8104"/>
    <cellStyle name="_DEM-WP Revised (HC) Wild Horse 2006GRC_TENASKA REGULATORY ASSET 3" xfId="8105"/>
    <cellStyle name="_DEM-WP Revised (HC) Wild Horse 2006GRC_TENASKA REGULATORY ASSET 3 2" xfId="8106"/>
    <cellStyle name="_DEM-WP Revised (HC) Wild Horse 2006GRC_TENASKA REGULATORY ASSET 4" xfId="8107"/>
    <cellStyle name="_x0013__DEM-WP(C) Colstrip 12 Coal Cost Forecast 2010GRC" xfId="8108"/>
    <cellStyle name="_x0013__DEM-WP(C) Colstrip 12 Coal Cost Forecast 2010GRC 2" xfId="8109"/>
    <cellStyle name="_DEM-WP(C) Colstrip FOR" xfId="8110"/>
    <cellStyle name="_DEM-WP(C) Colstrip FOR 2" xfId="8111"/>
    <cellStyle name="_DEM-WP(C) Colstrip FOR 2 2" xfId="8112"/>
    <cellStyle name="_DEM-WP(C) Colstrip FOR 2 2 2" xfId="8113"/>
    <cellStyle name="_DEM-WP(C) Colstrip FOR 2 3" xfId="8114"/>
    <cellStyle name="_DEM-WP(C) Colstrip FOR 3" xfId="8115"/>
    <cellStyle name="_DEM-WP(C) Colstrip FOR 3 2" xfId="8116"/>
    <cellStyle name="_DEM-WP(C) Colstrip FOR 4" xfId="8117"/>
    <cellStyle name="_DEM-WP(C) Colstrip FOR 4 2" xfId="8118"/>
    <cellStyle name="_DEM-WP(C) Colstrip FOR 5" xfId="8119"/>
    <cellStyle name="_DEM-WP(C) Colstrip FOR 5 2" xfId="8120"/>
    <cellStyle name="_DEM-WP(C) Colstrip FOR 6" xfId="8121"/>
    <cellStyle name="_DEM-WP(C) Colstrip FOR 6 2" xfId="8122"/>
    <cellStyle name="_DEM-WP(C) Colstrip FOR Apr08 update" xfId="8123"/>
    <cellStyle name="_DEM-WP(C) Colstrip FOR_(C) WHE Proforma with ITC cash grant 10 Yr Amort_for rebuttal_120709" xfId="8124"/>
    <cellStyle name="_DEM-WP(C) Colstrip FOR_(C) WHE Proforma with ITC cash grant 10 Yr Amort_for rebuttal_120709 2" xfId="8125"/>
    <cellStyle name="_DEM-WP(C) Colstrip FOR_(C) WHE Proforma with ITC cash grant 10 Yr Amort_for rebuttal_120709 2 2" xfId="8126"/>
    <cellStyle name="_DEM-WP(C) Colstrip FOR_(C) WHE Proforma with ITC cash grant 10 Yr Amort_for rebuttal_120709 2 2 2" xfId="8127"/>
    <cellStyle name="_DEM-WP(C) Colstrip FOR_(C) WHE Proforma with ITC cash grant 10 Yr Amort_for rebuttal_120709 2 3" xfId="8128"/>
    <cellStyle name="_DEM-WP(C) Colstrip FOR_(C) WHE Proforma with ITC cash grant 10 Yr Amort_for rebuttal_120709 3" xfId="8129"/>
    <cellStyle name="_DEM-WP(C) Colstrip FOR_(C) WHE Proforma with ITC cash grant 10 Yr Amort_for rebuttal_120709 3 2" xfId="8130"/>
    <cellStyle name="_DEM-WP(C) Colstrip FOR_(C) WHE Proforma with ITC cash grant 10 Yr Amort_for rebuttal_120709 4" xfId="8131"/>
    <cellStyle name="_DEM-WP(C) Colstrip FOR_(C) WHE Proforma with ITC cash grant 10 Yr Amort_for rebuttal_120709_DEM-WP(C) ENERG10C--ctn Mid-C_042010 2010GRC" xfId="8132"/>
    <cellStyle name="_DEM-WP(C) Colstrip FOR_16.07E Wild Horse Wind Expansionwrkingfile" xfId="8133"/>
    <cellStyle name="_DEM-WP(C) Colstrip FOR_16.07E Wild Horse Wind Expansionwrkingfile 2" xfId="8134"/>
    <cellStyle name="_DEM-WP(C) Colstrip FOR_16.07E Wild Horse Wind Expansionwrkingfile 2 2" xfId="8135"/>
    <cellStyle name="_DEM-WP(C) Colstrip FOR_16.07E Wild Horse Wind Expansionwrkingfile 2 2 2" xfId="8136"/>
    <cellStyle name="_DEM-WP(C) Colstrip FOR_16.07E Wild Horse Wind Expansionwrkingfile 2 3" xfId="8137"/>
    <cellStyle name="_DEM-WP(C) Colstrip FOR_16.07E Wild Horse Wind Expansionwrkingfile 3" xfId="8138"/>
    <cellStyle name="_DEM-WP(C) Colstrip FOR_16.07E Wild Horse Wind Expansionwrkingfile 3 2" xfId="8139"/>
    <cellStyle name="_DEM-WP(C) Colstrip FOR_16.07E Wild Horse Wind Expansionwrkingfile 4" xfId="8140"/>
    <cellStyle name="_DEM-WP(C) Colstrip FOR_16.07E Wild Horse Wind Expansionwrkingfile SF" xfId="8141"/>
    <cellStyle name="_DEM-WP(C) Colstrip FOR_16.07E Wild Horse Wind Expansionwrkingfile SF 2" xfId="8142"/>
    <cellStyle name="_DEM-WP(C) Colstrip FOR_16.07E Wild Horse Wind Expansionwrkingfile SF 2 2" xfId="8143"/>
    <cellStyle name="_DEM-WP(C) Colstrip FOR_16.07E Wild Horse Wind Expansionwrkingfile SF 2 2 2" xfId="8144"/>
    <cellStyle name="_DEM-WP(C) Colstrip FOR_16.07E Wild Horse Wind Expansionwrkingfile SF 2 3" xfId="8145"/>
    <cellStyle name="_DEM-WP(C) Colstrip FOR_16.07E Wild Horse Wind Expansionwrkingfile SF 3" xfId="8146"/>
    <cellStyle name="_DEM-WP(C) Colstrip FOR_16.07E Wild Horse Wind Expansionwrkingfile SF 3 2" xfId="8147"/>
    <cellStyle name="_DEM-WP(C) Colstrip FOR_16.07E Wild Horse Wind Expansionwrkingfile SF 4" xfId="8148"/>
    <cellStyle name="_DEM-WP(C) Colstrip FOR_16.07E Wild Horse Wind Expansionwrkingfile SF_DEM-WP(C) ENERG10C--ctn Mid-C_042010 2010GRC" xfId="8149"/>
    <cellStyle name="_DEM-WP(C) Colstrip FOR_16.07E Wild Horse Wind Expansionwrkingfile_DEM-WP(C) ENERG10C--ctn Mid-C_042010 2010GRC" xfId="8150"/>
    <cellStyle name="_DEM-WP(C) Colstrip FOR_16.37E Wild Horse Expansion DeferralRevwrkingfile SF" xfId="8151"/>
    <cellStyle name="_DEM-WP(C) Colstrip FOR_16.37E Wild Horse Expansion DeferralRevwrkingfile SF 2" xfId="8152"/>
    <cellStyle name="_DEM-WP(C) Colstrip FOR_16.37E Wild Horse Expansion DeferralRevwrkingfile SF 2 2" xfId="8153"/>
    <cellStyle name="_DEM-WP(C) Colstrip FOR_16.37E Wild Horse Expansion DeferralRevwrkingfile SF 2 2 2" xfId="8154"/>
    <cellStyle name="_DEM-WP(C) Colstrip FOR_16.37E Wild Horse Expansion DeferralRevwrkingfile SF 2 3" xfId="8155"/>
    <cellStyle name="_DEM-WP(C) Colstrip FOR_16.37E Wild Horse Expansion DeferralRevwrkingfile SF 3" xfId="8156"/>
    <cellStyle name="_DEM-WP(C) Colstrip FOR_16.37E Wild Horse Expansion DeferralRevwrkingfile SF 3 2" xfId="8157"/>
    <cellStyle name="_DEM-WP(C) Colstrip FOR_16.37E Wild Horse Expansion DeferralRevwrkingfile SF 4" xfId="8158"/>
    <cellStyle name="_DEM-WP(C) Colstrip FOR_16.37E Wild Horse Expansion DeferralRevwrkingfile SF_DEM-WP(C) ENERG10C--ctn Mid-C_042010 2010GRC" xfId="8159"/>
    <cellStyle name="_DEM-WP(C) Colstrip FOR_Adj Bench DR 3 for Initial Briefs (Electric)" xfId="8160"/>
    <cellStyle name="_DEM-WP(C) Colstrip FOR_Adj Bench DR 3 for Initial Briefs (Electric) 2" xfId="8161"/>
    <cellStyle name="_DEM-WP(C) Colstrip FOR_Adj Bench DR 3 for Initial Briefs (Electric) 2 2" xfId="8162"/>
    <cellStyle name="_DEM-WP(C) Colstrip FOR_Adj Bench DR 3 for Initial Briefs (Electric) 2 2 2" xfId="8163"/>
    <cellStyle name="_DEM-WP(C) Colstrip FOR_Adj Bench DR 3 for Initial Briefs (Electric) 2 3" xfId="8164"/>
    <cellStyle name="_DEM-WP(C) Colstrip FOR_Adj Bench DR 3 for Initial Briefs (Electric) 3" xfId="8165"/>
    <cellStyle name="_DEM-WP(C) Colstrip FOR_Adj Bench DR 3 for Initial Briefs (Electric) 3 2" xfId="8166"/>
    <cellStyle name="_DEM-WP(C) Colstrip FOR_Adj Bench DR 3 for Initial Briefs (Electric) 4" xfId="8167"/>
    <cellStyle name="_DEM-WP(C) Colstrip FOR_Adj Bench DR 3 for Initial Briefs (Electric)_DEM-WP(C) ENERG10C--ctn Mid-C_042010 2010GRC" xfId="8168"/>
    <cellStyle name="_DEM-WP(C) Colstrip FOR_Book2" xfId="8169"/>
    <cellStyle name="_DEM-WP(C) Colstrip FOR_Book2 2" xfId="8170"/>
    <cellStyle name="_DEM-WP(C) Colstrip FOR_Book2 2 2" xfId="8171"/>
    <cellStyle name="_DEM-WP(C) Colstrip FOR_Book2 2 2 2" xfId="8172"/>
    <cellStyle name="_DEM-WP(C) Colstrip FOR_Book2 2 3" xfId="8173"/>
    <cellStyle name="_DEM-WP(C) Colstrip FOR_Book2 3" xfId="8174"/>
    <cellStyle name="_DEM-WP(C) Colstrip FOR_Book2 3 2" xfId="8175"/>
    <cellStyle name="_DEM-WP(C) Colstrip FOR_Book2 4" xfId="8176"/>
    <cellStyle name="_DEM-WP(C) Colstrip FOR_Book2_Adj Bench DR 3 for Initial Briefs (Electric)" xfId="8177"/>
    <cellStyle name="_DEM-WP(C) Colstrip FOR_Book2_Adj Bench DR 3 for Initial Briefs (Electric) 2" xfId="8178"/>
    <cellStyle name="_DEM-WP(C) Colstrip FOR_Book2_Adj Bench DR 3 for Initial Briefs (Electric) 2 2" xfId="8179"/>
    <cellStyle name="_DEM-WP(C) Colstrip FOR_Book2_Adj Bench DR 3 for Initial Briefs (Electric) 2 2 2" xfId="8180"/>
    <cellStyle name="_DEM-WP(C) Colstrip FOR_Book2_Adj Bench DR 3 for Initial Briefs (Electric) 2 3" xfId="8181"/>
    <cellStyle name="_DEM-WP(C) Colstrip FOR_Book2_Adj Bench DR 3 for Initial Briefs (Electric) 3" xfId="8182"/>
    <cellStyle name="_DEM-WP(C) Colstrip FOR_Book2_Adj Bench DR 3 for Initial Briefs (Electric) 3 2" xfId="8183"/>
    <cellStyle name="_DEM-WP(C) Colstrip FOR_Book2_Adj Bench DR 3 for Initial Briefs (Electric) 4" xfId="8184"/>
    <cellStyle name="_DEM-WP(C) Colstrip FOR_Book2_Adj Bench DR 3 for Initial Briefs (Electric)_DEM-WP(C) ENERG10C--ctn Mid-C_042010 2010GRC" xfId="8185"/>
    <cellStyle name="_DEM-WP(C) Colstrip FOR_Book2_DEM-WP(C) ENERG10C--ctn Mid-C_042010 2010GRC" xfId="8186"/>
    <cellStyle name="_DEM-WP(C) Colstrip FOR_Book2_Electric Rev Req Model (2009 GRC) Rebuttal" xfId="8187"/>
    <cellStyle name="_DEM-WP(C) Colstrip FOR_Book2_Electric Rev Req Model (2009 GRC) Rebuttal 2" xfId="8188"/>
    <cellStyle name="_DEM-WP(C) Colstrip FOR_Book2_Electric Rev Req Model (2009 GRC) Rebuttal 2 2" xfId="8189"/>
    <cellStyle name="_DEM-WP(C) Colstrip FOR_Book2_Electric Rev Req Model (2009 GRC) Rebuttal 2 2 2" xfId="8190"/>
    <cellStyle name="_DEM-WP(C) Colstrip FOR_Book2_Electric Rev Req Model (2009 GRC) Rebuttal 2 3" xfId="8191"/>
    <cellStyle name="_DEM-WP(C) Colstrip FOR_Book2_Electric Rev Req Model (2009 GRC) Rebuttal 3" xfId="8192"/>
    <cellStyle name="_DEM-WP(C) Colstrip FOR_Book2_Electric Rev Req Model (2009 GRC) Rebuttal 3 2" xfId="8193"/>
    <cellStyle name="_DEM-WP(C) Colstrip FOR_Book2_Electric Rev Req Model (2009 GRC) Rebuttal 4" xfId="8194"/>
    <cellStyle name="_DEM-WP(C) Colstrip FOR_Book2_Electric Rev Req Model (2009 GRC) Rebuttal REmoval of New  WH Solar AdjustMI" xfId="8195"/>
    <cellStyle name="_DEM-WP(C) Colstrip FOR_Book2_Electric Rev Req Model (2009 GRC) Rebuttal REmoval of New  WH Solar AdjustMI 2" xfId="8196"/>
    <cellStyle name="_DEM-WP(C) Colstrip FOR_Book2_Electric Rev Req Model (2009 GRC) Rebuttal REmoval of New  WH Solar AdjustMI 2 2" xfId="8197"/>
    <cellStyle name="_DEM-WP(C) Colstrip FOR_Book2_Electric Rev Req Model (2009 GRC) Rebuttal REmoval of New  WH Solar AdjustMI 2 2 2" xfId="8198"/>
    <cellStyle name="_DEM-WP(C) Colstrip FOR_Book2_Electric Rev Req Model (2009 GRC) Rebuttal REmoval of New  WH Solar AdjustMI 2 3" xfId="8199"/>
    <cellStyle name="_DEM-WP(C) Colstrip FOR_Book2_Electric Rev Req Model (2009 GRC) Rebuttal REmoval of New  WH Solar AdjustMI 3" xfId="8200"/>
    <cellStyle name="_DEM-WP(C) Colstrip FOR_Book2_Electric Rev Req Model (2009 GRC) Rebuttal REmoval of New  WH Solar AdjustMI 3 2" xfId="8201"/>
    <cellStyle name="_DEM-WP(C) Colstrip FOR_Book2_Electric Rev Req Model (2009 GRC) Rebuttal REmoval of New  WH Solar AdjustMI 4" xfId="8202"/>
    <cellStyle name="_DEM-WP(C) Colstrip FOR_Book2_Electric Rev Req Model (2009 GRC) Rebuttal REmoval of New  WH Solar AdjustMI_DEM-WP(C) ENERG10C--ctn Mid-C_042010 2010GRC" xfId="8203"/>
    <cellStyle name="_DEM-WP(C) Colstrip FOR_Book2_Electric Rev Req Model (2009 GRC) Revised 01-18-2010" xfId="8204"/>
    <cellStyle name="_DEM-WP(C) Colstrip FOR_Book2_Electric Rev Req Model (2009 GRC) Revised 01-18-2010 2" xfId="8205"/>
    <cellStyle name="_DEM-WP(C) Colstrip FOR_Book2_Electric Rev Req Model (2009 GRC) Revised 01-18-2010 2 2" xfId="8206"/>
    <cellStyle name="_DEM-WP(C) Colstrip FOR_Book2_Electric Rev Req Model (2009 GRC) Revised 01-18-2010 2 2 2" xfId="8207"/>
    <cellStyle name="_DEM-WP(C) Colstrip FOR_Book2_Electric Rev Req Model (2009 GRC) Revised 01-18-2010 2 3" xfId="8208"/>
    <cellStyle name="_DEM-WP(C) Colstrip FOR_Book2_Electric Rev Req Model (2009 GRC) Revised 01-18-2010 3" xfId="8209"/>
    <cellStyle name="_DEM-WP(C) Colstrip FOR_Book2_Electric Rev Req Model (2009 GRC) Revised 01-18-2010 3 2" xfId="8210"/>
    <cellStyle name="_DEM-WP(C) Colstrip FOR_Book2_Electric Rev Req Model (2009 GRC) Revised 01-18-2010 4" xfId="8211"/>
    <cellStyle name="_DEM-WP(C) Colstrip FOR_Book2_Electric Rev Req Model (2009 GRC) Revised 01-18-2010_DEM-WP(C) ENERG10C--ctn Mid-C_042010 2010GRC" xfId="8212"/>
    <cellStyle name="_DEM-WP(C) Colstrip FOR_Book2_Final Order Electric EXHIBIT A-1" xfId="8213"/>
    <cellStyle name="_DEM-WP(C) Colstrip FOR_Book2_Final Order Electric EXHIBIT A-1 2" xfId="8214"/>
    <cellStyle name="_DEM-WP(C) Colstrip FOR_Book2_Final Order Electric EXHIBIT A-1 2 2" xfId="8215"/>
    <cellStyle name="_DEM-WP(C) Colstrip FOR_Book2_Final Order Electric EXHIBIT A-1 2 2 2" xfId="8216"/>
    <cellStyle name="_DEM-WP(C) Colstrip FOR_Book2_Final Order Electric EXHIBIT A-1 2 3" xfId="8217"/>
    <cellStyle name="_DEM-WP(C) Colstrip FOR_Book2_Final Order Electric EXHIBIT A-1 3" xfId="8218"/>
    <cellStyle name="_DEM-WP(C) Colstrip FOR_Book2_Final Order Electric EXHIBIT A-1 3 2" xfId="8219"/>
    <cellStyle name="_DEM-WP(C) Colstrip FOR_Book2_Final Order Electric EXHIBIT A-1 4" xfId="8220"/>
    <cellStyle name="_DEM-WP(C) Colstrip FOR_Colstrip 1&amp;2 Annual O&amp;M Budgets" xfId="8221"/>
    <cellStyle name="_DEM-WP(C) Colstrip FOR_Confidential Material" xfId="8222"/>
    <cellStyle name="_DEM-WP(C) Colstrip FOR_Confidential Material 2" xfId="8223"/>
    <cellStyle name="_DEM-WP(C) Colstrip FOR_DEM-WP(C) Colstrip 12 Coal Cost Forecast 2010GRC" xfId="8224"/>
    <cellStyle name="_DEM-WP(C) Colstrip FOR_DEM-WP(C) Colstrip 12 Coal Cost Forecast 2010GRC 2" xfId="8225"/>
    <cellStyle name="_DEM-WP(C) Colstrip FOR_DEM-WP(C) ENERG10C--ctn Mid-C_042010 2010GRC" xfId="8226"/>
    <cellStyle name="_DEM-WP(C) Colstrip FOR_DEM-WP(C) Production O&amp;M 2010GRC As-Filed" xfId="8227"/>
    <cellStyle name="_DEM-WP(C) Colstrip FOR_DEM-WP(C) Production O&amp;M 2010GRC As-Filed 2" xfId="8228"/>
    <cellStyle name="_DEM-WP(C) Colstrip FOR_DEM-WP(C) Production O&amp;M 2010GRC As-Filed 2 2" xfId="8229"/>
    <cellStyle name="_DEM-WP(C) Colstrip FOR_DEM-WP(C) Production O&amp;M 2010GRC As-Filed 3" xfId="8230"/>
    <cellStyle name="_DEM-WP(C) Colstrip FOR_DEM-WP(C) Production O&amp;M 2010GRC As-Filed 3 2" xfId="8231"/>
    <cellStyle name="_DEM-WP(C) Colstrip FOR_DEM-WP(C) Production O&amp;M 2010GRC As-Filed 4" xfId="8232"/>
    <cellStyle name="_DEM-WP(C) Colstrip FOR_DEM-WP(C) Production O&amp;M 2010GRC As-Filed 4 2" xfId="8233"/>
    <cellStyle name="_DEM-WP(C) Colstrip FOR_DEM-WP(C) Production O&amp;M 2010GRC As-Filed 5" xfId="8234"/>
    <cellStyle name="_DEM-WP(C) Colstrip FOR_DEM-WP(C) Production O&amp;M 2010GRC As-Filed 5 2" xfId="8235"/>
    <cellStyle name="_DEM-WP(C) Colstrip FOR_DEM-WP(C) Production O&amp;M 2010GRC As-Filed 6" xfId="8236"/>
    <cellStyle name="_DEM-WP(C) Colstrip FOR_DEM-WP(C) Production O&amp;M 2010GRC As-Filed 6 2" xfId="8237"/>
    <cellStyle name="_DEM-WP(C) Colstrip FOR_Electric Rev Req Model (2009 GRC) Rebuttal" xfId="8238"/>
    <cellStyle name="_DEM-WP(C) Colstrip FOR_Electric Rev Req Model (2009 GRC) Rebuttal 2" xfId="8239"/>
    <cellStyle name="_DEM-WP(C) Colstrip FOR_Electric Rev Req Model (2009 GRC) Rebuttal 2 2" xfId="8240"/>
    <cellStyle name="_DEM-WP(C) Colstrip FOR_Electric Rev Req Model (2009 GRC) Rebuttal 2 2 2" xfId="8241"/>
    <cellStyle name="_DEM-WP(C) Colstrip FOR_Electric Rev Req Model (2009 GRC) Rebuttal 2 3" xfId="8242"/>
    <cellStyle name="_DEM-WP(C) Colstrip FOR_Electric Rev Req Model (2009 GRC) Rebuttal 3" xfId="8243"/>
    <cellStyle name="_DEM-WP(C) Colstrip FOR_Electric Rev Req Model (2009 GRC) Rebuttal 3 2" xfId="8244"/>
    <cellStyle name="_DEM-WP(C) Colstrip FOR_Electric Rev Req Model (2009 GRC) Rebuttal 4" xfId="8245"/>
    <cellStyle name="_DEM-WP(C) Colstrip FOR_Electric Rev Req Model (2009 GRC) Rebuttal REmoval of New  WH Solar AdjustMI" xfId="8246"/>
    <cellStyle name="_DEM-WP(C) Colstrip FOR_Electric Rev Req Model (2009 GRC) Rebuttal REmoval of New  WH Solar AdjustMI 2" xfId="8247"/>
    <cellStyle name="_DEM-WP(C) Colstrip FOR_Electric Rev Req Model (2009 GRC) Rebuttal REmoval of New  WH Solar AdjustMI 2 2" xfId="8248"/>
    <cellStyle name="_DEM-WP(C) Colstrip FOR_Electric Rev Req Model (2009 GRC) Rebuttal REmoval of New  WH Solar AdjustMI 2 2 2" xfId="8249"/>
    <cellStyle name="_DEM-WP(C) Colstrip FOR_Electric Rev Req Model (2009 GRC) Rebuttal REmoval of New  WH Solar AdjustMI 2 3" xfId="8250"/>
    <cellStyle name="_DEM-WP(C) Colstrip FOR_Electric Rev Req Model (2009 GRC) Rebuttal REmoval of New  WH Solar AdjustMI 3" xfId="8251"/>
    <cellStyle name="_DEM-WP(C) Colstrip FOR_Electric Rev Req Model (2009 GRC) Rebuttal REmoval of New  WH Solar AdjustMI 3 2" xfId="8252"/>
    <cellStyle name="_DEM-WP(C) Colstrip FOR_Electric Rev Req Model (2009 GRC) Rebuttal REmoval of New  WH Solar AdjustMI 4" xfId="8253"/>
    <cellStyle name="_DEM-WP(C) Colstrip FOR_Electric Rev Req Model (2009 GRC) Rebuttal REmoval of New  WH Solar AdjustMI_DEM-WP(C) ENERG10C--ctn Mid-C_042010 2010GRC" xfId="8254"/>
    <cellStyle name="_DEM-WP(C) Colstrip FOR_Electric Rev Req Model (2009 GRC) Revised 01-18-2010" xfId="8255"/>
    <cellStyle name="_DEM-WP(C) Colstrip FOR_Electric Rev Req Model (2009 GRC) Revised 01-18-2010 2" xfId="8256"/>
    <cellStyle name="_DEM-WP(C) Colstrip FOR_Electric Rev Req Model (2009 GRC) Revised 01-18-2010 2 2" xfId="8257"/>
    <cellStyle name="_DEM-WP(C) Colstrip FOR_Electric Rev Req Model (2009 GRC) Revised 01-18-2010 2 2 2" xfId="8258"/>
    <cellStyle name="_DEM-WP(C) Colstrip FOR_Electric Rev Req Model (2009 GRC) Revised 01-18-2010 2 3" xfId="8259"/>
    <cellStyle name="_DEM-WP(C) Colstrip FOR_Electric Rev Req Model (2009 GRC) Revised 01-18-2010 3" xfId="8260"/>
    <cellStyle name="_DEM-WP(C) Colstrip FOR_Electric Rev Req Model (2009 GRC) Revised 01-18-2010 3 2" xfId="8261"/>
    <cellStyle name="_DEM-WP(C) Colstrip FOR_Electric Rev Req Model (2009 GRC) Revised 01-18-2010 4" xfId="8262"/>
    <cellStyle name="_DEM-WP(C) Colstrip FOR_Electric Rev Req Model (2009 GRC) Revised 01-18-2010_DEM-WP(C) ENERG10C--ctn Mid-C_042010 2010GRC" xfId="8263"/>
    <cellStyle name="_DEM-WP(C) Colstrip FOR_Final Order Electric EXHIBIT A-1" xfId="8264"/>
    <cellStyle name="_DEM-WP(C) Colstrip FOR_Final Order Electric EXHIBIT A-1 2" xfId="8265"/>
    <cellStyle name="_DEM-WP(C) Colstrip FOR_Final Order Electric EXHIBIT A-1 2 2" xfId="8266"/>
    <cellStyle name="_DEM-WP(C) Colstrip FOR_Final Order Electric EXHIBIT A-1 2 2 2" xfId="8267"/>
    <cellStyle name="_DEM-WP(C) Colstrip FOR_Final Order Electric EXHIBIT A-1 2 3" xfId="8268"/>
    <cellStyle name="_DEM-WP(C) Colstrip FOR_Final Order Electric EXHIBIT A-1 3" xfId="8269"/>
    <cellStyle name="_DEM-WP(C) Colstrip FOR_Final Order Electric EXHIBIT A-1 3 2" xfId="8270"/>
    <cellStyle name="_DEM-WP(C) Colstrip FOR_Final Order Electric EXHIBIT A-1 4" xfId="8271"/>
    <cellStyle name="_DEM-WP(C) Colstrip FOR_Rebuttal Power Costs" xfId="8272"/>
    <cellStyle name="_DEM-WP(C) Colstrip FOR_Rebuttal Power Costs 2" xfId="8273"/>
    <cellStyle name="_DEM-WP(C) Colstrip FOR_Rebuttal Power Costs 2 2" xfId="8274"/>
    <cellStyle name="_DEM-WP(C) Colstrip FOR_Rebuttal Power Costs 2 2 2" xfId="8275"/>
    <cellStyle name="_DEM-WP(C) Colstrip FOR_Rebuttal Power Costs 2 3" xfId="8276"/>
    <cellStyle name="_DEM-WP(C) Colstrip FOR_Rebuttal Power Costs 3" xfId="8277"/>
    <cellStyle name="_DEM-WP(C) Colstrip FOR_Rebuttal Power Costs 3 2" xfId="8278"/>
    <cellStyle name="_DEM-WP(C) Colstrip FOR_Rebuttal Power Costs 4" xfId="8279"/>
    <cellStyle name="_DEM-WP(C) Colstrip FOR_Rebuttal Power Costs_Adj Bench DR 3 for Initial Briefs (Electric)" xfId="8280"/>
    <cellStyle name="_DEM-WP(C) Colstrip FOR_Rebuttal Power Costs_Adj Bench DR 3 for Initial Briefs (Electric) 2" xfId="8281"/>
    <cellStyle name="_DEM-WP(C) Colstrip FOR_Rebuttal Power Costs_Adj Bench DR 3 for Initial Briefs (Electric) 2 2" xfId="8282"/>
    <cellStyle name="_DEM-WP(C) Colstrip FOR_Rebuttal Power Costs_Adj Bench DR 3 for Initial Briefs (Electric) 2 2 2" xfId="8283"/>
    <cellStyle name="_DEM-WP(C) Colstrip FOR_Rebuttal Power Costs_Adj Bench DR 3 for Initial Briefs (Electric) 2 3" xfId="8284"/>
    <cellStyle name="_DEM-WP(C) Colstrip FOR_Rebuttal Power Costs_Adj Bench DR 3 for Initial Briefs (Electric) 3" xfId="8285"/>
    <cellStyle name="_DEM-WP(C) Colstrip FOR_Rebuttal Power Costs_Adj Bench DR 3 for Initial Briefs (Electric) 3 2" xfId="8286"/>
    <cellStyle name="_DEM-WP(C) Colstrip FOR_Rebuttal Power Costs_Adj Bench DR 3 for Initial Briefs (Electric) 4" xfId="8287"/>
    <cellStyle name="_DEM-WP(C) Colstrip FOR_Rebuttal Power Costs_Adj Bench DR 3 for Initial Briefs (Electric)_DEM-WP(C) ENERG10C--ctn Mid-C_042010 2010GRC" xfId="8288"/>
    <cellStyle name="_DEM-WP(C) Colstrip FOR_Rebuttal Power Costs_DEM-WP(C) ENERG10C--ctn Mid-C_042010 2010GRC" xfId="8289"/>
    <cellStyle name="_DEM-WP(C) Colstrip FOR_Rebuttal Power Costs_Electric Rev Req Model (2009 GRC) Rebuttal" xfId="8290"/>
    <cellStyle name="_DEM-WP(C) Colstrip FOR_Rebuttal Power Costs_Electric Rev Req Model (2009 GRC) Rebuttal 2" xfId="8291"/>
    <cellStyle name="_DEM-WP(C) Colstrip FOR_Rebuttal Power Costs_Electric Rev Req Model (2009 GRC) Rebuttal 2 2" xfId="8292"/>
    <cellStyle name="_DEM-WP(C) Colstrip FOR_Rebuttal Power Costs_Electric Rev Req Model (2009 GRC) Rebuttal 2 2 2" xfId="8293"/>
    <cellStyle name="_DEM-WP(C) Colstrip FOR_Rebuttal Power Costs_Electric Rev Req Model (2009 GRC) Rebuttal 2 3" xfId="8294"/>
    <cellStyle name="_DEM-WP(C) Colstrip FOR_Rebuttal Power Costs_Electric Rev Req Model (2009 GRC) Rebuttal 3" xfId="8295"/>
    <cellStyle name="_DEM-WP(C) Colstrip FOR_Rebuttal Power Costs_Electric Rev Req Model (2009 GRC) Rebuttal 3 2" xfId="8296"/>
    <cellStyle name="_DEM-WP(C) Colstrip FOR_Rebuttal Power Costs_Electric Rev Req Model (2009 GRC) Rebuttal 4" xfId="8297"/>
    <cellStyle name="_DEM-WP(C) Colstrip FOR_Rebuttal Power Costs_Electric Rev Req Model (2009 GRC) Rebuttal REmoval of New  WH Solar AdjustMI" xfId="8298"/>
    <cellStyle name="_DEM-WP(C) Colstrip FOR_Rebuttal Power Costs_Electric Rev Req Model (2009 GRC) Rebuttal REmoval of New  WH Solar AdjustMI 2" xfId="8299"/>
    <cellStyle name="_DEM-WP(C) Colstrip FOR_Rebuttal Power Costs_Electric Rev Req Model (2009 GRC) Rebuttal REmoval of New  WH Solar AdjustMI 2 2" xfId="8300"/>
    <cellStyle name="_DEM-WP(C) Colstrip FOR_Rebuttal Power Costs_Electric Rev Req Model (2009 GRC) Rebuttal REmoval of New  WH Solar AdjustMI 2 2 2" xfId="8301"/>
    <cellStyle name="_DEM-WP(C) Colstrip FOR_Rebuttal Power Costs_Electric Rev Req Model (2009 GRC) Rebuttal REmoval of New  WH Solar AdjustMI 2 3" xfId="8302"/>
    <cellStyle name="_DEM-WP(C) Colstrip FOR_Rebuttal Power Costs_Electric Rev Req Model (2009 GRC) Rebuttal REmoval of New  WH Solar AdjustMI 3" xfId="8303"/>
    <cellStyle name="_DEM-WP(C) Colstrip FOR_Rebuttal Power Costs_Electric Rev Req Model (2009 GRC) Rebuttal REmoval of New  WH Solar AdjustMI 3 2" xfId="8304"/>
    <cellStyle name="_DEM-WP(C) Colstrip FOR_Rebuttal Power Costs_Electric Rev Req Model (2009 GRC) Rebuttal REmoval of New  WH Solar AdjustMI 4" xfId="8305"/>
    <cellStyle name="_DEM-WP(C) Colstrip FOR_Rebuttal Power Costs_Electric Rev Req Model (2009 GRC) Rebuttal REmoval of New  WH Solar AdjustMI_DEM-WP(C) ENERG10C--ctn Mid-C_042010 2010GRC" xfId="8306"/>
    <cellStyle name="_DEM-WP(C) Colstrip FOR_Rebuttal Power Costs_Electric Rev Req Model (2009 GRC) Revised 01-18-2010" xfId="8307"/>
    <cellStyle name="_DEM-WP(C) Colstrip FOR_Rebuttal Power Costs_Electric Rev Req Model (2009 GRC) Revised 01-18-2010 2" xfId="8308"/>
    <cellStyle name="_DEM-WP(C) Colstrip FOR_Rebuttal Power Costs_Electric Rev Req Model (2009 GRC) Revised 01-18-2010 2 2" xfId="8309"/>
    <cellStyle name="_DEM-WP(C) Colstrip FOR_Rebuttal Power Costs_Electric Rev Req Model (2009 GRC) Revised 01-18-2010 2 2 2" xfId="8310"/>
    <cellStyle name="_DEM-WP(C) Colstrip FOR_Rebuttal Power Costs_Electric Rev Req Model (2009 GRC) Revised 01-18-2010 2 3" xfId="8311"/>
    <cellStyle name="_DEM-WP(C) Colstrip FOR_Rebuttal Power Costs_Electric Rev Req Model (2009 GRC) Revised 01-18-2010 3" xfId="8312"/>
    <cellStyle name="_DEM-WP(C) Colstrip FOR_Rebuttal Power Costs_Electric Rev Req Model (2009 GRC) Revised 01-18-2010 3 2" xfId="8313"/>
    <cellStyle name="_DEM-WP(C) Colstrip FOR_Rebuttal Power Costs_Electric Rev Req Model (2009 GRC) Revised 01-18-2010 4" xfId="8314"/>
    <cellStyle name="_DEM-WP(C) Colstrip FOR_Rebuttal Power Costs_Electric Rev Req Model (2009 GRC) Revised 01-18-2010_DEM-WP(C) ENERG10C--ctn Mid-C_042010 2010GRC" xfId="8315"/>
    <cellStyle name="_DEM-WP(C) Colstrip FOR_Rebuttal Power Costs_Final Order Electric EXHIBIT A-1" xfId="8316"/>
    <cellStyle name="_DEM-WP(C) Colstrip FOR_Rebuttal Power Costs_Final Order Electric EXHIBIT A-1 2" xfId="8317"/>
    <cellStyle name="_DEM-WP(C) Colstrip FOR_Rebuttal Power Costs_Final Order Electric EXHIBIT A-1 2 2" xfId="8318"/>
    <cellStyle name="_DEM-WP(C) Colstrip FOR_Rebuttal Power Costs_Final Order Electric EXHIBIT A-1 2 2 2" xfId="8319"/>
    <cellStyle name="_DEM-WP(C) Colstrip FOR_Rebuttal Power Costs_Final Order Electric EXHIBIT A-1 2 3" xfId="8320"/>
    <cellStyle name="_DEM-WP(C) Colstrip FOR_Rebuttal Power Costs_Final Order Electric EXHIBIT A-1 3" xfId="8321"/>
    <cellStyle name="_DEM-WP(C) Colstrip FOR_Rebuttal Power Costs_Final Order Electric EXHIBIT A-1 3 2" xfId="8322"/>
    <cellStyle name="_DEM-WP(C) Colstrip FOR_Rebuttal Power Costs_Final Order Electric EXHIBIT A-1 4" xfId="8323"/>
    <cellStyle name="_DEM-WP(C) Colstrip FOR_TENASKA REGULATORY ASSET" xfId="8324"/>
    <cellStyle name="_DEM-WP(C) Colstrip FOR_TENASKA REGULATORY ASSET 2" xfId="8325"/>
    <cellStyle name="_DEM-WP(C) Colstrip FOR_TENASKA REGULATORY ASSET 2 2" xfId="8326"/>
    <cellStyle name="_DEM-WP(C) Colstrip FOR_TENASKA REGULATORY ASSET 2 2 2" xfId="8327"/>
    <cellStyle name="_DEM-WP(C) Colstrip FOR_TENASKA REGULATORY ASSET 2 3" xfId="8328"/>
    <cellStyle name="_DEM-WP(C) Colstrip FOR_TENASKA REGULATORY ASSET 3" xfId="8329"/>
    <cellStyle name="_DEM-WP(C) Colstrip FOR_TENASKA REGULATORY ASSET 3 2" xfId="8330"/>
    <cellStyle name="_DEM-WP(C) Colstrip FOR_TENASKA REGULATORY ASSET 4" xfId="8331"/>
    <cellStyle name="_DEM-WP(C) Costs not in AURORA 2006GRC" xfId="8332"/>
    <cellStyle name="_DEM-WP(C) Costs not in AURORA 2006GRC 2" xfId="8333"/>
    <cellStyle name="_DEM-WP(C) Costs not in AURORA 2006GRC 2 2" xfId="8334"/>
    <cellStyle name="_DEM-WP(C) Costs not in AURORA 2006GRC 2 2 2" xfId="8335"/>
    <cellStyle name="_DEM-WP(C) Costs not in AURORA 2006GRC 2 2 2 2" xfId="8336"/>
    <cellStyle name="_DEM-WP(C) Costs not in AURORA 2006GRC 2 2 3" xfId="8337"/>
    <cellStyle name="_DEM-WP(C) Costs not in AURORA 2006GRC 2 3" xfId="8338"/>
    <cellStyle name="_DEM-WP(C) Costs not in AURORA 2006GRC 2 3 2" xfId="8339"/>
    <cellStyle name="_DEM-WP(C) Costs not in AURORA 2006GRC 2 4" xfId="8340"/>
    <cellStyle name="_DEM-WP(C) Costs not in AURORA 2006GRC 3" xfId="8341"/>
    <cellStyle name="_DEM-WP(C) Costs not in AURORA 2006GRC 3 2" xfId="8342"/>
    <cellStyle name="_DEM-WP(C) Costs not in AURORA 2006GRC 3 2 2" xfId="8343"/>
    <cellStyle name="_DEM-WP(C) Costs not in AURORA 2006GRC 3 3" xfId="8344"/>
    <cellStyle name="_DEM-WP(C) Costs not in AURORA 2006GRC 4" xfId="8345"/>
    <cellStyle name="_DEM-WP(C) Costs not in AURORA 2006GRC 4 2" xfId="8346"/>
    <cellStyle name="_DEM-WP(C) Costs not in AURORA 2006GRC 4 2 2" xfId="8347"/>
    <cellStyle name="_DEM-WP(C) Costs not in AURORA 2006GRC 4 3" xfId="8348"/>
    <cellStyle name="_DEM-WP(C) Costs not in AURORA 2006GRC 5" xfId="8349"/>
    <cellStyle name="_DEM-WP(C) Costs not in AURORA 2006GRC 5 2" xfId="8350"/>
    <cellStyle name="_DEM-WP(C) Costs not in AURORA 2006GRC 5 2 2" xfId="8351"/>
    <cellStyle name="_DEM-WP(C) Costs not in AURORA 2006GRC 5 3" xfId="8352"/>
    <cellStyle name="_DEM-WP(C) Costs not in AURORA 2006GRC 6" xfId="8353"/>
    <cellStyle name="_DEM-WP(C) Costs not in AURORA 2006GRC 6 2" xfId="8354"/>
    <cellStyle name="_DEM-WP(C) Costs not in AURORA 2006GRC 7" xfId="8355"/>
    <cellStyle name="_DEM-WP(C) Costs not in AURORA 2006GRC 7 2" xfId="8356"/>
    <cellStyle name="_DEM-WP(C) Costs not in AURORA 2006GRC 8" xfId="8357"/>
    <cellStyle name="_DEM-WP(C) Costs not in AURORA 2006GRC 8 2" xfId="8358"/>
    <cellStyle name="_DEM-WP(C) Costs not in AURORA 2006GRC 9" xfId="8359"/>
    <cellStyle name="_DEM-WP(C) Costs not in AURORA 2006GRC 9 2" xfId="8360"/>
    <cellStyle name="_DEM-WP(C) Costs not in AURORA 2006GRC_(C) WHE Proforma with ITC cash grant 10 Yr Amort_for deferral_102809" xfId="8361"/>
    <cellStyle name="_DEM-WP(C) Costs not in AURORA 2006GRC_(C) WHE Proforma with ITC cash grant 10 Yr Amort_for deferral_102809 2" xfId="8362"/>
    <cellStyle name="_DEM-WP(C) Costs not in AURORA 2006GRC_(C) WHE Proforma with ITC cash grant 10 Yr Amort_for deferral_102809 2 2" xfId="8363"/>
    <cellStyle name="_DEM-WP(C) Costs not in AURORA 2006GRC_(C) WHE Proforma with ITC cash grant 10 Yr Amort_for deferral_102809 2 2 2" xfId="8364"/>
    <cellStyle name="_DEM-WP(C) Costs not in AURORA 2006GRC_(C) WHE Proforma with ITC cash grant 10 Yr Amort_for deferral_102809 2 3" xfId="8365"/>
    <cellStyle name="_DEM-WP(C) Costs not in AURORA 2006GRC_(C) WHE Proforma with ITC cash grant 10 Yr Amort_for deferral_102809 3" xfId="8366"/>
    <cellStyle name="_DEM-WP(C) Costs not in AURORA 2006GRC_(C) WHE Proforma with ITC cash grant 10 Yr Amort_for deferral_102809 3 2" xfId="8367"/>
    <cellStyle name="_DEM-WP(C) Costs not in AURORA 2006GRC_(C) WHE Proforma with ITC cash grant 10 Yr Amort_for deferral_102809 4" xfId="8368"/>
    <cellStyle name="_DEM-WP(C) Costs not in AURORA 2006GRC_(C) WHE Proforma with ITC cash grant 10 Yr Amort_for deferral_102809_16.07E Wild Horse Wind Expansionwrkingfile" xfId="8369"/>
    <cellStyle name="_DEM-WP(C) Costs not in AURORA 2006GRC_(C) WHE Proforma with ITC cash grant 10 Yr Amort_for deferral_102809_16.07E Wild Horse Wind Expansionwrkingfile 2" xfId="8370"/>
    <cellStyle name="_DEM-WP(C) Costs not in AURORA 2006GRC_(C) WHE Proforma with ITC cash grant 10 Yr Amort_for deferral_102809_16.07E Wild Horse Wind Expansionwrkingfile 2 2" xfId="8371"/>
    <cellStyle name="_DEM-WP(C) Costs not in AURORA 2006GRC_(C) WHE Proforma with ITC cash grant 10 Yr Amort_for deferral_102809_16.07E Wild Horse Wind Expansionwrkingfile 2 2 2" xfId="8372"/>
    <cellStyle name="_DEM-WP(C) Costs not in AURORA 2006GRC_(C) WHE Proforma with ITC cash grant 10 Yr Amort_for deferral_102809_16.07E Wild Horse Wind Expansionwrkingfile 2 3" xfId="8373"/>
    <cellStyle name="_DEM-WP(C) Costs not in AURORA 2006GRC_(C) WHE Proforma with ITC cash grant 10 Yr Amort_for deferral_102809_16.07E Wild Horse Wind Expansionwrkingfile 3" xfId="8374"/>
    <cellStyle name="_DEM-WP(C) Costs not in AURORA 2006GRC_(C) WHE Proforma with ITC cash grant 10 Yr Amort_for deferral_102809_16.07E Wild Horse Wind Expansionwrkingfile 3 2" xfId="8375"/>
    <cellStyle name="_DEM-WP(C) Costs not in AURORA 2006GRC_(C) WHE Proforma with ITC cash grant 10 Yr Amort_for deferral_102809_16.07E Wild Horse Wind Expansionwrkingfile 4" xfId="8376"/>
    <cellStyle name="_DEM-WP(C) Costs not in AURORA 2006GRC_(C) WHE Proforma with ITC cash grant 10 Yr Amort_for deferral_102809_16.07E Wild Horse Wind Expansionwrkingfile SF" xfId="8377"/>
    <cellStyle name="_DEM-WP(C) Costs not in AURORA 2006GRC_(C) WHE Proforma with ITC cash grant 10 Yr Amort_for deferral_102809_16.07E Wild Horse Wind Expansionwrkingfile SF 2" xfId="8378"/>
    <cellStyle name="_DEM-WP(C) Costs not in AURORA 2006GRC_(C) WHE Proforma with ITC cash grant 10 Yr Amort_for deferral_102809_16.07E Wild Horse Wind Expansionwrkingfile SF 2 2" xfId="8379"/>
    <cellStyle name="_DEM-WP(C) Costs not in AURORA 2006GRC_(C) WHE Proforma with ITC cash grant 10 Yr Amort_for deferral_102809_16.07E Wild Horse Wind Expansionwrkingfile SF 2 2 2" xfId="8380"/>
    <cellStyle name="_DEM-WP(C) Costs not in AURORA 2006GRC_(C) WHE Proforma with ITC cash grant 10 Yr Amort_for deferral_102809_16.07E Wild Horse Wind Expansionwrkingfile SF 2 3" xfId="8381"/>
    <cellStyle name="_DEM-WP(C) Costs not in AURORA 2006GRC_(C) WHE Proforma with ITC cash grant 10 Yr Amort_for deferral_102809_16.07E Wild Horse Wind Expansionwrkingfile SF 3" xfId="8382"/>
    <cellStyle name="_DEM-WP(C) Costs not in AURORA 2006GRC_(C) WHE Proforma with ITC cash grant 10 Yr Amort_for deferral_102809_16.07E Wild Horse Wind Expansionwrkingfile SF 3 2" xfId="8383"/>
    <cellStyle name="_DEM-WP(C) Costs not in AURORA 2006GRC_(C) WHE Proforma with ITC cash grant 10 Yr Amort_for deferral_102809_16.07E Wild Horse Wind Expansionwrkingfile SF 4" xfId="8384"/>
    <cellStyle name="_DEM-WP(C) Costs not in AURORA 2006GRC_(C) WHE Proforma with ITC cash grant 10 Yr Amort_for deferral_102809_16.07E Wild Horse Wind Expansionwrkingfile SF_DEM-WP(C) ENERG10C--ctn Mid-C_042010 2010GRC" xfId="8385"/>
    <cellStyle name="_DEM-WP(C) Costs not in AURORA 2006GRC_(C) WHE Proforma with ITC cash grant 10 Yr Amort_for deferral_102809_16.07E Wild Horse Wind Expansionwrkingfile_DEM-WP(C) ENERG10C--ctn Mid-C_042010 2010GRC" xfId="8386"/>
    <cellStyle name="_DEM-WP(C) Costs not in AURORA 2006GRC_(C) WHE Proforma with ITC cash grant 10 Yr Amort_for deferral_102809_16.37E Wild Horse Expansion DeferralRevwrkingfile SF" xfId="8387"/>
    <cellStyle name="_DEM-WP(C) Costs not in AURORA 2006GRC_(C) WHE Proforma with ITC cash grant 10 Yr Amort_for deferral_102809_16.37E Wild Horse Expansion DeferralRevwrkingfile SF 2" xfId="8388"/>
    <cellStyle name="_DEM-WP(C) Costs not in AURORA 2006GRC_(C) WHE Proforma with ITC cash grant 10 Yr Amort_for deferral_102809_16.37E Wild Horse Expansion DeferralRevwrkingfile SF 2 2" xfId="8389"/>
    <cellStyle name="_DEM-WP(C) Costs not in AURORA 2006GRC_(C) WHE Proforma with ITC cash grant 10 Yr Amort_for deferral_102809_16.37E Wild Horse Expansion DeferralRevwrkingfile SF 2 2 2" xfId="8390"/>
    <cellStyle name="_DEM-WP(C) Costs not in AURORA 2006GRC_(C) WHE Proforma with ITC cash grant 10 Yr Amort_for deferral_102809_16.37E Wild Horse Expansion DeferralRevwrkingfile SF 2 3" xfId="8391"/>
    <cellStyle name="_DEM-WP(C) Costs not in AURORA 2006GRC_(C) WHE Proforma with ITC cash grant 10 Yr Amort_for deferral_102809_16.37E Wild Horse Expansion DeferralRevwrkingfile SF 3" xfId="8392"/>
    <cellStyle name="_DEM-WP(C) Costs not in AURORA 2006GRC_(C) WHE Proforma with ITC cash grant 10 Yr Amort_for deferral_102809_16.37E Wild Horse Expansion DeferralRevwrkingfile SF 3 2" xfId="8393"/>
    <cellStyle name="_DEM-WP(C) Costs not in AURORA 2006GRC_(C) WHE Proforma with ITC cash grant 10 Yr Amort_for deferral_102809_16.37E Wild Horse Expansion DeferralRevwrkingfile SF 4" xfId="8394"/>
    <cellStyle name="_DEM-WP(C) Costs not in AURORA 2006GRC_(C) WHE Proforma with ITC cash grant 10 Yr Amort_for deferral_102809_16.37E Wild Horse Expansion DeferralRevwrkingfile SF_DEM-WP(C) ENERG10C--ctn Mid-C_042010 2010GRC" xfId="8395"/>
    <cellStyle name="_DEM-WP(C) Costs not in AURORA 2006GRC_(C) WHE Proforma with ITC cash grant 10 Yr Amort_for deferral_102809_DEM-WP(C) ENERG10C--ctn Mid-C_042010 2010GRC" xfId="8396"/>
    <cellStyle name="_DEM-WP(C) Costs not in AURORA 2006GRC_(C) WHE Proforma with ITC cash grant 10 Yr Amort_for rebuttal_120709" xfId="8397"/>
    <cellStyle name="_DEM-WP(C) Costs not in AURORA 2006GRC_(C) WHE Proforma with ITC cash grant 10 Yr Amort_for rebuttal_120709 2" xfId="8398"/>
    <cellStyle name="_DEM-WP(C) Costs not in AURORA 2006GRC_(C) WHE Proforma with ITC cash grant 10 Yr Amort_for rebuttal_120709 2 2" xfId="8399"/>
    <cellStyle name="_DEM-WP(C) Costs not in AURORA 2006GRC_(C) WHE Proforma with ITC cash grant 10 Yr Amort_for rebuttal_120709 2 2 2" xfId="8400"/>
    <cellStyle name="_DEM-WP(C) Costs not in AURORA 2006GRC_(C) WHE Proforma with ITC cash grant 10 Yr Amort_for rebuttal_120709 2 3" xfId="8401"/>
    <cellStyle name="_DEM-WP(C) Costs not in AURORA 2006GRC_(C) WHE Proforma with ITC cash grant 10 Yr Amort_for rebuttal_120709 3" xfId="8402"/>
    <cellStyle name="_DEM-WP(C) Costs not in AURORA 2006GRC_(C) WHE Proforma with ITC cash grant 10 Yr Amort_for rebuttal_120709 3 2" xfId="8403"/>
    <cellStyle name="_DEM-WP(C) Costs not in AURORA 2006GRC_(C) WHE Proforma with ITC cash grant 10 Yr Amort_for rebuttal_120709 4" xfId="8404"/>
    <cellStyle name="_DEM-WP(C) Costs not in AURORA 2006GRC_(C) WHE Proforma with ITC cash grant 10 Yr Amort_for rebuttal_120709_DEM-WP(C) ENERG10C--ctn Mid-C_042010 2010GRC" xfId="8405"/>
    <cellStyle name="_DEM-WP(C) Costs not in AURORA 2006GRC_04.07E Wild Horse Wind Expansion" xfId="8406"/>
    <cellStyle name="_DEM-WP(C) Costs not in AURORA 2006GRC_04.07E Wild Horse Wind Expansion 2" xfId="8407"/>
    <cellStyle name="_DEM-WP(C) Costs not in AURORA 2006GRC_04.07E Wild Horse Wind Expansion 2 2" xfId="8408"/>
    <cellStyle name="_DEM-WP(C) Costs not in AURORA 2006GRC_04.07E Wild Horse Wind Expansion 2 2 2" xfId="8409"/>
    <cellStyle name="_DEM-WP(C) Costs not in AURORA 2006GRC_04.07E Wild Horse Wind Expansion 2 3" xfId="8410"/>
    <cellStyle name="_DEM-WP(C) Costs not in AURORA 2006GRC_04.07E Wild Horse Wind Expansion 3" xfId="8411"/>
    <cellStyle name="_DEM-WP(C) Costs not in AURORA 2006GRC_04.07E Wild Horse Wind Expansion 3 2" xfId="8412"/>
    <cellStyle name="_DEM-WP(C) Costs not in AURORA 2006GRC_04.07E Wild Horse Wind Expansion 4" xfId="8413"/>
    <cellStyle name="_DEM-WP(C) Costs not in AURORA 2006GRC_04.07E Wild Horse Wind Expansion_16.07E Wild Horse Wind Expansionwrkingfile" xfId="8414"/>
    <cellStyle name="_DEM-WP(C) Costs not in AURORA 2006GRC_04.07E Wild Horse Wind Expansion_16.07E Wild Horse Wind Expansionwrkingfile 2" xfId="8415"/>
    <cellStyle name="_DEM-WP(C) Costs not in AURORA 2006GRC_04.07E Wild Horse Wind Expansion_16.07E Wild Horse Wind Expansionwrkingfile 2 2" xfId="8416"/>
    <cellStyle name="_DEM-WP(C) Costs not in AURORA 2006GRC_04.07E Wild Horse Wind Expansion_16.07E Wild Horse Wind Expansionwrkingfile 2 2 2" xfId="8417"/>
    <cellStyle name="_DEM-WP(C) Costs not in AURORA 2006GRC_04.07E Wild Horse Wind Expansion_16.07E Wild Horse Wind Expansionwrkingfile 2 3" xfId="8418"/>
    <cellStyle name="_DEM-WP(C) Costs not in AURORA 2006GRC_04.07E Wild Horse Wind Expansion_16.07E Wild Horse Wind Expansionwrkingfile 3" xfId="8419"/>
    <cellStyle name="_DEM-WP(C) Costs not in AURORA 2006GRC_04.07E Wild Horse Wind Expansion_16.07E Wild Horse Wind Expansionwrkingfile 3 2" xfId="8420"/>
    <cellStyle name="_DEM-WP(C) Costs not in AURORA 2006GRC_04.07E Wild Horse Wind Expansion_16.07E Wild Horse Wind Expansionwrkingfile 4" xfId="8421"/>
    <cellStyle name="_DEM-WP(C) Costs not in AURORA 2006GRC_04.07E Wild Horse Wind Expansion_16.07E Wild Horse Wind Expansionwrkingfile SF" xfId="8422"/>
    <cellStyle name="_DEM-WP(C) Costs not in AURORA 2006GRC_04.07E Wild Horse Wind Expansion_16.07E Wild Horse Wind Expansionwrkingfile SF 2" xfId="8423"/>
    <cellStyle name="_DEM-WP(C) Costs not in AURORA 2006GRC_04.07E Wild Horse Wind Expansion_16.07E Wild Horse Wind Expansionwrkingfile SF 2 2" xfId="8424"/>
    <cellStyle name="_DEM-WP(C) Costs not in AURORA 2006GRC_04.07E Wild Horse Wind Expansion_16.07E Wild Horse Wind Expansionwrkingfile SF 2 2 2" xfId="8425"/>
    <cellStyle name="_DEM-WP(C) Costs not in AURORA 2006GRC_04.07E Wild Horse Wind Expansion_16.07E Wild Horse Wind Expansionwrkingfile SF 2 3" xfId="8426"/>
    <cellStyle name="_DEM-WP(C) Costs not in AURORA 2006GRC_04.07E Wild Horse Wind Expansion_16.07E Wild Horse Wind Expansionwrkingfile SF 3" xfId="8427"/>
    <cellStyle name="_DEM-WP(C) Costs not in AURORA 2006GRC_04.07E Wild Horse Wind Expansion_16.07E Wild Horse Wind Expansionwrkingfile SF 3 2" xfId="8428"/>
    <cellStyle name="_DEM-WP(C) Costs not in AURORA 2006GRC_04.07E Wild Horse Wind Expansion_16.07E Wild Horse Wind Expansionwrkingfile SF 4" xfId="8429"/>
    <cellStyle name="_DEM-WP(C) Costs not in AURORA 2006GRC_04.07E Wild Horse Wind Expansion_16.07E Wild Horse Wind Expansionwrkingfile SF_DEM-WP(C) ENERG10C--ctn Mid-C_042010 2010GRC" xfId="8430"/>
    <cellStyle name="_DEM-WP(C) Costs not in AURORA 2006GRC_04.07E Wild Horse Wind Expansion_16.07E Wild Horse Wind Expansionwrkingfile_DEM-WP(C) ENERG10C--ctn Mid-C_042010 2010GRC" xfId="8431"/>
    <cellStyle name="_DEM-WP(C) Costs not in AURORA 2006GRC_04.07E Wild Horse Wind Expansion_16.37E Wild Horse Expansion DeferralRevwrkingfile SF" xfId="8432"/>
    <cellStyle name="_DEM-WP(C) Costs not in AURORA 2006GRC_04.07E Wild Horse Wind Expansion_16.37E Wild Horse Expansion DeferralRevwrkingfile SF 2" xfId="8433"/>
    <cellStyle name="_DEM-WP(C) Costs not in AURORA 2006GRC_04.07E Wild Horse Wind Expansion_16.37E Wild Horse Expansion DeferralRevwrkingfile SF 2 2" xfId="8434"/>
    <cellStyle name="_DEM-WP(C) Costs not in AURORA 2006GRC_04.07E Wild Horse Wind Expansion_16.37E Wild Horse Expansion DeferralRevwrkingfile SF 2 2 2" xfId="8435"/>
    <cellStyle name="_DEM-WP(C) Costs not in AURORA 2006GRC_04.07E Wild Horse Wind Expansion_16.37E Wild Horse Expansion DeferralRevwrkingfile SF 2 3" xfId="8436"/>
    <cellStyle name="_DEM-WP(C) Costs not in AURORA 2006GRC_04.07E Wild Horse Wind Expansion_16.37E Wild Horse Expansion DeferralRevwrkingfile SF 3" xfId="8437"/>
    <cellStyle name="_DEM-WP(C) Costs not in AURORA 2006GRC_04.07E Wild Horse Wind Expansion_16.37E Wild Horse Expansion DeferralRevwrkingfile SF 3 2" xfId="8438"/>
    <cellStyle name="_DEM-WP(C) Costs not in AURORA 2006GRC_04.07E Wild Horse Wind Expansion_16.37E Wild Horse Expansion DeferralRevwrkingfile SF 4" xfId="8439"/>
    <cellStyle name="_DEM-WP(C) Costs not in AURORA 2006GRC_04.07E Wild Horse Wind Expansion_16.37E Wild Horse Expansion DeferralRevwrkingfile SF_DEM-WP(C) ENERG10C--ctn Mid-C_042010 2010GRC" xfId="8440"/>
    <cellStyle name="_DEM-WP(C) Costs not in AURORA 2006GRC_04.07E Wild Horse Wind Expansion_DEM-WP(C) ENERG10C--ctn Mid-C_042010 2010GRC" xfId="8441"/>
    <cellStyle name="_DEM-WP(C) Costs not in AURORA 2006GRC_16.07E Wild Horse Wind Expansionwrkingfile" xfId="8442"/>
    <cellStyle name="_DEM-WP(C) Costs not in AURORA 2006GRC_16.07E Wild Horse Wind Expansionwrkingfile 2" xfId="8443"/>
    <cellStyle name="_DEM-WP(C) Costs not in AURORA 2006GRC_16.07E Wild Horse Wind Expansionwrkingfile 2 2" xfId="8444"/>
    <cellStyle name="_DEM-WP(C) Costs not in AURORA 2006GRC_16.07E Wild Horse Wind Expansionwrkingfile 2 2 2" xfId="8445"/>
    <cellStyle name="_DEM-WP(C) Costs not in AURORA 2006GRC_16.07E Wild Horse Wind Expansionwrkingfile 2 3" xfId="8446"/>
    <cellStyle name="_DEM-WP(C) Costs not in AURORA 2006GRC_16.07E Wild Horse Wind Expansionwrkingfile 3" xfId="8447"/>
    <cellStyle name="_DEM-WP(C) Costs not in AURORA 2006GRC_16.07E Wild Horse Wind Expansionwrkingfile 3 2" xfId="8448"/>
    <cellStyle name="_DEM-WP(C) Costs not in AURORA 2006GRC_16.07E Wild Horse Wind Expansionwrkingfile 4" xfId="8449"/>
    <cellStyle name="_DEM-WP(C) Costs not in AURORA 2006GRC_16.07E Wild Horse Wind Expansionwrkingfile SF" xfId="8450"/>
    <cellStyle name="_DEM-WP(C) Costs not in AURORA 2006GRC_16.07E Wild Horse Wind Expansionwrkingfile SF 2" xfId="8451"/>
    <cellStyle name="_DEM-WP(C) Costs not in AURORA 2006GRC_16.07E Wild Horse Wind Expansionwrkingfile SF 2 2" xfId="8452"/>
    <cellStyle name="_DEM-WP(C) Costs not in AURORA 2006GRC_16.07E Wild Horse Wind Expansionwrkingfile SF 2 2 2" xfId="8453"/>
    <cellStyle name="_DEM-WP(C) Costs not in AURORA 2006GRC_16.07E Wild Horse Wind Expansionwrkingfile SF 2 3" xfId="8454"/>
    <cellStyle name="_DEM-WP(C) Costs not in AURORA 2006GRC_16.07E Wild Horse Wind Expansionwrkingfile SF 3" xfId="8455"/>
    <cellStyle name="_DEM-WP(C) Costs not in AURORA 2006GRC_16.07E Wild Horse Wind Expansionwrkingfile SF 3 2" xfId="8456"/>
    <cellStyle name="_DEM-WP(C) Costs not in AURORA 2006GRC_16.07E Wild Horse Wind Expansionwrkingfile SF 4" xfId="8457"/>
    <cellStyle name="_DEM-WP(C) Costs not in AURORA 2006GRC_16.07E Wild Horse Wind Expansionwrkingfile SF_DEM-WP(C) ENERG10C--ctn Mid-C_042010 2010GRC" xfId="8458"/>
    <cellStyle name="_DEM-WP(C) Costs not in AURORA 2006GRC_16.07E Wild Horse Wind Expansionwrkingfile_DEM-WP(C) ENERG10C--ctn Mid-C_042010 2010GRC" xfId="8459"/>
    <cellStyle name="_DEM-WP(C) Costs not in AURORA 2006GRC_16.37E Wild Horse Expansion DeferralRevwrkingfile SF" xfId="8460"/>
    <cellStyle name="_DEM-WP(C) Costs not in AURORA 2006GRC_16.37E Wild Horse Expansion DeferralRevwrkingfile SF 2" xfId="8461"/>
    <cellStyle name="_DEM-WP(C) Costs not in AURORA 2006GRC_16.37E Wild Horse Expansion DeferralRevwrkingfile SF 2 2" xfId="8462"/>
    <cellStyle name="_DEM-WP(C) Costs not in AURORA 2006GRC_16.37E Wild Horse Expansion DeferralRevwrkingfile SF 2 2 2" xfId="8463"/>
    <cellStyle name="_DEM-WP(C) Costs not in AURORA 2006GRC_16.37E Wild Horse Expansion DeferralRevwrkingfile SF 2 3" xfId="8464"/>
    <cellStyle name="_DEM-WP(C) Costs not in AURORA 2006GRC_16.37E Wild Horse Expansion DeferralRevwrkingfile SF 3" xfId="8465"/>
    <cellStyle name="_DEM-WP(C) Costs not in AURORA 2006GRC_16.37E Wild Horse Expansion DeferralRevwrkingfile SF 3 2" xfId="8466"/>
    <cellStyle name="_DEM-WP(C) Costs not in AURORA 2006GRC_16.37E Wild Horse Expansion DeferralRevwrkingfile SF 4" xfId="8467"/>
    <cellStyle name="_DEM-WP(C) Costs not in AURORA 2006GRC_16.37E Wild Horse Expansion DeferralRevwrkingfile SF_DEM-WP(C) ENERG10C--ctn Mid-C_042010 2010GRC" xfId="8468"/>
    <cellStyle name="_DEM-WP(C) Costs not in AURORA 2006GRC_2009 Compliance Filing PCA Exhibits for GRC" xfId="8469"/>
    <cellStyle name="_DEM-WP(C) Costs not in AURORA 2006GRC_2009 Compliance Filing PCA Exhibits for GRC 2" xfId="8470"/>
    <cellStyle name="_DEM-WP(C) Costs not in AURORA 2006GRC_2009 GRC Compl Filing - Exhibit D" xfId="8471"/>
    <cellStyle name="_DEM-WP(C) Costs not in AURORA 2006GRC_2009 GRC Compl Filing - Exhibit D 2" xfId="8472"/>
    <cellStyle name="_DEM-WP(C) Costs not in AURORA 2006GRC_2009 GRC Compl Filing - Exhibit D 2 2" xfId="8473"/>
    <cellStyle name="_DEM-WP(C) Costs not in AURORA 2006GRC_2009 GRC Compl Filing - Exhibit D 3" xfId="8474"/>
    <cellStyle name="_DEM-WP(C) Costs not in AURORA 2006GRC_2009 GRC Compl Filing - Exhibit D_DEM-WP(C) ENERG10C--ctn Mid-C_042010 2010GRC" xfId="8475"/>
    <cellStyle name="_DEM-WP(C) Costs not in AURORA 2006GRC_3.01 Income Statement" xfId="8476"/>
    <cellStyle name="_DEM-WP(C) Costs not in AURORA 2006GRC_4 31 Regulatory Assets and Liabilities  7 06- Exhibit D" xfId="8477"/>
    <cellStyle name="_DEM-WP(C) Costs not in AURORA 2006GRC_4 31 Regulatory Assets and Liabilities  7 06- Exhibit D 2" xfId="8478"/>
    <cellStyle name="_DEM-WP(C) Costs not in AURORA 2006GRC_4 31 Regulatory Assets and Liabilities  7 06- Exhibit D 2 2" xfId="8479"/>
    <cellStyle name="_DEM-WP(C) Costs not in AURORA 2006GRC_4 31 Regulatory Assets and Liabilities  7 06- Exhibit D 2 2 2" xfId="8480"/>
    <cellStyle name="_DEM-WP(C) Costs not in AURORA 2006GRC_4 31 Regulatory Assets and Liabilities  7 06- Exhibit D 2 3" xfId="8481"/>
    <cellStyle name="_DEM-WP(C) Costs not in AURORA 2006GRC_4 31 Regulatory Assets and Liabilities  7 06- Exhibit D 3" xfId="8482"/>
    <cellStyle name="_DEM-WP(C) Costs not in AURORA 2006GRC_4 31 Regulatory Assets and Liabilities  7 06- Exhibit D 3 2" xfId="8483"/>
    <cellStyle name="_DEM-WP(C) Costs not in AURORA 2006GRC_4 31 Regulatory Assets and Liabilities  7 06- Exhibit D 4" xfId="8484"/>
    <cellStyle name="_DEM-WP(C) Costs not in AURORA 2006GRC_4 31 Regulatory Assets and Liabilities  7 06- Exhibit D_DEM-WP(C) ENERG10C--ctn Mid-C_042010 2010GRC" xfId="8485"/>
    <cellStyle name="_DEM-WP(C) Costs not in AURORA 2006GRC_4 31 Regulatory Assets and Liabilities  7 06- Exhibit D_NIM Summary" xfId="8486"/>
    <cellStyle name="_DEM-WP(C) Costs not in AURORA 2006GRC_4 31 Regulatory Assets and Liabilities  7 06- Exhibit D_NIM Summary 2" xfId="8487"/>
    <cellStyle name="_DEM-WP(C) Costs not in AURORA 2006GRC_4 31 Regulatory Assets and Liabilities  7 06- Exhibit D_NIM Summary 2 2" xfId="8488"/>
    <cellStyle name="_DEM-WP(C) Costs not in AURORA 2006GRC_4 31 Regulatory Assets and Liabilities  7 06- Exhibit D_NIM Summary 3" xfId="8489"/>
    <cellStyle name="_DEM-WP(C) Costs not in AURORA 2006GRC_4 31 Regulatory Assets and Liabilities  7 06- Exhibit D_NIM Summary_DEM-WP(C) ENERG10C--ctn Mid-C_042010 2010GRC" xfId="8490"/>
    <cellStyle name="_DEM-WP(C) Costs not in AURORA 2006GRC_4 31E Reg Asset  Liab and EXH D" xfId="8491"/>
    <cellStyle name="_DEM-WP(C) Costs not in AURORA 2006GRC_4 31E Reg Asset  Liab and EXH D _ Aug 10 Filing (2)" xfId="8492"/>
    <cellStyle name="_DEM-WP(C) Costs not in AURORA 2006GRC_4 31E Reg Asset  Liab and EXH D _ Aug 10 Filing (2) 2" xfId="8493"/>
    <cellStyle name="_DEM-WP(C) Costs not in AURORA 2006GRC_4 31E Reg Asset  Liab and EXH D 10" xfId="8494"/>
    <cellStyle name="_DEM-WP(C) Costs not in AURORA 2006GRC_4 31E Reg Asset  Liab and EXH D 11" xfId="8495"/>
    <cellStyle name="_DEM-WP(C) Costs not in AURORA 2006GRC_4 31E Reg Asset  Liab and EXH D 12" xfId="8496"/>
    <cellStyle name="_DEM-WP(C) Costs not in AURORA 2006GRC_4 31E Reg Asset  Liab and EXH D 13" xfId="8497"/>
    <cellStyle name="_DEM-WP(C) Costs not in AURORA 2006GRC_4 31E Reg Asset  Liab and EXH D 14" xfId="8498"/>
    <cellStyle name="_DEM-WP(C) Costs not in AURORA 2006GRC_4 31E Reg Asset  Liab and EXH D 15" xfId="8499"/>
    <cellStyle name="_DEM-WP(C) Costs not in AURORA 2006GRC_4 31E Reg Asset  Liab and EXH D 16" xfId="8500"/>
    <cellStyle name="_DEM-WP(C) Costs not in AURORA 2006GRC_4 31E Reg Asset  Liab and EXH D 17" xfId="8501"/>
    <cellStyle name="_DEM-WP(C) Costs not in AURORA 2006GRC_4 31E Reg Asset  Liab and EXH D 18" xfId="8502"/>
    <cellStyle name="_DEM-WP(C) Costs not in AURORA 2006GRC_4 31E Reg Asset  Liab and EXH D 19" xfId="8503"/>
    <cellStyle name="_DEM-WP(C) Costs not in AURORA 2006GRC_4 31E Reg Asset  Liab and EXH D 2" xfId="8504"/>
    <cellStyle name="_DEM-WP(C) Costs not in AURORA 2006GRC_4 31E Reg Asset  Liab and EXH D 20" xfId="8505"/>
    <cellStyle name="_DEM-WP(C) Costs not in AURORA 2006GRC_4 31E Reg Asset  Liab and EXH D 21" xfId="8506"/>
    <cellStyle name="_DEM-WP(C) Costs not in AURORA 2006GRC_4 31E Reg Asset  Liab and EXH D 22" xfId="8507"/>
    <cellStyle name="_DEM-WP(C) Costs not in AURORA 2006GRC_4 31E Reg Asset  Liab and EXH D 23" xfId="8508"/>
    <cellStyle name="_DEM-WP(C) Costs not in AURORA 2006GRC_4 31E Reg Asset  Liab and EXH D 24" xfId="8509"/>
    <cellStyle name="_DEM-WP(C) Costs not in AURORA 2006GRC_4 31E Reg Asset  Liab and EXH D 25" xfId="8510"/>
    <cellStyle name="_DEM-WP(C) Costs not in AURORA 2006GRC_4 31E Reg Asset  Liab and EXH D 26" xfId="8511"/>
    <cellStyle name="_DEM-WP(C) Costs not in AURORA 2006GRC_4 31E Reg Asset  Liab and EXH D 27" xfId="8512"/>
    <cellStyle name="_DEM-WP(C) Costs not in AURORA 2006GRC_4 31E Reg Asset  Liab and EXH D 28" xfId="8513"/>
    <cellStyle name="_DEM-WP(C) Costs not in AURORA 2006GRC_4 31E Reg Asset  Liab and EXH D 29" xfId="8514"/>
    <cellStyle name="_DEM-WP(C) Costs not in AURORA 2006GRC_4 31E Reg Asset  Liab and EXH D 3" xfId="8515"/>
    <cellStyle name="_DEM-WP(C) Costs not in AURORA 2006GRC_4 31E Reg Asset  Liab and EXH D 30" xfId="8516"/>
    <cellStyle name="_DEM-WP(C) Costs not in AURORA 2006GRC_4 31E Reg Asset  Liab and EXH D 31" xfId="8517"/>
    <cellStyle name="_DEM-WP(C) Costs not in AURORA 2006GRC_4 31E Reg Asset  Liab and EXH D 32" xfId="8518"/>
    <cellStyle name="_DEM-WP(C) Costs not in AURORA 2006GRC_4 31E Reg Asset  Liab and EXH D 33" xfId="8519"/>
    <cellStyle name="_DEM-WP(C) Costs not in AURORA 2006GRC_4 31E Reg Asset  Liab and EXH D 34" xfId="8520"/>
    <cellStyle name="_DEM-WP(C) Costs not in AURORA 2006GRC_4 31E Reg Asset  Liab and EXH D 35" xfId="8521"/>
    <cellStyle name="_DEM-WP(C) Costs not in AURORA 2006GRC_4 31E Reg Asset  Liab and EXH D 36" xfId="8522"/>
    <cellStyle name="_DEM-WP(C) Costs not in AURORA 2006GRC_4 31E Reg Asset  Liab and EXH D 4" xfId="8523"/>
    <cellStyle name="_DEM-WP(C) Costs not in AURORA 2006GRC_4 31E Reg Asset  Liab and EXH D 5" xfId="8524"/>
    <cellStyle name="_DEM-WP(C) Costs not in AURORA 2006GRC_4 31E Reg Asset  Liab and EXH D 6" xfId="8525"/>
    <cellStyle name="_DEM-WP(C) Costs not in AURORA 2006GRC_4 31E Reg Asset  Liab and EXH D 7" xfId="8526"/>
    <cellStyle name="_DEM-WP(C) Costs not in AURORA 2006GRC_4 31E Reg Asset  Liab and EXH D 8" xfId="8527"/>
    <cellStyle name="_DEM-WP(C) Costs not in AURORA 2006GRC_4 31E Reg Asset  Liab and EXH D 9" xfId="8528"/>
    <cellStyle name="_DEM-WP(C) Costs not in AURORA 2006GRC_4 32 Regulatory Assets and Liabilities  7 06- Exhibit D" xfId="8529"/>
    <cellStyle name="_DEM-WP(C) Costs not in AURORA 2006GRC_4 32 Regulatory Assets and Liabilities  7 06- Exhibit D 2" xfId="8530"/>
    <cellStyle name="_DEM-WP(C) Costs not in AURORA 2006GRC_4 32 Regulatory Assets and Liabilities  7 06- Exhibit D 2 2" xfId="8531"/>
    <cellStyle name="_DEM-WP(C) Costs not in AURORA 2006GRC_4 32 Regulatory Assets and Liabilities  7 06- Exhibit D 2 2 2" xfId="8532"/>
    <cellStyle name="_DEM-WP(C) Costs not in AURORA 2006GRC_4 32 Regulatory Assets and Liabilities  7 06- Exhibit D 2 3" xfId="8533"/>
    <cellStyle name="_DEM-WP(C) Costs not in AURORA 2006GRC_4 32 Regulatory Assets and Liabilities  7 06- Exhibit D 3" xfId="8534"/>
    <cellStyle name="_DEM-WP(C) Costs not in AURORA 2006GRC_4 32 Regulatory Assets and Liabilities  7 06- Exhibit D 3 2" xfId="8535"/>
    <cellStyle name="_DEM-WP(C) Costs not in AURORA 2006GRC_4 32 Regulatory Assets and Liabilities  7 06- Exhibit D 4" xfId="8536"/>
    <cellStyle name="_DEM-WP(C) Costs not in AURORA 2006GRC_4 32 Regulatory Assets and Liabilities  7 06- Exhibit D_DEM-WP(C) ENERG10C--ctn Mid-C_042010 2010GRC" xfId="8537"/>
    <cellStyle name="_DEM-WP(C) Costs not in AURORA 2006GRC_4 32 Regulatory Assets and Liabilities  7 06- Exhibit D_DEM-WP(C) ENERG10C--ctn Mid-C_042010 2010GRC 2" xfId="8538"/>
    <cellStyle name="_DEM-WP(C) Costs not in AURORA 2006GRC_4 32 Regulatory Assets and Liabilities  7 06- Exhibit D_NIM Summary" xfId="8539"/>
    <cellStyle name="_DEM-WP(C) Costs not in AURORA 2006GRC_4 32 Regulatory Assets and Liabilities  7 06- Exhibit D_NIM Summary 2" xfId="8540"/>
    <cellStyle name="_DEM-WP(C) Costs not in AURORA 2006GRC_4 32 Regulatory Assets and Liabilities  7 06- Exhibit D_NIM Summary 2 2" xfId="8541"/>
    <cellStyle name="_DEM-WP(C) Costs not in AURORA 2006GRC_4 32 Regulatory Assets and Liabilities  7 06- Exhibit D_NIM Summary 2 2 2" xfId="8542"/>
    <cellStyle name="_DEM-WP(C) Costs not in AURORA 2006GRC_4 32 Regulatory Assets and Liabilities  7 06- Exhibit D_NIM Summary 2 3" xfId="8543"/>
    <cellStyle name="_DEM-WP(C) Costs not in AURORA 2006GRC_4 32 Regulatory Assets and Liabilities  7 06- Exhibit D_NIM Summary 3" xfId="8544"/>
    <cellStyle name="_DEM-WP(C) Costs not in AURORA 2006GRC_4 32 Regulatory Assets and Liabilities  7 06- Exhibit D_NIM Summary 3 2" xfId="8545"/>
    <cellStyle name="_DEM-WP(C) Costs not in AURORA 2006GRC_4 32 Regulatory Assets and Liabilities  7 06- Exhibit D_NIM Summary 4" xfId="8546"/>
    <cellStyle name="_DEM-WP(C) Costs not in AURORA 2006GRC_4 32 Regulatory Assets and Liabilities  7 06- Exhibit D_NIM Summary_DEM-WP(C) ENERG10C--ctn Mid-C_042010 2010GRC" xfId="8547"/>
    <cellStyle name="_DEM-WP(C) Costs not in AURORA 2006GRC_4 32 Regulatory Assets and Liabilities  7 06- Exhibit D_NIM Summary_DEM-WP(C) ENERG10C--ctn Mid-C_042010 2010GRC 2" xfId="8548"/>
    <cellStyle name="_DEM-WP(C) Costs not in AURORA 2006GRC_AURORA Total New" xfId="8549"/>
    <cellStyle name="_DEM-WP(C) Costs not in AURORA 2006GRC_AURORA Total New 2" xfId="8550"/>
    <cellStyle name="_DEM-WP(C) Costs not in AURORA 2006GRC_AURORA Total New 2 2" xfId="8551"/>
    <cellStyle name="_DEM-WP(C) Costs not in AURORA 2006GRC_AURORA Total New 2 2 2" xfId="8552"/>
    <cellStyle name="_DEM-WP(C) Costs not in AURORA 2006GRC_AURORA Total New 2 3" xfId="8553"/>
    <cellStyle name="_DEM-WP(C) Costs not in AURORA 2006GRC_AURORA Total New 3" xfId="8554"/>
    <cellStyle name="_DEM-WP(C) Costs not in AURORA 2006GRC_AURORA Total New 3 2" xfId="8555"/>
    <cellStyle name="_DEM-WP(C) Costs not in AURORA 2006GRC_AURORA Total New 4" xfId="8556"/>
    <cellStyle name="_DEM-WP(C) Costs not in AURORA 2006GRC_Book1" xfId="8557"/>
    <cellStyle name="_DEM-WP(C) Costs not in AURORA 2006GRC_Book2" xfId="8558"/>
    <cellStyle name="_DEM-WP(C) Costs not in AURORA 2006GRC_Book2 2" xfId="8559"/>
    <cellStyle name="_DEM-WP(C) Costs not in AURORA 2006GRC_Book2 2 2" xfId="8560"/>
    <cellStyle name="_DEM-WP(C) Costs not in AURORA 2006GRC_Book2 2 2 2" xfId="8561"/>
    <cellStyle name="_DEM-WP(C) Costs not in AURORA 2006GRC_Book2 2 3" xfId="8562"/>
    <cellStyle name="_DEM-WP(C) Costs not in AURORA 2006GRC_Book2 3" xfId="8563"/>
    <cellStyle name="_DEM-WP(C) Costs not in AURORA 2006GRC_Book2 3 2" xfId="8564"/>
    <cellStyle name="_DEM-WP(C) Costs not in AURORA 2006GRC_Book2 4" xfId="8565"/>
    <cellStyle name="_DEM-WP(C) Costs not in AURORA 2006GRC_Book2_Adj Bench DR 3 for Initial Briefs (Electric)" xfId="8566"/>
    <cellStyle name="_DEM-WP(C) Costs not in AURORA 2006GRC_Book2_Adj Bench DR 3 for Initial Briefs (Electric) 2" xfId="8567"/>
    <cellStyle name="_DEM-WP(C) Costs not in AURORA 2006GRC_Book2_Adj Bench DR 3 for Initial Briefs (Electric) 2 2" xfId="8568"/>
    <cellStyle name="_DEM-WP(C) Costs not in AURORA 2006GRC_Book2_Adj Bench DR 3 for Initial Briefs (Electric) 2 2 2" xfId="8569"/>
    <cellStyle name="_DEM-WP(C) Costs not in AURORA 2006GRC_Book2_Adj Bench DR 3 for Initial Briefs (Electric) 2 3" xfId="8570"/>
    <cellStyle name="_DEM-WP(C) Costs not in AURORA 2006GRC_Book2_Adj Bench DR 3 for Initial Briefs (Electric) 3" xfId="8571"/>
    <cellStyle name="_DEM-WP(C) Costs not in AURORA 2006GRC_Book2_Adj Bench DR 3 for Initial Briefs (Electric) 3 2" xfId="8572"/>
    <cellStyle name="_DEM-WP(C) Costs not in AURORA 2006GRC_Book2_Adj Bench DR 3 for Initial Briefs (Electric) 4" xfId="8573"/>
    <cellStyle name="_DEM-WP(C) Costs not in AURORA 2006GRC_Book2_Adj Bench DR 3 for Initial Briefs (Electric)_DEM-WP(C) ENERG10C--ctn Mid-C_042010 2010GRC" xfId="8574"/>
    <cellStyle name="_DEM-WP(C) Costs not in AURORA 2006GRC_Book2_Adj Bench DR 3 for Initial Briefs (Electric)_DEM-WP(C) ENERG10C--ctn Mid-C_042010 2010GRC 2" xfId="8575"/>
    <cellStyle name="_DEM-WP(C) Costs not in AURORA 2006GRC_Book2_DEM-WP(C) ENERG10C--ctn Mid-C_042010 2010GRC" xfId="8576"/>
    <cellStyle name="_DEM-WP(C) Costs not in AURORA 2006GRC_Book2_DEM-WP(C) ENERG10C--ctn Mid-C_042010 2010GRC 2" xfId="8577"/>
    <cellStyle name="_DEM-WP(C) Costs not in AURORA 2006GRC_Book2_Electric Rev Req Model (2009 GRC) Rebuttal" xfId="8578"/>
    <cellStyle name="_DEM-WP(C) Costs not in AURORA 2006GRC_Book2_Electric Rev Req Model (2009 GRC) Rebuttal 2" xfId="8579"/>
    <cellStyle name="_DEM-WP(C) Costs not in AURORA 2006GRC_Book2_Electric Rev Req Model (2009 GRC) Rebuttal 2 2" xfId="8580"/>
    <cellStyle name="_DEM-WP(C) Costs not in AURORA 2006GRC_Book2_Electric Rev Req Model (2009 GRC) Rebuttal 2 2 2" xfId="8581"/>
    <cellStyle name="_DEM-WP(C) Costs not in AURORA 2006GRC_Book2_Electric Rev Req Model (2009 GRC) Rebuttal 2 3" xfId="8582"/>
    <cellStyle name="_DEM-WP(C) Costs not in AURORA 2006GRC_Book2_Electric Rev Req Model (2009 GRC) Rebuttal 3" xfId="8583"/>
    <cellStyle name="_DEM-WP(C) Costs not in AURORA 2006GRC_Book2_Electric Rev Req Model (2009 GRC) Rebuttal 3 2" xfId="8584"/>
    <cellStyle name="_DEM-WP(C) Costs not in AURORA 2006GRC_Book2_Electric Rev Req Model (2009 GRC) Rebuttal 4" xfId="8585"/>
    <cellStyle name="_DEM-WP(C) Costs not in AURORA 2006GRC_Book2_Electric Rev Req Model (2009 GRC) Rebuttal REmoval of New  WH Solar AdjustMI" xfId="8586"/>
    <cellStyle name="_DEM-WP(C) Costs not in AURORA 2006GRC_Book2_Electric Rev Req Model (2009 GRC) Rebuttal REmoval of New  WH Solar AdjustMI 2" xfId="8587"/>
    <cellStyle name="_DEM-WP(C) Costs not in AURORA 2006GRC_Book2_Electric Rev Req Model (2009 GRC) Rebuttal REmoval of New  WH Solar AdjustMI 2 2" xfId="8588"/>
    <cellStyle name="_DEM-WP(C) Costs not in AURORA 2006GRC_Book2_Electric Rev Req Model (2009 GRC) Rebuttal REmoval of New  WH Solar AdjustMI 2 2 2" xfId="8589"/>
    <cellStyle name="_DEM-WP(C) Costs not in AURORA 2006GRC_Book2_Electric Rev Req Model (2009 GRC) Rebuttal REmoval of New  WH Solar AdjustMI 2 3" xfId="8590"/>
    <cellStyle name="_DEM-WP(C) Costs not in AURORA 2006GRC_Book2_Electric Rev Req Model (2009 GRC) Rebuttal REmoval of New  WH Solar AdjustMI 3" xfId="8591"/>
    <cellStyle name="_DEM-WP(C) Costs not in AURORA 2006GRC_Book2_Electric Rev Req Model (2009 GRC) Rebuttal REmoval of New  WH Solar AdjustMI 3 2" xfId="8592"/>
    <cellStyle name="_DEM-WP(C) Costs not in AURORA 2006GRC_Book2_Electric Rev Req Model (2009 GRC) Rebuttal REmoval of New  WH Solar AdjustMI 4" xfId="8593"/>
    <cellStyle name="_DEM-WP(C) Costs not in AURORA 2006GRC_Book2_Electric Rev Req Model (2009 GRC) Rebuttal REmoval of New  WH Solar AdjustMI_DEM-WP(C) ENERG10C--ctn Mid-C_042010 2010GRC" xfId="8594"/>
    <cellStyle name="_DEM-WP(C) Costs not in AURORA 2006GRC_Book2_Electric Rev Req Model (2009 GRC) Rebuttal REmoval of New  WH Solar AdjustMI_DEM-WP(C) ENERG10C--ctn Mid-C_042010 2010GRC 2" xfId="8595"/>
    <cellStyle name="_DEM-WP(C) Costs not in AURORA 2006GRC_Book2_Electric Rev Req Model (2009 GRC) Revised 01-18-2010" xfId="8596"/>
    <cellStyle name="_DEM-WP(C) Costs not in AURORA 2006GRC_Book2_Electric Rev Req Model (2009 GRC) Revised 01-18-2010 2" xfId="8597"/>
    <cellStyle name="_DEM-WP(C) Costs not in AURORA 2006GRC_Book2_Electric Rev Req Model (2009 GRC) Revised 01-18-2010 2 2" xfId="8598"/>
    <cellStyle name="_DEM-WP(C) Costs not in AURORA 2006GRC_Book2_Electric Rev Req Model (2009 GRC) Revised 01-18-2010 2 2 2" xfId="8599"/>
    <cellStyle name="_DEM-WP(C) Costs not in AURORA 2006GRC_Book2_Electric Rev Req Model (2009 GRC) Revised 01-18-2010 2 3" xfId="8600"/>
    <cellStyle name="_DEM-WP(C) Costs not in AURORA 2006GRC_Book2_Electric Rev Req Model (2009 GRC) Revised 01-18-2010 3" xfId="8601"/>
    <cellStyle name="_DEM-WP(C) Costs not in AURORA 2006GRC_Book2_Electric Rev Req Model (2009 GRC) Revised 01-18-2010 3 2" xfId="8602"/>
    <cellStyle name="_DEM-WP(C) Costs not in AURORA 2006GRC_Book2_Electric Rev Req Model (2009 GRC) Revised 01-18-2010 4" xfId="8603"/>
    <cellStyle name="_DEM-WP(C) Costs not in AURORA 2006GRC_Book2_Electric Rev Req Model (2009 GRC) Revised 01-18-2010_DEM-WP(C) ENERG10C--ctn Mid-C_042010 2010GRC" xfId="8604"/>
    <cellStyle name="_DEM-WP(C) Costs not in AURORA 2006GRC_Book2_Electric Rev Req Model (2009 GRC) Revised 01-18-2010_DEM-WP(C) ENERG10C--ctn Mid-C_042010 2010GRC 2" xfId="8605"/>
    <cellStyle name="_DEM-WP(C) Costs not in AURORA 2006GRC_Book2_Final Order Electric EXHIBIT A-1" xfId="8606"/>
    <cellStyle name="_DEM-WP(C) Costs not in AURORA 2006GRC_Book2_Final Order Electric EXHIBIT A-1 2" xfId="8607"/>
    <cellStyle name="_DEM-WP(C) Costs not in AURORA 2006GRC_Book2_Final Order Electric EXHIBIT A-1 2 2" xfId="8608"/>
    <cellStyle name="_DEM-WP(C) Costs not in AURORA 2006GRC_Book2_Final Order Electric EXHIBIT A-1 2 2 2" xfId="8609"/>
    <cellStyle name="_DEM-WP(C) Costs not in AURORA 2006GRC_Book2_Final Order Electric EXHIBIT A-1 2 3" xfId="8610"/>
    <cellStyle name="_DEM-WP(C) Costs not in AURORA 2006GRC_Book2_Final Order Electric EXHIBIT A-1 3" xfId="8611"/>
    <cellStyle name="_DEM-WP(C) Costs not in AURORA 2006GRC_Book2_Final Order Electric EXHIBIT A-1 3 2" xfId="8612"/>
    <cellStyle name="_DEM-WP(C) Costs not in AURORA 2006GRC_Book2_Final Order Electric EXHIBIT A-1 4" xfId="8613"/>
    <cellStyle name="_DEM-WP(C) Costs not in AURORA 2006GRC_Book4" xfId="8614"/>
    <cellStyle name="_DEM-WP(C) Costs not in AURORA 2006GRC_Book4 2" xfId="8615"/>
    <cellStyle name="_DEM-WP(C) Costs not in AURORA 2006GRC_Book4 2 2" xfId="8616"/>
    <cellStyle name="_DEM-WP(C) Costs not in AURORA 2006GRC_Book4 2 2 2" xfId="8617"/>
    <cellStyle name="_DEM-WP(C) Costs not in AURORA 2006GRC_Book4 2 3" xfId="8618"/>
    <cellStyle name="_DEM-WP(C) Costs not in AURORA 2006GRC_Book4 3" xfId="8619"/>
    <cellStyle name="_DEM-WP(C) Costs not in AURORA 2006GRC_Book4 3 2" xfId="8620"/>
    <cellStyle name="_DEM-WP(C) Costs not in AURORA 2006GRC_Book4 4" xfId="8621"/>
    <cellStyle name="_DEM-WP(C) Costs not in AURORA 2006GRC_Book4_DEM-WP(C) ENERG10C--ctn Mid-C_042010 2010GRC" xfId="8622"/>
    <cellStyle name="_DEM-WP(C) Costs not in AURORA 2006GRC_Book4_DEM-WP(C) ENERG10C--ctn Mid-C_042010 2010GRC 2" xfId="8623"/>
    <cellStyle name="_DEM-WP(C) Costs not in AURORA 2006GRC_Book9" xfId="8624"/>
    <cellStyle name="_DEM-WP(C) Costs not in AURORA 2006GRC_Book9 2" xfId="8625"/>
    <cellStyle name="_DEM-WP(C) Costs not in AURORA 2006GRC_Book9 2 2" xfId="8626"/>
    <cellStyle name="_DEM-WP(C) Costs not in AURORA 2006GRC_Book9 2 2 2" xfId="8627"/>
    <cellStyle name="_DEM-WP(C) Costs not in AURORA 2006GRC_Book9 2 3" xfId="8628"/>
    <cellStyle name="_DEM-WP(C) Costs not in AURORA 2006GRC_Book9 3" xfId="8629"/>
    <cellStyle name="_DEM-WP(C) Costs not in AURORA 2006GRC_Book9 3 2" xfId="8630"/>
    <cellStyle name="_DEM-WP(C) Costs not in AURORA 2006GRC_Book9 4" xfId="8631"/>
    <cellStyle name="_DEM-WP(C) Costs not in AURORA 2006GRC_Book9_DEM-WP(C) ENERG10C--ctn Mid-C_042010 2010GRC" xfId="8632"/>
    <cellStyle name="_DEM-WP(C) Costs not in AURORA 2006GRC_Book9_DEM-WP(C) ENERG10C--ctn Mid-C_042010 2010GRC 2" xfId="8633"/>
    <cellStyle name="_DEM-WP(C) Costs not in AURORA 2006GRC_Chelan PUD Power Costs (8-10)" xfId="8634"/>
    <cellStyle name="_DEM-WP(C) Costs not in AURORA 2006GRC_Chelan PUD Power Costs (8-10) 2" xfId="8635"/>
    <cellStyle name="_DEM-WP(C) Costs not in AURORA 2006GRC_DEM-WP(C) Chelan Power Costs" xfId="8636"/>
    <cellStyle name="_DEM-WP(C) Costs not in AURORA 2006GRC_DEM-WP(C) Chelan Power Costs 2" xfId="8637"/>
    <cellStyle name="_DEM-WP(C) Costs not in AURORA 2006GRC_DEM-WP(C) ENERG10C--ctn Mid-C_042010 2010GRC" xfId="8638"/>
    <cellStyle name="_DEM-WP(C) Costs not in AURORA 2006GRC_DEM-WP(C) ENERG10C--ctn Mid-C_042010 2010GRC 2" xfId="8639"/>
    <cellStyle name="_DEM-WP(C) Costs not in AURORA 2006GRC_DEM-WP(C) Gas Transport 2010GRC" xfId="8640"/>
    <cellStyle name="_DEM-WP(C) Costs not in AURORA 2006GRC_DEM-WP(C) Gas Transport 2010GRC 2" xfId="8641"/>
    <cellStyle name="_DEM-WP(C) Costs not in AURORA 2006GRC_Electric COS Inputs" xfId="8642"/>
    <cellStyle name="_DEM-WP(C) Costs not in AURORA 2006GRC_Electric COS Inputs 2" xfId="8643"/>
    <cellStyle name="_DEM-WP(C) Costs not in AURORA 2006GRC_Electric COS Inputs 2 2" xfId="8644"/>
    <cellStyle name="_DEM-WP(C) Costs not in AURORA 2006GRC_Electric COS Inputs 2 2 2" xfId="8645"/>
    <cellStyle name="_DEM-WP(C) Costs not in AURORA 2006GRC_Electric COS Inputs 2 2 2 2" xfId="8646"/>
    <cellStyle name="_DEM-WP(C) Costs not in AURORA 2006GRC_Electric COS Inputs 2 2 3" xfId="8647"/>
    <cellStyle name="_DEM-WP(C) Costs not in AURORA 2006GRC_Electric COS Inputs 2 3" xfId="8648"/>
    <cellStyle name="_DEM-WP(C) Costs not in AURORA 2006GRC_Electric COS Inputs 2 3 2" xfId="8649"/>
    <cellStyle name="_DEM-WP(C) Costs not in AURORA 2006GRC_Electric COS Inputs 2 3 2 2" xfId="8650"/>
    <cellStyle name="_DEM-WP(C) Costs not in AURORA 2006GRC_Electric COS Inputs 2 3 3" xfId="8651"/>
    <cellStyle name="_DEM-WP(C) Costs not in AURORA 2006GRC_Electric COS Inputs 2 4" xfId="8652"/>
    <cellStyle name="_DEM-WP(C) Costs not in AURORA 2006GRC_Electric COS Inputs 2 4 2" xfId="8653"/>
    <cellStyle name="_DEM-WP(C) Costs not in AURORA 2006GRC_Electric COS Inputs 2 4 2 2" xfId="8654"/>
    <cellStyle name="_DEM-WP(C) Costs not in AURORA 2006GRC_Electric COS Inputs 2 4 3" xfId="8655"/>
    <cellStyle name="_DEM-WP(C) Costs not in AURORA 2006GRC_Electric COS Inputs 2 5" xfId="8656"/>
    <cellStyle name="_DEM-WP(C) Costs not in AURORA 2006GRC_Electric COS Inputs 3" xfId="8657"/>
    <cellStyle name="_DEM-WP(C) Costs not in AURORA 2006GRC_Electric COS Inputs 3 2" xfId="8658"/>
    <cellStyle name="_DEM-WP(C) Costs not in AURORA 2006GRC_Electric COS Inputs 3 2 2" xfId="8659"/>
    <cellStyle name="_DEM-WP(C) Costs not in AURORA 2006GRC_Electric COS Inputs 3 3" xfId="8660"/>
    <cellStyle name="_DEM-WP(C) Costs not in AURORA 2006GRC_Electric COS Inputs 4" xfId="8661"/>
    <cellStyle name="_DEM-WP(C) Costs not in AURORA 2006GRC_Electric COS Inputs 4 2" xfId="8662"/>
    <cellStyle name="_DEM-WP(C) Costs not in AURORA 2006GRC_Electric COS Inputs 4 2 2" xfId="8663"/>
    <cellStyle name="_DEM-WP(C) Costs not in AURORA 2006GRC_Electric COS Inputs 4 3" xfId="8664"/>
    <cellStyle name="_DEM-WP(C) Costs not in AURORA 2006GRC_Electric COS Inputs 5" xfId="8665"/>
    <cellStyle name="_DEM-WP(C) Costs not in AURORA 2006GRC_Electric COS Inputs 5 2" xfId="8666"/>
    <cellStyle name="_DEM-WP(C) Costs not in AURORA 2006GRC_Electric COS Inputs 6" xfId="8667"/>
    <cellStyle name="_DEM-WP(C) Costs not in AURORA 2006GRC_Exh A-1 resulting from UE-112050 effective Jan 1 2012" xfId="8668"/>
    <cellStyle name="_DEM-WP(C) Costs not in AURORA 2006GRC_Exh A-1 resulting from UE-112050 effective Jan 1 2012 2" xfId="8669"/>
    <cellStyle name="_DEM-WP(C) Costs not in AURORA 2006GRC_Exh G - Klamath Peaker PPA fr C Locke 2-12" xfId="8670"/>
    <cellStyle name="_DEM-WP(C) Costs not in AURORA 2006GRC_Exh G - Klamath Peaker PPA fr C Locke 2-12 2" xfId="8671"/>
    <cellStyle name="_DEM-WP(C) Costs not in AURORA 2006GRC_Exhibit A-1 effective 4-1-11 fr S Free 12-11" xfId="8672"/>
    <cellStyle name="_DEM-WP(C) Costs not in AURORA 2006GRC_Exhibit A-1 effective 4-1-11 fr S Free 12-11 2" xfId="8673"/>
    <cellStyle name="_DEM-WP(C) Costs not in AURORA 2006GRC_LSRWEP LGIA like Acctg Petition Aug 2010" xfId="8674"/>
    <cellStyle name="_DEM-WP(C) Costs not in AURORA 2006GRC_LSRWEP LGIA like Acctg Petition Aug 2010 2" xfId="8675"/>
    <cellStyle name="_DEM-WP(C) Costs not in AURORA 2006GRC_Mint Farm Generation BPA" xfId="8676"/>
    <cellStyle name="_DEM-WP(C) Costs not in AURORA 2006GRC_NIM Summary" xfId="8677"/>
    <cellStyle name="_DEM-WP(C) Costs not in AURORA 2006GRC_NIM Summary 09GRC" xfId="8678"/>
    <cellStyle name="_DEM-WP(C) Costs not in AURORA 2006GRC_NIM Summary 09GRC 2" xfId="8679"/>
    <cellStyle name="_DEM-WP(C) Costs not in AURORA 2006GRC_NIM Summary 09GRC 2 2" xfId="8680"/>
    <cellStyle name="_DEM-WP(C) Costs not in AURORA 2006GRC_NIM Summary 09GRC 2 2 2" xfId="8681"/>
    <cellStyle name="_DEM-WP(C) Costs not in AURORA 2006GRC_NIM Summary 09GRC 2 3" xfId="8682"/>
    <cellStyle name="_DEM-WP(C) Costs not in AURORA 2006GRC_NIM Summary 09GRC 3" xfId="8683"/>
    <cellStyle name="_DEM-WP(C) Costs not in AURORA 2006GRC_NIM Summary 09GRC 3 2" xfId="8684"/>
    <cellStyle name="_DEM-WP(C) Costs not in AURORA 2006GRC_NIM Summary 09GRC 4" xfId="8685"/>
    <cellStyle name="_DEM-WP(C) Costs not in AURORA 2006GRC_NIM Summary 09GRC_DEM-WP(C) ENERG10C--ctn Mid-C_042010 2010GRC" xfId="8686"/>
    <cellStyle name="_DEM-WP(C) Costs not in AURORA 2006GRC_NIM Summary 09GRC_DEM-WP(C) ENERG10C--ctn Mid-C_042010 2010GRC 2" xfId="8687"/>
    <cellStyle name="_DEM-WP(C) Costs not in AURORA 2006GRC_NIM Summary 10" xfId="8688"/>
    <cellStyle name="_DEM-WP(C) Costs not in AURORA 2006GRC_NIM Summary 10 2" xfId="8689"/>
    <cellStyle name="_DEM-WP(C) Costs not in AURORA 2006GRC_NIM Summary 11" xfId="8690"/>
    <cellStyle name="_DEM-WP(C) Costs not in AURORA 2006GRC_NIM Summary 11 2" xfId="8691"/>
    <cellStyle name="_DEM-WP(C) Costs not in AURORA 2006GRC_NIM Summary 12" xfId="8692"/>
    <cellStyle name="_DEM-WP(C) Costs not in AURORA 2006GRC_NIM Summary 12 2" xfId="8693"/>
    <cellStyle name="_DEM-WP(C) Costs not in AURORA 2006GRC_NIM Summary 13" xfId="8694"/>
    <cellStyle name="_DEM-WP(C) Costs not in AURORA 2006GRC_NIM Summary 13 2" xfId="8695"/>
    <cellStyle name="_DEM-WP(C) Costs not in AURORA 2006GRC_NIM Summary 14" xfId="8696"/>
    <cellStyle name="_DEM-WP(C) Costs not in AURORA 2006GRC_NIM Summary 14 2" xfId="8697"/>
    <cellStyle name="_DEM-WP(C) Costs not in AURORA 2006GRC_NIM Summary 15" xfId="8698"/>
    <cellStyle name="_DEM-WP(C) Costs not in AURORA 2006GRC_NIM Summary 15 2" xfId="8699"/>
    <cellStyle name="_DEM-WP(C) Costs not in AURORA 2006GRC_NIM Summary 16" xfId="8700"/>
    <cellStyle name="_DEM-WP(C) Costs not in AURORA 2006GRC_NIM Summary 16 2" xfId="8701"/>
    <cellStyle name="_DEM-WP(C) Costs not in AURORA 2006GRC_NIM Summary 17" xfId="8702"/>
    <cellStyle name="_DEM-WP(C) Costs not in AURORA 2006GRC_NIM Summary 17 2" xfId="8703"/>
    <cellStyle name="_DEM-WP(C) Costs not in AURORA 2006GRC_NIM Summary 18" xfId="8704"/>
    <cellStyle name="_DEM-WP(C) Costs not in AURORA 2006GRC_NIM Summary 18 2" xfId="8705"/>
    <cellStyle name="_DEM-WP(C) Costs not in AURORA 2006GRC_NIM Summary 19" xfId="8706"/>
    <cellStyle name="_DEM-WP(C) Costs not in AURORA 2006GRC_NIM Summary 19 2" xfId="8707"/>
    <cellStyle name="_DEM-WP(C) Costs not in AURORA 2006GRC_NIM Summary 2" xfId="8708"/>
    <cellStyle name="_DEM-WP(C) Costs not in AURORA 2006GRC_NIM Summary 2 2" xfId="8709"/>
    <cellStyle name="_DEM-WP(C) Costs not in AURORA 2006GRC_NIM Summary 2 2 2" xfId="8710"/>
    <cellStyle name="_DEM-WP(C) Costs not in AURORA 2006GRC_NIM Summary 2 3" xfId="8711"/>
    <cellStyle name="_DEM-WP(C) Costs not in AURORA 2006GRC_NIM Summary 20" xfId="8712"/>
    <cellStyle name="_DEM-WP(C) Costs not in AURORA 2006GRC_NIM Summary 20 2" xfId="8713"/>
    <cellStyle name="_DEM-WP(C) Costs not in AURORA 2006GRC_NIM Summary 21" xfId="8714"/>
    <cellStyle name="_DEM-WP(C) Costs not in AURORA 2006GRC_NIM Summary 21 2" xfId="8715"/>
    <cellStyle name="_DEM-WP(C) Costs not in AURORA 2006GRC_NIM Summary 22" xfId="8716"/>
    <cellStyle name="_DEM-WP(C) Costs not in AURORA 2006GRC_NIM Summary 22 2" xfId="8717"/>
    <cellStyle name="_DEM-WP(C) Costs not in AURORA 2006GRC_NIM Summary 23" xfId="8718"/>
    <cellStyle name="_DEM-WP(C) Costs not in AURORA 2006GRC_NIM Summary 23 2" xfId="8719"/>
    <cellStyle name="_DEM-WP(C) Costs not in AURORA 2006GRC_NIM Summary 24" xfId="8720"/>
    <cellStyle name="_DEM-WP(C) Costs not in AURORA 2006GRC_NIM Summary 24 2" xfId="8721"/>
    <cellStyle name="_DEM-WP(C) Costs not in AURORA 2006GRC_NIM Summary 25" xfId="8722"/>
    <cellStyle name="_DEM-WP(C) Costs not in AURORA 2006GRC_NIM Summary 25 2" xfId="8723"/>
    <cellStyle name="_DEM-WP(C) Costs not in AURORA 2006GRC_NIM Summary 26" xfId="8724"/>
    <cellStyle name="_DEM-WP(C) Costs not in AURORA 2006GRC_NIM Summary 26 2" xfId="8725"/>
    <cellStyle name="_DEM-WP(C) Costs not in AURORA 2006GRC_NIM Summary 27" xfId="8726"/>
    <cellStyle name="_DEM-WP(C) Costs not in AURORA 2006GRC_NIM Summary 27 2" xfId="8727"/>
    <cellStyle name="_DEM-WP(C) Costs not in AURORA 2006GRC_NIM Summary 28" xfId="8728"/>
    <cellStyle name="_DEM-WP(C) Costs not in AURORA 2006GRC_NIM Summary 28 2" xfId="8729"/>
    <cellStyle name="_DEM-WP(C) Costs not in AURORA 2006GRC_NIM Summary 29" xfId="8730"/>
    <cellStyle name="_DEM-WP(C) Costs not in AURORA 2006GRC_NIM Summary 29 2" xfId="8731"/>
    <cellStyle name="_DEM-WP(C) Costs not in AURORA 2006GRC_NIM Summary 3" xfId="8732"/>
    <cellStyle name="_DEM-WP(C) Costs not in AURORA 2006GRC_NIM Summary 3 2" xfId="8733"/>
    <cellStyle name="_DEM-WP(C) Costs not in AURORA 2006GRC_NIM Summary 30" xfId="8734"/>
    <cellStyle name="_DEM-WP(C) Costs not in AURORA 2006GRC_NIM Summary 30 2" xfId="8735"/>
    <cellStyle name="_DEM-WP(C) Costs not in AURORA 2006GRC_NIM Summary 31" xfId="8736"/>
    <cellStyle name="_DEM-WP(C) Costs not in AURORA 2006GRC_NIM Summary 31 2" xfId="8737"/>
    <cellStyle name="_DEM-WP(C) Costs not in AURORA 2006GRC_NIM Summary 32" xfId="8738"/>
    <cellStyle name="_DEM-WP(C) Costs not in AURORA 2006GRC_NIM Summary 32 2" xfId="8739"/>
    <cellStyle name="_DEM-WP(C) Costs not in AURORA 2006GRC_NIM Summary 33" xfId="8740"/>
    <cellStyle name="_DEM-WP(C) Costs not in AURORA 2006GRC_NIM Summary 33 2" xfId="8741"/>
    <cellStyle name="_DEM-WP(C) Costs not in AURORA 2006GRC_NIM Summary 34" xfId="8742"/>
    <cellStyle name="_DEM-WP(C) Costs not in AURORA 2006GRC_NIM Summary 34 2" xfId="8743"/>
    <cellStyle name="_DEM-WP(C) Costs not in AURORA 2006GRC_NIM Summary 35" xfId="8744"/>
    <cellStyle name="_DEM-WP(C) Costs not in AURORA 2006GRC_NIM Summary 35 2" xfId="8745"/>
    <cellStyle name="_DEM-WP(C) Costs not in AURORA 2006GRC_NIM Summary 36" xfId="8746"/>
    <cellStyle name="_DEM-WP(C) Costs not in AURORA 2006GRC_NIM Summary 36 2" xfId="8747"/>
    <cellStyle name="_DEM-WP(C) Costs not in AURORA 2006GRC_NIM Summary 37" xfId="8748"/>
    <cellStyle name="_DEM-WP(C) Costs not in AURORA 2006GRC_NIM Summary 37 2" xfId="8749"/>
    <cellStyle name="_DEM-WP(C) Costs not in AURORA 2006GRC_NIM Summary 38" xfId="8750"/>
    <cellStyle name="_DEM-WP(C) Costs not in AURORA 2006GRC_NIM Summary 38 2" xfId="8751"/>
    <cellStyle name="_DEM-WP(C) Costs not in AURORA 2006GRC_NIM Summary 39" xfId="8752"/>
    <cellStyle name="_DEM-WP(C) Costs not in AURORA 2006GRC_NIM Summary 39 2" xfId="8753"/>
    <cellStyle name="_DEM-WP(C) Costs not in AURORA 2006GRC_NIM Summary 4" xfId="8754"/>
    <cellStyle name="_DEM-WP(C) Costs not in AURORA 2006GRC_NIM Summary 4 2" xfId="8755"/>
    <cellStyle name="_DEM-WP(C) Costs not in AURORA 2006GRC_NIM Summary 40" xfId="8756"/>
    <cellStyle name="_DEM-WP(C) Costs not in AURORA 2006GRC_NIM Summary 40 2" xfId="8757"/>
    <cellStyle name="_DEM-WP(C) Costs not in AURORA 2006GRC_NIM Summary 41" xfId="8758"/>
    <cellStyle name="_DEM-WP(C) Costs not in AURORA 2006GRC_NIM Summary 41 2" xfId="8759"/>
    <cellStyle name="_DEM-WP(C) Costs not in AURORA 2006GRC_NIM Summary 42" xfId="8760"/>
    <cellStyle name="_DEM-WP(C) Costs not in AURORA 2006GRC_NIM Summary 42 2" xfId="8761"/>
    <cellStyle name="_DEM-WP(C) Costs not in AURORA 2006GRC_NIM Summary 43" xfId="8762"/>
    <cellStyle name="_DEM-WP(C) Costs not in AURORA 2006GRC_NIM Summary 43 2" xfId="8763"/>
    <cellStyle name="_DEM-WP(C) Costs not in AURORA 2006GRC_NIM Summary 44" xfId="8764"/>
    <cellStyle name="_DEM-WP(C) Costs not in AURORA 2006GRC_NIM Summary 44 2" xfId="8765"/>
    <cellStyle name="_DEM-WP(C) Costs not in AURORA 2006GRC_NIM Summary 45" xfId="8766"/>
    <cellStyle name="_DEM-WP(C) Costs not in AURORA 2006GRC_NIM Summary 45 2" xfId="8767"/>
    <cellStyle name="_DEM-WP(C) Costs not in AURORA 2006GRC_NIM Summary 46" xfId="8768"/>
    <cellStyle name="_DEM-WP(C) Costs not in AURORA 2006GRC_NIM Summary 46 2" xfId="8769"/>
    <cellStyle name="_DEM-WP(C) Costs not in AURORA 2006GRC_NIM Summary 47" xfId="8770"/>
    <cellStyle name="_DEM-WP(C) Costs not in AURORA 2006GRC_NIM Summary 47 2" xfId="8771"/>
    <cellStyle name="_DEM-WP(C) Costs not in AURORA 2006GRC_NIM Summary 48" xfId="8772"/>
    <cellStyle name="_DEM-WP(C) Costs not in AURORA 2006GRC_NIM Summary 49" xfId="8773"/>
    <cellStyle name="_DEM-WP(C) Costs not in AURORA 2006GRC_NIM Summary 5" xfId="8774"/>
    <cellStyle name="_DEM-WP(C) Costs not in AURORA 2006GRC_NIM Summary 5 2" xfId="8775"/>
    <cellStyle name="_DEM-WP(C) Costs not in AURORA 2006GRC_NIM Summary 50" xfId="8776"/>
    <cellStyle name="_DEM-WP(C) Costs not in AURORA 2006GRC_NIM Summary 51" xfId="8777"/>
    <cellStyle name="_DEM-WP(C) Costs not in AURORA 2006GRC_NIM Summary 52" xfId="8778"/>
    <cellStyle name="_DEM-WP(C) Costs not in AURORA 2006GRC_NIM Summary 6" xfId="8779"/>
    <cellStyle name="_DEM-WP(C) Costs not in AURORA 2006GRC_NIM Summary 6 2" xfId="8780"/>
    <cellStyle name="_DEM-WP(C) Costs not in AURORA 2006GRC_NIM Summary 7" xfId="8781"/>
    <cellStyle name="_DEM-WP(C) Costs not in AURORA 2006GRC_NIM Summary 7 2" xfId="8782"/>
    <cellStyle name="_DEM-WP(C) Costs not in AURORA 2006GRC_NIM Summary 8" xfId="8783"/>
    <cellStyle name="_DEM-WP(C) Costs not in AURORA 2006GRC_NIM Summary 8 2" xfId="8784"/>
    <cellStyle name="_DEM-WP(C) Costs not in AURORA 2006GRC_NIM Summary 9" xfId="8785"/>
    <cellStyle name="_DEM-WP(C) Costs not in AURORA 2006GRC_NIM Summary 9 2" xfId="8786"/>
    <cellStyle name="_DEM-WP(C) Costs not in AURORA 2006GRC_NIM Summary_DEM-WP(C) ENERG10C--ctn Mid-C_042010 2010GRC" xfId="8787"/>
    <cellStyle name="_DEM-WP(C) Costs not in AURORA 2006GRC_NIM Summary_DEM-WP(C) ENERG10C--ctn Mid-C_042010 2010GRC 2" xfId="8788"/>
    <cellStyle name="_DEM-WP(C) Costs not in AURORA 2006GRC_PCA 10 -  Exhibit D Dec 2011" xfId="8789"/>
    <cellStyle name="_DEM-WP(C) Costs not in AURORA 2006GRC_PCA 10 -  Exhibit D Dec 2011 2" xfId="8790"/>
    <cellStyle name="_DEM-WP(C) Costs not in AURORA 2006GRC_PCA 10 -  Exhibit D from A Kellogg Jan 2011" xfId="8791"/>
    <cellStyle name="_DEM-WP(C) Costs not in AURORA 2006GRC_PCA 10 -  Exhibit D from A Kellogg Jan 2011 2" xfId="8792"/>
    <cellStyle name="_DEM-WP(C) Costs not in AURORA 2006GRC_PCA 10 -  Exhibit D from A Kellogg July 2011" xfId="8793"/>
    <cellStyle name="_DEM-WP(C) Costs not in AURORA 2006GRC_PCA 10 -  Exhibit D from A Kellogg July 2011 2" xfId="8794"/>
    <cellStyle name="_DEM-WP(C) Costs not in AURORA 2006GRC_PCA 10 -  Exhibit D from S Free Rcv'd 12-11" xfId="8795"/>
    <cellStyle name="_DEM-WP(C) Costs not in AURORA 2006GRC_PCA 10 -  Exhibit D from S Free Rcv'd 12-11 2" xfId="8796"/>
    <cellStyle name="_DEM-WP(C) Costs not in AURORA 2006GRC_PCA 11 -  Exhibit D Jan 2012 fr A Kellogg" xfId="8797"/>
    <cellStyle name="_DEM-WP(C) Costs not in AURORA 2006GRC_PCA 11 -  Exhibit D Jan 2012 fr A Kellogg 2" xfId="8798"/>
    <cellStyle name="_DEM-WP(C) Costs not in AURORA 2006GRC_PCA 11 -  Exhibit D Jan 2012 WF" xfId="8799"/>
    <cellStyle name="_DEM-WP(C) Costs not in AURORA 2006GRC_PCA 11 -  Exhibit D Jan 2012 WF 2" xfId="8800"/>
    <cellStyle name="_DEM-WP(C) Costs not in AURORA 2006GRC_PCA 9 -  Exhibit D April 2010" xfId="8801"/>
    <cellStyle name="_DEM-WP(C) Costs not in AURORA 2006GRC_PCA 9 -  Exhibit D April 2010 (3)" xfId="8802"/>
    <cellStyle name="_DEM-WP(C) Costs not in AURORA 2006GRC_PCA 9 -  Exhibit D April 2010 (3) 2" xfId="8803"/>
    <cellStyle name="_DEM-WP(C) Costs not in AURORA 2006GRC_PCA 9 -  Exhibit D April 2010 (3) 2 2" xfId="8804"/>
    <cellStyle name="_DEM-WP(C) Costs not in AURORA 2006GRC_PCA 9 -  Exhibit D April 2010 (3) 2 2 2" xfId="8805"/>
    <cellStyle name="_DEM-WP(C) Costs not in AURORA 2006GRC_PCA 9 -  Exhibit D April 2010 (3) 2 3" xfId="8806"/>
    <cellStyle name="_DEM-WP(C) Costs not in AURORA 2006GRC_PCA 9 -  Exhibit D April 2010 (3) 3" xfId="8807"/>
    <cellStyle name="_DEM-WP(C) Costs not in AURORA 2006GRC_PCA 9 -  Exhibit D April 2010 (3) 3 2" xfId="8808"/>
    <cellStyle name="_DEM-WP(C) Costs not in AURORA 2006GRC_PCA 9 -  Exhibit D April 2010 (3) 4" xfId="8809"/>
    <cellStyle name="_DEM-WP(C) Costs not in AURORA 2006GRC_PCA 9 -  Exhibit D April 2010 (3)_DEM-WP(C) ENERG10C--ctn Mid-C_042010 2010GRC" xfId="8810"/>
    <cellStyle name="_DEM-WP(C) Costs not in AURORA 2006GRC_PCA 9 -  Exhibit D April 2010 (3)_DEM-WP(C) ENERG10C--ctn Mid-C_042010 2010GRC 2" xfId="8811"/>
    <cellStyle name="_DEM-WP(C) Costs not in AURORA 2006GRC_PCA 9 -  Exhibit D April 2010 2" xfId="8812"/>
    <cellStyle name="_DEM-WP(C) Costs not in AURORA 2006GRC_PCA 9 -  Exhibit D April 2010 2 2" xfId="8813"/>
    <cellStyle name="_DEM-WP(C) Costs not in AURORA 2006GRC_PCA 9 -  Exhibit D April 2010 3" xfId="8814"/>
    <cellStyle name="_DEM-WP(C) Costs not in AURORA 2006GRC_PCA 9 -  Exhibit D April 2010 3 2" xfId="8815"/>
    <cellStyle name="_DEM-WP(C) Costs not in AURORA 2006GRC_PCA 9 -  Exhibit D April 2010 4" xfId="8816"/>
    <cellStyle name="_DEM-WP(C) Costs not in AURORA 2006GRC_PCA 9 -  Exhibit D April 2010 4 2" xfId="8817"/>
    <cellStyle name="_DEM-WP(C) Costs not in AURORA 2006GRC_PCA 9 -  Exhibit D April 2010 5" xfId="8818"/>
    <cellStyle name="_DEM-WP(C) Costs not in AURORA 2006GRC_PCA 9 -  Exhibit D April 2010 5 2" xfId="8819"/>
    <cellStyle name="_DEM-WP(C) Costs not in AURORA 2006GRC_PCA 9 -  Exhibit D April 2010 6" xfId="8820"/>
    <cellStyle name="_DEM-WP(C) Costs not in AURORA 2006GRC_PCA 9 -  Exhibit D April 2010 6 2" xfId="8821"/>
    <cellStyle name="_DEM-WP(C) Costs not in AURORA 2006GRC_PCA 9 -  Exhibit D April 2010 7" xfId="8822"/>
    <cellStyle name="_DEM-WP(C) Costs not in AURORA 2006GRC_PCA 9 -  Exhibit D Nov 2010" xfId="8823"/>
    <cellStyle name="_DEM-WP(C) Costs not in AURORA 2006GRC_PCA 9 -  Exhibit D Nov 2010 2" xfId="8824"/>
    <cellStyle name="_DEM-WP(C) Costs not in AURORA 2006GRC_PCA 9 -  Exhibit D Nov 2010 2 2" xfId="8825"/>
    <cellStyle name="_DEM-WP(C) Costs not in AURORA 2006GRC_PCA 9 -  Exhibit D Nov 2010 3" xfId="8826"/>
    <cellStyle name="_DEM-WP(C) Costs not in AURORA 2006GRC_PCA 9 - Exhibit D at August 2010" xfId="8827"/>
    <cellStyle name="_DEM-WP(C) Costs not in AURORA 2006GRC_PCA 9 - Exhibit D at August 2010 2" xfId="8828"/>
    <cellStyle name="_DEM-WP(C) Costs not in AURORA 2006GRC_PCA 9 - Exhibit D at August 2010 2 2" xfId="8829"/>
    <cellStyle name="_DEM-WP(C) Costs not in AURORA 2006GRC_PCA 9 - Exhibit D at August 2010 3" xfId="8830"/>
    <cellStyle name="_DEM-WP(C) Costs not in AURORA 2006GRC_PCA 9 - Exhibit D June 2010 GRC" xfId="8831"/>
    <cellStyle name="_DEM-WP(C) Costs not in AURORA 2006GRC_PCA 9 - Exhibit D June 2010 GRC 2" xfId="8832"/>
    <cellStyle name="_DEM-WP(C) Costs not in AURORA 2006GRC_PCA 9 - Exhibit D June 2010 GRC 2 2" xfId="8833"/>
    <cellStyle name="_DEM-WP(C) Costs not in AURORA 2006GRC_PCA 9 - Exhibit D June 2010 GRC 3" xfId="8834"/>
    <cellStyle name="_DEM-WP(C) Costs not in AURORA 2006GRC_Power Costs - Comparison bx Rbtl-Staff-Jt-PC" xfId="8835"/>
    <cellStyle name="_DEM-WP(C) Costs not in AURORA 2006GRC_Power Costs - Comparison bx Rbtl-Staff-Jt-PC 2" xfId="8836"/>
    <cellStyle name="_DEM-WP(C) Costs not in AURORA 2006GRC_Power Costs - Comparison bx Rbtl-Staff-Jt-PC 2 2" xfId="8837"/>
    <cellStyle name="_DEM-WP(C) Costs not in AURORA 2006GRC_Power Costs - Comparison bx Rbtl-Staff-Jt-PC 2 2 2" xfId="8838"/>
    <cellStyle name="_DEM-WP(C) Costs not in AURORA 2006GRC_Power Costs - Comparison bx Rbtl-Staff-Jt-PC 2 3" xfId="8839"/>
    <cellStyle name="_DEM-WP(C) Costs not in AURORA 2006GRC_Power Costs - Comparison bx Rbtl-Staff-Jt-PC 3" xfId="8840"/>
    <cellStyle name="_DEM-WP(C) Costs not in AURORA 2006GRC_Power Costs - Comparison bx Rbtl-Staff-Jt-PC 3 2" xfId="8841"/>
    <cellStyle name="_DEM-WP(C) Costs not in AURORA 2006GRC_Power Costs - Comparison bx Rbtl-Staff-Jt-PC 4" xfId="8842"/>
    <cellStyle name="_DEM-WP(C) Costs not in AURORA 2006GRC_Power Costs - Comparison bx Rbtl-Staff-Jt-PC_Adj Bench DR 3 for Initial Briefs (Electric)" xfId="8843"/>
    <cellStyle name="_DEM-WP(C) Costs not in AURORA 2006GRC_Power Costs - Comparison bx Rbtl-Staff-Jt-PC_Adj Bench DR 3 for Initial Briefs (Electric) 2" xfId="8844"/>
    <cellStyle name="_DEM-WP(C) Costs not in AURORA 2006GRC_Power Costs - Comparison bx Rbtl-Staff-Jt-PC_Adj Bench DR 3 for Initial Briefs (Electric) 2 2" xfId="8845"/>
    <cellStyle name="_DEM-WP(C) Costs not in AURORA 2006GRC_Power Costs - Comparison bx Rbtl-Staff-Jt-PC_Adj Bench DR 3 for Initial Briefs (Electric) 2 2 2" xfId="8846"/>
    <cellStyle name="_DEM-WP(C) Costs not in AURORA 2006GRC_Power Costs - Comparison bx Rbtl-Staff-Jt-PC_Adj Bench DR 3 for Initial Briefs (Electric) 2 3" xfId="8847"/>
    <cellStyle name="_DEM-WP(C) Costs not in AURORA 2006GRC_Power Costs - Comparison bx Rbtl-Staff-Jt-PC_Adj Bench DR 3 for Initial Briefs (Electric) 3" xfId="8848"/>
    <cellStyle name="_DEM-WP(C) Costs not in AURORA 2006GRC_Power Costs - Comparison bx Rbtl-Staff-Jt-PC_Adj Bench DR 3 for Initial Briefs (Electric) 3 2" xfId="8849"/>
    <cellStyle name="_DEM-WP(C) Costs not in AURORA 2006GRC_Power Costs - Comparison bx Rbtl-Staff-Jt-PC_Adj Bench DR 3 for Initial Briefs (Electric) 4" xfId="8850"/>
    <cellStyle name="_DEM-WP(C) Costs not in AURORA 2006GRC_Power Costs - Comparison bx Rbtl-Staff-Jt-PC_Adj Bench DR 3 for Initial Briefs (Electric)_DEM-WP(C) ENERG10C--ctn Mid-C_042010 2010GRC" xfId="8851"/>
    <cellStyle name="_DEM-WP(C) Costs not in AURORA 2006GRC_Power Costs - Comparison bx Rbtl-Staff-Jt-PC_Adj Bench DR 3 for Initial Briefs (Electric)_DEM-WP(C) ENERG10C--ctn Mid-C_042010 2010GRC 2" xfId="8852"/>
    <cellStyle name="_DEM-WP(C) Costs not in AURORA 2006GRC_Power Costs - Comparison bx Rbtl-Staff-Jt-PC_DEM-WP(C) ENERG10C--ctn Mid-C_042010 2010GRC" xfId="8853"/>
    <cellStyle name="_DEM-WP(C) Costs not in AURORA 2006GRC_Power Costs - Comparison bx Rbtl-Staff-Jt-PC_DEM-WP(C) ENERG10C--ctn Mid-C_042010 2010GRC 2" xfId="8854"/>
    <cellStyle name="_DEM-WP(C) Costs not in AURORA 2006GRC_Power Costs - Comparison bx Rbtl-Staff-Jt-PC_Electric Rev Req Model (2009 GRC) Rebuttal" xfId="8855"/>
    <cellStyle name="_DEM-WP(C) Costs not in AURORA 2006GRC_Power Costs - Comparison bx Rbtl-Staff-Jt-PC_Electric Rev Req Model (2009 GRC) Rebuttal 2" xfId="8856"/>
    <cellStyle name="_DEM-WP(C) Costs not in AURORA 2006GRC_Power Costs - Comparison bx Rbtl-Staff-Jt-PC_Electric Rev Req Model (2009 GRC) Rebuttal 2 2" xfId="8857"/>
    <cellStyle name="_DEM-WP(C) Costs not in AURORA 2006GRC_Power Costs - Comparison bx Rbtl-Staff-Jt-PC_Electric Rev Req Model (2009 GRC) Rebuttal 2 2 2" xfId="8858"/>
    <cellStyle name="_DEM-WP(C) Costs not in AURORA 2006GRC_Power Costs - Comparison bx Rbtl-Staff-Jt-PC_Electric Rev Req Model (2009 GRC) Rebuttal 2 3" xfId="8859"/>
    <cellStyle name="_DEM-WP(C) Costs not in AURORA 2006GRC_Power Costs - Comparison bx Rbtl-Staff-Jt-PC_Electric Rev Req Model (2009 GRC) Rebuttal 3" xfId="8860"/>
    <cellStyle name="_DEM-WP(C) Costs not in AURORA 2006GRC_Power Costs - Comparison bx Rbtl-Staff-Jt-PC_Electric Rev Req Model (2009 GRC) Rebuttal 3 2" xfId="8861"/>
    <cellStyle name="_DEM-WP(C) Costs not in AURORA 2006GRC_Power Costs - Comparison bx Rbtl-Staff-Jt-PC_Electric Rev Req Model (2009 GRC) Rebuttal 4" xfId="8862"/>
    <cellStyle name="_DEM-WP(C) Costs not in AURORA 2006GRC_Power Costs - Comparison bx Rbtl-Staff-Jt-PC_Electric Rev Req Model (2009 GRC) Rebuttal REmoval of New  WH Solar AdjustMI" xfId="8863"/>
    <cellStyle name="_DEM-WP(C) Costs not in AURORA 2006GRC_Power Costs - Comparison bx Rbtl-Staff-Jt-PC_Electric Rev Req Model (2009 GRC) Rebuttal REmoval of New  WH Solar AdjustMI 2" xfId="8864"/>
    <cellStyle name="_DEM-WP(C) Costs not in AURORA 2006GRC_Power Costs - Comparison bx Rbtl-Staff-Jt-PC_Electric Rev Req Model (2009 GRC) Rebuttal REmoval of New  WH Solar AdjustMI 2 2" xfId="8865"/>
    <cellStyle name="_DEM-WP(C) Costs not in AURORA 2006GRC_Power Costs - Comparison bx Rbtl-Staff-Jt-PC_Electric Rev Req Model (2009 GRC) Rebuttal REmoval of New  WH Solar AdjustMI 2 2 2" xfId="8866"/>
    <cellStyle name="_DEM-WP(C) Costs not in AURORA 2006GRC_Power Costs - Comparison bx Rbtl-Staff-Jt-PC_Electric Rev Req Model (2009 GRC) Rebuttal REmoval of New  WH Solar AdjustMI 2 3" xfId="8867"/>
    <cellStyle name="_DEM-WP(C) Costs not in AURORA 2006GRC_Power Costs - Comparison bx Rbtl-Staff-Jt-PC_Electric Rev Req Model (2009 GRC) Rebuttal REmoval of New  WH Solar AdjustMI 3" xfId="8868"/>
    <cellStyle name="_DEM-WP(C) Costs not in AURORA 2006GRC_Power Costs - Comparison bx Rbtl-Staff-Jt-PC_Electric Rev Req Model (2009 GRC) Rebuttal REmoval of New  WH Solar AdjustMI 3 2" xfId="8869"/>
    <cellStyle name="_DEM-WP(C) Costs not in AURORA 2006GRC_Power Costs - Comparison bx Rbtl-Staff-Jt-PC_Electric Rev Req Model (2009 GRC) Rebuttal REmoval of New  WH Solar AdjustMI 4" xfId="8870"/>
    <cellStyle name="_DEM-WP(C) Costs not in AURORA 2006GRC_Power Costs - Comparison bx Rbtl-Staff-Jt-PC_Electric Rev Req Model (2009 GRC) Rebuttal REmoval of New  WH Solar AdjustMI_DEM-WP(C) ENERG10C--ctn Mid-C_042010 2010GRC" xfId="8871"/>
    <cellStyle name="_DEM-WP(C) Costs not in AURORA 2006GRC_Power Costs - Comparison bx Rbtl-Staff-Jt-PC_Electric Rev Req Model (2009 GRC) Rebuttal REmoval of New  WH Solar AdjustMI_DEM-WP(C) ENERG10C--ctn Mid-C_042010 2010GRC 2" xfId="8872"/>
    <cellStyle name="_DEM-WP(C) Costs not in AURORA 2006GRC_Power Costs - Comparison bx Rbtl-Staff-Jt-PC_Electric Rev Req Model (2009 GRC) Revised 01-18-2010" xfId="8873"/>
    <cellStyle name="_DEM-WP(C) Costs not in AURORA 2006GRC_Power Costs - Comparison bx Rbtl-Staff-Jt-PC_Electric Rev Req Model (2009 GRC) Revised 01-18-2010 2" xfId="8874"/>
    <cellStyle name="_DEM-WP(C) Costs not in AURORA 2006GRC_Power Costs - Comparison bx Rbtl-Staff-Jt-PC_Electric Rev Req Model (2009 GRC) Revised 01-18-2010 2 2" xfId="8875"/>
    <cellStyle name="_DEM-WP(C) Costs not in AURORA 2006GRC_Power Costs - Comparison bx Rbtl-Staff-Jt-PC_Electric Rev Req Model (2009 GRC) Revised 01-18-2010 2 2 2" xfId="8876"/>
    <cellStyle name="_DEM-WP(C) Costs not in AURORA 2006GRC_Power Costs - Comparison bx Rbtl-Staff-Jt-PC_Electric Rev Req Model (2009 GRC) Revised 01-18-2010 2 3" xfId="8877"/>
    <cellStyle name="_DEM-WP(C) Costs not in AURORA 2006GRC_Power Costs - Comparison bx Rbtl-Staff-Jt-PC_Electric Rev Req Model (2009 GRC) Revised 01-18-2010 3" xfId="8878"/>
    <cellStyle name="_DEM-WP(C) Costs not in AURORA 2006GRC_Power Costs - Comparison bx Rbtl-Staff-Jt-PC_Electric Rev Req Model (2009 GRC) Revised 01-18-2010 3 2" xfId="8879"/>
    <cellStyle name="_DEM-WP(C) Costs not in AURORA 2006GRC_Power Costs - Comparison bx Rbtl-Staff-Jt-PC_Electric Rev Req Model (2009 GRC) Revised 01-18-2010 4" xfId="8880"/>
    <cellStyle name="_DEM-WP(C) Costs not in AURORA 2006GRC_Power Costs - Comparison bx Rbtl-Staff-Jt-PC_Electric Rev Req Model (2009 GRC) Revised 01-18-2010_DEM-WP(C) ENERG10C--ctn Mid-C_042010 2010GRC" xfId="8881"/>
    <cellStyle name="_DEM-WP(C) Costs not in AURORA 2006GRC_Power Costs - Comparison bx Rbtl-Staff-Jt-PC_Electric Rev Req Model (2009 GRC) Revised 01-18-2010_DEM-WP(C) ENERG10C--ctn Mid-C_042010 2010GRC 2" xfId="8882"/>
    <cellStyle name="_DEM-WP(C) Costs not in AURORA 2006GRC_Power Costs - Comparison bx Rbtl-Staff-Jt-PC_Final Order Electric EXHIBIT A-1" xfId="8883"/>
    <cellStyle name="_DEM-WP(C) Costs not in AURORA 2006GRC_Power Costs - Comparison bx Rbtl-Staff-Jt-PC_Final Order Electric EXHIBIT A-1 2" xfId="8884"/>
    <cellStyle name="_DEM-WP(C) Costs not in AURORA 2006GRC_Power Costs - Comparison bx Rbtl-Staff-Jt-PC_Final Order Electric EXHIBIT A-1 2 2" xfId="8885"/>
    <cellStyle name="_DEM-WP(C) Costs not in AURORA 2006GRC_Power Costs - Comparison bx Rbtl-Staff-Jt-PC_Final Order Electric EXHIBIT A-1 2 2 2" xfId="8886"/>
    <cellStyle name="_DEM-WP(C) Costs not in AURORA 2006GRC_Power Costs - Comparison bx Rbtl-Staff-Jt-PC_Final Order Electric EXHIBIT A-1 2 3" xfId="8887"/>
    <cellStyle name="_DEM-WP(C) Costs not in AURORA 2006GRC_Power Costs - Comparison bx Rbtl-Staff-Jt-PC_Final Order Electric EXHIBIT A-1 3" xfId="8888"/>
    <cellStyle name="_DEM-WP(C) Costs not in AURORA 2006GRC_Power Costs - Comparison bx Rbtl-Staff-Jt-PC_Final Order Electric EXHIBIT A-1 3 2" xfId="8889"/>
    <cellStyle name="_DEM-WP(C) Costs not in AURORA 2006GRC_Power Costs - Comparison bx Rbtl-Staff-Jt-PC_Final Order Electric EXHIBIT A-1 4" xfId="8890"/>
    <cellStyle name="_DEM-WP(C) Costs not in AURORA 2006GRC_Production Adj 4.37" xfId="8891"/>
    <cellStyle name="_DEM-WP(C) Costs not in AURORA 2006GRC_Production Adj 4.37 2" xfId="8892"/>
    <cellStyle name="_DEM-WP(C) Costs not in AURORA 2006GRC_Production Adj 4.37 2 2" xfId="8893"/>
    <cellStyle name="_DEM-WP(C) Costs not in AURORA 2006GRC_Production Adj 4.37 2 2 2" xfId="8894"/>
    <cellStyle name="_DEM-WP(C) Costs not in AURORA 2006GRC_Production Adj 4.37 2 3" xfId="8895"/>
    <cellStyle name="_DEM-WP(C) Costs not in AURORA 2006GRC_Production Adj 4.37 3" xfId="8896"/>
    <cellStyle name="_DEM-WP(C) Costs not in AURORA 2006GRC_Production Adj 4.37 3 2" xfId="8897"/>
    <cellStyle name="_DEM-WP(C) Costs not in AURORA 2006GRC_Production Adj 4.37 4" xfId="8898"/>
    <cellStyle name="_DEM-WP(C) Costs not in AURORA 2006GRC_Purchased Power Adj 4.03" xfId="8899"/>
    <cellStyle name="_DEM-WP(C) Costs not in AURORA 2006GRC_Purchased Power Adj 4.03 2" xfId="8900"/>
    <cellStyle name="_DEM-WP(C) Costs not in AURORA 2006GRC_Purchased Power Adj 4.03 2 2" xfId="8901"/>
    <cellStyle name="_DEM-WP(C) Costs not in AURORA 2006GRC_Purchased Power Adj 4.03 2 2 2" xfId="8902"/>
    <cellStyle name="_DEM-WP(C) Costs not in AURORA 2006GRC_Purchased Power Adj 4.03 2 3" xfId="8903"/>
    <cellStyle name="_DEM-WP(C) Costs not in AURORA 2006GRC_Purchased Power Adj 4.03 3" xfId="8904"/>
    <cellStyle name="_DEM-WP(C) Costs not in AURORA 2006GRC_Purchased Power Adj 4.03 3 2" xfId="8905"/>
    <cellStyle name="_DEM-WP(C) Costs not in AURORA 2006GRC_Purchased Power Adj 4.03 4" xfId="8906"/>
    <cellStyle name="_DEM-WP(C) Costs not in AURORA 2006GRC_Rebuttal Power Costs" xfId="8907"/>
    <cellStyle name="_DEM-WP(C) Costs not in AURORA 2006GRC_Rebuttal Power Costs 2" xfId="8908"/>
    <cellStyle name="_DEM-WP(C) Costs not in AURORA 2006GRC_Rebuttal Power Costs 2 2" xfId="8909"/>
    <cellStyle name="_DEM-WP(C) Costs not in AURORA 2006GRC_Rebuttal Power Costs 2 2 2" xfId="8910"/>
    <cellStyle name="_DEM-WP(C) Costs not in AURORA 2006GRC_Rebuttal Power Costs 2 3" xfId="8911"/>
    <cellStyle name="_DEM-WP(C) Costs not in AURORA 2006GRC_Rebuttal Power Costs 3" xfId="8912"/>
    <cellStyle name="_DEM-WP(C) Costs not in AURORA 2006GRC_Rebuttal Power Costs 3 2" xfId="8913"/>
    <cellStyle name="_DEM-WP(C) Costs not in AURORA 2006GRC_Rebuttal Power Costs 4" xfId="8914"/>
    <cellStyle name="_DEM-WP(C) Costs not in AURORA 2006GRC_Rebuttal Power Costs_Adj Bench DR 3 for Initial Briefs (Electric)" xfId="8915"/>
    <cellStyle name="_DEM-WP(C) Costs not in AURORA 2006GRC_Rebuttal Power Costs_Adj Bench DR 3 for Initial Briefs (Electric) 2" xfId="8916"/>
    <cellStyle name="_DEM-WP(C) Costs not in AURORA 2006GRC_Rebuttal Power Costs_Adj Bench DR 3 for Initial Briefs (Electric) 2 2" xfId="8917"/>
    <cellStyle name="_DEM-WP(C) Costs not in AURORA 2006GRC_Rebuttal Power Costs_Adj Bench DR 3 for Initial Briefs (Electric) 2 2 2" xfId="8918"/>
    <cellStyle name="_DEM-WP(C) Costs not in AURORA 2006GRC_Rebuttal Power Costs_Adj Bench DR 3 for Initial Briefs (Electric) 2 3" xfId="8919"/>
    <cellStyle name="_DEM-WP(C) Costs not in AURORA 2006GRC_Rebuttal Power Costs_Adj Bench DR 3 for Initial Briefs (Electric) 3" xfId="8920"/>
    <cellStyle name="_DEM-WP(C) Costs not in AURORA 2006GRC_Rebuttal Power Costs_Adj Bench DR 3 for Initial Briefs (Electric) 3 2" xfId="8921"/>
    <cellStyle name="_DEM-WP(C) Costs not in AURORA 2006GRC_Rebuttal Power Costs_Adj Bench DR 3 for Initial Briefs (Electric) 4" xfId="8922"/>
    <cellStyle name="_DEM-WP(C) Costs not in AURORA 2006GRC_Rebuttal Power Costs_Adj Bench DR 3 for Initial Briefs (Electric)_DEM-WP(C) ENERG10C--ctn Mid-C_042010 2010GRC" xfId="8923"/>
    <cellStyle name="_DEM-WP(C) Costs not in AURORA 2006GRC_Rebuttal Power Costs_Adj Bench DR 3 for Initial Briefs (Electric)_DEM-WP(C) ENERG10C--ctn Mid-C_042010 2010GRC 2" xfId="8924"/>
    <cellStyle name="_DEM-WP(C) Costs not in AURORA 2006GRC_Rebuttal Power Costs_DEM-WP(C) ENERG10C--ctn Mid-C_042010 2010GRC" xfId="8925"/>
    <cellStyle name="_DEM-WP(C) Costs not in AURORA 2006GRC_Rebuttal Power Costs_DEM-WP(C) ENERG10C--ctn Mid-C_042010 2010GRC 2" xfId="8926"/>
    <cellStyle name="_DEM-WP(C) Costs not in AURORA 2006GRC_Rebuttal Power Costs_Electric Rev Req Model (2009 GRC) Rebuttal" xfId="8927"/>
    <cellStyle name="_DEM-WP(C) Costs not in AURORA 2006GRC_Rebuttal Power Costs_Electric Rev Req Model (2009 GRC) Rebuttal 2" xfId="8928"/>
    <cellStyle name="_DEM-WP(C) Costs not in AURORA 2006GRC_Rebuttal Power Costs_Electric Rev Req Model (2009 GRC) Rebuttal 2 2" xfId="8929"/>
    <cellStyle name="_DEM-WP(C) Costs not in AURORA 2006GRC_Rebuttal Power Costs_Electric Rev Req Model (2009 GRC) Rebuttal 2 2 2" xfId="8930"/>
    <cellStyle name="_DEM-WP(C) Costs not in AURORA 2006GRC_Rebuttal Power Costs_Electric Rev Req Model (2009 GRC) Rebuttal 2 3" xfId="8931"/>
    <cellStyle name="_DEM-WP(C) Costs not in AURORA 2006GRC_Rebuttal Power Costs_Electric Rev Req Model (2009 GRC) Rebuttal 3" xfId="8932"/>
    <cellStyle name="_DEM-WP(C) Costs not in AURORA 2006GRC_Rebuttal Power Costs_Electric Rev Req Model (2009 GRC) Rebuttal 3 2" xfId="8933"/>
    <cellStyle name="_DEM-WP(C) Costs not in AURORA 2006GRC_Rebuttal Power Costs_Electric Rev Req Model (2009 GRC) Rebuttal 4" xfId="8934"/>
    <cellStyle name="_DEM-WP(C) Costs not in AURORA 2006GRC_Rebuttal Power Costs_Electric Rev Req Model (2009 GRC) Rebuttal REmoval of New  WH Solar AdjustMI" xfId="8935"/>
    <cellStyle name="_DEM-WP(C) Costs not in AURORA 2006GRC_Rebuttal Power Costs_Electric Rev Req Model (2009 GRC) Rebuttal REmoval of New  WH Solar AdjustMI 2" xfId="8936"/>
    <cellStyle name="_DEM-WP(C) Costs not in AURORA 2006GRC_Rebuttal Power Costs_Electric Rev Req Model (2009 GRC) Rebuttal REmoval of New  WH Solar AdjustMI 2 2" xfId="8937"/>
    <cellStyle name="_DEM-WP(C) Costs not in AURORA 2006GRC_Rebuttal Power Costs_Electric Rev Req Model (2009 GRC) Rebuttal REmoval of New  WH Solar AdjustMI 2 2 2" xfId="8938"/>
    <cellStyle name="_DEM-WP(C) Costs not in AURORA 2006GRC_Rebuttal Power Costs_Electric Rev Req Model (2009 GRC) Rebuttal REmoval of New  WH Solar AdjustMI 2 3" xfId="8939"/>
    <cellStyle name="_DEM-WP(C) Costs not in AURORA 2006GRC_Rebuttal Power Costs_Electric Rev Req Model (2009 GRC) Rebuttal REmoval of New  WH Solar AdjustMI 3" xfId="8940"/>
    <cellStyle name="_DEM-WP(C) Costs not in AURORA 2006GRC_Rebuttal Power Costs_Electric Rev Req Model (2009 GRC) Rebuttal REmoval of New  WH Solar AdjustMI 3 2" xfId="8941"/>
    <cellStyle name="_DEM-WP(C) Costs not in AURORA 2006GRC_Rebuttal Power Costs_Electric Rev Req Model (2009 GRC) Rebuttal REmoval of New  WH Solar AdjustMI 4" xfId="8942"/>
    <cellStyle name="_DEM-WP(C) Costs not in AURORA 2006GRC_Rebuttal Power Costs_Electric Rev Req Model (2009 GRC) Rebuttal REmoval of New  WH Solar AdjustMI_DEM-WP(C) ENERG10C--ctn Mid-C_042010 2010GRC" xfId="8943"/>
    <cellStyle name="_DEM-WP(C) Costs not in AURORA 2006GRC_Rebuttal Power Costs_Electric Rev Req Model (2009 GRC) Rebuttal REmoval of New  WH Solar AdjustMI_DEM-WP(C) ENERG10C--ctn Mid-C_042010 2010GRC 2" xfId="8944"/>
    <cellStyle name="_DEM-WP(C) Costs not in AURORA 2006GRC_Rebuttal Power Costs_Electric Rev Req Model (2009 GRC) Revised 01-18-2010" xfId="8945"/>
    <cellStyle name="_DEM-WP(C) Costs not in AURORA 2006GRC_Rebuttal Power Costs_Electric Rev Req Model (2009 GRC) Revised 01-18-2010 2" xfId="8946"/>
    <cellStyle name="_DEM-WP(C) Costs not in AURORA 2006GRC_Rebuttal Power Costs_Electric Rev Req Model (2009 GRC) Revised 01-18-2010 2 2" xfId="8947"/>
    <cellStyle name="_DEM-WP(C) Costs not in AURORA 2006GRC_Rebuttal Power Costs_Electric Rev Req Model (2009 GRC) Revised 01-18-2010 2 2 2" xfId="8948"/>
    <cellStyle name="_DEM-WP(C) Costs not in AURORA 2006GRC_Rebuttal Power Costs_Electric Rev Req Model (2009 GRC) Revised 01-18-2010 2 3" xfId="8949"/>
    <cellStyle name="_DEM-WP(C) Costs not in AURORA 2006GRC_Rebuttal Power Costs_Electric Rev Req Model (2009 GRC) Revised 01-18-2010 3" xfId="8950"/>
    <cellStyle name="_DEM-WP(C) Costs not in AURORA 2006GRC_Rebuttal Power Costs_Electric Rev Req Model (2009 GRC) Revised 01-18-2010 3 2" xfId="8951"/>
    <cellStyle name="_DEM-WP(C) Costs not in AURORA 2006GRC_Rebuttal Power Costs_Electric Rev Req Model (2009 GRC) Revised 01-18-2010 4" xfId="8952"/>
    <cellStyle name="_DEM-WP(C) Costs not in AURORA 2006GRC_Rebuttal Power Costs_Electric Rev Req Model (2009 GRC) Revised 01-18-2010_DEM-WP(C) ENERG10C--ctn Mid-C_042010 2010GRC" xfId="8953"/>
    <cellStyle name="_DEM-WP(C) Costs not in AURORA 2006GRC_Rebuttal Power Costs_Electric Rev Req Model (2009 GRC) Revised 01-18-2010_DEM-WP(C) ENERG10C--ctn Mid-C_042010 2010GRC 2" xfId="8954"/>
    <cellStyle name="_DEM-WP(C) Costs not in AURORA 2006GRC_Rebuttal Power Costs_Final Order Electric EXHIBIT A-1" xfId="8955"/>
    <cellStyle name="_DEM-WP(C) Costs not in AURORA 2006GRC_Rebuttal Power Costs_Final Order Electric EXHIBIT A-1 2" xfId="8956"/>
    <cellStyle name="_DEM-WP(C) Costs not in AURORA 2006GRC_Rebuttal Power Costs_Final Order Electric EXHIBIT A-1 2 2" xfId="8957"/>
    <cellStyle name="_DEM-WP(C) Costs not in AURORA 2006GRC_Rebuttal Power Costs_Final Order Electric EXHIBIT A-1 2 2 2" xfId="8958"/>
    <cellStyle name="_DEM-WP(C) Costs not in AURORA 2006GRC_Rebuttal Power Costs_Final Order Electric EXHIBIT A-1 2 3" xfId="8959"/>
    <cellStyle name="_DEM-WP(C) Costs not in AURORA 2006GRC_Rebuttal Power Costs_Final Order Electric EXHIBIT A-1 3" xfId="8960"/>
    <cellStyle name="_DEM-WP(C) Costs not in AURORA 2006GRC_Rebuttal Power Costs_Final Order Electric EXHIBIT A-1 3 2" xfId="8961"/>
    <cellStyle name="_DEM-WP(C) Costs not in AURORA 2006GRC_Rebuttal Power Costs_Final Order Electric EXHIBIT A-1 4" xfId="8962"/>
    <cellStyle name="_DEM-WP(C) Costs not in AURORA 2006GRC_ROR 5.02" xfId="8963"/>
    <cellStyle name="_DEM-WP(C) Costs not in AURORA 2006GRC_ROR 5.02 2" xfId="8964"/>
    <cellStyle name="_DEM-WP(C) Costs not in AURORA 2006GRC_ROR 5.02 2 2" xfId="8965"/>
    <cellStyle name="_DEM-WP(C) Costs not in AURORA 2006GRC_ROR 5.02 2 2 2" xfId="8966"/>
    <cellStyle name="_DEM-WP(C) Costs not in AURORA 2006GRC_ROR 5.02 2 3" xfId="8967"/>
    <cellStyle name="_DEM-WP(C) Costs not in AURORA 2006GRC_ROR 5.02 3" xfId="8968"/>
    <cellStyle name="_DEM-WP(C) Costs not in AURORA 2006GRC_ROR 5.02 3 2" xfId="8969"/>
    <cellStyle name="_DEM-WP(C) Costs not in AURORA 2006GRC_ROR 5.02 4" xfId="8970"/>
    <cellStyle name="_DEM-WP(C) Costs not in AURORA 2006GRC_Transmission Workbook for May BOD" xfId="8971"/>
    <cellStyle name="_DEM-WP(C) Costs not in AURORA 2006GRC_Transmission Workbook for May BOD 2" xfId="8972"/>
    <cellStyle name="_DEM-WP(C) Costs not in AURORA 2006GRC_Transmission Workbook for May BOD 2 2" xfId="8973"/>
    <cellStyle name="_DEM-WP(C) Costs not in AURORA 2006GRC_Transmission Workbook for May BOD 2 2 2" xfId="8974"/>
    <cellStyle name="_DEM-WP(C) Costs not in AURORA 2006GRC_Transmission Workbook for May BOD 2 3" xfId="8975"/>
    <cellStyle name="_DEM-WP(C) Costs not in AURORA 2006GRC_Transmission Workbook for May BOD 3" xfId="8976"/>
    <cellStyle name="_DEM-WP(C) Costs not in AURORA 2006GRC_Transmission Workbook for May BOD 3 2" xfId="8977"/>
    <cellStyle name="_DEM-WP(C) Costs not in AURORA 2006GRC_Transmission Workbook for May BOD 4" xfId="8978"/>
    <cellStyle name="_DEM-WP(C) Costs not in AURORA 2006GRC_Transmission Workbook for May BOD_DEM-WP(C) ENERG10C--ctn Mid-C_042010 2010GRC" xfId="8979"/>
    <cellStyle name="_DEM-WP(C) Costs not in AURORA 2006GRC_Transmission Workbook for May BOD_DEM-WP(C) ENERG10C--ctn Mid-C_042010 2010GRC 2" xfId="8980"/>
    <cellStyle name="_DEM-WP(C) Costs not in AURORA 2006GRC_Wind Integration 10GRC" xfId="8981"/>
    <cellStyle name="_DEM-WP(C) Costs not in AURORA 2006GRC_Wind Integration 10GRC 2" xfId="8982"/>
    <cellStyle name="_DEM-WP(C) Costs not in AURORA 2006GRC_Wind Integration 10GRC 2 2" xfId="8983"/>
    <cellStyle name="_DEM-WP(C) Costs not in AURORA 2006GRC_Wind Integration 10GRC 2 2 2" xfId="8984"/>
    <cellStyle name="_DEM-WP(C) Costs not in AURORA 2006GRC_Wind Integration 10GRC 2 3" xfId="8985"/>
    <cellStyle name="_DEM-WP(C) Costs not in AURORA 2006GRC_Wind Integration 10GRC 3" xfId="8986"/>
    <cellStyle name="_DEM-WP(C) Costs not in AURORA 2006GRC_Wind Integration 10GRC 3 2" xfId="8987"/>
    <cellStyle name="_DEM-WP(C) Costs not in AURORA 2006GRC_Wind Integration 10GRC 4" xfId="8988"/>
    <cellStyle name="_DEM-WP(C) Costs not in AURORA 2006GRC_Wind Integration 10GRC_DEM-WP(C) ENERG10C--ctn Mid-C_042010 2010GRC" xfId="8989"/>
    <cellStyle name="_DEM-WP(C) Costs not in AURORA 2006GRC_Wind Integration 10GRC_DEM-WP(C) ENERG10C--ctn Mid-C_042010 2010GRC 2" xfId="8990"/>
    <cellStyle name="_DEM-WP(C) Costs not in AURORA 2007GRC" xfId="8991"/>
    <cellStyle name="_DEM-WP(C) Costs not in AURORA 2007GRC 2" xfId="8992"/>
    <cellStyle name="_DEM-WP(C) Costs not in AURORA 2007GRC 2 2" xfId="8993"/>
    <cellStyle name="_DEM-WP(C) Costs not in AURORA 2007GRC 2 2 2" xfId="8994"/>
    <cellStyle name="_DEM-WP(C) Costs not in AURORA 2007GRC 2 2 2 2" xfId="8995"/>
    <cellStyle name="_DEM-WP(C) Costs not in AURORA 2007GRC 2 2 3" xfId="8996"/>
    <cellStyle name="_DEM-WP(C) Costs not in AURORA 2007GRC 2 3" xfId="8997"/>
    <cellStyle name="_DEM-WP(C) Costs not in AURORA 2007GRC 2 3 2" xfId="8998"/>
    <cellStyle name="_DEM-WP(C) Costs not in AURORA 2007GRC 2 4" xfId="8999"/>
    <cellStyle name="_DEM-WP(C) Costs not in AURORA 2007GRC 3" xfId="9000"/>
    <cellStyle name="_DEM-WP(C) Costs not in AURORA 2007GRC 3 2" xfId="9001"/>
    <cellStyle name="_DEM-WP(C) Costs not in AURORA 2007GRC 4" xfId="9002"/>
    <cellStyle name="_DEM-WP(C) Costs not in AURORA 2007GRC Update" xfId="9003"/>
    <cellStyle name="_DEM-WP(C) Costs not in AURORA 2007GRC Update 2" xfId="9004"/>
    <cellStyle name="_DEM-WP(C) Costs not in AURORA 2007GRC Update 2 2" xfId="9005"/>
    <cellStyle name="_DEM-WP(C) Costs not in AURORA 2007GRC Update 2 2 2" xfId="9006"/>
    <cellStyle name="_DEM-WP(C) Costs not in AURORA 2007GRC Update 2 3" xfId="9007"/>
    <cellStyle name="_DEM-WP(C) Costs not in AURORA 2007GRC Update 3" xfId="9008"/>
    <cellStyle name="_DEM-WP(C) Costs not in AURORA 2007GRC Update 3 2" xfId="9009"/>
    <cellStyle name="_DEM-WP(C) Costs not in AURORA 2007GRC Update 4" xfId="9010"/>
    <cellStyle name="_DEM-WP(C) Costs not in AURORA 2007GRC Update_DEM-WP(C) ENERG10C--ctn Mid-C_042010 2010GRC" xfId="9011"/>
    <cellStyle name="_DEM-WP(C) Costs not in AURORA 2007GRC Update_DEM-WP(C) ENERG10C--ctn Mid-C_042010 2010GRC 2" xfId="9012"/>
    <cellStyle name="_DEM-WP(C) Costs not in AURORA 2007GRC Update_NIM Summary" xfId="9013"/>
    <cellStyle name="_DEM-WP(C) Costs not in AURORA 2007GRC Update_NIM Summary 2" xfId="9014"/>
    <cellStyle name="_DEM-WP(C) Costs not in AURORA 2007GRC Update_NIM Summary 2 2" xfId="9015"/>
    <cellStyle name="_DEM-WP(C) Costs not in AURORA 2007GRC Update_NIM Summary 2 2 2" xfId="9016"/>
    <cellStyle name="_DEM-WP(C) Costs not in AURORA 2007GRC Update_NIM Summary 2 3" xfId="9017"/>
    <cellStyle name="_DEM-WP(C) Costs not in AURORA 2007GRC Update_NIM Summary 3" xfId="9018"/>
    <cellStyle name="_DEM-WP(C) Costs not in AURORA 2007GRC Update_NIM Summary 3 2" xfId="9019"/>
    <cellStyle name="_DEM-WP(C) Costs not in AURORA 2007GRC Update_NIM Summary 4" xfId="9020"/>
    <cellStyle name="_DEM-WP(C) Costs not in AURORA 2007GRC Update_NIM Summary_DEM-WP(C) ENERG10C--ctn Mid-C_042010 2010GRC" xfId="9021"/>
    <cellStyle name="_DEM-WP(C) Costs not in AURORA 2007GRC Update_NIM Summary_DEM-WP(C) ENERG10C--ctn Mid-C_042010 2010GRC 2" xfId="9022"/>
    <cellStyle name="_DEM-WP(C) Costs not in AURORA 2007GRC_16.37E Wild Horse Expansion DeferralRevwrkingfile SF" xfId="9023"/>
    <cellStyle name="_DEM-WP(C) Costs not in AURORA 2007GRC_16.37E Wild Horse Expansion DeferralRevwrkingfile SF 2" xfId="9024"/>
    <cellStyle name="_DEM-WP(C) Costs not in AURORA 2007GRC_16.37E Wild Horse Expansion DeferralRevwrkingfile SF 2 2" xfId="9025"/>
    <cellStyle name="_DEM-WP(C) Costs not in AURORA 2007GRC_16.37E Wild Horse Expansion DeferralRevwrkingfile SF 2 2 2" xfId="9026"/>
    <cellStyle name="_DEM-WP(C) Costs not in AURORA 2007GRC_16.37E Wild Horse Expansion DeferralRevwrkingfile SF 2 3" xfId="9027"/>
    <cellStyle name="_DEM-WP(C) Costs not in AURORA 2007GRC_16.37E Wild Horse Expansion DeferralRevwrkingfile SF 3" xfId="9028"/>
    <cellStyle name="_DEM-WP(C) Costs not in AURORA 2007GRC_16.37E Wild Horse Expansion DeferralRevwrkingfile SF 3 2" xfId="9029"/>
    <cellStyle name="_DEM-WP(C) Costs not in AURORA 2007GRC_16.37E Wild Horse Expansion DeferralRevwrkingfile SF 4" xfId="9030"/>
    <cellStyle name="_DEM-WP(C) Costs not in AURORA 2007GRC_16.37E Wild Horse Expansion DeferralRevwrkingfile SF_DEM-WP(C) ENERG10C--ctn Mid-C_042010 2010GRC" xfId="9031"/>
    <cellStyle name="_DEM-WP(C) Costs not in AURORA 2007GRC_16.37E Wild Horse Expansion DeferralRevwrkingfile SF_DEM-WP(C) ENERG10C--ctn Mid-C_042010 2010GRC 2" xfId="9032"/>
    <cellStyle name="_DEM-WP(C) Costs not in AURORA 2007GRC_2009 GRC Compl Filing - Exhibit D" xfId="9033"/>
    <cellStyle name="_DEM-WP(C) Costs not in AURORA 2007GRC_2009 GRC Compl Filing - Exhibit D 2" xfId="9034"/>
    <cellStyle name="_DEM-WP(C) Costs not in AURORA 2007GRC_2009 GRC Compl Filing - Exhibit D 2 2" xfId="9035"/>
    <cellStyle name="_DEM-WP(C) Costs not in AURORA 2007GRC_2009 GRC Compl Filing - Exhibit D 2 2 2" xfId="9036"/>
    <cellStyle name="_DEM-WP(C) Costs not in AURORA 2007GRC_2009 GRC Compl Filing - Exhibit D 2 3" xfId="9037"/>
    <cellStyle name="_DEM-WP(C) Costs not in AURORA 2007GRC_2009 GRC Compl Filing - Exhibit D 3" xfId="9038"/>
    <cellStyle name="_DEM-WP(C) Costs not in AURORA 2007GRC_2009 GRC Compl Filing - Exhibit D 3 2" xfId="9039"/>
    <cellStyle name="_DEM-WP(C) Costs not in AURORA 2007GRC_2009 GRC Compl Filing - Exhibit D 4" xfId="9040"/>
    <cellStyle name="_DEM-WP(C) Costs not in AURORA 2007GRC_2009 GRC Compl Filing - Exhibit D_DEM-WP(C) ENERG10C--ctn Mid-C_042010 2010GRC" xfId="9041"/>
    <cellStyle name="_DEM-WP(C) Costs not in AURORA 2007GRC_2009 GRC Compl Filing - Exhibit D_DEM-WP(C) ENERG10C--ctn Mid-C_042010 2010GRC 2" xfId="9042"/>
    <cellStyle name="_DEM-WP(C) Costs not in AURORA 2007GRC_Adj Bench DR 3 for Initial Briefs (Electric)" xfId="9043"/>
    <cellStyle name="_DEM-WP(C) Costs not in AURORA 2007GRC_Adj Bench DR 3 for Initial Briefs (Electric) 2" xfId="9044"/>
    <cellStyle name="_DEM-WP(C) Costs not in AURORA 2007GRC_Adj Bench DR 3 for Initial Briefs (Electric) 2 2" xfId="9045"/>
    <cellStyle name="_DEM-WP(C) Costs not in AURORA 2007GRC_Adj Bench DR 3 for Initial Briefs (Electric) 2 2 2" xfId="9046"/>
    <cellStyle name="_DEM-WP(C) Costs not in AURORA 2007GRC_Adj Bench DR 3 for Initial Briefs (Electric) 2 3" xfId="9047"/>
    <cellStyle name="_DEM-WP(C) Costs not in AURORA 2007GRC_Adj Bench DR 3 for Initial Briefs (Electric) 3" xfId="9048"/>
    <cellStyle name="_DEM-WP(C) Costs not in AURORA 2007GRC_Adj Bench DR 3 for Initial Briefs (Electric) 3 2" xfId="9049"/>
    <cellStyle name="_DEM-WP(C) Costs not in AURORA 2007GRC_Adj Bench DR 3 for Initial Briefs (Electric) 4" xfId="9050"/>
    <cellStyle name="_DEM-WP(C) Costs not in AURORA 2007GRC_Adj Bench DR 3 for Initial Briefs (Electric)_DEM-WP(C) ENERG10C--ctn Mid-C_042010 2010GRC" xfId="9051"/>
    <cellStyle name="_DEM-WP(C) Costs not in AURORA 2007GRC_Adj Bench DR 3 for Initial Briefs (Electric)_DEM-WP(C) ENERG10C--ctn Mid-C_042010 2010GRC 2" xfId="9052"/>
    <cellStyle name="_DEM-WP(C) Costs not in AURORA 2007GRC_Book1" xfId="9053"/>
    <cellStyle name="_DEM-WP(C) Costs not in AURORA 2007GRC_Book1 2" xfId="9054"/>
    <cellStyle name="_DEM-WP(C) Costs not in AURORA 2007GRC_Book2" xfId="9055"/>
    <cellStyle name="_DEM-WP(C) Costs not in AURORA 2007GRC_Book2 2" xfId="9056"/>
    <cellStyle name="_DEM-WP(C) Costs not in AURORA 2007GRC_Book2 2 2" xfId="9057"/>
    <cellStyle name="_DEM-WP(C) Costs not in AURORA 2007GRC_Book2 2 2 2" xfId="9058"/>
    <cellStyle name="_DEM-WP(C) Costs not in AURORA 2007GRC_Book2 2 3" xfId="9059"/>
    <cellStyle name="_DEM-WP(C) Costs not in AURORA 2007GRC_Book2 3" xfId="9060"/>
    <cellStyle name="_DEM-WP(C) Costs not in AURORA 2007GRC_Book2 3 2" xfId="9061"/>
    <cellStyle name="_DEM-WP(C) Costs not in AURORA 2007GRC_Book2 4" xfId="9062"/>
    <cellStyle name="_DEM-WP(C) Costs not in AURORA 2007GRC_Book2_DEM-WP(C) ENERG10C--ctn Mid-C_042010 2010GRC" xfId="9063"/>
    <cellStyle name="_DEM-WP(C) Costs not in AURORA 2007GRC_Book2_DEM-WP(C) ENERG10C--ctn Mid-C_042010 2010GRC 2" xfId="9064"/>
    <cellStyle name="_DEM-WP(C) Costs not in AURORA 2007GRC_Book4" xfId="9065"/>
    <cellStyle name="_DEM-WP(C) Costs not in AURORA 2007GRC_Book4 2" xfId="9066"/>
    <cellStyle name="_DEM-WP(C) Costs not in AURORA 2007GRC_Book4 2 2" xfId="9067"/>
    <cellStyle name="_DEM-WP(C) Costs not in AURORA 2007GRC_Book4 2 2 2" xfId="9068"/>
    <cellStyle name="_DEM-WP(C) Costs not in AURORA 2007GRC_Book4 2 3" xfId="9069"/>
    <cellStyle name="_DEM-WP(C) Costs not in AURORA 2007GRC_Book4 3" xfId="9070"/>
    <cellStyle name="_DEM-WP(C) Costs not in AURORA 2007GRC_Book4 3 2" xfId="9071"/>
    <cellStyle name="_DEM-WP(C) Costs not in AURORA 2007GRC_Book4 4" xfId="9072"/>
    <cellStyle name="_DEM-WP(C) Costs not in AURORA 2007GRC_Book4_DEM-WP(C) ENERG10C--ctn Mid-C_042010 2010GRC" xfId="9073"/>
    <cellStyle name="_DEM-WP(C) Costs not in AURORA 2007GRC_Book4_DEM-WP(C) ENERG10C--ctn Mid-C_042010 2010GRC 2" xfId="9074"/>
    <cellStyle name="_DEM-WP(C) Costs not in AURORA 2007GRC_DEM-WP(C) ENERG10C--ctn Mid-C_042010 2010GRC" xfId="9075"/>
    <cellStyle name="_DEM-WP(C) Costs not in AURORA 2007GRC_DEM-WP(C) ENERG10C--ctn Mid-C_042010 2010GRC 2" xfId="9076"/>
    <cellStyle name="_DEM-WP(C) Costs not in AURORA 2007GRC_Electric Rev Req Model (2009 GRC) " xfId="9077"/>
    <cellStyle name="_DEM-WP(C) Costs not in AURORA 2007GRC_Electric Rev Req Model (2009 GRC)  2" xfId="9078"/>
    <cellStyle name="_DEM-WP(C) Costs not in AURORA 2007GRC_Electric Rev Req Model (2009 GRC)  2 2" xfId="9079"/>
    <cellStyle name="_DEM-WP(C) Costs not in AURORA 2007GRC_Electric Rev Req Model (2009 GRC)  2 2 2" xfId="9080"/>
    <cellStyle name="_DEM-WP(C) Costs not in AURORA 2007GRC_Electric Rev Req Model (2009 GRC)  2 3" xfId="9081"/>
    <cellStyle name="_DEM-WP(C) Costs not in AURORA 2007GRC_Electric Rev Req Model (2009 GRC)  3" xfId="9082"/>
    <cellStyle name="_DEM-WP(C) Costs not in AURORA 2007GRC_Electric Rev Req Model (2009 GRC)  3 2" xfId="9083"/>
    <cellStyle name="_DEM-WP(C) Costs not in AURORA 2007GRC_Electric Rev Req Model (2009 GRC)  4" xfId="9084"/>
    <cellStyle name="_DEM-WP(C) Costs not in AURORA 2007GRC_Electric Rev Req Model (2009 GRC) _DEM-WP(C) ENERG10C--ctn Mid-C_042010 2010GRC" xfId="9085"/>
    <cellStyle name="_DEM-WP(C) Costs not in AURORA 2007GRC_Electric Rev Req Model (2009 GRC) _DEM-WP(C) ENERG10C--ctn Mid-C_042010 2010GRC 2" xfId="9086"/>
    <cellStyle name="_DEM-WP(C) Costs not in AURORA 2007GRC_Electric Rev Req Model (2009 GRC) Rebuttal" xfId="9087"/>
    <cellStyle name="_DEM-WP(C) Costs not in AURORA 2007GRC_Electric Rev Req Model (2009 GRC) Rebuttal 2" xfId="9088"/>
    <cellStyle name="_DEM-WP(C) Costs not in AURORA 2007GRC_Electric Rev Req Model (2009 GRC) Rebuttal 2 2" xfId="9089"/>
    <cellStyle name="_DEM-WP(C) Costs not in AURORA 2007GRC_Electric Rev Req Model (2009 GRC) Rebuttal 2 2 2" xfId="9090"/>
    <cellStyle name="_DEM-WP(C) Costs not in AURORA 2007GRC_Electric Rev Req Model (2009 GRC) Rebuttal 2 3" xfId="9091"/>
    <cellStyle name="_DEM-WP(C) Costs not in AURORA 2007GRC_Electric Rev Req Model (2009 GRC) Rebuttal 3" xfId="9092"/>
    <cellStyle name="_DEM-WP(C) Costs not in AURORA 2007GRC_Electric Rev Req Model (2009 GRC) Rebuttal 3 2" xfId="9093"/>
    <cellStyle name="_DEM-WP(C) Costs not in AURORA 2007GRC_Electric Rev Req Model (2009 GRC) Rebuttal 4" xfId="9094"/>
    <cellStyle name="_DEM-WP(C) Costs not in AURORA 2007GRC_Electric Rev Req Model (2009 GRC) Rebuttal REmoval of New  WH Solar AdjustMI" xfId="9095"/>
    <cellStyle name="_DEM-WP(C) Costs not in AURORA 2007GRC_Electric Rev Req Model (2009 GRC) Rebuttal REmoval of New  WH Solar AdjustMI 2" xfId="9096"/>
    <cellStyle name="_DEM-WP(C) Costs not in AURORA 2007GRC_Electric Rev Req Model (2009 GRC) Rebuttal REmoval of New  WH Solar AdjustMI 2 2" xfId="9097"/>
    <cellStyle name="_DEM-WP(C) Costs not in AURORA 2007GRC_Electric Rev Req Model (2009 GRC) Rebuttal REmoval of New  WH Solar AdjustMI 2 2 2" xfId="9098"/>
    <cellStyle name="_DEM-WP(C) Costs not in AURORA 2007GRC_Electric Rev Req Model (2009 GRC) Rebuttal REmoval of New  WH Solar AdjustMI 2 3" xfId="9099"/>
    <cellStyle name="_DEM-WP(C) Costs not in AURORA 2007GRC_Electric Rev Req Model (2009 GRC) Rebuttal REmoval of New  WH Solar AdjustMI 3" xfId="9100"/>
    <cellStyle name="_DEM-WP(C) Costs not in AURORA 2007GRC_Electric Rev Req Model (2009 GRC) Rebuttal REmoval of New  WH Solar AdjustMI 3 2" xfId="9101"/>
    <cellStyle name="_DEM-WP(C) Costs not in AURORA 2007GRC_Electric Rev Req Model (2009 GRC) Rebuttal REmoval of New  WH Solar AdjustMI 4" xfId="9102"/>
    <cellStyle name="_DEM-WP(C) Costs not in AURORA 2007GRC_Electric Rev Req Model (2009 GRC) Rebuttal REmoval of New  WH Solar AdjustMI_DEM-WP(C) ENERG10C--ctn Mid-C_042010 2010GRC" xfId="9103"/>
    <cellStyle name="_DEM-WP(C) Costs not in AURORA 2007GRC_Electric Rev Req Model (2009 GRC) Rebuttal REmoval of New  WH Solar AdjustMI_DEM-WP(C) ENERG10C--ctn Mid-C_042010 2010GRC 2" xfId="9104"/>
    <cellStyle name="_DEM-WP(C) Costs not in AURORA 2007GRC_Electric Rev Req Model (2009 GRC) Revised 01-18-2010" xfId="9105"/>
    <cellStyle name="_DEM-WP(C) Costs not in AURORA 2007GRC_Electric Rev Req Model (2009 GRC) Revised 01-18-2010 2" xfId="9106"/>
    <cellStyle name="_DEM-WP(C) Costs not in AURORA 2007GRC_Electric Rev Req Model (2009 GRC) Revised 01-18-2010 2 2" xfId="9107"/>
    <cellStyle name="_DEM-WP(C) Costs not in AURORA 2007GRC_Electric Rev Req Model (2009 GRC) Revised 01-18-2010 2 2 2" xfId="9108"/>
    <cellStyle name="_DEM-WP(C) Costs not in AURORA 2007GRC_Electric Rev Req Model (2009 GRC) Revised 01-18-2010 2 3" xfId="9109"/>
    <cellStyle name="_DEM-WP(C) Costs not in AURORA 2007GRC_Electric Rev Req Model (2009 GRC) Revised 01-18-2010 3" xfId="9110"/>
    <cellStyle name="_DEM-WP(C) Costs not in AURORA 2007GRC_Electric Rev Req Model (2009 GRC) Revised 01-18-2010 3 2" xfId="9111"/>
    <cellStyle name="_DEM-WP(C) Costs not in AURORA 2007GRC_Electric Rev Req Model (2009 GRC) Revised 01-18-2010 4" xfId="9112"/>
    <cellStyle name="_DEM-WP(C) Costs not in AURORA 2007GRC_Electric Rev Req Model (2009 GRC) Revised 01-18-2010_DEM-WP(C) ENERG10C--ctn Mid-C_042010 2010GRC" xfId="9113"/>
    <cellStyle name="_DEM-WP(C) Costs not in AURORA 2007GRC_Electric Rev Req Model (2009 GRC) Revised 01-18-2010_DEM-WP(C) ENERG10C--ctn Mid-C_042010 2010GRC 2" xfId="9114"/>
    <cellStyle name="_DEM-WP(C) Costs not in AURORA 2007GRC_Electric Rev Req Model (2010 GRC)" xfId="9115"/>
    <cellStyle name="_DEM-WP(C) Costs not in AURORA 2007GRC_Electric Rev Req Model (2010 GRC) 2" xfId="9116"/>
    <cellStyle name="_DEM-WP(C) Costs not in AURORA 2007GRC_Electric Rev Req Model (2010 GRC) SF" xfId="9117"/>
    <cellStyle name="_DEM-WP(C) Costs not in AURORA 2007GRC_Electric Rev Req Model (2010 GRC) SF 2" xfId="9118"/>
    <cellStyle name="_DEM-WP(C) Costs not in AURORA 2007GRC_Final Order Electric EXHIBIT A-1" xfId="9119"/>
    <cellStyle name="_DEM-WP(C) Costs not in AURORA 2007GRC_Final Order Electric EXHIBIT A-1 2" xfId="9120"/>
    <cellStyle name="_DEM-WP(C) Costs not in AURORA 2007GRC_Final Order Electric EXHIBIT A-1 2 2" xfId="9121"/>
    <cellStyle name="_DEM-WP(C) Costs not in AURORA 2007GRC_Final Order Electric EXHIBIT A-1 2 2 2" xfId="9122"/>
    <cellStyle name="_DEM-WP(C) Costs not in AURORA 2007GRC_Final Order Electric EXHIBIT A-1 2 3" xfId="9123"/>
    <cellStyle name="_DEM-WP(C) Costs not in AURORA 2007GRC_Final Order Electric EXHIBIT A-1 3" xfId="9124"/>
    <cellStyle name="_DEM-WP(C) Costs not in AURORA 2007GRC_Final Order Electric EXHIBIT A-1 3 2" xfId="9125"/>
    <cellStyle name="_DEM-WP(C) Costs not in AURORA 2007GRC_Final Order Electric EXHIBIT A-1 4" xfId="9126"/>
    <cellStyle name="_DEM-WP(C) Costs not in AURORA 2007GRC_NIM Summary" xfId="9127"/>
    <cellStyle name="_DEM-WP(C) Costs not in AURORA 2007GRC_NIM Summary 2" xfId="9128"/>
    <cellStyle name="_DEM-WP(C) Costs not in AURORA 2007GRC_NIM Summary 2 2" xfId="9129"/>
    <cellStyle name="_DEM-WP(C) Costs not in AURORA 2007GRC_NIM Summary 2 2 2" xfId="9130"/>
    <cellStyle name="_DEM-WP(C) Costs not in AURORA 2007GRC_NIM Summary 2 3" xfId="9131"/>
    <cellStyle name="_DEM-WP(C) Costs not in AURORA 2007GRC_NIM Summary 3" xfId="9132"/>
    <cellStyle name="_DEM-WP(C) Costs not in AURORA 2007GRC_NIM Summary 3 2" xfId="9133"/>
    <cellStyle name="_DEM-WP(C) Costs not in AURORA 2007GRC_NIM Summary 4" xfId="9134"/>
    <cellStyle name="_DEM-WP(C) Costs not in AURORA 2007GRC_NIM Summary_DEM-WP(C) ENERG10C--ctn Mid-C_042010 2010GRC" xfId="9135"/>
    <cellStyle name="_DEM-WP(C) Costs not in AURORA 2007GRC_NIM Summary_DEM-WP(C) ENERG10C--ctn Mid-C_042010 2010GRC 2" xfId="9136"/>
    <cellStyle name="_DEM-WP(C) Costs not in AURORA 2007GRC_NIM+O&amp;M Monthly" xfId="9137"/>
    <cellStyle name="_DEM-WP(C) Costs not in AURORA 2007GRC_NIM+O&amp;M Monthly 2" xfId="9138"/>
    <cellStyle name="_DEM-WP(C) Costs not in AURORA 2007GRC_NIM+O&amp;M Monthly 2 2" xfId="9139"/>
    <cellStyle name="_DEM-WP(C) Costs not in AURORA 2007GRC_NIM+O&amp;M Monthly 3" xfId="9140"/>
    <cellStyle name="_DEM-WP(C) Costs not in AURORA 2007GRC_Power Costs - Comparison bx Rbtl-Staff-Jt-PC" xfId="9141"/>
    <cellStyle name="_DEM-WP(C) Costs not in AURORA 2007GRC_Power Costs - Comparison bx Rbtl-Staff-Jt-PC 2" xfId="9142"/>
    <cellStyle name="_DEM-WP(C) Costs not in AURORA 2007GRC_Power Costs - Comparison bx Rbtl-Staff-Jt-PC 2 2" xfId="9143"/>
    <cellStyle name="_DEM-WP(C) Costs not in AURORA 2007GRC_Power Costs - Comparison bx Rbtl-Staff-Jt-PC 2 2 2" xfId="9144"/>
    <cellStyle name="_DEM-WP(C) Costs not in AURORA 2007GRC_Power Costs - Comparison bx Rbtl-Staff-Jt-PC 2 3" xfId="9145"/>
    <cellStyle name="_DEM-WP(C) Costs not in AURORA 2007GRC_Power Costs - Comparison bx Rbtl-Staff-Jt-PC 3" xfId="9146"/>
    <cellStyle name="_DEM-WP(C) Costs not in AURORA 2007GRC_Power Costs - Comparison bx Rbtl-Staff-Jt-PC 3 2" xfId="9147"/>
    <cellStyle name="_DEM-WP(C) Costs not in AURORA 2007GRC_Power Costs - Comparison bx Rbtl-Staff-Jt-PC 4" xfId="9148"/>
    <cellStyle name="_DEM-WP(C) Costs not in AURORA 2007GRC_Power Costs - Comparison bx Rbtl-Staff-Jt-PC_DEM-WP(C) ENERG10C--ctn Mid-C_042010 2010GRC" xfId="9149"/>
    <cellStyle name="_DEM-WP(C) Costs not in AURORA 2007GRC_Power Costs - Comparison bx Rbtl-Staff-Jt-PC_DEM-WP(C) ENERG10C--ctn Mid-C_042010 2010GRC 2" xfId="9150"/>
    <cellStyle name="_DEM-WP(C) Costs not in AURORA 2007GRC_Rebuttal Power Costs" xfId="9151"/>
    <cellStyle name="_DEM-WP(C) Costs not in AURORA 2007GRC_Rebuttal Power Costs 2" xfId="9152"/>
    <cellStyle name="_DEM-WP(C) Costs not in AURORA 2007GRC_Rebuttal Power Costs 2 2" xfId="9153"/>
    <cellStyle name="_DEM-WP(C) Costs not in AURORA 2007GRC_Rebuttal Power Costs 2 2 2" xfId="9154"/>
    <cellStyle name="_DEM-WP(C) Costs not in AURORA 2007GRC_Rebuttal Power Costs 2 3" xfId="9155"/>
    <cellStyle name="_DEM-WP(C) Costs not in AURORA 2007GRC_Rebuttal Power Costs 3" xfId="9156"/>
    <cellStyle name="_DEM-WP(C) Costs not in AURORA 2007GRC_Rebuttal Power Costs 3 2" xfId="9157"/>
    <cellStyle name="_DEM-WP(C) Costs not in AURORA 2007GRC_Rebuttal Power Costs 4" xfId="9158"/>
    <cellStyle name="_DEM-WP(C) Costs not in AURORA 2007GRC_Rebuttal Power Costs_DEM-WP(C) ENERG10C--ctn Mid-C_042010 2010GRC" xfId="9159"/>
    <cellStyle name="_DEM-WP(C) Costs not in AURORA 2007GRC_Rebuttal Power Costs_DEM-WP(C) ENERG10C--ctn Mid-C_042010 2010GRC 2" xfId="9160"/>
    <cellStyle name="_DEM-WP(C) Costs not in AURORA 2007GRC_TENASKA REGULATORY ASSET" xfId="9161"/>
    <cellStyle name="_DEM-WP(C) Costs not in AURORA 2007GRC_TENASKA REGULATORY ASSET 2" xfId="9162"/>
    <cellStyle name="_DEM-WP(C) Costs not in AURORA 2007GRC_TENASKA REGULATORY ASSET 2 2" xfId="9163"/>
    <cellStyle name="_DEM-WP(C) Costs not in AURORA 2007GRC_TENASKA REGULATORY ASSET 2 2 2" xfId="9164"/>
    <cellStyle name="_DEM-WP(C) Costs not in AURORA 2007GRC_TENASKA REGULATORY ASSET 2 3" xfId="9165"/>
    <cellStyle name="_DEM-WP(C) Costs not in AURORA 2007GRC_TENASKA REGULATORY ASSET 3" xfId="9166"/>
    <cellStyle name="_DEM-WP(C) Costs not in AURORA 2007GRC_TENASKA REGULATORY ASSET 3 2" xfId="9167"/>
    <cellStyle name="_DEM-WP(C) Costs not in AURORA 2007GRC_TENASKA REGULATORY ASSET 4" xfId="9168"/>
    <cellStyle name="_DEM-WP(C) Costs not in AURORA 2007PCORC" xfId="9169"/>
    <cellStyle name="_DEM-WP(C) Costs not in AURORA 2007PCORC 2" xfId="9170"/>
    <cellStyle name="_DEM-WP(C) Costs not in AURORA 2007PCORC 2 2" xfId="9171"/>
    <cellStyle name="_DEM-WP(C) Costs not in AURORA 2007PCORC 2 2 2" xfId="9172"/>
    <cellStyle name="_DEM-WP(C) Costs not in AURORA 2007PCORC 2 3" xfId="9173"/>
    <cellStyle name="_DEM-WP(C) Costs not in AURORA 2007PCORC 3" xfId="9174"/>
    <cellStyle name="_DEM-WP(C) Costs not in AURORA 2007PCORC 3 2" xfId="9175"/>
    <cellStyle name="_DEM-WP(C) Costs not in AURORA 2007PCORC 4" xfId="9176"/>
    <cellStyle name="_DEM-WP(C) Costs not in AURORA 2007PCORC_Chelan PUD Power Costs (8-10)" xfId="9177"/>
    <cellStyle name="_DEM-WP(C) Costs not in AURORA 2007PCORC_Chelan PUD Power Costs (8-10) 2" xfId="9178"/>
    <cellStyle name="_DEM-WP(C) Costs not in AURORA 2007PCORC_DEM-WP(C) ENERG10C--ctn Mid-C_042010 2010GRC" xfId="9179"/>
    <cellStyle name="_DEM-WP(C) Costs not in AURORA 2007PCORC_DEM-WP(C) ENERG10C--ctn Mid-C_042010 2010GRC 2" xfId="9180"/>
    <cellStyle name="_DEM-WP(C) Costs not in AURORA 2007PCORC_NIM Summary" xfId="9181"/>
    <cellStyle name="_DEM-WP(C) Costs not in AURORA 2007PCORC_NIM Summary 2" xfId="9182"/>
    <cellStyle name="_DEM-WP(C) Costs not in AURORA 2007PCORC_NIM Summary 2 2" xfId="9183"/>
    <cellStyle name="_DEM-WP(C) Costs not in AURORA 2007PCORC_NIM Summary 2 2 2" xfId="9184"/>
    <cellStyle name="_DEM-WP(C) Costs not in AURORA 2007PCORC_NIM Summary 2 3" xfId="9185"/>
    <cellStyle name="_DEM-WP(C) Costs not in AURORA 2007PCORC_NIM Summary 3" xfId="9186"/>
    <cellStyle name="_DEM-WP(C) Costs not in AURORA 2007PCORC_NIM Summary 3 2" xfId="9187"/>
    <cellStyle name="_DEM-WP(C) Costs not in AURORA 2007PCORC_NIM Summary 4" xfId="9188"/>
    <cellStyle name="_DEM-WP(C) Costs not in AURORA 2007PCORC_NIM Summary_DEM-WP(C) ENERG10C--ctn Mid-C_042010 2010GRC" xfId="9189"/>
    <cellStyle name="_DEM-WP(C) Costs not in AURORA 2007PCORC_NIM Summary_DEM-WP(C) ENERG10C--ctn Mid-C_042010 2010GRC 2" xfId="9190"/>
    <cellStyle name="_DEM-WP(C) Costs not in AURORA 2007PCORC-5.07Update" xfId="9191"/>
    <cellStyle name="_DEM-WP(C) Costs not in AURORA 2007PCORC-5.07Update 2" xfId="9192"/>
    <cellStyle name="_DEM-WP(C) Costs not in AURORA 2007PCORC-5.07Update 2 2" xfId="9193"/>
    <cellStyle name="_DEM-WP(C) Costs not in AURORA 2007PCORC-5.07Update 2 2 2" xfId="9194"/>
    <cellStyle name="_DEM-WP(C) Costs not in AURORA 2007PCORC-5.07Update 2 2 2 2" xfId="9195"/>
    <cellStyle name="_DEM-WP(C) Costs not in AURORA 2007PCORC-5.07Update 2 2 3" xfId="9196"/>
    <cellStyle name="_DEM-WP(C) Costs not in AURORA 2007PCORC-5.07Update 2 3" xfId="9197"/>
    <cellStyle name="_DEM-WP(C) Costs not in AURORA 2007PCORC-5.07Update 2 3 2" xfId="9198"/>
    <cellStyle name="_DEM-WP(C) Costs not in AURORA 2007PCORC-5.07Update 2 4" xfId="9199"/>
    <cellStyle name="_DEM-WP(C) Costs not in AURORA 2007PCORC-5.07Update 3" xfId="9200"/>
    <cellStyle name="_DEM-WP(C) Costs not in AURORA 2007PCORC-5.07Update 3 2" xfId="9201"/>
    <cellStyle name="_DEM-WP(C) Costs not in AURORA 2007PCORC-5.07Update 3 2 2" xfId="9202"/>
    <cellStyle name="_DEM-WP(C) Costs not in AURORA 2007PCORC-5.07Update 4" xfId="9203"/>
    <cellStyle name="_DEM-WP(C) Costs not in AURORA 2007PCORC-5.07Update 4 2" xfId="9204"/>
    <cellStyle name="_DEM-WP(C) Costs not in AURORA 2007PCORC-5.07Update 4 3" xfId="9205"/>
    <cellStyle name="_DEM-WP(C) Costs not in AURORA 2007PCORC-5.07Update 5" xfId="9206"/>
    <cellStyle name="_DEM-WP(C) Costs not in AURORA 2007PCORC-5.07Update 5 2" xfId="9207"/>
    <cellStyle name="_DEM-WP(C) Costs not in AURORA 2007PCORC-5.07Update 6" xfId="9208"/>
    <cellStyle name="_DEM-WP(C) Costs not in AURORA 2007PCORC-5.07Update 6 2" xfId="9209"/>
    <cellStyle name="_DEM-WP(C) Costs not in AURORA 2007PCORC-5.07Update_16.37E Wild Horse Expansion DeferralRevwrkingfile SF" xfId="9210"/>
    <cellStyle name="_DEM-WP(C) Costs not in AURORA 2007PCORC-5.07Update_16.37E Wild Horse Expansion DeferralRevwrkingfile SF 2" xfId="9211"/>
    <cellStyle name="_DEM-WP(C) Costs not in AURORA 2007PCORC-5.07Update_16.37E Wild Horse Expansion DeferralRevwrkingfile SF 2 2" xfId="9212"/>
    <cellStyle name="_DEM-WP(C) Costs not in AURORA 2007PCORC-5.07Update_16.37E Wild Horse Expansion DeferralRevwrkingfile SF 2 2 2" xfId="9213"/>
    <cellStyle name="_DEM-WP(C) Costs not in AURORA 2007PCORC-5.07Update_16.37E Wild Horse Expansion DeferralRevwrkingfile SF 2 3" xfId="9214"/>
    <cellStyle name="_DEM-WP(C) Costs not in AURORA 2007PCORC-5.07Update_16.37E Wild Horse Expansion DeferralRevwrkingfile SF 3" xfId="9215"/>
    <cellStyle name="_DEM-WP(C) Costs not in AURORA 2007PCORC-5.07Update_16.37E Wild Horse Expansion DeferralRevwrkingfile SF 3 2" xfId="9216"/>
    <cellStyle name="_DEM-WP(C) Costs not in AURORA 2007PCORC-5.07Update_16.37E Wild Horse Expansion DeferralRevwrkingfile SF 4" xfId="9217"/>
    <cellStyle name="_DEM-WP(C) Costs not in AURORA 2007PCORC-5.07Update_16.37E Wild Horse Expansion DeferralRevwrkingfile SF_DEM-WP(C) ENERG10C--ctn Mid-C_042010 2010GRC" xfId="9218"/>
    <cellStyle name="_DEM-WP(C) Costs not in AURORA 2007PCORC-5.07Update_16.37E Wild Horse Expansion DeferralRevwrkingfile SF_DEM-WP(C) ENERG10C--ctn Mid-C_042010 2010GRC 2" xfId="9219"/>
    <cellStyle name="_DEM-WP(C) Costs not in AURORA 2007PCORC-5.07Update_2009 GRC Compl Filing - Exhibit D" xfId="9220"/>
    <cellStyle name="_DEM-WP(C) Costs not in AURORA 2007PCORC-5.07Update_2009 GRC Compl Filing - Exhibit D 2" xfId="9221"/>
    <cellStyle name="_DEM-WP(C) Costs not in AURORA 2007PCORC-5.07Update_2009 GRC Compl Filing - Exhibit D 2 2" xfId="9222"/>
    <cellStyle name="_DEM-WP(C) Costs not in AURORA 2007PCORC-5.07Update_2009 GRC Compl Filing - Exhibit D 2 2 2" xfId="9223"/>
    <cellStyle name="_DEM-WP(C) Costs not in AURORA 2007PCORC-5.07Update_2009 GRC Compl Filing - Exhibit D 2 3" xfId="9224"/>
    <cellStyle name="_DEM-WP(C) Costs not in AURORA 2007PCORC-5.07Update_2009 GRC Compl Filing - Exhibit D 3" xfId="9225"/>
    <cellStyle name="_DEM-WP(C) Costs not in AURORA 2007PCORC-5.07Update_2009 GRC Compl Filing - Exhibit D 3 2" xfId="9226"/>
    <cellStyle name="_DEM-WP(C) Costs not in AURORA 2007PCORC-5.07Update_2009 GRC Compl Filing - Exhibit D 4" xfId="9227"/>
    <cellStyle name="_DEM-WP(C) Costs not in AURORA 2007PCORC-5.07Update_2009 GRC Compl Filing - Exhibit D_DEM-WP(C) ENERG10C--ctn Mid-C_042010 2010GRC" xfId="9228"/>
    <cellStyle name="_DEM-WP(C) Costs not in AURORA 2007PCORC-5.07Update_2009 GRC Compl Filing - Exhibit D_DEM-WP(C) ENERG10C--ctn Mid-C_042010 2010GRC 2" xfId="9229"/>
    <cellStyle name="_DEM-WP(C) Costs not in AURORA 2007PCORC-5.07Update_Adj Bench DR 3 for Initial Briefs (Electric)" xfId="9230"/>
    <cellStyle name="_DEM-WP(C) Costs not in AURORA 2007PCORC-5.07Update_Adj Bench DR 3 for Initial Briefs (Electric) 2" xfId="9231"/>
    <cellStyle name="_DEM-WP(C) Costs not in AURORA 2007PCORC-5.07Update_Adj Bench DR 3 for Initial Briefs (Electric) 2 2" xfId="9232"/>
    <cellStyle name="_DEM-WP(C) Costs not in AURORA 2007PCORC-5.07Update_Adj Bench DR 3 for Initial Briefs (Electric) 2 2 2" xfId="9233"/>
    <cellStyle name="_DEM-WP(C) Costs not in AURORA 2007PCORC-5.07Update_Adj Bench DR 3 for Initial Briefs (Electric) 2 3" xfId="9234"/>
    <cellStyle name="_DEM-WP(C) Costs not in AURORA 2007PCORC-5.07Update_Adj Bench DR 3 for Initial Briefs (Electric) 3" xfId="9235"/>
    <cellStyle name="_DEM-WP(C) Costs not in AURORA 2007PCORC-5.07Update_Adj Bench DR 3 for Initial Briefs (Electric) 3 2" xfId="9236"/>
    <cellStyle name="_DEM-WP(C) Costs not in AURORA 2007PCORC-5.07Update_Adj Bench DR 3 for Initial Briefs (Electric) 4" xfId="9237"/>
    <cellStyle name="_DEM-WP(C) Costs not in AURORA 2007PCORC-5.07Update_Adj Bench DR 3 for Initial Briefs (Electric)_DEM-WP(C) ENERG10C--ctn Mid-C_042010 2010GRC" xfId="9238"/>
    <cellStyle name="_DEM-WP(C) Costs not in AURORA 2007PCORC-5.07Update_Adj Bench DR 3 for Initial Briefs (Electric)_DEM-WP(C) ENERG10C--ctn Mid-C_042010 2010GRC 2" xfId="9239"/>
    <cellStyle name="_DEM-WP(C) Costs not in AURORA 2007PCORC-5.07Update_Book1" xfId="9240"/>
    <cellStyle name="_DEM-WP(C) Costs not in AURORA 2007PCORC-5.07Update_Book1 2" xfId="9241"/>
    <cellStyle name="_DEM-WP(C) Costs not in AURORA 2007PCORC-5.07Update_Book2" xfId="9242"/>
    <cellStyle name="_DEM-WP(C) Costs not in AURORA 2007PCORC-5.07Update_Book2 2" xfId="9243"/>
    <cellStyle name="_DEM-WP(C) Costs not in AURORA 2007PCORC-5.07Update_Book2 2 2" xfId="9244"/>
    <cellStyle name="_DEM-WP(C) Costs not in AURORA 2007PCORC-5.07Update_Book2 2 2 2" xfId="9245"/>
    <cellStyle name="_DEM-WP(C) Costs not in AURORA 2007PCORC-5.07Update_Book2 2 3" xfId="9246"/>
    <cellStyle name="_DEM-WP(C) Costs not in AURORA 2007PCORC-5.07Update_Book2 3" xfId="9247"/>
    <cellStyle name="_DEM-WP(C) Costs not in AURORA 2007PCORC-5.07Update_Book2 3 2" xfId="9248"/>
    <cellStyle name="_DEM-WP(C) Costs not in AURORA 2007PCORC-5.07Update_Book2 4" xfId="9249"/>
    <cellStyle name="_DEM-WP(C) Costs not in AURORA 2007PCORC-5.07Update_Book2_DEM-WP(C) ENERG10C--ctn Mid-C_042010 2010GRC" xfId="9250"/>
    <cellStyle name="_DEM-WP(C) Costs not in AURORA 2007PCORC-5.07Update_Book2_DEM-WP(C) ENERG10C--ctn Mid-C_042010 2010GRC 2" xfId="9251"/>
    <cellStyle name="_DEM-WP(C) Costs not in AURORA 2007PCORC-5.07Update_Book4" xfId="9252"/>
    <cellStyle name="_DEM-WP(C) Costs not in AURORA 2007PCORC-5.07Update_Book4 2" xfId="9253"/>
    <cellStyle name="_DEM-WP(C) Costs not in AURORA 2007PCORC-5.07Update_Book4 2 2" xfId="9254"/>
    <cellStyle name="_DEM-WP(C) Costs not in AURORA 2007PCORC-5.07Update_Book4 2 2 2" xfId="9255"/>
    <cellStyle name="_DEM-WP(C) Costs not in AURORA 2007PCORC-5.07Update_Book4 2 3" xfId="9256"/>
    <cellStyle name="_DEM-WP(C) Costs not in AURORA 2007PCORC-5.07Update_Book4 3" xfId="9257"/>
    <cellStyle name="_DEM-WP(C) Costs not in AURORA 2007PCORC-5.07Update_Book4 3 2" xfId="9258"/>
    <cellStyle name="_DEM-WP(C) Costs not in AURORA 2007PCORC-5.07Update_Book4 4" xfId="9259"/>
    <cellStyle name="_DEM-WP(C) Costs not in AURORA 2007PCORC-5.07Update_Book4_DEM-WP(C) ENERG10C--ctn Mid-C_042010 2010GRC" xfId="9260"/>
    <cellStyle name="_DEM-WP(C) Costs not in AURORA 2007PCORC-5.07Update_Book4_DEM-WP(C) ENERG10C--ctn Mid-C_042010 2010GRC 2" xfId="9261"/>
    <cellStyle name="_DEM-WP(C) Costs not in AURORA 2007PCORC-5.07Update_Chelan PUD Power Costs (8-10)" xfId="9262"/>
    <cellStyle name="_DEM-WP(C) Costs not in AURORA 2007PCORC-5.07Update_Chelan PUD Power Costs (8-10) 2" xfId="9263"/>
    <cellStyle name="_DEM-WP(C) Costs not in AURORA 2007PCORC-5.07Update_Colstrip 1&amp;2 Annual O&amp;M Budgets" xfId="9264"/>
    <cellStyle name="_DEM-WP(C) Costs not in AURORA 2007PCORC-5.07Update_Confidential Material" xfId="9265"/>
    <cellStyle name="_DEM-WP(C) Costs not in AURORA 2007PCORC-5.07Update_Confidential Material 2" xfId="9266"/>
    <cellStyle name="_DEM-WP(C) Costs not in AURORA 2007PCORC-5.07Update_DEM-WP(C) Colstrip 12 Coal Cost Forecast 2010GRC" xfId="9267"/>
    <cellStyle name="_DEM-WP(C) Costs not in AURORA 2007PCORC-5.07Update_DEM-WP(C) Colstrip 12 Coal Cost Forecast 2010GRC 2" xfId="9268"/>
    <cellStyle name="_DEM-WP(C) Costs not in AURORA 2007PCORC-5.07Update_DEM-WP(C) ENERG10C--ctn Mid-C_042010 2010GRC" xfId="9269"/>
    <cellStyle name="_DEM-WP(C) Costs not in AURORA 2007PCORC-5.07Update_DEM-WP(C) ENERG10C--ctn Mid-C_042010 2010GRC 2" xfId="9270"/>
    <cellStyle name="_DEM-WP(C) Costs not in AURORA 2007PCORC-5.07Update_DEM-WP(C) Production O&amp;M 2009GRC Rebuttal" xfId="9271"/>
    <cellStyle name="_DEM-WP(C) Costs not in AURORA 2007PCORC-5.07Update_DEM-WP(C) Production O&amp;M 2009GRC Rebuttal 2" xfId="9272"/>
    <cellStyle name="_DEM-WP(C) Costs not in AURORA 2007PCORC-5.07Update_DEM-WP(C) Production O&amp;M 2009GRC Rebuttal 2 2" xfId="9273"/>
    <cellStyle name="_DEM-WP(C) Costs not in AURORA 2007PCORC-5.07Update_DEM-WP(C) Production O&amp;M 2009GRC Rebuttal 2 2 2" xfId="9274"/>
    <cellStyle name="_DEM-WP(C) Costs not in AURORA 2007PCORC-5.07Update_DEM-WP(C) Production O&amp;M 2009GRC Rebuttal 2 3" xfId="9275"/>
    <cellStyle name="_DEM-WP(C) Costs not in AURORA 2007PCORC-5.07Update_DEM-WP(C) Production O&amp;M 2009GRC Rebuttal 3" xfId="9276"/>
    <cellStyle name="_DEM-WP(C) Costs not in AURORA 2007PCORC-5.07Update_DEM-WP(C) Production O&amp;M 2009GRC Rebuttal 3 2" xfId="9277"/>
    <cellStyle name="_DEM-WP(C) Costs not in AURORA 2007PCORC-5.07Update_DEM-WP(C) Production O&amp;M 2009GRC Rebuttal 4" xfId="9278"/>
    <cellStyle name="_DEM-WP(C) Costs not in AURORA 2007PCORC-5.07Update_DEM-WP(C) Production O&amp;M 2009GRC Rebuttal_Adj Bench DR 3 for Initial Briefs (Electric)" xfId="9279"/>
    <cellStyle name="_DEM-WP(C) Costs not in AURORA 2007PCORC-5.07Update_DEM-WP(C) Production O&amp;M 2009GRC Rebuttal_Adj Bench DR 3 for Initial Briefs (Electric) 2" xfId="9280"/>
    <cellStyle name="_DEM-WP(C) Costs not in AURORA 2007PCORC-5.07Update_DEM-WP(C) Production O&amp;M 2009GRC Rebuttal_Adj Bench DR 3 for Initial Briefs (Electric) 2 2" xfId="9281"/>
    <cellStyle name="_DEM-WP(C) Costs not in AURORA 2007PCORC-5.07Update_DEM-WP(C) Production O&amp;M 2009GRC Rebuttal_Adj Bench DR 3 for Initial Briefs (Electric) 2 2 2" xfId="9282"/>
    <cellStyle name="_DEM-WP(C) Costs not in AURORA 2007PCORC-5.07Update_DEM-WP(C) Production O&amp;M 2009GRC Rebuttal_Adj Bench DR 3 for Initial Briefs (Electric) 2 3" xfId="9283"/>
    <cellStyle name="_DEM-WP(C) Costs not in AURORA 2007PCORC-5.07Update_DEM-WP(C) Production O&amp;M 2009GRC Rebuttal_Adj Bench DR 3 for Initial Briefs (Electric) 3" xfId="9284"/>
    <cellStyle name="_DEM-WP(C) Costs not in AURORA 2007PCORC-5.07Update_DEM-WP(C) Production O&amp;M 2009GRC Rebuttal_Adj Bench DR 3 for Initial Briefs (Electric) 3 2" xfId="9285"/>
    <cellStyle name="_DEM-WP(C) Costs not in AURORA 2007PCORC-5.07Update_DEM-WP(C) Production O&amp;M 2009GRC Rebuttal_Adj Bench DR 3 for Initial Briefs (Electric) 4" xfId="9286"/>
    <cellStyle name="_DEM-WP(C) Costs not in AURORA 2007PCORC-5.07Update_DEM-WP(C) Production O&amp;M 2009GRC Rebuttal_Adj Bench DR 3 for Initial Briefs (Electric)_DEM-WP(C) ENERG10C--ctn Mid-C_042010 2010GRC" xfId="9287"/>
    <cellStyle name="_DEM-WP(C) Costs not in AURORA 2007PCORC-5.07Update_DEM-WP(C) Production O&amp;M 2009GRC Rebuttal_Adj Bench DR 3 for Initial Briefs (Electric)_DEM-WP(C) ENERG10C--ctn Mid-C_042010 2010GRC 2" xfId="9288"/>
    <cellStyle name="_DEM-WP(C) Costs not in AURORA 2007PCORC-5.07Update_DEM-WP(C) Production O&amp;M 2009GRC Rebuttal_Book2" xfId="9289"/>
    <cellStyle name="_DEM-WP(C) Costs not in AURORA 2007PCORC-5.07Update_DEM-WP(C) Production O&amp;M 2009GRC Rebuttal_Book2 2" xfId="9290"/>
    <cellStyle name="_DEM-WP(C) Costs not in AURORA 2007PCORC-5.07Update_DEM-WP(C) Production O&amp;M 2009GRC Rebuttal_Book2 2 2" xfId="9291"/>
    <cellStyle name="_DEM-WP(C) Costs not in AURORA 2007PCORC-5.07Update_DEM-WP(C) Production O&amp;M 2009GRC Rebuttal_Book2 2 2 2" xfId="9292"/>
    <cellStyle name="_DEM-WP(C) Costs not in AURORA 2007PCORC-5.07Update_DEM-WP(C) Production O&amp;M 2009GRC Rebuttal_Book2 2 3" xfId="9293"/>
    <cellStyle name="_DEM-WP(C) Costs not in AURORA 2007PCORC-5.07Update_DEM-WP(C) Production O&amp;M 2009GRC Rebuttal_Book2 3" xfId="9294"/>
    <cellStyle name="_DEM-WP(C) Costs not in AURORA 2007PCORC-5.07Update_DEM-WP(C) Production O&amp;M 2009GRC Rebuttal_Book2 3 2" xfId="9295"/>
    <cellStyle name="_DEM-WP(C) Costs not in AURORA 2007PCORC-5.07Update_DEM-WP(C) Production O&amp;M 2009GRC Rebuttal_Book2 4" xfId="9296"/>
    <cellStyle name="_DEM-WP(C) Costs not in AURORA 2007PCORC-5.07Update_DEM-WP(C) Production O&amp;M 2009GRC Rebuttal_Book2_Adj Bench DR 3 for Initial Briefs (Electric)" xfId="9297"/>
    <cellStyle name="_DEM-WP(C) Costs not in AURORA 2007PCORC-5.07Update_DEM-WP(C) Production O&amp;M 2009GRC Rebuttal_Book2_Adj Bench DR 3 for Initial Briefs (Electric) 2" xfId="9298"/>
    <cellStyle name="_DEM-WP(C) Costs not in AURORA 2007PCORC-5.07Update_DEM-WP(C) Production O&amp;M 2009GRC Rebuttal_Book2_Adj Bench DR 3 for Initial Briefs (Electric) 2 2" xfId="9299"/>
    <cellStyle name="_DEM-WP(C) Costs not in AURORA 2007PCORC-5.07Update_DEM-WP(C) Production O&amp;M 2009GRC Rebuttal_Book2_Adj Bench DR 3 for Initial Briefs (Electric) 2 2 2" xfId="9300"/>
    <cellStyle name="_DEM-WP(C) Costs not in AURORA 2007PCORC-5.07Update_DEM-WP(C) Production O&amp;M 2009GRC Rebuttal_Book2_Adj Bench DR 3 for Initial Briefs (Electric) 2 3" xfId="9301"/>
    <cellStyle name="_DEM-WP(C) Costs not in AURORA 2007PCORC-5.07Update_DEM-WP(C) Production O&amp;M 2009GRC Rebuttal_Book2_Adj Bench DR 3 for Initial Briefs (Electric) 3" xfId="9302"/>
    <cellStyle name="_DEM-WP(C) Costs not in AURORA 2007PCORC-5.07Update_DEM-WP(C) Production O&amp;M 2009GRC Rebuttal_Book2_Adj Bench DR 3 for Initial Briefs (Electric) 3 2" xfId="9303"/>
    <cellStyle name="_DEM-WP(C) Costs not in AURORA 2007PCORC-5.07Update_DEM-WP(C) Production O&amp;M 2009GRC Rebuttal_Book2_Adj Bench DR 3 for Initial Briefs (Electric) 4" xfId="9304"/>
    <cellStyle name="_DEM-WP(C) Costs not in AURORA 2007PCORC-5.07Update_DEM-WP(C) Production O&amp;M 2009GRC Rebuttal_Book2_Adj Bench DR 3 for Initial Briefs (Electric)_DEM-WP(C) ENERG10C--ctn Mid-C_042010 2010GRC" xfId="9305"/>
    <cellStyle name="_DEM-WP(C) Costs not in AURORA 2007PCORC-5.07Update_DEM-WP(C) Production O&amp;M 2009GRC Rebuttal_Book2_Adj Bench DR 3 for Initial Briefs (Electric)_DEM-WP(C) ENERG10C--ctn Mid-C_042010 2010GRC 2" xfId="9306"/>
    <cellStyle name="_DEM-WP(C) Costs not in AURORA 2007PCORC-5.07Update_DEM-WP(C) Production O&amp;M 2009GRC Rebuttal_Book2_DEM-WP(C) ENERG10C--ctn Mid-C_042010 2010GRC" xfId="9307"/>
    <cellStyle name="_DEM-WP(C) Costs not in AURORA 2007PCORC-5.07Update_DEM-WP(C) Production O&amp;M 2009GRC Rebuttal_Book2_DEM-WP(C) ENERG10C--ctn Mid-C_042010 2010GRC 2" xfId="9308"/>
    <cellStyle name="_DEM-WP(C) Costs not in AURORA 2007PCORC-5.07Update_DEM-WP(C) Production O&amp;M 2009GRC Rebuttal_Book2_Electric Rev Req Model (2009 GRC) Rebuttal" xfId="9309"/>
    <cellStyle name="_DEM-WP(C) Costs not in AURORA 2007PCORC-5.07Update_DEM-WP(C) Production O&amp;M 2009GRC Rebuttal_Book2_Electric Rev Req Model (2009 GRC) Rebuttal 2" xfId="9310"/>
    <cellStyle name="_DEM-WP(C) Costs not in AURORA 2007PCORC-5.07Update_DEM-WP(C) Production O&amp;M 2009GRC Rebuttal_Book2_Electric Rev Req Model (2009 GRC) Rebuttal 2 2" xfId="9311"/>
    <cellStyle name="_DEM-WP(C) Costs not in AURORA 2007PCORC-5.07Update_DEM-WP(C) Production O&amp;M 2009GRC Rebuttal_Book2_Electric Rev Req Model (2009 GRC) Rebuttal 2 2 2" xfId="9312"/>
    <cellStyle name="_DEM-WP(C) Costs not in AURORA 2007PCORC-5.07Update_DEM-WP(C) Production O&amp;M 2009GRC Rebuttal_Book2_Electric Rev Req Model (2009 GRC) Rebuttal 2 3" xfId="9313"/>
    <cellStyle name="_DEM-WP(C) Costs not in AURORA 2007PCORC-5.07Update_DEM-WP(C) Production O&amp;M 2009GRC Rebuttal_Book2_Electric Rev Req Model (2009 GRC) Rebuttal 3" xfId="9314"/>
    <cellStyle name="_DEM-WP(C) Costs not in AURORA 2007PCORC-5.07Update_DEM-WP(C) Production O&amp;M 2009GRC Rebuttal_Book2_Electric Rev Req Model (2009 GRC) Rebuttal 3 2" xfId="9315"/>
    <cellStyle name="_DEM-WP(C) Costs not in AURORA 2007PCORC-5.07Update_DEM-WP(C) Production O&amp;M 2009GRC Rebuttal_Book2_Electric Rev Req Model (2009 GRC) Rebuttal 4" xfId="9316"/>
    <cellStyle name="_DEM-WP(C) Costs not in AURORA 2007PCORC-5.07Update_DEM-WP(C) Production O&amp;M 2009GRC Rebuttal_Book2_Electric Rev Req Model (2009 GRC) Rebuttal REmoval of New  WH Solar AdjustMI" xfId="9317"/>
    <cellStyle name="_DEM-WP(C) Costs not in AURORA 2007PCORC-5.07Update_DEM-WP(C) Production O&amp;M 2009GRC Rebuttal_Book2_Electric Rev Req Model (2009 GRC) Rebuttal REmoval of New  WH Solar AdjustMI 2" xfId="9318"/>
    <cellStyle name="_DEM-WP(C) Costs not in AURORA 2007PCORC-5.07Update_DEM-WP(C) Production O&amp;M 2009GRC Rebuttal_Book2_Electric Rev Req Model (2009 GRC) Rebuttal REmoval of New  WH Solar AdjustMI 2 2" xfId="9319"/>
    <cellStyle name="_DEM-WP(C) Costs not in AURORA 2007PCORC-5.07Update_DEM-WP(C) Production O&amp;M 2009GRC Rebuttal_Book2_Electric Rev Req Model (2009 GRC) Rebuttal REmoval of New  WH Solar AdjustMI 2 2 2" xfId="9320"/>
    <cellStyle name="_DEM-WP(C) Costs not in AURORA 2007PCORC-5.07Update_DEM-WP(C) Production O&amp;M 2009GRC Rebuttal_Book2_Electric Rev Req Model (2009 GRC) Rebuttal REmoval of New  WH Solar AdjustMI 2 3" xfId="9321"/>
    <cellStyle name="_DEM-WP(C) Costs not in AURORA 2007PCORC-5.07Update_DEM-WP(C) Production O&amp;M 2009GRC Rebuttal_Book2_Electric Rev Req Model (2009 GRC) Rebuttal REmoval of New  WH Solar AdjustMI 3" xfId="9322"/>
    <cellStyle name="_DEM-WP(C) Costs not in AURORA 2007PCORC-5.07Update_DEM-WP(C) Production O&amp;M 2009GRC Rebuttal_Book2_Electric Rev Req Model (2009 GRC) Rebuttal REmoval of New  WH Solar AdjustMI 3 2" xfId="9323"/>
    <cellStyle name="_DEM-WP(C) Costs not in AURORA 2007PCORC-5.07Update_DEM-WP(C) Production O&amp;M 2009GRC Rebuttal_Book2_Electric Rev Req Model (2009 GRC) Rebuttal REmoval of New  WH Solar AdjustMI 4" xfId="9324"/>
    <cellStyle name="_DEM-WP(C) Costs not in AURORA 2007PCORC-5.07Update_DEM-WP(C) Production O&amp;M 2009GRC Rebuttal_Book2_Electric Rev Req Model (2009 GRC) Rebuttal REmoval of New  WH Solar AdjustMI_DEM-WP(C) ENERG10C--ctn Mid-C_042010 2010GRC" xfId="9325"/>
    <cellStyle name="_DEM-WP(C) Costs not in AURORA 2007PCORC-5.07Update_DEM-WP(C) Production O&amp;M 2009GRC Rebuttal_Book2_Electric Rev Req Model (2009 GRC) Rebuttal REmoval of New  WH Solar AdjustMI_DEM-WP(C) ENERG10C--ctn Mid-C_042010 2010GRC 2" xfId="9326"/>
    <cellStyle name="_DEM-WP(C) Costs not in AURORA 2007PCORC-5.07Update_DEM-WP(C) Production O&amp;M 2009GRC Rebuttal_Book2_Electric Rev Req Model (2009 GRC) Revised 01-18-2010" xfId="9327"/>
    <cellStyle name="_DEM-WP(C) Costs not in AURORA 2007PCORC-5.07Update_DEM-WP(C) Production O&amp;M 2009GRC Rebuttal_Book2_Electric Rev Req Model (2009 GRC) Revised 01-18-2010 2" xfId="9328"/>
    <cellStyle name="_DEM-WP(C) Costs not in AURORA 2007PCORC-5.07Update_DEM-WP(C) Production O&amp;M 2009GRC Rebuttal_Book2_Electric Rev Req Model (2009 GRC) Revised 01-18-2010 2 2" xfId="9329"/>
    <cellStyle name="_DEM-WP(C) Costs not in AURORA 2007PCORC-5.07Update_DEM-WP(C) Production O&amp;M 2009GRC Rebuttal_Book2_Electric Rev Req Model (2009 GRC) Revised 01-18-2010 2 2 2" xfId="9330"/>
    <cellStyle name="_DEM-WP(C) Costs not in AURORA 2007PCORC-5.07Update_DEM-WP(C) Production O&amp;M 2009GRC Rebuttal_Book2_Electric Rev Req Model (2009 GRC) Revised 01-18-2010 2 3" xfId="9331"/>
    <cellStyle name="_DEM-WP(C) Costs not in AURORA 2007PCORC-5.07Update_DEM-WP(C) Production O&amp;M 2009GRC Rebuttal_Book2_Electric Rev Req Model (2009 GRC) Revised 01-18-2010 3" xfId="9332"/>
    <cellStyle name="_DEM-WP(C) Costs not in AURORA 2007PCORC-5.07Update_DEM-WP(C) Production O&amp;M 2009GRC Rebuttal_Book2_Electric Rev Req Model (2009 GRC) Revised 01-18-2010 3 2" xfId="9333"/>
    <cellStyle name="_DEM-WP(C) Costs not in AURORA 2007PCORC-5.07Update_DEM-WP(C) Production O&amp;M 2009GRC Rebuttal_Book2_Electric Rev Req Model (2009 GRC) Revised 01-18-2010 4" xfId="9334"/>
    <cellStyle name="_DEM-WP(C) Costs not in AURORA 2007PCORC-5.07Update_DEM-WP(C) Production O&amp;M 2009GRC Rebuttal_Book2_Electric Rev Req Model (2009 GRC) Revised 01-18-2010_DEM-WP(C) ENERG10C--ctn Mid-C_042010 2010GRC" xfId="9335"/>
    <cellStyle name="_DEM-WP(C) Costs not in AURORA 2007PCORC-5.07Update_DEM-WP(C) Production O&amp;M 2009GRC Rebuttal_Book2_Electric Rev Req Model (2009 GRC) Revised 01-18-2010_DEM-WP(C) ENERG10C--ctn Mid-C_042010 2010GRC 2" xfId="9336"/>
    <cellStyle name="_DEM-WP(C) Costs not in AURORA 2007PCORC-5.07Update_DEM-WP(C) Production O&amp;M 2009GRC Rebuttal_Book2_Final Order Electric EXHIBIT A-1" xfId="9337"/>
    <cellStyle name="_DEM-WP(C) Costs not in AURORA 2007PCORC-5.07Update_DEM-WP(C) Production O&amp;M 2009GRC Rebuttal_Book2_Final Order Electric EXHIBIT A-1 2" xfId="9338"/>
    <cellStyle name="_DEM-WP(C) Costs not in AURORA 2007PCORC-5.07Update_DEM-WP(C) Production O&amp;M 2009GRC Rebuttal_Book2_Final Order Electric EXHIBIT A-1 2 2" xfId="9339"/>
    <cellStyle name="_DEM-WP(C) Costs not in AURORA 2007PCORC-5.07Update_DEM-WP(C) Production O&amp;M 2009GRC Rebuttal_Book2_Final Order Electric EXHIBIT A-1 2 2 2" xfId="9340"/>
    <cellStyle name="_DEM-WP(C) Costs not in AURORA 2007PCORC-5.07Update_DEM-WP(C) Production O&amp;M 2009GRC Rebuttal_Book2_Final Order Electric EXHIBIT A-1 2 3" xfId="9341"/>
    <cellStyle name="_DEM-WP(C) Costs not in AURORA 2007PCORC-5.07Update_DEM-WP(C) Production O&amp;M 2009GRC Rebuttal_Book2_Final Order Electric EXHIBIT A-1 3" xfId="9342"/>
    <cellStyle name="_DEM-WP(C) Costs not in AURORA 2007PCORC-5.07Update_DEM-WP(C) Production O&amp;M 2009GRC Rebuttal_Book2_Final Order Electric EXHIBIT A-1 3 2" xfId="9343"/>
    <cellStyle name="_DEM-WP(C) Costs not in AURORA 2007PCORC-5.07Update_DEM-WP(C) Production O&amp;M 2009GRC Rebuttal_Book2_Final Order Electric EXHIBIT A-1 4" xfId="9344"/>
    <cellStyle name="_DEM-WP(C) Costs not in AURORA 2007PCORC-5.07Update_DEM-WP(C) Production O&amp;M 2009GRC Rebuttal_DEM-WP(C) ENERG10C--ctn Mid-C_042010 2010GRC" xfId="9345"/>
    <cellStyle name="_DEM-WP(C) Costs not in AURORA 2007PCORC-5.07Update_DEM-WP(C) Production O&amp;M 2009GRC Rebuttal_DEM-WP(C) ENERG10C--ctn Mid-C_042010 2010GRC 2" xfId="9346"/>
    <cellStyle name="_DEM-WP(C) Costs not in AURORA 2007PCORC-5.07Update_DEM-WP(C) Production O&amp;M 2009GRC Rebuttal_Electric Rev Req Model (2009 GRC) Rebuttal" xfId="9347"/>
    <cellStyle name="_DEM-WP(C) Costs not in AURORA 2007PCORC-5.07Update_DEM-WP(C) Production O&amp;M 2009GRC Rebuttal_Electric Rev Req Model (2009 GRC) Rebuttal 2" xfId="9348"/>
    <cellStyle name="_DEM-WP(C) Costs not in AURORA 2007PCORC-5.07Update_DEM-WP(C) Production O&amp;M 2009GRC Rebuttal_Electric Rev Req Model (2009 GRC) Rebuttal 2 2" xfId="9349"/>
    <cellStyle name="_DEM-WP(C) Costs not in AURORA 2007PCORC-5.07Update_DEM-WP(C) Production O&amp;M 2009GRC Rebuttal_Electric Rev Req Model (2009 GRC) Rebuttal 2 2 2" xfId="9350"/>
    <cellStyle name="_DEM-WP(C) Costs not in AURORA 2007PCORC-5.07Update_DEM-WP(C) Production O&amp;M 2009GRC Rebuttal_Electric Rev Req Model (2009 GRC) Rebuttal 2 3" xfId="9351"/>
    <cellStyle name="_DEM-WP(C) Costs not in AURORA 2007PCORC-5.07Update_DEM-WP(C) Production O&amp;M 2009GRC Rebuttal_Electric Rev Req Model (2009 GRC) Rebuttal 3" xfId="9352"/>
    <cellStyle name="_DEM-WP(C) Costs not in AURORA 2007PCORC-5.07Update_DEM-WP(C) Production O&amp;M 2009GRC Rebuttal_Electric Rev Req Model (2009 GRC) Rebuttal 3 2" xfId="9353"/>
    <cellStyle name="_DEM-WP(C) Costs not in AURORA 2007PCORC-5.07Update_DEM-WP(C) Production O&amp;M 2009GRC Rebuttal_Electric Rev Req Model (2009 GRC) Rebuttal 4" xfId="9354"/>
    <cellStyle name="_DEM-WP(C) Costs not in AURORA 2007PCORC-5.07Update_DEM-WP(C) Production O&amp;M 2009GRC Rebuttal_Electric Rev Req Model (2009 GRC) Rebuttal REmoval of New  WH Solar AdjustMI" xfId="9355"/>
    <cellStyle name="_DEM-WP(C) Costs not in AURORA 2007PCORC-5.07Update_DEM-WP(C) Production O&amp;M 2009GRC Rebuttal_Electric Rev Req Model (2009 GRC) Rebuttal REmoval of New  WH Solar AdjustMI 2" xfId="9356"/>
    <cellStyle name="_DEM-WP(C) Costs not in AURORA 2007PCORC-5.07Update_DEM-WP(C) Production O&amp;M 2009GRC Rebuttal_Electric Rev Req Model (2009 GRC) Rebuttal REmoval of New  WH Solar AdjustMI 2 2" xfId="9357"/>
    <cellStyle name="_DEM-WP(C) Costs not in AURORA 2007PCORC-5.07Update_DEM-WP(C) Production O&amp;M 2009GRC Rebuttal_Electric Rev Req Model (2009 GRC) Rebuttal REmoval of New  WH Solar AdjustMI 2 2 2" xfId="9358"/>
    <cellStyle name="_DEM-WP(C) Costs not in AURORA 2007PCORC-5.07Update_DEM-WP(C) Production O&amp;M 2009GRC Rebuttal_Electric Rev Req Model (2009 GRC) Rebuttal REmoval of New  WH Solar AdjustMI 2 3" xfId="9359"/>
    <cellStyle name="_DEM-WP(C) Costs not in AURORA 2007PCORC-5.07Update_DEM-WP(C) Production O&amp;M 2009GRC Rebuttal_Electric Rev Req Model (2009 GRC) Rebuttal REmoval of New  WH Solar AdjustMI 3" xfId="9360"/>
    <cellStyle name="_DEM-WP(C) Costs not in AURORA 2007PCORC-5.07Update_DEM-WP(C) Production O&amp;M 2009GRC Rebuttal_Electric Rev Req Model (2009 GRC) Rebuttal REmoval of New  WH Solar AdjustMI 3 2" xfId="9361"/>
    <cellStyle name="_DEM-WP(C) Costs not in AURORA 2007PCORC-5.07Update_DEM-WP(C) Production O&amp;M 2009GRC Rebuttal_Electric Rev Req Model (2009 GRC) Rebuttal REmoval of New  WH Solar AdjustMI 4" xfId="9362"/>
    <cellStyle name="_DEM-WP(C) Costs not in AURORA 2007PCORC-5.07Update_DEM-WP(C) Production O&amp;M 2009GRC Rebuttal_Electric Rev Req Model (2009 GRC) Rebuttal REmoval of New  WH Solar AdjustMI_DEM-WP(C) ENERG10C--ctn Mid-C_042010 2010GRC" xfId="9363"/>
    <cellStyle name="_DEM-WP(C) Costs not in AURORA 2007PCORC-5.07Update_DEM-WP(C) Production O&amp;M 2009GRC Rebuttal_Electric Rev Req Model (2009 GRC) Rebuttal REmoval of New  WH Solar AdjustMI_DEM-WP(C) ENERG10C--ctn Mid-C_042010 2010GRC 2" xfId="9364"/>
    <cellStyle name="_DEM-WP(C) Costs not in AURORA 2007PCORC-5.07Update_DEM-WP(C) Production O&amp;M 2009GRC Rebuttal_Electric Rev Req Model (2009 GRC) Revised 01-18-2010" xfId="9365"/>
    <cellStyle name="_DEM-WP(C) Costs not in AURORA 2007PCORC-5.07Update_DEM-WP(C) Production O&amp;M 2009GRC Rebuttal_Electric Rev Req Model (2009 GRC) Revised 01-18-2010 2" xfId="9366"/>
    <cellStyle name="_DEM-WP(C) Costs not in AURORA 2007PCORC-5.07Update_DEM-WP(C) Production O&amp;M 2009GRC Rebuttal_Electric Rev Req Model (2009 GRC) Revised 01-18-2010 2 2" xfId="9367"/>
    <cellStyle name="_DEM-WP(C) Costs not in AURORA 2007PCORC-5.07Update_DEM-WP(C) Production O&amp;M 2009GRC Rebuttal_Electric Rev Req Model (2009 GRC) Revised 01-18-2010 2 2 2" xfId="9368"/>
    <cellStyle name="_DEM-WP(C) Costs not in AURORA 2007PCORC-5.07Update_DEM-WP(C) Production O&amp;M 2009GRC Rebuttal_Electric Rev Req Model (2009 GRC) Revised 01-18-2010 2 3" xfId="9369"/>
    <cellStyle name="_DEM-WP(C) Costs not in AURORA 2007PCORC-5.07Update_DEM-WP(C) Production O&amp;M 2009GRC Rebuttal_Electric Rev Req Model (2009 GRC) Revised 01-18-2010 3" xfId="9370"/>
    <cellStyle name="_DEM-WP(C) Costs not in AURORA 2007PCORC-5.07Update_DEM-WP(C) Production O&amp;M 2009GRC Rebuttal_Electric Rev Req Model (2009 GRC) Revised 01-18-2010 3 2" xfId="9371"/>
    <cellStyle name="_DEM-WP(C) Costs not in AURORA 2007PCORC-5.07Update_DEM-WP(C) Production O&amp;M 2009GRC Rebuttal_Electric Rev Req Model (2009 GRC) Revised 01-18-2010 4" xfId="9372"/>
    <cellStyle name="_DEM-WP(C) Costs not in AURORA 2007PCORC-5.07Update_DEM-WP(C) Production O&amp;M 2009GRC Rebuttal_Electric Rev Req Model (2009 GRC) Revised 01-18-2010_DEM-WP(C) ENERG10C--ctn Mid-C_042010 2010GRC" xfId="9373"/>
    <cellStyle name="_DEM-WP(C) Costs not in AURORA 2007PCORC-5.07Update_DEM-WP(C) Production O&amp;M 2009GRC Rebuttal_Electric Rev Req Model (2009 GRC) Revised 01-18-2010_DEM-WP(C) ENERG10C--ctn Mid-C_042010 2010GRC 2" xfId="9374"/>
    <cellStyle name="_DEM-WP(C) Costs not in AURORA 2007PCORC-5.07Update_DEM-WP(C) Production O&amp;M 2009GRC Rebuttal_Final Order Electric EXHIBIT A-1" xfId="9375"/>
    <cellStyle name="_DEM-WP(C) Costs not in AURORA 2007PCORC-5.07Update_DEM-WP(C) Production O&amp;M 2009GRC Rebuttal_Final Order Electric EXHIBIT A-1 2" xfId="9376"/>
    <cellStyle name="_DEM-WP(C) Costs not in AURORA 2007PCORC-5.07Update_DEM-WP(C) Production O&amp;M 2009GRC Rebuttal_Final Order Electric EXHIBIT A-1 2 2" xfId="9377"/>
    <cellStyle name="_DEM-WP(C) Costs not in AURORA 2007PCORC-5.07Update_DEM-WP(C) Production O&amp;M 2009GRC Rebuttal_Final Order Electric EXHIBIT A-1 2 2 2" xfId="9378"/>
    <cellStyle name="_DEM-WP(C) Costs not in AURORA 2007PCORC-5.07Update_DEM-WP(C) Production O&amp;M 2009GRC Rebuttal_Final Order Electric EXHIBIT A-1 2 3" xfId="9379"/>
    <cellStyle name="_DEM-WP(C) Costs not in AURORA 2007PCORC-5.07Update_DEM-WP(C) Production O&amp;M 2009GRC Rebuttal_Final Order Electric EXHIBIT A-1 3" xfId="9380"/>
    <cellStyle name="_DEM-WP(C) Costs not in AURORA 2007PCORC-5.07Update_DEM-WP(C) Production O&amp;M 2009GRC Rebuttal_Final Order Electric EXHIBIT A-1 3 2" xfId="9381"/>
    <cellStyle name="_DEM-WP(C) Costs not in AURORA 2007PCORC-5.07Update_DEM-WP(C) Production O&amp;M 2009GRC Rebuttal_Final Order Electric EXHIBIT A-1 4" xfId="9382"/>
    <cellStyle name="_DEM-WP(C) Costs not in AURORA 2007PCORC-5.07Update_DEM-WP(C) Production O&amp;M 2009GRC Rebuttal_Rebuttal Power Costs" xfId="9383"/>
    <cellStyle name="_DEM-WP(C) Costs not in AURORA 2007PCORC-5.07Update_DEM-WP(C) Production O&amp;M 2009GRC Rebuttal_Rebuttal Power Costs 2" xfId="9384"/>
    <cellStyle name="_DEM-WP(C) Costs not in AURORA 2007PCORC-5.07Update_DEM-WP(C) Production O&amp;M 2009GRC Rebuttal_Rebuttal Power Costs 2 2" xfId="9385"/>
    <cellStyle name="_DEM-WP(C) Costs not in AURORA 2007PCORC-5.07Update_DEM-WP(C) Production O&amp;M 2009GRC Rebuttal_Rebuttal Power Costs 2 2 2" xfId="9386"/>
    <cellStyle name="_DEM-WP(C) Costs not in AURORA 2007PCORC-5.07Update_DEM-WP(C) Production O&amp;M 2009GRC Rebuttal_Rebuttal Power Costs 2 3" xfId="9387"/>
    <cellStyle name="_DEM-WP(C) Costs not in AURORA 2007PCORC-5.07Update_DEM-WP(C) Production O&amp;M 2009GRC Rebuttal_Rebuttal Power Costs 3" xfId="9388"/>
    <cellStyle name="_DEM-WP(C) Costs not in AURORA 2007PCORC-5.07Update_DEM-WP(C) Production O&amp;M 2009GRC Rebuttal_Rebuttal Power Costs 3 2" xfId="9389"/>
    <cellStyle name="_DEM-WP(C) Costs not in AURORA 2007PCORC-5.07Update_DEM-WP(C) Production O&amp;M 2009GRC Rebuttal_Rebuttal Power Costs 4" xfId="9390"/>
    <cellStyle name="_DEM-WP(C) Costs not in AURORA 2007PCORC-5.07Update_DEM-WP(C) Production O&amp;M 2009GRC Rebuttal_Rebuttal Power Costs_Adj Bench DR 3 for Initial Briefs (Electric)" xfId="9391"/>
    <cellStyle name="_DEM-WP(C) Costs not in AURORA 2007PCORC-5.07Update_DEM-WP(C) Production O&amp;M 2009GRC Rebuttal_Rebuttal Power Costs_Adj Bench DR 3 for Initial Briefs (Electric) 2" xfId="9392"/>
    <cellStyle name="_DEM-WP(C) Costs not in AURORA 2007PCORC-5.07Update_DEM-WP(C) Production O&amp;M 2009GRC Rebuttal_Rebuttal Power Costs_Adj Bench DR 3 for Initial Briefs (Electric) 2 2" xfId="9393"/>
    <cellStyle name="_DEM-WP(C) Costs not in AURORA 2007PCORC-5.07Update_DEM-WP(C) Production O&amp;M 2009GRC Rebuttal_Rebuttal Power Costs_Adj Bench DR 3 for Initial Briefs (Electric) 2 2 2" xfId="9394"/>
    <cellStyle name="_DEM-WP(C) Costs not in AURORA 2007PCORC-5.07Update_DEM-WP(C) Production O&amp;M 2009GRC Rebuttal_Rebuttal Power Costs_Adj Bench DR 3 for Initial Briefs (Electric) 2 3" xfId="9395"/>
    <cellStyle name="_DEM-WP(C) Costs not in AURORA 2007PCORC-5.07Update_DEM-WP(C) Production O&amp;M 2009GRC Rebuttal_Rebuttal Power Costs_Adj Bench DR 3 for Initial Briefs (Electric) 3" xfId="9396"/>
    <cellStyle name="_DEM-WP(C) Costs not in AURORA 2007PCORC-5.07Update_DEM-WP(C) Production O&amp;M 2009GRC Rebuttal_Rebuttal Power Costs_Adj Bench DR 3 for Initial Briefs (Electric) 3 2" xfId="9397"/>
    <cellStyle name="_DEM-WP(C) Costs not in AURORA 2007PCORC-5.07Update_DEM-WP(C) Production O&amp;M 2009GRC Rebuttal_Rebuttal Power Costs_Adj Bench DR 3 for Initial Briefs (Electric) 4" xfId="9398"/>
    <cellStyle name="_DEM-WP(C) Costs not in AURORA 2007PCORC-5.07Update_DEM-WP(C) Production O&amp;M 2009GRC Rebuttal_Rebuttal Power Costs_Adj Bench DR 3 for Initial Briefs (Electric)_DEM-WP(C) ENERG10C--ctn Mid-C_042010 2010GRC" xfId="9399"/>
    <cellStyle name="_DEM-WP(C) Costs not in AURORA 2007PCORC-5.07Update_DEM-WP(C) Production O&amp;M 2009GRC Rebuttal_Rebuttal Power Costs_Adj Bench DR 3 for Initial Briefs (Electric)_DEM-WP(C) ENERG10C--ctn Mid-C_042010 2010GRC 2" xfId="9400"/>
    <cellStyle name="_DEM-WP(C) Costs not in AURORA 2007PCORC-5.07Update_DEM-WP(C) Production O&amp;M 2009GRC Rebuttal_Rebuttal Power Costs_DEM-WP(C) ENERG10C--ctn Mid-C_042010 2010GRC" xfId="9401"/>
    <cellStyle name="_DEM-WP(C) Costs not in AURORA 2007PCORC-5.07Update_DEM-WP(C) Production O&amp;M 2009GRC Rebuttal_Rebuttal Power Costs_DEM-WP(C) ENERG10C--ctn Mid-C_042010 2010GRC 2" xfId="9402"/>
    <cellStyle name="_DEM-WP(C) Costs not in AURORA 2007PCORC-5.07Update_DEM-WP(C) Production O&amp;M 2009GRC Rebuttal_Rebuttal Power Costs_Electric Rev Req Model (2009 GRC) Rebuttal" xfId="9403"/>
    <cellStyle name="_DEM-WP(C) Costs not in AURORA 2007PCORC-5.07Update_DEM-WP(C) Production O&amp;M 2009GRC Rebuttal_Rebuttal Power Costs_Electric Rev Req Model (2009 GRC) Rebuttal 2" xfId="9404"/>
    <cellStyle name="_DEM-WP(C) Costs not in AURORA 2007PCORC-5.07Update_DEM-WP(C) Production O&amp;M 2009GRC Rebuttal_Rebuttal Power Costs_Electric Rev Req Model (2009 GRC) Rebuttal 2 2" xfId="9405"/>
    <cellStyle name="_DEM-WP(C) Costs not in AURORA 2007PCORC-5.07Update_DEM-WP(C) Production O&amp;M 2009GRC Rebuttal_Rebuttal Power Costs_Electric Rev Req Model (2009 GRC) Rebuttal 2 2 2" xfId="9406"/>
    <cellStyle name="_DEM-WP(C) Costs not in AURORA 2007PCORC-5.07Update_DEM-WP(C) Production O&amp;M 2009GRC Rebuttal_Rebuttal Power Costs_Electric Rev Req Model (2009 GRC) Rebuttal 2 3" xfId="9407"/>
    <cellStyle name="_DEM-WP(C) Costs not in AURORA 2007PCORC-5.07Update_DEM-WP(C) Production O&amp;M 2009GRC Rebuttal_Rebuttal Power Costs_Electric Rev Req Model (2009 GRC) Rebuttal 3" xfId="9408"/>
    <cellStyle name="_DEM-WP(C) Costs not in AURORA 2007PCORC-5.07Update_DEM-WP(C) Production O&amp;M 2009GRC Rebuttal_Rebuttal Power Costs_Electric Rev Req Model (2009 GRC) Rebuttal 3 2" xfId="9409"/>
    <cellStyle name="_DEM-WP(C) Costs not in AURORA 2007PCORC-5.07Update_DEM-WP(C) Production O&amp;M 2009GRC Rebuttal_Rebuttal Power Costs_Electric Rev Req Model (2009 GRC) Rebuttal 4" xfId="9410"/>
    <cellStyle name="_DEM-WP(C) Costs not in AURORA 2007PCORC-5.07Update_DEM-WP(C) Production O&amp;M 2009GRC Rebuttal_Rebuttal Power Costs_Electric Rev Req Model (2009 GRC) Rebuttal REmoval of New  WH Solar AdjustMI" xfId="9411"/>
    <cellStyle name="_DEM-WP(C) Costs not in AURORA 2007PCORC-5.07Update_DEM-WP(C) Production O&amp;M 2009GRC Rebuttal_Rebuttal Power Costs_Electric Rev Req Model (2009 GRC) Rebuttal REmoval of New  WH Solar AdjustMI 2" xfId="9412"/>
    <cellStyle name="_DEM-WP(C) Costs not in AURORA 2007PCORC-5.07Update_DEM-WP(C) Production O&amp;M 2009GRC Rebuttal_Rebuttal Power Costs_Electric Rev Req Model (2009 GRC) Rebuttal REmoval of New  WH Solar AdjustMI 2 2" xfId="9413"/>
    <cellStyle name="_DEM-WP(C) Costs not in AURORA 2007PCORC-5.07Update_DEM-WP(C) Production O&amp;M 2009GRC Rebuttal_Rebuttal Power Costs_Electric Rev Req Model (2009 GRC) Rebuttal REmoval of New  WH Solar AdjustMI 2 2 2" xfId="9414"/>
    <cellStyle name="_DEM-WP(C) Costs not in AURORA 2007PCORC-5.07Update_DEM-WP(C) Production O&amp;M 2009GRC Rebuttal_Rebuttal Power Costs_Electric Rev Req Model (2009 GRC) Rebuttal REmoval of New  WH Solar AdjustMI 2 3" xfId="9415"/>
    <cellStyle name="_DEM-WP(C) Costs not in AURORA 2007PCORC-5.07Update_DEM-WP(C) Production O&amp;M 2009GRC Rebuttal_Rebuttal Power Costs_Electric Rev Req Model (2009 GRC) Rebuttal REmoval of New  WH Solar AdjustMI 3" xfId="9416"/>
    <cellStyle name="_DEM-WP(C) Costs not in AURORA 2007PCORC-5.07Update_DEM-WP(C) Production O&amp;M 2009GRC Rebuttal_Rebuttal Power Costs_Electric Rev Req Model (2009 GRC) Rebuttal REmoval of New  WH Solar AdjustMI 3 2" xfId="9417"/>
    <cellStyle name="_DEM-WP(C) Costs not in AURORA 2007PCORC-5.07Update_DEM-WP(C) Production O&amp;M 2009GRC Rebuttal_Rebuttal Power Costs_Electric Rev Req Model (2009 GRC) Rebuttal REmoval of New  WH Solar AdjustMI 4" xfId="9418"/>
    <cellStyle name="_DEM-WP(C) Costs not in AURORA 2007PCORC-5.07Update_DEM-WP(C) Production O&amp;M 2009GRC Rebuttal_Rebuttal Power Costs_Electric Rev Req Model (2009 GRC) Rebuttal REmoval of New  WH Solar AdjustMI_DEM-WP(C) ENERG10C--ctn Mid-C_042010 2010GRC" xfId="9419"/>
    <cellStyle name="_DEM-WP(C) Costs not in AURORA 2007PCORC-5.07Update_DEM-WP(C) Production O&amp;M 2009GRC Rebuttal_Rebuttal Power Costs_Electric Rev Req Model (2009 GRC) Rebuttal REmoval of New  WH Solar AdjustMI_DEM-WP(C) ENERG10C--ctn Mid-C_042010 2010GRC 2" xfId="9420"/>
    <cellStyle name="_DEM-WP(C) Costs not in AURORA 2007PCORC-5.07Update_DEM-WP(C) Production O&amp;M 2009GRC Rebuttal_Rebuttal Power Costs_Electric Rev Req Model (2009 GRC) Revised 01-18-2010" xfId="9421"/>
    <cellStyle name="_DEM-WP(C) Costs not in AURORA 2007PCORC-5.07Update_DEM-WP(C) Production O&amp;M 2009GRC Rebuttal_Rebuttal Power Costs_Electric Rev Req Model (2009 GRC) Revised 01-18-2010 2" xfId="9422"/>
    <cellStyle name="_DEM-WP(C) Costs not in AURORA 2007PCORC-5.07Update_DEM-WP(C) Production O&amp;M 2009GRC Rebuttal_Rebuttal Power Costs_Electric Rev Req Model (2009 GRC) Revised 01-18-2010 2 2" xfId="9423"/>
    <cellStyle name="_DEM-WP(C) Costs not in AURORA 2007PCORC-5.07Update_DEM-WP(C) Production O&amp;M 2009GRC Rebuttal_Rebuttal Power Costs_Electric Rev Req Model (2009 GRC) Revised 01-18-2010 2 2 2" xfId="9424"/>
    <cellStyle name="_DEM-WP(C) Costs not in AURORA 2007PCORC-5.07Update_DEM-WP(C) Production O&amp;M 2009GRC Rebuttal_Rebuttal Power Costs_Electric Rev Req Model (2009 GRC) Revised 01-18-2010 2 3" xfId="9425"/>
    <cellStyle name="_DEM-WP(C) Costs not in AURORA 2007PCORC-5.07Update_DEM-WP(C) Production O&amp;M 2009GRC Rebuttal_Rebuttal Power Costs_Electric Rev Req Model (2009 GRC) Revised 01-18-2010 3" xfId="9426"/>
    <cellStyle name="_DEM-WP(C) Costs not in AURORA 2007PCORC-5.07Update_DEM-WP(C) Production O&amp;M 2009GRC Rebuttal_Rebuttal Power Costs_Electric Rev Req Model (2009 GRC) Revised 01-18-2010 3 2" xfId="9427"/>
    <cellStyle name="_DEM-WP(C) Costs not in AURORA 2007PCORC-5.07Update_DEM-WP(C) Production O&amp;M 2009GRC Rebuttal_Rebuttal Power Costs_Electric Rev Req Model (2009 GRC) Revised 01-18-2010 4" xfId="9428"/>
    <cellStyle name="_DEM-WP(C) Costs not in AURORA 2007PCORC-5.07Update_DEM-WP(C) Production O&amp;M 2009GRC Rebuttal_Rebuttal Power Costs_Electric Rev Req Model (2009 GRC) Revised 01-18-2010_DEM-WP(C) ENERG10C--ctn Mid-C_042010 2010GRC" xfId="9429"/>
    <cellStyle name="_DEM-WP(C) Costs not in AURORA 2007PCORC-5.07Update_DEM-WP(C) Production O&amp;M 2009GRC Rebuttal_Rebuttal Power Costs_Electric Rev Req Model (2009 GRC) Revised 01-18-2010_DEM-WP(C) ENERG10C--ctn Mid-C_042010 2010GRC 2" xfId="9430"/>
    <cellStyle name="_DEM-WP(C) Costs not in AURORA 2007PCORC-5.07Update_DEM-WP(C) Production O&amp;M 2009GRC Rebuttal_Rebuttal Power Costs_Final Order Electric EXHIBIT A-1" xfId="9431"/>
    <cellStyle name="_DEM-WP(C) Costs not in AURORA 2007PCORC-5.07Update_DEM-WP(C) Production O&amp;M 2009GRC Rebuttal_Rebuttal Power Costs_Final Order Electric EXHIBIT A-1 2" xfId="9432"/>
    <cellStyle name="_DEM-WP(C) Costs not in AURORA 2007PCORC-5.07Update_DEM-WP(C) Production O&amp;M 2009GRC Rebuttal_Rebuttal Power Costs_Final Order Electric EXHIBIT A-1 2 2" xfId="9433"/>
    <cellStyle name="_DEM-WP(C) Costs not in AURORA 2007PCORC-5.07Update_DEM-WP(C) Production O&amp;M 2009GRC Rebuttal_Rebuttal Power Costs_Final Order Electric EXHIBIT A-1 2 2 2" xfId="9434"/>
    <cellStyle name="_DEM-WP(C) Costs not in AURORA 2007PCORC-5.07Update_DEM-WP(C) Production O&amp;M 2009GRC Rebuttal_Rebuttal Power Costs_Final Order Electric EXHIBIT A-1 2 3" xfId="9435"/>
    <cellStyle name="_DEM-WP(C) Costs not in AURORA 2007PCORC-5.07Update_DEM-WP(C) Production O&amp;M 2009GRC Rebuttal_Rebuttal Power Costs_Final Order Electric EXHIBIT A-1 3" xfId="9436"/>
    <cellStyle name="_DEM-WP(C) Costs not in AURORA 2007PCORC-5.07Update_DEM-WP(C) Production O&amp;M 2009GRC Rebuttal_Rebuttal Power Costs_Final Order Electric EXHIBIT A-1 3 2" xfId="9437"/>
    <cellStyle name="_DEM-WP(C) Costs not in AURORA 2007PCORC-5.07Update_DEM-WP(C) Production O&amp;M 2009GRC Rebuttal_Rebuttal Power Costs_Final Order Electric EXHIBIT A-1 4" xfId="9438"/>
    <cellStyle name="_DEM-WP(C) Costs not in AURORA 2007PCORC-5.07Update_DEM-WP(C) Production O&amp;M 2010GRC As-Filed" xfId="9439"/>
    <cellStyle name="_DEM-WP(C) Costs not in AURORA 2007PCORC-5.07Update_DEM-WP(C) Production O&amp;M 2010GRC As-Filed 2" xfId="9440"/>
    <cellStyle name="_DEM-WP(C) Costs not in AURORA 2007PCORC-5.07Update_DEM-WP(C) Production O&amp;M 2010GRC As-Filed 2 2" xfId="9441"/>
    <cellStyle name="_DEM-WP(C) Costs not in AURORA 2007PCORC-5.07Update_DEM-WP(C) Production O&amp;M 2010GRC As-Filed 3" xfId="9442"/>
    <cellStyle name="_DEM-WP(C) Costs not in AURORA 2007PCORC-5.07Update_DEM-WP(C) Production O&amp;M 2010GRC As-Filed 3 2" xfId="9443"/>
    <cellStyle name="_DEM-WP(C) Costs not in AURORA 2007PCORC-5.07Update_DEM-WP(C) Production O&amp;M 2010GRC As-Filed 4" xfId="9444"/>
    <cellStyle name="_DEM-WP(C) Costs not in AURORA 2007PCORC-5.07Update_DEM-WP(C) Production O&amp;M 2010GRC As-Filed 4 2" xfId="9445"/>
    <cellStyle name="_DEM-WP(C) Costs not in AURORA 2007PCORC-5.07Update_DEM-WP(C) Production O&amp;M 2010GRC As-Filed 5" xfId="9446"/>
    <cellStyle name="_DEM-WP(C) Costs not in AURORA 2007PCORC-5.07Update_DEM-WP(C) Production O&amp;M 2010GRC As-Filed 5 2" xfId="9447"/>
    <cellStyle name="_DEM-WP(C) Costs not in AURORA 2007PCORC-5.07Update_DEM-WP(C) Production O&amp;M 2010GRC As-Filed 6" xfId="9448"/>
    <cellStyle name="_DEM-WP(C) Costs not in AURORA 2007PCORC-5.07Update_DEM-WP(C) Production O&amp;M 2010GRC As-Filed 6 2" xfId="9449"/>
    <cellStyle name="_DEM-WP(C) Costs not in AURORA 2007PCORC-5.07Update_Electric Rev Req Model (2009 GRC) " xfId="9450"/>
    <cellStyle name="_DEM-WP(C) Costs not in AURORA 2007PCORC-5.07Update_Electric Rev Req Model (2009 GRC)  2" xfId="9451"/>
    <cellStyle name="_DEM-WP(C) Costs not in AURORA 2007PCORC-5.07Update_Electric Rev Req Model (2009 GRC)  2 2" xfId="9452"/>
    <cellStyle name="_DEM-WP(C) Costs not in AURORA 2007PCORC-5.07Update_Electric Rev Req Model (2009 GRC)  2 2 2" xfId="9453"/>
    <cellStyle name="_DEM-WP(C) Costs not in AURORA 2007PCORC-5.07Update_Electric Rev Req Model (2009 GRC)  2 3" xfId="9454"/>
    <cellStyle name="_DEM-WP(C) Costs not in AURORA 2007PCORC-5.07Update_Electric Rev Req Model (2009 GRC)  3" xfId="9455"/>
    <cellStyle name="_DEM-WP(C) Costs not in AURORA 2007PCORC-5.07Update_Electric Rev Req Model (2009 GRC)  3 2" xfId="9456"/>
    <cellStyle name="_DEM-WP(C) Costs not in AURORA 2007PCORC-5.07Update_Electric Rev Req Model (2009 GRC)  4" xfId="9457"/>
    <cellStyle name="_DEM-WP(C) Costs not in AURORA 2007PCORC-5.07Update_Electric Rev Req Model (2009 GRC) _DEM-WP(C) ENERG10C--ctn Mid-C_042010 2010GRC" xfId="9458"/>
    <cellStyle name="_DEM-WP(C) Costs not in AURORA 2007PCORC-5.07Update_Electric Rev Req Model (2009 GRC) _DEM-WP(C) ENERG10C--ctn Mid-C_042010 2010GRC 2" xfId="9459"/>
    <cellStyle name="_DEM-WP(C) Costs not in AURORA 2007PCORC-5.07Update_Electric Rev Req Model (2009 GRC) Rebuttal" xfId="9460"/>
    <cellStyle name="_DEM-WP(C) Costs not in AURORA 2007PCORC-5.07Update_Electric Rev Req Model (2009 GRC) Rebuttal 2" xfId="9461"/>
    <cellStyle name="_DEM-WP(C) Costs not in AURORA 2007PCORC-5.07Update_Electric Rev Req Model (2009 GRC) Rebuttal 2 2" xfId="9462"/>
    <cellStyle name="_DEM-WP(C) Costs not in AURORA 2007PCORC-5.07Update_Electric Rev Req Model (2009 GRC) Rebuttal 2 2 2" xfId="9463"/>
    <cellStyle name="_DEM-WP(C) Costs not in AURORA 2007PCORC-5.07Update_Electric Rev Req Model (2009 GRC) Rebuttal 2 3" xfId="9464"/>
    <cellStyle name="_DEM-WP(C) Costs not in AURORA 2007PCORC-5.07Update_Electric Rev Req Model (2009 GRC) Rebuttal 3" xfId="9465"/>
    <cellStyle name="_DEM-WP(C) Costs not in AURORA 2007PCORC-5.07Update_Electric Rev Req Model (2009 GRC) Rebuttal 3 2" xfId="9466"/>
    <cellStyle name="_DEM-WP(C) Costs not in AURORA 2007PCORC-5.07Update_Electric Rev Req Model (2009 GRC) Rebuttal 4" xfId="9467"/>
    <cellStyle name="_DEM-WP(C) Costs not in AURORA 2007PCORC-5.07Update_Electric Rev Req Model (2009 GRC) Rebuttal REmoval of New  WH Solar AdjustMI" xfId="9468"/>
    <cellStyle name="_DEM-WP(C) Costs not in AURORA 2007PCORC-5.07Update_Electric Rev Req Model (2009 GRC) Rebuttal REmoval of New  WH Solar AdjustMI 2" xfId="9469"/>
    <cellStyle name="_DEM-WP(C) Costs not in AURORA 2007PCORC-5.07Update_Electric Rev Req Model (2009 GRC) Rebuttal REmoval of New  WH Solar AdjustMI 2 2" xfId="9470"/>
    <cellStyle name="_DEM-WP(C) Costs not in AURORA 2007PCORC-5.07Update_Electric Rev Req Model (2009 GRC) Rebuttal REmoval of New  WH Solar AdjustMI 2 2 2" xfId="9471"/>
    <cellStyle name="_DEM-WP(C) Costs not in AURORA 2007PCORC-5.07Update_Electric Rev Req Model (2009 GRC) Rebuttal REmoval of New  WH Solar AdjustMI 2 3" xfId="9472"/>
    <cellStyle name="_DEM-WP(C) Costs not in AURORA 2007PCORC-5.07Update_Electric Rev Req Model (2009 GRC) Rebuttal REmoval of New  WH Solar AdjustMI 3" xfId="9473"/>
    <cellStyle name="_DEM-WP(C) Costs not in AURORA 2007PCORC-5.07Update_Electric Rev Req Model (2009 GRC) Rebuttal REmoval of New  WH Solar AdjustMI 3 2" xfId="9474"/>
    <cellStyle name="_DEM-WP(C) Costs not in AURORA 2007PCORC-5.07Update_Electric Rev Req Model (2009 GRC) Rebuttal REmoval of New  WH Solar AdjustMI 4" xfId="9475"/>
    <cellStyle name="_DEM-WP(C) Costs not in AURORA 2007PCORC-5.07Update_Electric Rev Req Model (2009 GRC) Rebuttal REmoval of New  WH Solar AdjustMI_DEM-WP(C) ENERG10C--ctn Mid-C_042010 2010GRC" xfId="9476"/>
    <cellStyle name="_DEM-WP(C) Costs not in AURORA 2007PCORC-5.07Update_Electric Rev Req Model (2009 GRC) Rebuttal REmoval of New  WH Solar AdjustMI_DEM-WP(C) ENERG10C--ctn Mid-C_042010 2010GRC 2" xfId="9477"/>
    <cellStyle name="_DEM-WP(C) Costs not in AURORA 2007PCORC-5.07Update_Electric Rev Req Model (2009 GRC) Revised 01-18-2010" xfId="9478"/>
    <cellStyle name="_DEM-WP(C) Costs not in AURORA 2007PCORC-5.07Update_Electric Rev Req Model (2009 GRC) Revised 01-18-2010 2" xfId="9479"/>
    <cellStyle name="_DEM-WP(C) Costs not in AURORA 2007PCORC-5.07Update_Electric Rev Req Model (2009 GRC) Revised 01-18-2010 2 2" xfId="9480"/>
    <cellStyle name="_DEM-WP(C) Costs not in AURORA 2007PCORC-5.07Update_Electric Rev Req Model (2009 GRC) Revised 01-18-2010 2 2 2" xfId="9481"/>
    <cellStyle name="_DEM-WP(C) Costs not in AURORA 2007PCORC-5.07Update_Electric Rev Req Model (2009 GRC) Revised 01-18-2010 2 3" xfId="9482"/>
    <cellStyle name="_DEM-WP(C) Costs not in AURORA 2007PCORC-5.07Update_Electric Rev Req Model (2009 GRC) Revised 01-18-2010 3" xfId="9483"/>
    <cellStyle name="_DEM-WP(C) Costs not in AURORA 2007PCORC-5.07Update_Electric Rev Req Model (2009 GRC) Revised 01-18-2010 3 2" xfId="9484"/>
    <cellStyle name="_DEM-WP(C) Costs not in AURORA 2007PCORC-5.07Update_Electric Rev Req Model (2009 GRC) Revised 01-18-2010 4" xfId="9485"/>
    <cellStyle name="_DEM-WP(C) Costs not in AURORA 2007PCORC-5.07Update_Electric Rev Req Model (2009 GRC) Revised 01-18-2010_DEM-WP(C) ENERG10C--ctn Mid-C_042010 2010GRC" xfId="9486"/>
    <cellStyle name="_DEM-WP(C) Costs not in AURORA 2007PCORC-5.07Update_Electric Rev Req Model (2009 GRC) Revised 01-18-2010_DEM-WP(C) ENERG10C--ctn Mid-C_042010 2010GRC 2" xfId="9487"/>
    <cellStyle name="_DEM-WP(C) Costs not in AURORA 2007PCORC-5.07Update_Electric Rev Req Model (2010 GRC)" xfId="9488"/>
    <cellStyle name="_DEM-WP(C) Costs not in AURORA 2007PCORC-5.07Update_Electric Rev Req Model (2010 GRC) 2" xfId="9489"/>
    <cellStyle name="_DEM-WP(C) Costs not in AURORA 2007PCORC-5.07Update_Electric Rev Req Model (2010 GRC) SF" xfId="9490"/>
    <cellStyle name="_DEM-WP(C) Costs not in AURORA 2007PCORC-5.07Update_Electric Rev Req Model (2010 GRC) SF 2" xfId="9491"/>
    <cellStyle name="_DEM-WP(C) Costs not in AURORA 2007PCORC-5.07Update_Final Order Electric EXHIBIT A-1" xfId="9492"/>
    <cellStyle name="_DEM-WP(C) Costs not in AURORA 2007PCORC-5.07Update_Final Order Electric EXHIBIT A-1 2" xfId="9493"/>
    <cellStyle name="_DEM-WP(C) Costs not in AURORA 2007PCORC-5.07Update_Final Order Electric EXHIBIT A-1 2 2" xfId="9494"/>
    <cellStyle name="_DEM-WP(C) Costs not in AURORA 2007PCORC-5.07Update_Final Order Electric EXHIBIT A-1 2 2 2" xfId="9495"/>
    <cellStyle name="_DEM-WP(C) Costs not in AURORA 2007PCORC-5.07Update_Final Order Electric EXHIBIT A-1 2 3" xfId="9496"/>
    <cellStyle name="_DEM-WP(C) Costs not in AURORA 2007PCORC-5.07Update_Final Order Electric EXHIBIT A-1 3" xfId="9497"/>
    <cellStyle name="_DEM-WP(C) Costs not in AURORA 2007PCORC-5.07Update_Final Order Electric EXHIBIT A-1 3 2" xfId="9498"/>
    <cellStyle name="_DEM-WP(C) Costs not in AURORA 2007PCORC-5.07Update_Final Order Electric EXHIBIT A-1 4" xfId="9499"/>
    <cellStyle name="_DEM-WP(C) Costs not in AURORA 2007PCORC-5.07Update_NIM Summary" xfId="9500"/>
    <cellStyle name="_DEM-WP(C) Costs not in AURORA 2007PCORC-5.07Update_NIM Summary 09GRC" xfId="9501"/>
    <cellStyle name="_DEM-WP(C) Costs not in AURORA 2007PCORC-5.07Update_NIM Summary 09GRC 2" xfId="9502"/>
    <cellStyle name="_DEM-WP(C) Costs not in AURORA 2007PCORC-5.07Update_NIM Summary 09GRC 2 2" xfId="9503"/>
    <cellStyle name="_DEM-WP(C) Costs not in AURORA 2007PCORC-5.07Update_NIM Summary 09GRC 2 2 2" xfId="9504"/>
    <cellStyle name="_DEM-WP(C) Costs not in AURORA 2007PCORC-5.07Update_NIM Summary 09GRC 2 3" xfId="9505"/>
    <cellStyle name="_DEM-WP(C) Costs not in AURORA 2007PCORC-5.07Update_NIM Summary 09GRC 3" xfId="9506"/>
    <cellStyle name="_DEM-WP(C) Costs not in AURORA 2007PCORC-5.07Update_NIM Summary 09GRC 3 2" xfId="9507"/>
    <cellStyle name="_DEM-WP(C) Costs not in AURORA 2007PCORC-5.07Update_NIM Summary 09GRC 4" xfId="9508"/>
    <cellStyle name="_DEM-WP(C) Costs not in AURORA 2007PCORC-5.07Update_NIM Summary 09GRC_DEM-WP(C) ENERG10C--ctn Mid-C_042010 2010GRC" xfId="9509"/>
    <cellStyle name="_DEM-WP(C) Costs not in AURORA 2007PCORC-5.07Update_NIM Summary 09GRC_DEM-WP(C) ENERG10C--ctn Mid-C_042010 2010GRC 2" xfId="9510"/>
    <cellStyle name="_DEM-WP(C) Costs not in AURORA 2007PCORC-5.07Update_NIM Summary 09GRC_NIM Summary" xfId="9511"/>
    <cellStyle name="_DEM-WP(C) Costs not in AURORA 2007PCORC-5.07Update_NIM Summary 09GRC_NIM Summary 2" xfId="9512"/>
    <cellStyle name="_DEM-WP(C) Costs not in AURORA 2007PCORC-5.07Update_NIM Summary 09GRC_NIM Summary 2 2" xfId="9513"/>
    <cellStyle name="_DEM-WP(C) Costs not in AURORA 2007PCORC-5.07Update_NIM Summary 09GRC_NIM Summary 2 2 2" xfId="9514"/>
    <cellStyle name="_DEM-WP(C) Costs not in AURORA 2007PCORC-5.07Update_NIM Summary 09GRC_NIM Summary 2 3" xfId="9515"/>
    <cellStyle name="_DEM-WP(C) Costs not in AURORA 2007PCORC-5.07Update_NIM Summary 09GRC_NIM Summary 3" xfId="9516"/>
    <cellStyle name="_DEM-WP(C) Costs not in AURORA 2007PCORC-5.07Update_NIM Summary 09GRC_NIM Summary 3 2" xfId="9517"/>
    <cellStyle name="_DEM-WP(C) Costs not in AURORA 2007PCORC-5.07Update_NIM Summary 09GRC_NIM Summary 4" xfId="9518"/>
    <cellStyle name="_DEM-WP(C) Costs not in AURORA 2007PCORC-5.07Update_NIM Summary 09GRC_NIM Summary_DEM-WP(C) ENERG10C--ctn Mid-C_042010 2010GRC" xfId="9519"/>
    <cellStyle name="_DEM-WP(C) Costs not in AURORA 2007PCORC-5.07Update_NIM Summary 09GRC_NIM Summary_DEM-WP(C) ENERG10C--ctn Mid-C_042010 2010GRC 2" xfId="9520"/>
    <cellStyle name="_DEM-WP(C) Costs not in AURORA 2007PCORC-5.07Update_NIM Summary 10" xfId="9521"/>
    <cellStyle name="_DEM-WP(C) Costs not in AURORA 2007PCORC-5.07Update_NIM Summary 10 2" xfId="9522"/>
    <cellStyle name="_DEM-WP(C) Costs not in AURORA 2007PCORC-5.07Update_NIM Summary 11" xfId="9523"/>
    <cellStyle name="_DEM-WP(C) Costs not in AURORA 2007PCORC-5.07Update_NIM Summary 11 2" xfId="9524"/>
    <cellStyle name="_DEM-WP(C) Costs not in AURORA 2007PCORC-5.07Update_NIM Summary 12" xfId="9525"/>
    <cellStyle name="_DEM-WP(C) Costs not in AURORA 2007PCORC-5.07Update_NIM Summary 12 2" xfId="9526"/>
    <cellStyle name="_DEM-WP(C) Costs not in AURORA 2007PCORC-5.07Update_NIM Summary 13" xfId="9527"/>
    <cellStyle name="_DEM-WP(C) Costs not in AURORA 2007PCORC-5.07Update_NIM Summary 13 2" xfId="9528"/>
    <cellStyle name="_DEM-WP(C) Costs not in AURORA 2007PCORC-5.07Update_NIM Summary 14" xfId="9529"/>
    <cellStyle name="_DEM-WP(C) Costs not in AURORA 2007PCORC-5.07Update_NIM Summary 14 2" xfId="9530"/>
    <cellStyle name="_DEM-WP(C) Costs not in AURORA 2007PCORC-5.07Update_NIM Summary 15" xfId="9531"/>
    <cellStyle name="_DEM-WP(C) Costs not in AURORA 2007PCORC-5.07Update_NIM Summary 15 2" xfId="9532"/>
    <cellStyle name="_DEM-WP(C) Costs not in AURORA 2007PCORC-5.07Update_NIM Summary 16" xfId="9533"/>
    <cellStyle name="_DEM-WP(C) Costs not in AURORA 2007PCORC-5.07Update_NIM Summary 16 2" xfId="9534"/>
    <cellStyle name="_DEM-WP(C) Costs not in AURORA 2007PCORC-5.07Update_NIM Summary 17" xfId="9535"/>
    <cellStyle name="_DEM-WP(C) Costs not in AURORA 2007PCORC-5.07Update_NIM Summary 17 2" xfId="9536"/>
    <cellStyle name="_DEM-WP(C) Costs not in AURORA 2007PCORC-5.07Update_NIM Summary 18" xfId="9537"/>
    <cellStyle name="_DEM-WP(C) Costs not in AURORA 2007PCORC-5.07Update_NIM Summary 18 2" xfId="9538"/>
    <cellStyle name="_DEM-WP(C) Costs not in AURORA 2007PCORC-5.07Update_NIM Summary 19" xfId="9539"/>
    <cellStyle name="_DEM-WP(C) Costs not in AURORA 2007PCORC-5.07Update_NIM Summary 19 2" xfId="9540"/>
    <cellStyle name="_DEM-WP(C) Costs not in AURORA 2007PCORC-5.07Update_NIM Summary 2" xfId="9541"/>
    <cellStyle name="_DEM-WP(C) Costs not in AURORA 2007PCORC-5.07Update_NIM Summary 2 2" xfId="9542"/>
    <cellStyle name="_DEM-WP(C) Costs not in AURORA 2007PCORC-5.07Update_NIM Summary 2 2 2" xfId="9543"/>
    <cellStyle name="_DEM-WP(C) Costs not in AURORA 2007PCORC-5.07Update_NIM Summary 2 3" xfId="9544"/>
    <cellStyle name="_DEM-WP(C) Costs not in AURORA 2007PCORC-5.07Update_NIM Summary 20" xfId="9545"/>
    <cellStyle name="_DEM-WP(C) Costs not in AURORA 2007PCORC-5.07Update_NIM Summary 20 2" xfId="9546"/>
    <cellStyle name="_DEM-WP(C) Costs not in AURORA 2007PCORC-5.07Update_NIM Summary 21" xfId="9547"/>
    <cellStyle name="_DEM-WP(C) Costs not in AURORA 2007PCORC-5.07Update_NIM Summary 21 2" xfId="9548"/>
    <cellStyle name="_DEM-WP(C) Costs not in AURORA 2007PCORC-5.07Update_NIM Summary 22" xfId="9549"/>
    <cellStyle name="_DEM-WP(C) Costs not in AURORA 2007PCORC-5.07Update_NIM Summary 22 2" xfId="9550"/>
    <cellStyle name="_DEM-WP(C) Costs not in AURORA 2007PCORC-5.07Update_NIM Summary 23" xfId="9551"/>
    <cellStyle name="_DEM-WP(C) Costs not in AURORA 2007PCORC-5.07Update_NIM Summary 23 2" xfId="9552"/>
    <cellStyle name="_DEM-WP(C) Costs not in AURORA 2007PCORC-5.07Update_NIM Summary 24" xfId="9553"/>
    <cellStyle name="_DEM-WP(C) Costs not in AURORA 2007PCORC-5.07Update_NIM Summary 24 2" xfId="9554"/>
    <cellStyle name="_DEM-WP(C) Costs not in AURORA 2007PCORC-5.07Update_NIM Summary 25" xfId="9555"/>
    <cellStyle name="_DEM-WP(C) Costs not in AURORA 2007PCORC-5.07Update_NIM Summary 25 2" xfId="9556"/>
    <cellStyle name="_DEM-WP(C) Costs not in AURORA 2007PCORC-5.07Update_NIM Summary 26" xfId="9557"/>
    <cellStyle name="_DEM-WP(C) Costs not in AURORA 2007PCORC-5.07Update_NIM Summary 26 2" xfId="9558"/>
    <cellStyle name="_DEM-WP(C) Costs not in AURORA 2007PCORC-5.07Update_NIM Summary 27" xfId="9559"/>
    <cellStyle name="_DEM-WP(C) Costs not in AURORA 2007PCORC-5.07Update_NIM Summary 27 2" xfId="9560"/>
    <cellStyle name="_DEM-WP(C) Costs not in AURORA 2007PCORC-5.07Update_NIM Summary 28" xfId="9561"/>
    <cellStyle name="_DEM-WP(C) Costs not in AURORA 2007PCORC-5.07Update_NIM Summary 28 2" xfId="9562"/>
    <cellStyle name="_DEM-WP(C) Costs not in AURORA 2007PCORC-5.07Update_NIM Summary 29" xfId="9563"/>
    <cellStyle name="_DEM-WP(C) Costs not in AURORA 2007PCORC-5.07Update_NIM Summary 29 2" xfId="9564"/>
    <cellStyle name="_DEM-WP(C) Costs not in AURORA 2007PCORC-5.07Update_NIM Summary 3" xfId="9565"/>
    <cellStyle name="_DEM-WP(C) Costs not in AURORA 2007PCORC-5.07Update_NIM Summary 3 2" xfId="9566"/>
    <cellStyle name="_DEM-WP(C) Costs not in AURORA 2007PCORC-5.07Update_NIM Summary 30" xfId="9567"/>
    <cellStyle name="_DEM-WP(C) Costs not in AURORA 2007PCORC-5.07Update_NIM Summary 30 2" xfId="9568"/>
    <cellStyle name="_DEM-WP(C) Costs not in AURORA 2007PCORC-5.07Update_NIM Summary 31" xfId="9569"/>
    <cellStyle name="_DEM-WP(C) Costs not in AURORA 2007PCORC-5.07Update_NIM Summary 31 2" xfId="9570"/>
    <cellStyle name="_DEM-WP(C) Costs not in AURORA 2007PCORC-5.07Update_NIM Summary 32" xfId="9571"/>
    <cellStyle name="_DEM-WP(C) Costs not in AURORA 2007PCORC-5.07Update_NIM Summary 32 2" xfId="9572"/>
    <cellStyle name="_DEM-WP(C) Costs not in AURORA 2007PCORC-5.07Update_NIM Summary 33" xfId="9573"/>
    <cellStyle name="_DEM-WP(C) Costs not in AURORA 2007PCORC-5.07Update_NIM Summary 33 2" xfId="9574"/>
    <cellStyle name="_DEM-WP(C) Costs not in AURORA 2007PCORC-5.07Update_NIM Summary 34" xfId="9575"/>
    <cellStyle name="_DEM-WP(C) Costs not in AURORA 2007PCORC-5.07Update_NIM Summary 34 2" xfId="9576"/>
    <cellStyle name="_DEM-WP(C) Costs not in AURORA 2007PCORC-5.07Update_NIM Summary 35" xfId="9577"/>
    <cellStyle name="_DEM-WP(C) Costs not in AURORA 2007PCORC-5.07Update_NIM Summary 35 2" xfId="9578"/>
    <cellStyle name="_DEM-WP(C) Costs not in AURORA 2007PCORC-5.07Update_NIM Summary 36" xfId="9579"/>
    <cellStyle name="_DEM-WP(C) Costs not in AURORA 2007PCORC-5.07Update_NIM Summary 36 2" xfId="9580"/>
    <cellStyle name="_DEM-WP(C) Costs not in AURORA 2007PCORC-5.07Update_NIM Summary 37" xfId="9581"/>
    <cellStyle name="_DEM-WP(C) Costs not in AURORA 2007PCORC-5.07Update_NIM Summary 37 2" xfId="9582"/>
    <cellStyle name="_DEM-WP(C) Costs not in AURORA 2007PCORC-5.07Update_NIM Summary 38" xfId="9583"/>
    <cellStyle name="_DEM-WP(C) Costs not in AURORA 2007PCORC-5.07Update_NIM Summary 38 2" xfId="9584"/>
    <cellStyle name="_DEM-WP(C) Costs not in AURORA 2007PCORC-5.07Update_NIM Summary 39" xfId="9585"/>
    <cellStyle name="_DEM-WP(C) Costs not in AURORA 2007PCORC-5.07Update_NIM Summary 39 2" xfId="9586"/>
    <cellStyle name="_DEM-WP(C) Costs not in AURORA 2007PCORC-5.07Update_NIM Summary 4" xfId="9587"/>
    <cellStyle name="_DEM-WP(C) Costs not in AURORA 2007PCORC-5.07Update_NIM Summary 4 2" xfId="9588"/>
    <cellStyle name="_DEM-WP(C) Costs not in AURORA 2007PCORC-5.07Update_NIM Summary 40" xfId="9589"/>
    <cellStyle name="_DEM-WP(C) Costs not in AURORA 2007PCORC-5.07Update_NIM Summary 40 2" xfId="9590"/>
    <cellStyle name="_DEM-WP(C) Costs not in AURORA 2007PCORC-5.07Update_NIM Summary 41" xfId="9591"/>
    <cellStyle name="_DEM-WP(C) Costs not in AURORA 2007PCORC-5.07Update_NIM Summary 41 2" xfId="9592"/>
    <cellStyle name="_DEM-WP(C) Costs not in AURORA 2007PCORC-5.07Update_NIM Summary 42" xfId="9593"/>
    <cellStyle name="_DEM-WP(C) Costs not in AURORA 2007PCORC-5.07Update_NIM Summary 42 2" xfId="9594"/>
    <cellStyle name="_DEM-WP(C) Costs not in AURORA 2007PCORC-5.07Update_NIM Summary 43" xfId="9595"/>
    <cellStyle name="_DEM-WP(C) Costs not in AURORA 2007PCORC-5.07Update_NIM Summary 43 2" xfId="9596"/>
    <cellStyle name="_DEM-WP(C) Costs not in AURORA 2007PCORC-5.07Update_NIM Summary 44" xfId="9597"/>
    <cellStyle name="_DEM-WP(C) Costs not in AURORA 2007PCORC-5.07Update_NIM Summary 44 2" xfId="9598"/>
    <cellStyle name="_DEM-WP(C) Costs not in AURORA 2007PCORC-5.07Update_NIM Summary 45" xfId="9599"/>
    <cellStyle name="_DEM-WP(C) Costs not in AURORA 2007PCORC-5.07Update_NIM Summary 45 2" xfId="9600"/>
    <cellStyle name="_DEM-WP(C) Costs not in AURORA 2007PCORC-5.07Update_NIM Summary 46" xfId="9601"/>
    <cellStyle name="_DEM-WP(C) Costs not in AURORA 2007PCORC-5.07Update_NIM Summary 46 2" xfId="9602"/>
    <cellStyle name="_DEM-WP(C) Costs not in AURORA 2007PCORC-5.07Update_NIM Summary 47" xfId="9603"/>
    <cellStyle name="_DEM-WP(C) Costs not in AURORA 2007PCORC-5.07Update_NIM Summary 47 2" xfId="9604"/>
    <cellStyle name="_DEM-WP(C) Costs not in AURORA 2007PCORC-5.07Update_NIM Summary 48" xfId="9605"/>
    <cellStyle name="_DEM-WP(C) Costs not in AURORA 2007PCORC-5.07Update_NIM Summary 49" xfId="9606"/>
    <cellStyle name="_DEM-WP(C) Costs not in AURORA 2007PCORC-5.07Update_NIM Summary 5" xfId="9607"/>
    <cellStyle name="_DEM-WP(C) Costs not in AURORA 2007PCORC-5.07Update_NIM Summary 5 2" xfId="9608"/>
    <cellStyle name="_DEM-WP(C) Costs not in AURORA 2007PCORC-5.07Update_NIM Summary 50" xfId="9609"/>
    <cellStyle name="_DEM-WP(C) Costs not in AURORA 2007PCORC-5.07Update_NIM Summary 51" xfId="9610"/>
    <cellStyle name="_DEM-WP(C) Costs not in AURORA 2007PCORC-5.07Update_NIM Summary 52" xfId="9611"/>
    <cellStyle name="_DEM-WP(C) Costs not in AURORA 2007PCORC-5.07Update_NIM Summary 6" xfId="9612"/>
    <cellStyle name="_DEM-WP(C) Costs not in AURORA 2007PCORC-5.07Update_NIM Summary 6 2" xfId="9613"/>
    <cellStyle name="_DEM-WP(C) Costs not in AURORA 2007PCORC-5.07Update_NIM Summary 7" xfId="9614"/>
    <cellStyle name="_DEM-WP(C) Costs not in AURORA 2007PCORC-5.07Update_NIM Summary 7 2" xfId="9615"/>
    <cellStyle name="_DEM-WP(C) Costs not in AURORA 2007PCORC-5.07Update_NIM Summary 8" xfId="9616"/>
    <cellStyle name="_DEM-WP(C) Costs not in AURORA 2007PCORC-5.07Update_NIM Summary 8 2" xfId="9617"/>
    <cellStyle name="_DEM-WP(C) Costs not in AURORA 2007PCORC-5.07Update_NIM Summary 9" xfId="9618"/>
    <cellStyle name="_DEM-WP(C) Costs not in AURORA 2007PCORC-5.07Update_NIM Summary 9 2" xfId="9619"/>
    <cellStyle name="_DEM-WP(C) Costs not in AURORA 2007PCORC-5.07Update_NIM Summary_DEM-WP(C) ENERG10C--ctn Mid-C_042010 2010GRC" xfId="9620"/>
    <cellStyle name="_DEM-WP(C) Costs not in AURORA 2007PCORC-5.07Update_NIM Summary_DEM-WP(C) ENERG10C--ctn Mid-C_042010 2010GRC 2" xfId="9621"/>
    <cellStyle name="_DEM-WP(C) Costs not in AURORA 2007PCORC-5.07Update_NIM+O&amp;M Monthly" xfId="9622"/>
    <cellStyle name="_DEM-WP(C) Costs not in AURORA 2007PCORC-5.07Update_NIM+O&amp;M Monthly 2" xfId="9623"/>
    <cellStyle name="_DEM-WP(C) Costs not in AURORA 2007PCORC-5.07Update_NIM+O&amp;M Monthly 2 2" xfId="9624"/>
    <cellStyle name="_DEM-WP(C) Costs not in AURORA 2007PCORC-5.07Update_NIM+O&amp;M Monthly 3" xfId="9625"/>
    <cellStyle name="_DEM-WP(C) Costs not in AURORA 2007PCORC-5.07Update_Power Costs - Comparison bx Rbtl-Staff-Jt-PC" xfId="9626"/>
    <cellStyle name="_DEM-WP(C) Costs not in AURORA 2007PCORC-5.07Update_Power Costs - Comparison bx Rbtl-Staff-Jt-PC 2" xfId="9627"/>
    <cellStyle name="_DEM-WP(C) Costs not in AURORA 2007PCORC-5.07Update_Power Costs - Comparison bx Rbtl-Staff-Jt-PC 2 2" xfId="9628"/>
    <cellStyle name="_DEM-WP(C) Costs not in AURORA 2007PCORC-5.07Update_Power Costs - Comparison bx Rbtl-Staff-Jt-PC 2 2 2" xfId="9629"/>
    <cellStyle name="_DEM-WP(C) Costs not in AURORA 2007PCORC-5.07Update_Power Costs - Comparison bx Rbtl-Staff-Jt-PC 2 3" xfId="9630"/>
    <cellStyle name="_DEM-WP(C) Costs not in AURORA 2007PCORC-5.07Update_Power Costs - Comparison bx Rbtl-Staff-Jt-PC 3" xfId="9631"/>
    <cellStyle name="_DEM-WP(C) Costs not in AURORA 2007PCORC-5.07Update_Power Costs - Comparison bx Rbtl-Staff-Jt-PC 3 2" xfId="9632"/>
    <cellStyle name="_DEM-WP(C) Costs not in AURORA 2007PCORC-5.07Update_Power Costs - Comparison bx Rbtl-Staff-Jt-PC 4" xfId="9633"/>
    <cellStyle name="_DEM-WP(C) Costs not in AURORA 2007PCORC-5.07Update_Power Costs - Comparison bx Rbtl-Staff-Jt-PC_DEM-WP(C) ENERG10C--ctn Mid-C_042010 2010GRC" xfId="9634"/>
    <cellStyle name="_DEM-WP(C) Costs not in AURORA 2007PCORC-5.07Update_Power Costs - Comparison bx Rbtl-Staff-Jt-PC_DEM-WP(C) ENERG10C--ctn Mid-C_042010 2010GRC 2" xfId="9635"/>
    <cellStyle name="_DEM-WP(C) Costs not in AURORA 2007PCORC-5.07Update_Rebuttal Power Costs" xfId="9636"/>
    <cellStyle name="_DEM-WP(C) Costs not in AURORA 2007PCORC-5.07Update_Rebuttal Power Costs 2" xfId="9637"/>
    <cellStyle name="_DEM-WP(C) Costs not in AURORA 2007PCORC-5.07Update_Rebuttal Power Costs 2 2" xfId="9638"/>
    <cellStyle name="_DEM-WP(C) Costs not in AURORA 2007PCORC-5.07Update_Rebuttal Power Costs 2 2 2" xfId="9639"/>
    <cellStyle name="_DEM-WP(C) Costs not in AURORA 2007PCORC-5.07Update_Rebuttal Power Costs 2 3" xfId="9640"/>
    <cellStyle name="_DEM-WP(C) Costs not in AURORA 2007PCORC-5.07Update_Rebuttal Power Costs 3" xfId="9641"/>
    <cellStyle name="_DEM-WP(C) Costs not in AURORA 2007PCORC-5.07Update_Rebuttal Power Costs 3 2" xfId="9642"/>
    <cellStyle name="_DEM-WP(C) Costs not in AURORA 2007PCORC-5.07Update_Rebuttal Power Costs 4" xfId="9643"/>
    <cellStyle name="_DEM-WP(C) Costs not in AURORA 2007PCORC-5.07Update_Rebuttal Power Costs_DEM-WP(C) ENERG10C--ctn Mid-C_042010 2010GRC" xfId="9644"/>
    <cellStyle name="_DEM-WP(C) Costs not in AURORA 2007PCORC-5.07Update_Rebuttal Power Costs_DEM-WP(C) ENERG10C--ctn Mid-C_042010 2010GRC 2" xfId="9645"/>
    <cellStyle name="_DEM-WP(C) Costs not in AURORA 2007PCORC-5.07Update_TENASKA REGULATORY ASSET" xfId="9646"/>
    <cellStyle name="_DEM-WP(C) Costs not in AURORA 2007PCORC-5.07Update_TENASKA REGULATORY ASSET 2" xfId="9647"/>
    <cellStyle name="_DEM-WP(C) Costs not in AURORA 2007PCORC-5.07Update_TENASKA REGULATORY ASSET 2 2" xfId="9648"/>
    <cellStyle name="_DEM-WP(C) Costs not in AURORA 2007PCORC-5.07Update_TENASKA REGULATORY ASSET 2 2 2" xfId="9649"/>
    <cellStyle name="_DEM-WP(C) Costs not in AURORA 2007PCORC-5.07Update_TENASKA REGULATORY ASSET 2 3" xfId="9650"/>
    <cellStyle name="_DEM-WP(C) Costs not in AURORA 2007PCORC-5.07Update_TENASKA REGULATORY ASSET 3" xfId="9651"/>
    <cellStyle name="_DEM-WP(C) Costs not in AURORA 2007PCORC-5.07Update_TENASKA REGULATORY ASSET 3 2" xfId="9652"/>
    <cellStyle name="_DEM-WP(C) Costs not in AURORA 2007PCORC-5.07Update_TENASKA REGULATORY ASSET 4" xfId="9653"/>
    <cellStyle name="_DEM-WP(C) Costs Not In AURORA 2009GRC" xfId="9654"/>
    <cellStyle name="_DEM-WP(C) Costs Not In AURORA 2009GRC 2" xfId="9655"/>
    <cellStyle name="_x0013__DEM-WP(C) ENERG10C--ctn Mid-C_042010 2010GRC" xfId="9656"/>
    <cellStyle name="_x0013__DEM-WP(C) ENERG10C--ctn Mid-C_042010 2010GRC 2" xfId="9657"/>
    <cellStyle name="_DEM-WP(C) Prod O&amp;M 2007GRC" xfId="9658"/>
    <cellStyle name="_DEM-WP(C) Prod O&amp;M 2007GRC 2" xfId="9659"/>
    <cellStyle name="_DEM-WP(C) Prod O&amp;M 2007GRC 2 2" xfId="9660"/>
    <cellStyle name="_DEM-WP(C) Prod O&amp;M 2007GRC 2 2 2" xfId="9661"/>
    <cellStyle name="_DEM-WP(C) Prod O&amp;M 2007GRC 2 3" xfId="9662"/>
    <cellStyle name="_DEM-WP(C) Prod O&amp;M 2007GRC 3" xfId="9663"/>
    <cellStyle name="_DEM-WP(C) Prod O&amp;M 2007GRC 3 2" xfId="9664"/>
    <cellStyle name="_DEM-WP(C) Prod O&amp;M 2007GRC 3 2 2" xfId="9665"/>
    <cellStyle name="_DEM-WP(C) Prod O&amp;M 2007GRC 4" xfId="9666"/>
    <cellStyle name="_DEM-WP(C) Prod O&amp;M 2007GRC 4 2" xfId="9667"/>
    <cellStyle name="_DEM-WP(C) Prod O&amp;M 2007GRC 4 3" xfId="9668"/>
    <cellStyle name="_DEM-WP(C) Prod O&amp;M 2007GRC 5" xfId="9669"/>
    <cellStyle name="_DEM-WP(C) Prod O&amp;M 2007GRC 5 2" xfId="9670"/>
    <cellStyle name="_DEM-WP(C) Prod O&amp;M 2007GRC 6" xfId="9671"/>
    <cellStyle name="_DEM-WP(C) Prod O&amp;M 2007GRC 6 2" xfId="9672"/>
    <cellStyle name="_DEM-WP(C) Prod O&amp;M 2007GRC_Adj Bench DR 3 for Initial Briefs (Electric)" xfId="9673"/>
    <cellStyle name="_DEM-WP(C) Prod O&amp;M 2007GRC_Adj Bench DR 3 for Initial Briefs (Electric) 2" xfId="9674"/>
    <cellStyle name="_DEM-WP(C) Prod O&amp;M 2007GRC_Adj Bench DR 3 for Initial Briefs (Electric) 2 2" xfId="9675"/>
    <cellStyle name="_DEM-WP(C) Prod O&amp;M 2007GRC_Adj Bench DR 3 for Initial Briefs (Electric) 2 2 2" xfId="9676"/>
    <cellStyle name="_DEM-WP(C) Prod O&amp;M 2007GRC_Adj Bench DR 3 for Initial Briefs (Electric) 2 3" xfId="9677"/>
    <cellStyle name="_DEM-WP(C) Prod O&amp;M 2007GRC_Adj Bench DR 3 for Initial Briefs (Electric) 3" xfId="9678"/>
    <cellStyle name="_DEM-WP(C) Prod O&amp;M 2007GRC_Adj Bench DR 3 for Initial Briefs (Electric) 3 2" xfId="9679"/>
    <cellStyle name="_DEM-WP(C) Prod O&amp;M 2007GRC_Adj Bench DR 3 for Initial Briefs (Electric) 4" xfId="9680"/>
    <cellStyle name="_DEM-WP(C) Prod O&amp;M 2007GRC_Adj Bench DR 3 for Initial Briefs (Electric)_DEM-WP(C) ENERG10C--ctn Mid-C_042010 2010GRC" xfId="9681"/>
    <cellStyle name="_DEM-WP(C) Prod O&amp;M 2007GRC_Adj Bench DR 3 for Initial Briefs (Electric)_DEM-WP(C) ENERG10C--ctn Mid-C_042010 2010GRC 2" xfId="9682"/>
    <cellStyle name="_DEM-WP(C) Prod O&amp;M 2007GRC_Book2" xfId="9683"/>
    <cellStyle name="_DEM-WP(C) Prod O&amp;M 2007GRC_Book2 2" xfId="9684"/>
    <cellStyle name="_DEM-WP(C) Prod O&amp;M 2007GRC_Book2 2 2" xfId="9685"/>
    <cellStyle name="_DEM-WP(C) Prod O&amp;M 2007GRC_Book2 2 2 2" xfId="9686"/>
    <cellStyle name="_DEM-WP(C) Prod O&amp;M 2007GRC_Book2 2 3" xfId="9687"/>
    <cellStyle name="_DEM-WP(C) Prod O&amp;M 2007GRC_Book2 3" xfId="9688"/>
    <cellStyle name="_DEM-WP(C) Prod O&amp;M 2007GRC_Book2 3 2" xfId="9689"/>
    <cellStyle name="_DEM-WP(C) Prod O&amp;M 2007GRC_Book2 4" xfId="9690"/>
    <cellStyle name="_DEM-WP(C) Prod O&amp;M 2007GRC_Book2_Adj Bench DR 3 for Initial Briefs (Electric)" xfId="9691"/>
    <cellStyle name="_DEM-WP(C) Prod O&amp;M 2007GRC_Book2_Adj Bench DR 3 for Initial Briefs (Electric) 2" xfId="9692"/>
    <cellStyle name="_DEM-WP(C) Prod O&amp;M 2007GRC_Book2_Adj Bench DR 3 for Initial Briefs (Electric) 2 2" xfId="9693"/>
    <cellStyle name="_DEM-WP(C) Prod O&amp;M 2007GRC_Book2_Adj Bench DR 3 for Initial Briefs (Electric) 2 2 2" xfId="9694"/>
    <cellStyle name="_DEM-WP(C) Prod O&amp;M 2007GRC_Book2_Adj Bench DR 3 for Initial Briefs (Electric) 2 3" xfId="9695"/>
    <cellStyle name="_DEM-WP(C) Prod O&amp;M 2007GRC_Book2_Adj Bench DR 3 for Initial Briefs (Electric) 3" xfId="9696"/>
    <cellStyle name="_DEM-WP(C) Prod O&amp;M 2007GRC_Book2_Adj Bench DR 3 for Initial Briefs (Electric) 3 2" xfId="9697"/>
    <cellStyle name="_DEM-WP(C) Prod O&amp;M 2007GRC_Book2_Adj Bench DR 3 for Initial Briefs (Electric) 4" xfId="9698"/>
    <cellStyle name="_DEM-WP(C) Prod O&amp;M 2007GRC_Book2_Adj Bench DR 3 for Initial Briefs (Electric)_DEM-WP(C) ENERG10C--ctn Mid-C_042010 2010GRC" xfId="9699"/>
    <cellStyle name="_DEM-WP(C) Prod O&amp;M 2007GRC_Book2_Adj Bench DR 3 for Initial Briefs (Electric)_DEM-WP(C) ENERG10C--ctn Mid-C_042010 2010GRC 2" xfId="9700"/>
    <cellStyle name="_DEM-WP(C) Prod O&amp;M 2007GRC_Book2_DEM-WP(C) ENERG10C--ctn Mid-C_042010 2010GRC" xfId="9701"/>
    <cellStyle name="_DEM-WP(C) Prod O&amp;M 2007GRC_Book2_DEM-WP(C) ENERG10C--ctn Mid-C_042010 2010GRC 2" xfId="9702"/>
    <cellStyle name="_DEM-WP(C) Prod O&amp;M 2007GRC_Book2_Electric Rev Req Model (2009 GRC) Rebuttal" xfId="9703"/>
    <cellStyle name="_DEM-WP(C) Prod O&amp;M 2007GRC_Book2_Electric Rev Req Model (2009 GRC) Rebuttal 2" xfId="9704"/>
    <cellStyle name="_DEM-WP(C) Prod O&amp;M 2007GRC_Book2_Electric Rev Req Model (2009 GRC) Rebuttal 2 2" xfId="9705"/>
    <cellStyle name="_DEM-WP(C) Prod O&amp;M 2007GRC_Book2_Electric Rev Req Model (2009 GRC) Rebuttal 2 2 2" xfId="9706"/>
    <cellStyle name="_DEM-WP(C) Prod O&amp;M 2007GRC_Book2_Electric Rev Req Model (2009 GRC) Rebuttal 2 3" xfId="9707"/>
    <cellStyle name="_DEM-WP(C) Prod O&amp;M 2007GRC_Book2_Electric Rev Req Model (2009 GRC) Rebuttal 3" xfId="9708"/>
    <cellStyle name="_DEM-WP(C) Prod O&amp;M 2007GRC_Book2_Electric Rev Req Model (2009 GRC) Rebuttal 3 2" xfId="9709"/>
    <cellStyle name="_DEM-WP(C) Prod O&amp;M 2007GRC_Book2_Electric Rev Req Model (2009 GRC) Rebuttal 4" xfId="9710"/>
    <cellStyle name="_DEM-WP(C) Prod O&amp;M 2007GRC_Book2_Electric Rev Req Model (2009 GRC) Rebuttal REmoval of New  WH Solar AdjustMI" xfId="9711"/>
    <cellStyle name="_DEM-WP(C) Prod O&amp;M 2007GRC_Book2_Electric Rev Req Model (2009 GRC) Rebuttal REmoval of New  WH Solar AdjustMI 2" xfId="9712"/>
    <cellStyle name="_DEM-WP(C) Prod O&amp;M 2007GRC_Book2_Electric Rev Req Model (2009 GRC) Rebuttal REmoval of New  WH Solar AdjustMI 2 2" xfId="9713"/>
    <cellStyle name="_DEM-WP(C) Prod O&amp;M 2007GRC_Book2_Electric Rev Req Model (2009 GRC) Rebuttal REmoval of New  WH Solar AdjustMI 2 2 2" xfId="9714"/>
    <cellStyle name="_DEM-WP(C) Prod O&amp;M 2007GRC_Book2_Electric Rev Req Model (2009 GRC) Rebuttal REmoval of New  WH Solar AdjustMI 2 3" xfId="9715"/>
    <cellStyle name="_DEM-WP(C) Prod O&amp;M 2007GRC_Book2_Electric Rev Req Model (2009 GRC) Rebuttal REmoval of New  WH Solar AdjustMI 3" xfId="9716"/>
    <cellStyle name="_DEM-WP(C) Prod O&amp;M 2007GRC_Book2_Electric Rev Req Model (2009 GRC) Rebuttal REmoval of New  WH Solar AdjustMI 3 2" xfId="9717"/>
    <cellStyle name="_DEM-WP(C) Prod O&amp;M 2007GRC_Book2_Electric Rev Req Model (2009 GRC) Rebuttal REmoval of New  WH Solar AdjustMI 4" xfId="9718"/>
    <cellStyle name="_DEM-WP(C) Prod O&amp;M 2007GRC_Book2_Electric Rev Req Model (2009 GRC) Rebuttal REmoval of New  WH Solar AdjustMI_DEM-WP(C) ENERG10C--ctn Mid-C_042010 2010GRC" xfId="9719"/>
    <cellStyle name="_DEM-WP(C) Prod O&amp;M 2007GRC_Book2_Electric Rev Req Model (2009 GRC) Rebuttal REmoval of New  WH Solar AdjustMI_DEM-WP(C) ENERG10C--ctn Mid-C_042010 2010GRC 2" xfId="9720"/>
    <cellStyle name="_DEM-WP(C) Prod O&amp;M 2007GRC_Book2_Electric Rev Req Model (2009 GRC) Revised 01-18-2010" xfId="9721"/>
    <cellStyle name="_DEM-WP(C) Prod O&amp;M 2007GRC_Book2_Electric Rev Req Model (2009 GRC) Revised 01-18-2010 2" xfId="9722"/>
    <cellStyle name="_DEM-WP(C) Prod O&amp;M 2007GRC_Book2_Electric Rev Req Model (2009 GRC) Revised 01-18-2010 2 2" xfId="9723"/>
    <cellStyle name="_DEM-WP(C) Prod O&amp;M 2007GRC_Book2_Electric Rev Req Model (2009 GRC) Revised 01-18-2010 2 2 2" xfId="9724"/>
    <cellStyle name="_DEM-WP(C) Prod O&amp;M 2007GRC_Book2_Electric Rev Req Model (2009 GRC) Revised 01-18-2010 2 3" xfId="9725"/>
    <cellStyle name="_DEM-WP(C) Prod O&amp;M 2007GRC_Book2_Electric Rev Req Model (2009 GRC) Revised 01-18-2010 3" xfId="9726"/>
    <cellStyle name="_DEM-WP(C) Prod O&amp;M 2007GRC_Book2_Electric Rev Req Model (2009 GRC) Revised 01-18-2010 3 2" xfId="9727"/>
    <cellStyle name="_DEM-WP(C) Prod O&amp;M 2007GRC_Book2_Electric Rev Req Model (2009 GRC) Revised 01-18-2010 4" xfId="9728"/>
    <cellStyle name="_DEM-WP(C) Prod O&amp;M 2007GRC_Book2_Electric Rev Req Model (2009 GRC) Revised 01-18-2010_DEM-WP(C) ENERG10C--ctn Mid-C_042010 2010GRC" xfId="9729"/>
    <cellStyle name="_DEM-WP(C) Prod O&amp;M 2007GRC_Book2_Electric Rev Req Model (2009 GRC) Revised 01-18-2010_DEM-WP(C) ENERG10C--ctn Mid-C_042010 2010GRC 2" xfId="9730"/>
    <cellStyle name="_DEM-WP(C) Prod O&amp;M 2007GRC_Book2_Final Order Electric EXHIBIT A-1" xfId="9731"/>
    <cellStyle name="_DEM-WP(C) Prod O&amp;M 2007GRC_Book2_Final Order Electric EXHIBIT A-1 2" xfId="9732"/>
    <cellStyle name="_DEM-WP(C) Prod O&amp;M 2007GRC_Book2_Final Order Electric EXHIBIT A-1 2 2" xfId="9733"/>
    <cellStyle name="_DEM-WP(C) Prod O&amp;M 2007GRC_Book2_Final Order Electric EXHIBIT A-1 2 2 2" xfId="9734"/>
    <cellStyle name="_DEM-WP(C) Prod O&amp;M 2007GRC_Book2_Final Order Electric EXHIBIT A-1 2 3" xfId="9735"/>
    <cellStyle name="_DEM-WP(C) Prod O&amp;M 2007GRC_Book2_Final Order Electric EXHIBIT A-1 3" xfId="9736"/>
    <cellStyle name="_DEM-WP(C) Prod O&amp;M 2007GRC_Book2_Final Order Electric EXHIBIT A-1 3 2" xfId="9737"/>
    <cellStyle name="_DEM-WP(C) Prod O&amp;M 2007GRC_Book2_Final Order Electric EXHIBIT A-1 4" xfId="9738"/>
    <cellStyle name="_DEM-WP(C) Prod O&amp;M 2007GRC_Colstrip 1&amp;2 Annual O&amp;M Budgets" xfId="9739"/>
    <cellStyle name="_DEM-WP(C) Prod O&amp;M 2007GRC_Confidential Material" xfId="9740"/>
    <cellStyle name="_DEM-WP(C) Prod O&amp;M 2007GRC_Confidential Material 2" xfId="9741"/>
    <cellStyle name="_DEM-WP(C) Prod O&amp;M 2007GRC_DEM-WP(C) Colstrip 12 Coal Cost Forecast 2010GRC" xfId="9742"/>
    <cellStyle name="_DEM-WP(C) Prod O&amp;M 2007GRC_DEM-WP(C) Colstrip 12 Coal Cost Forecast 2010GRC 2" xfId="9743"/>
    <cellStyle name="_DEM-WP(C) Prod O&amp;M 2007GRC_DEM-WP(C) ENERG10C--ctn Mid-C_042010 2010GRC" xfId="9744"/>
    <cellStyle name="_DEM-WP(C) Prod O&amp;M 2007GRC_DEM-WP(C) ENERG10C--ctn Mid-C_042010 2010GRC 2" xfId="9745"/>
    <cellStyle name="_DEM-WP(C) Prod O&amp;M 2007GRC_DEM-WP(C) Production O&amp;M 2010GRC As-Filed" xfId="9746"/>
    <cellStyle name="_DEM-WP(C) Prod O&amp;M 2007GRC_DEM-WP(C) Production O&amp;M 2010GRC As-Filed 2" xfId="9747"/>
    <cellStyle name="_DEM-WP(C) Prod O&amp;M 2007GRC_DEM-WP(C) Production O&amp;M 2010GRC As-Filed 2 2" xfId="9748"/>
    <cellStyle name="_DEM-WP(C) Prod O&amp;M 2007GRC_DEM-WP(C) Production O&amp;M 2010GRC As-Filed 3" xfId="9749"/>
    <cellStyle name="_DEM-WP(C) Prod O&amp;M 2007GRC_DEM-WP(C) Production O&amp;M 2010GRC As-Filed 3 2" xfId="9750"/>
    <cellStyle name="_DEM-WP(C) Prod O&amp;M 2007GRC_DEM-WP(C) Production O&amp;M 2010GRC As-Filed 4" xfId="9751"/>
    <cellStyle name="_DEM-WP(C) Prod O&amp;M 2007GRC_DEM-WP(C) Production O&amp;M 2010GRC As-Filed 4 2" xfId="9752"/>
    <cellStyle name="_DEM-WP(C) Prod O&amp;M 2007GRC_DEM-WP(C) Production O&amp;M 2010GRC As-Filed 5" xfId="9753"/>
    <cellStyle name="_DEM-WP(C) Prod O&amp;M 2007GRC_DEM-WP(C) Production O&amp;M 2010GRC As-Filed 5 2" xfId="9754"/>
    <cellStyle name="_DEM-WP(C) Prod O&amp;M 2007GRC_DEM-WP(C) Production O&amp;M 2010GRC As-Filed 6" xfId="9755"/>
    <cellStyle name="_DEM-WP(C) Prod O&amp;M 2007GRC_DEM-WP(C) Production O&amp;M 2010GRC As-Filed 6 2" xfId="9756"/>
    <cellStyle name="_DEM-WP(C) Prod O&amp;M 2007GRC_Electric Rev Req Model (2009 GRC) Rebuttal" xfId="9757"/>
    <cellStyle name="_DEM-WP(C) Prod O&amp;M 2007GRC_Electric Rev Req Model (2009 GRC) Rebuttal 2" xfId="9758"/>
    <cellStyle name="_DEM-WP(C) Prod O&amp;M 2007GRC_Electric Rev Req Model (2009 GRC) Rebuttal 2 2" xfId="9759"/>
    <cellStyle name="_DEM-WP(C) Prod O&amp;M 2007GRC_Electric Rev Req Model (2009 GRC) Rebuttal 2 2 2" xfId="9760"/>
    <cellStyle name="_DEM-WP(C) Prod O&amp;M 2007GRC_Electric Rev Req Model (2009 GRC) Rebuttal 2 3" xfId="9761"/>
    <cellStyle name="_DEM-WP(C) Prod O&amp;M 2007GRC_Electric Rev Req Model (2009 GRC) Rebuttal 3" xfId="9762"/>
    <cellStyle name="_DEM-WP(C) Prod O&amp;M 2007GRC_Electric Rev Req Model (2009 GRC) Rebuttal 3 2" xfId="9763"/>
    <cellStyle name="_DEM-WP(C) Prod O&amp;M 2007GRC_Electric Rev Req Model (2009 GRC) Rebuttal 4" xfId="9764"/>
    <cellStyle name="_DEM-WP(C) Prod O&amp;M 2007GRC_Electric Rev Req Model (2009 GRC) Rebuttal REmoval of New  WH Solar AdjustMI" xfId="9765"/>
    <cellStyle name="_DEM-WP(C) Prod O&amp;M 2007GRC_Electric Rev Req Model (2009 GRC) Rebuttal REmoval of New  WH Solar AdjustMI 2" xfId="9766"/>
    <cellStyle name="_DEM-WP(C) Prod O&amp;M 2007GRC_Electric Rev Req Model (2009 GRC) Rebuttal REmoval of New  WH Solar AdjustMI 2 2" xfId="9767"/>
    <cellStyle name="_DEM-WP(C) Prod O&amp;M 2007GRC_Electric Rev Req Model (2009 GRC) Rebuttal REmoval of New  WH Solar AdjustMI 2 2 2" xfId="9768"/>
    <cellStyle name="_DEM-WP(C) Prod O&amp;M 2007GRC_Electric Rev Req Model (2009 GRC) Rebuttal REmoval of New  WH Solar AdjustMI 2 3" xfId="9769"/>
    <cellStyle name="_DEM-WP(C) Prod O&amp;M 2007GRC_Electric Rev Req Model (2009 GRC) Rebuttal REmoval of New  WH Solar AdjustMI 3" xfId="9770"/>
    <cellStyle name="_DEM-WP(C) Prod O&amp;M 2007GRC_Electric Rev Req Model (2009 GRC) Rebuttal REmoval of New  WH Solar AdjustMI 3 2" xfId="9771"/>
    <cellStyle name="_DEM-WP(C) Prod O&amp;M 2007GRC_Electric Rev Req Model (2009 GRC) Rebuttal REmoval of New  WH Solar AdjustMI 4" xfId="9772"/>
    <cellStyle name="_DEM-WP(C) Prod O&amp;M 2007GRC_Electric Rev Req Model (2009 GRC) Rebuttal REmoval of New  WH Solar AdjustMI_DEM-WP(C) ENERG10C--ctn Mid-C_042010 2010GRC" xfId="9773"/>
    <cellStyle name="_DEM-WP(C) Prod O&amp;M 2007GRC_Electric Rev Req Model (2009 GRC) Rebuttal REmoval of New  WH Solar AdjustMI_DEM-WP(C) ENERG10C--ctn Mid-C_042010 2010GRC 2" xfId="9774"/>
    <cellStyle name="_DEM-WP(C) Prod O&amp;M 2007GRC_Electric Rev Req Model (2009 GRC) Revised 01-18-2010" xfId="9775"/>
    <cellStyle name="_DEM-WP(C) Prod O&amp;M 2007GRC_Electric Rev Req Model (2009 GRC) Revised 01-18-2010 2" xfId="9776"/>
    <cellStyle name="_DEM-WP(C) Prod O&amp;M 2007GRC_Electric Rev Req Model (2009 GRC) Revised 01-18-2010 2 2" xfId="9777"/>
    <cellStyle name="_DEM-WP(C) Prod O&amp;M 2007GRC_Electric Rev Req Model (2009 GRC) Revised 01-18-2010 2 2 2" xfId="9778"/>
    <cellStyle name="_DEM-WP(C) Prod O&amp;M 2007GRC_Electric Rev Req Model (2009 GRC) Revised 01-18-2010 2 3" xfId="9779"/>
    <cellStyle name="_DEM-WP(C) Prod O&amp;M 2007GRC_Electric Rev Req Model (2009 GRC) Revised 01-18-2010 3" xfId="9780"/>
    <cellStyle name="_DEM-WP(C) Prod O&amp;M 2007GRC_Electric Rev Req Model (2009 GRC) Revised 01-18-2010 3 2" xfId="9781"/>
    <cellStyle name="_DEM-WP(C) Prod O&amp;M 2007GRC_Electric Rev Req Model (2009 GRC) Revised 01-18-2010 4" xfId="9782"/>
    <cellStyle name="_DEM-WP(C) Prod O&amp;M 2007GRC_Electric Rev Req Model (2009 GRC) Revised 01-18-2010_DEM-WP(C) ENERG10C--ctn Mid-C_042010 2010GRC" xfId="9783"/>
    <cellStyle name="_DEM-WP(C) Prod O&amp;M 2007GRC_Electric Rev Req Model (2009 GRC) Revised 01-18-2010_DEM-WP(C) ENERG10C--ctn Mid-C_042010 2010GRC 2" xfId="9784"/>
    <cellStyle name="_DEM-WP(C) Prod O&amp;M 2007GRC_Final Order Electric EXHIBIT A-1" xfId="9785"/>
    <cellStyle name="_DEM-WP(C) Prod O&amp;M 2007GRC_Final Order Electric EXHIBIT A-1 2" xfId="9786"/>
    <cellStyle name="_DEM-WP(C) Prod O&amp;M 2007GRC_Final Order Electric EXHIBIT A-1 2 2" xfId="9787"/>
    <cellStyle name="_DEM-WP(C) Prod O&amp;M 2007GRC_Final Order Electric EXHIBIT A-1 2 2 2" xfId="9788"/>
    <cellStyle name="_DEM-WP(C) Prod O&amp;M 2007GRC_Final Order Electric EXHIBIT A-1 2 3" xfId="9789"/>
    <cellStyle name="_DEM-WP(C) Prod O&amp;M 2007GRC_Final Order Electric EXHIBIT A-1 3" xfId="9790"/>
    <cellStyle name="_DEM-WP(C) Prod O&amp;M 2007GRC_Final Order Electric EXHIBIT A-1 3 2" xfId="9791"/>
    <cellStyle name="_DEM-WP(C) Prod O&amp;M 2007GRC_Final Order Electric EXHIBIT A-1 4" xfId="9792"/>
    <cellStyle name="_DEM-WP(C) Prod O&amp;M 2007GRC_Rebuttal Power Costs" xfId="9793"/>
    <cellStyle name="_DEM-WP(C) Prod O&amp;M 2007GRC_Rebuttal Power Costs 2" xfId="9794"/>
    <cellStyle name="_DEM-WP(C) Prod O&amp;M 2007GRC_Rebuttal Power Costs 2 2" xfId="9795"/>
    <cellStyle name="_DEM-WP(C) Prod O&amp;M 2007GRC_Rebuttal Power Costs 2 2 2" xfId="9796"/>
    <cellStyle name="_DEM-WP(C) Prod O&amp;M 2007GRC_Rebuttal Power Costs 2 3" xfId="9797"/>
    <cellStyle name="_DEM-WP(C) Prod O&amp;M 2007GRC_Rebuttal Power Costs 3" xfId="9798"/>
    <cellStyle name="_DEM-WP(C) Prod O&amp;M 2007GRC_Rebuttal Power Costs 3 2" xfId="9799"/>
    <cellStyle name="_DEM-WP(C) Prod O&amp;M 2007GRC_Rebuttal Power Costs 4" xfId="9800"/>
    <cellStyle name="_DEM-WP(C) Prod O&amp;M 2007GRC_Rebuttal Power Costs_Adj Bench DR 3 for Initial Briefs (Electric)" xfId="9801"/>
    <cellStyle name="_DEM-WP(C) Prod O&amp;M 2007GRC_Rebuttal Power Costs_Adj Bench DR 3 for Initial Briefs (Electric) 2" xfId="9802"/>
    <cellStyle name="_DEM-WP(C) Prod O&amp;M 2007GRC_Rebuttal Power Costs_Adj Bench DR 3 for Initial Briefs (Electric) 2 2" xfId="9803"/>
    <cellStyle name="_DEM-WP(C) Prod O&amp;M 2007GRC_Rebuttal Power Costs_Adj Bench DR 3 for Initial Briefs (Electric) 2 2 2" xfId="9804"/>
    <cellStyle name="_DEM-WP(C) Prod O&amp;M 2007GRC_Rebuttal Power Costs_Adj Bench DR 3 for Initial Briefs (Electric) 2 3" xfId="9805"/>
    <cellStyle name="_DEM-WP(C) Prod O&amp;M 2007GRC_Rebuttal Power Costs_Adj Bench DR 3 for Initial Briefs (Electric) 3" xfId="9806"/>
    <cellStyle name="_DEM-WP(C) Prod O&amp;M 2007GRC_Rebuttal Power Costs_Adj Bench DR 3 for Initial Briefs (Electric) 3 2" xfId="9807"/>
    <cellStyle name="_DEM-WP(C) Prod O&amp;M 2007GRC_Rebuttal Power Costs_Adj Bench DR 3 for Initial Briefs (Electric) 4" xfId="9808"/>
    <cellStyle name="_DEM-WP(C) Prod O&amp;M 2007GRC_Rebuttal Power Costs_Adj Bench DR 3 for Initial Briefs (Electric)_DEM-WP(C) ENERG10C--ctn Mid-C_042010 2010GRC" xfId="9809"/>
    <cellStyle name="_DEM-WP(C) Prod O&amp;M 2007GRC_Rebuttal Power Costs_Adj Bench DR 3 for Initial Briefs (Electric)_DEM-WP(C) ENERG10C--ctn Mid-C_042010 2010GRC 2" xfId="9810"/>
    <cellStyle name="_DEM-WP(C) Prod O&amp;M 2007GRC_Rebuttal Power Costs_DEM-WP(C) ENERG10C--ctn Mid-C_042010 2010GRC" xfId="9811"/>
    <cellStyle name="_DEM-WP(C) Prod O&amp;M 2007GRC_Rebuttal Power Costs_DEM-WP(C) ENERG10C--ctn Mid-C_042010 2010GRC 2" xfId="9812"/>
    <cellStyle name="_DEM-WP(C) Prod O&amp;M 2007GRC_Rebuttal Power Costs_Electric Rev Req Model (2009 GRC) Rebuttal" xfId="9813"/>
    <cellStyle name="_DEM-WP(C) Prod O&amp;M 2007GRC_Rebuttal Power Costs_Electric Rev Req Model (2009 GRC) Rebuttal 2" xfId="9814"/>
    <cellStyle name="_DEM-WP(C) Prod O&amp;M 2007GRC_Rebuttal Power Costs_Electric Rev Req Model (2009 GRC) Rebuttal 2 2" xfId="9815"/>
    <cellStyle name="_DEM-WP(C) Prod O&amp;M 2007GRC_Rebuttal Power Costs_Electric Rev Req Model (2009 GRC) Rebuttal 2 2 2" xfId="9816"/>
    <cellStyle name="_DEM-WP(C) Prod O&amp;M 2007GRC_Rebuttal Power Costs_Electric Rev Req Model (2009 GRC) Rebuttal 2 3" xfId="9817"/>
    <cellStyle name="_DEM-WP(C) Prod O&amp;M 2007GRC_Rebuttal Power Costs_Electric Rev Req Model (2009 GRC) Rebuttal 3" xfId="9818"/>
    <cellStyle name="_DEM-WP(C) Prod O&amp;M 2007GRC_Rebuttal Power Costs_Electric Rev Req Model (2009 GRC) Rebuttal 3 2" xfId="9819"/>
    <cellStyle name="_DEM-WP(C) Prod O&amp;M 2007GRC_Rebuttal Power Costs_Electric Rev Req Model (2009 GRC) Rebuttal 4" xfId="9820"/>
    <cellStyle name="_DEM-WP(C) Prod O&amp;M 2007GRC_Rebuttal Power Costs_Electric Rev Req Model (2009 GRC) Rebuttal REmoval of New  WH Solar AdjustMI" xfId="9821"/>
    <cellStyle name="_DEM-WP(C) Prod O&amp;M 2007GRC_Rebuttal Power Costs_Electric Rev Req Model (2009 GRC) Rebuttal REmoval of New  WH Solar AdjustMI 2" xfId="9822"/>
    <cellStyle name="_DEM-WP(C) Prod O&amp;M 2007GRC_Rebuttal Power Costs_Electric Rev Req Model (2009 GRC) Rebuttal REmoval of New  WH Solar AdjustMI 2 2" xfId="9823"/>
    <cellStyle name="_DEM-WP(C) Prod O&amp;M 2007GRC_Rebuttal Power Costs_Electric Rev Req Model (2009 GRC) Rebuttal REmoval of New  WH Solar AdjustMI 2 2 2" xfId="9824"/>
    <cellStyle name="_DEM-WP(C) Prod O&amp;M 2007GRC_Rebuttal Power Costs_Electric Rev Req Model (2009 GRC) Rebuttal REmoval of New  WH Solar AdjustMI 2 3" xfId="9825"/>
    <cellStyle name="_DEM-WP(C) Prod O&amp;M 2007GRC_Rebuttal Power Costs_Electric Rev Req Model (2009 GRC) Rebuttal REmoval of New  WH Solar AdjustMI 3" xfId="9826"/>
    <cellStyle name="_DEM-WP(C) Prod O&amp;M 2007GRC_Rebuttal Power Costs_Electric Rev Req Model (2009 GRC) Rebuttal REmoval of New  WH Solar AdjustMI 3 2" xfId="9827"/>
    <cellStyle name="_DEM-WP(C) Prod O&amp;M 2007GRC_Rebuttal Power Costs_Electric Rev Req Model (2009 GRC) Rebuttal REmoval of New  WH Solar AdjustMI 4" xfId="9828"/>
    <cellStyle name="_DEM-WP(C) Prod O&amp;M 2007GRC_Rebuttal Power Costs_Electric Rev Req Model (2009 GRC) Rebuttal REmoval of New  WH Solar AdjustMI_DEM-WP(C) ENERG10C--ctn Mid-C_042010 2010GRC" xfId="9829"/>
    <cellStyle name="_DEM-WP(C) Prod O&amp;M 2007GRC_Rebuttal Power Costs_Electric Rev Req Model (2009 GRC) Rebuttal REmoval of New  WH Solar AdjustMI_DEM-WP(C) ENERG10C--ctn Mid-C_042010 2010GRC 2" xfId="9830"/>
    <cellStyle name="_DEM-WP(C) Prod O&amp;M 2007GRC_Rebuttal Power Costs_Electric Rev Req Model (2009 GRC) Revised 01-18-2010" xfId="9831"/>
    <cellStyle name="_DEM-WP(C) Prod O&amp;M 2007GRC_Rebuttal Power Costs_Electric Rev Req Model (2009 GRC) Revised 01-18-2010 2" xfId="9832"/>
    <cellStyle name="_DEM-WP(C) Prod O&amp;M 2007GRC_Rebuttal Power Costs_Electric Rev Req Model (2009 GRC) Revised 01-18-2010 2 2" xfId="9833"/>
    <cellStyle name="_DEM-WP(C) Prod O&amp;M 2007GRC_Rebuttal Power Costs_Electric Rev Req Model (2009 GRC) Revised 01-18-2010 2 2 2" xfId="9834"/>
    <cellStyle name="_DEM-WP(C) Prod O&amp;M 2007GRC_Rebuttal Power Costs_Electric Rev Req Model (2009 GRC) Revised 01-18-2010 2 3" xfId="9835"/>
    <cellStyle name="_DEM-WP(C) Prod O&amp;M 2007GRC_Rebuttal Power Costs_Electric Rev Req Model (2009 GRC) Revised 01-18-2010 3" xfId="9836"/>
    <cellStyle name="_DEM-WP(C) Prod O&amp;M 2007GRC_Rebuttal Power Costs_Electric Rev Req Model (2009 GRC) Revised 01-18-2010 3 2" xfId="9837"/>
    <cellStyle name="_DEM-WP(C) Prod O&amp;M 2007GRC_Rebuttal Power Costs_Electric Rev Req Model (2009 GRC) Revised 01-18-2010 4" xfId="9838"/>
    <cellStyle name="_DEM-WP(C) Prod O&amp;M 2007GRC_Rebuttal Power Costs_Electric Rev Req Model (2009 GRC) Revised 01-18-2010_DEM-WP(C) ENERG10C--ctn Mid-C_042010 2010GRC" xfId="9839"/>
    <cellStyle name="_DEM-WP(C) Prod O&amp;M 2007GRC_Rebuttal Power Costs_Electric Rev Req Model (2009 GRC) Revised 01-18-2010_DEM-WP(C) ENERG10C--ctn Mid-C_042010 2010GRC 2" xfId="9840"/>
    <cellStyle name="_DEM-WP(C) Prod O&amp;M 2007GRC_Rebuttal Power Costs_Final Order Electric EXHIBIT A-1" xfId="9841"/>
    <cellStyle name="_DEM-WP(C) Prod O&amp;M 2007GRC_Rebuttal Power Costs_Final Order Electric EXHIBIT A-1 2" xfId="9842"/>
    <cellStyle name="_DEM-WP(C) Prod O&amp;M 2007GRC_Rebuttal Power Costs_Final Order Electric EXHIBIT A-1 2 2" xfId="9843"/>
    <cellStyle name="_DEM-WP(C) Prod O&amp;M 2007GRC_Rebuttal Power Costs_Final Order Electric EXHIBIT A-1 2 2 2" xfId="9844"/>
    <cellStyle name="_DEM-WP(C) Prod O&amp;M 2007GRC_Rebuttal Power Costs_Final Order Electric EXHIBIT A-1 2 3" xfId="9845"/>
    <cellStyle name="_DEM-WP(C) Prod O&amp;M 2007GRC_Rebuttal Power Costs_Final Order Electric EXHIBIT A-1 3" xfId="9846"/>
    <cellStyle name="_DEM-WP(C) Prod O&amp;M 2007GRC_Rebuttal Power Costs_Final Order Electric EXHIBIT A-1 3 2" xfId="9847"/>
    <cellStyle name="_DEM-WP(C) Prod O&amp;M 2007GRC_Rebuttal Power Costs_Final Order Electric EXHIBIT A-1 4" xfId="9848"/>
    <cellStyle name="_x0013__DEM-WP(C) Production O&amp;M 2010GRC As-Filed" xfId="9849"/>
    <cellStyle name="_x0013__DEM-WP(C) Production O&amp;M 2010GRC As-Filed 2" xfId="9850"/>
    <cellStyle name="_x0013__DEM-WP(C) Production O&amp;M 2010GRC As-Filed 2 2" xfId="9851"/>
    <cellStyle name="_x0013__DEM-WP(C) Production O&amp;M 2010GRC As-Filed 3" xfId="9852"/>
    <cellStyle name="_x0013__DEM-WP(C) Production O&amp;M 2010GRC As-Filed 3 2" xfId="9853"/>
    <cellStyle name="_x0013__DEM-WP(C) Production O&amp;M 2010GRC As-Filed 4" xfId="9854"/>
    <cellStyle name="_x0013__DEM-WP(C) Production O&amp;M 2010GRC As-Filed 4 2" xfId="9855"/>
    <cellStyle name="_x0013__DEM-WP(C) Production O&amp;M 2010GRC As-Filed 5" xfId="9856"/>
    <cellStyle name="_x0013__DEM-WP(C) Production O&amp;M 2010GRC As-Filed 5 2" xfId="9857"/>
    <cellStyle name="_x0013__DEM-WP(C) Production O&amp;M 2010GRC As-Filed 6" xfId="9858"/>
    <cellStyle name="_x0013__DEM-WP(C) Production O&amp;M 2010GRC As-Filed 6 2" xfId="9859"/>
    <cellStyle name="_DEM-WP(C) Rate Year Sumas by Month Update Corrected" xfId="9860"/>
    <cellStyle name="_DEM-WP(C) Rate Year Sumas by Month Update Corrected 2" xfId="9861"/>
    <cellStyle name="_DEM-WP(C) ST Power Contracts 3102008" xfId="9862"/>
    <cellStyle name="_DEM-WP(C) ST Power Contracts 3102008 2" xfId="9863"/>
    <cellStyle name="_DEM-WP(C) ST Power Contracts 3102008 2 2" xfId="9864"/>
    <cellStyle name="_DEM-WP(C) ST Power Contracts 3102008 2 2 2" xfId="9865"/>
    <cellStyle name="_DEM-WP(C) ST Power Contracts 3102008 2 2 2 2" xfId="9866"/>
    <cellStyle name="_DEM-WP(C) ST Power Contracts 3102008 2 2 3" xfId="9867"/>
    <cellStyle name="_DEM-WP(C) ST Power Contracts 3102008 2 3" xfId="9868"/>
    <cellStyle name="_DEM-WP(C) ST Power Contracts 3102008 2 3 2" xfId="9869"/>
    <cellStyle name="_DEM-WP(C) ST Power Contracts 3102008 2 4" xfId="9870"/>
    <cellStyle name="_DEM-WP(C) ST Power Contracts 3102008 3" xfId="9871"/>
    <cellStyle name="_DEM-WP(C) ST Power Contracts 3102008 3 2" xfId="9872"/>
    <cellStyle name="_DEM-WP(C) ST Power Contracts 3102008 3 2 2" xfId="9873"/>
    <cellStyle name="_DEM-WP(C) ST Power Contracts 3102008 3 3" xfId="9874"/>
    <cellStyle name="_DEM-WP(C) ST Power Contracts 3102008 4" xfId="9875"/>
    <cellStyle name="_DEM-WP(C) ST Power Contracts 3102008 4 2" xfId="9876"/>
    <cellStyle name="_DEM-WP(C) ST Power Contracts 3102008 4 2 2" xfId="9877"/>
    <cellStyle name="_DEM-WP(C) ST Power Contracts 3102008 4 3" xfId="9878"/>
    <cellStyle name="_DEM-WP(C) ST Power Contracts 3102008 5" xfId="9879"/>
    <cellStyle name="_DEM-WP(C) ST Power Contracts 3102008 5 2" xfId="9880"/>
    <cellStyle name="_DEM-WP(C) ST Power Contracts 3102008 5 2 2" xfId="9881"/>
    <cellStyle name="_DEM-WP(C) ST Power Contracts 3102008 5 3" xfId="9882"/>
    <cellStyle name="_DEM-WP(C) ST Power Contracts 3102008 6" xfId="9883"/>
    <cellStyle name="_DEM-WP(C) Sumas Proforma 11.14.07" xfId="9884"/>
    <cellStyle name="_DEM-WP(C) Sumas Proforma 11.14.07 2" xfId="9885"/>
    <cellStyle name="_DEM-WP(C) Sumas Proforma 11.5.07" xfId="9886"/>
    <cellStyle name="_DEM-WP(C) Sumas Proforma 11.5.07 2" xfId="9887"/>
    <cellStyle name="_DEM-WP(C) Wells_Power_Cost" xfId="9888"/>
    <cellStyle name="_DEM-WP(C) Wells_Power_Cost 2" xfId="9889"/>
    <cellStyle name="_DEM-WP(C) Wells_Power_Cost 2 2" xfId="9890"/>
    <cellStyle name="_DEM-WP(C) Wells_Power_Cost 2 2 2" xfId="9891"/>
    <cellStyle name="_DEM-WP(C) Wells_Power_Cost 2 3" xfId="9892"/>
    <cellStyle name="_DEM-WP(C) Wells_Power_Cost 3" xfId="9893"/>
    <cellStyle name="_DEM-WP(C) Wells_Power_Cost 3 2" xfId="9894"/>
    <cellStyle name="_DEM-WP(C) Westside Hydro Data_051007" xfId="9895"/>
    <cellStyle name="_DEM-WP(C) Westside Hydro Data_051007 2" xfId="9896"/>
    <cellStyle name="_DEM-WP(C) Westside Hydro Data_051007 2 2" xfId="9897"/>
    <cellStyle name="_DEM-WP(C) Westside Hydro Data_051007 2 2 2" xfId="9898"/>
    <cellStyle name="_DEM-WP(C) Westside Hydro Data_051007 2 3" xfId="9899"/>
    <cellStyle name="_DEM-WP(C) Westside Hydro Data_051007 3" xfId="9900"/>
    <cellStyle name="_DEM-WP(C) Westside Hydro Data_051007 3 2" xfId="9901"/>
    <cellStyle name="_DEM-WP(C) Westside Hydro Data_051007 4" xfId="9902"/>
    <cellStyle name="_DEM-WP(C) Westside Hydro Data_051007_16.37E Wild Horse Expansion DeferralRevwrkingfile SF" xfId="9903"/>
    <cellStyle name="_DEM-WP(C) Westside Hydro Data_051007_16.37E Wild Horse Expansion DeferralRevwrkingfile SF 2" xfId="9904"/>
    <cellStyle name="_DEM-WP(C) Westside Hydro Data_051007_16.37E Wild Horse Expansion DeferralRevwrkingfile SF 2 2" xfId="9905"/>
    <cellStyle name="_DEM-WP(C) Westside Hydro Data_051007_16.37E Wild Horse Expansion DeferralRevwrkingfile SF 2 2 2" xfId="9906"/>
    <cellStyle name="_DEM-WP(C) Westside Hydro Data_051007_16.37E Wild Horse Expansion DeferralRevwrkingfile SF 2 3" xfId="9907"/>
    <cellStyle name="_DEM-WP(C) Westside Hydro Data_051007_16.37E Wild Horse Expansion DeferralRevwrkingfile SF 3" xfId="9908"/>
    <cellStyle name="_DEM-WP(C) Westside Hydro Data_051007_16.37E Wild Horse Expansion DeferralRevwrkingfile SF 3 2" xfId="9909"/>
    <cellStyle name="_DEM-WP(C) Westside Hydro Data_051007_16.37E Wild Horse Expansion DeferralRevwrkingfile SF 4" xfId="9910"/>
    <cellStyle name="_DEM-WP(C) Westside Hydro Data_051007_16.37E Wild Horse Expansion DeferralRevwrkingfile SF_DEM-WP(C) ENERG10C--ctn Mid-C_042010 2010GRC" xfId="9911"/>
    <cellStyle name="_DEM-WP(C) Westside Hydro Data_051007_16.37E Wild Horse Expansion DeferralRevwrkingfile SF_DEM-WP(C) ENERG10C--ctn Mid-C_042010 2010GRC 2" xfId="9912"/>
    <cellStyle name="_DEM-WP(C) Westside Hydro Data_051007_2009 GRC Compl Filing - Exhibit D" xfId="9913"/>
    <cellStyle name="_DEM-WP(C) Westside Hydro Data_051007_2009 GRC Compl Filing - Exhibit D 2" xfId="9914"/>
    <cellStyle name="_DEM-WP(C) Westside Hydro Data_051007_2009 GRC Compl Filing - Exhibit D 2 2" xfId="9915"/>
    <cellStyle name="_DEM-WP(C) Westside Hydro Data_051007_2009 GRC Compl Filing - Exhibit D 2 2 2" xfId="9916"/>
    <cellStyle name="_DEM-WP(C) Westside Hydro Data_051007_2009 GRC Compl Filing - Exhibit D 2 3" xfId="9917"/>
    <cellStyle name="_DEM-WP(C) Westside Hydro Data_051007_2009 GRC Compl Filing - Exhibit D 3" xfId="9918"/>
    <cellStyle name="_DEM-WP(C) Westside Hydro Data_051007_2009 GRC Compl Filing - Exhibit D 3 2" xfId="9919"/>
    <cellStyle name="_DEM-WP(C) Westside Hydro Data_051007_2009 GRC Compl Filing - Exhibit D 4" xfId="9920"/>
    <cellStyle name="_DEM-WP(C) Westside Hydro Data_051007_2009 GRC Compl Filing - Exhibit D_DEM-WP(C) ENERG10C--ctn Mid-C_042010 2010GRC" xfId="9921"/>
    <cellStyle name="_DEM-WP(C) Westside Hydro Data_051007_2009 GRC Compl Filing - Exhibit D_DEM-WP(C) ENERG10C--ctn Mid-C_042010 2010GRC 2" xfId="9922"/>
    <cellStyle name="_DEM-WP(C) Westside Hydro Data_051007_Adj Bench DR 3 for Initial Briefs (Electric)" xfId="9923"/>
    <cellStyle name="_DEM-WP(C) Westside Hydro Data_051007_Adj Bench DR 3 for Initial Briefs (Electric) 2" xfId="9924"/>
    <cellStyle name="_DEM-WP(C) Westside Hydro Data_051007_Adj Bench DR 3 for Initial Briefs (Electric) 2 2" xfId="9925"/>
    <cellStyle name="_DEM-WP(C) Westside Hydro Data_051007_Adj Bench DR 3 for Initial Briefs (Electric) 2 2 2" xfId="9926"/>
    <cellStyle name="_DEM-WP(C) Westside Hydro Data_051007_Adj Bench DR 3 for Initial Briefs (Electric) 2 3" xfId="9927"/>
    <cellStyle name="_DEM-WP(C) Westside Hydro Data_051007_Adj Bench DR 3 for Initial Briefs (Electric) 3" xfId="9928"/>
    <cellStyle name="_DEM-WP(C) Westside Hydro Data_051007_Adj Bench DR 3 for Initial Briefs (Electric) 3 2" xfId="9929"/>
    <cellStyle name="_DEM-WP(C) Westside Hydro Data_051007_Adj Bench DR 3 for Initial Briefs (Electric) 4" xfId="9930"/>
    <cellStyle name="_DEM-WP(C) Westside Hydro Data_051007_Adj Bench DR 3 for Initial Briefs (Electric)_DEM-WP(C) ENERG10C--ctn Mid-C_042010 2010GRC" xfId="9931"/>
    <cellStyle name="_DEM-WP(C) Westside Hydro Data_051007_Adj Bench DR 3 for Initial Briefs (Electric)_DEM-WP(C) ENERG10C--ctn Mid-C_042010 2010GRC 2" xfId="9932"/>
    <cellStyle name="_DEM-WP(C) Westside Hydro Data_051007_Book1" xfId="9933"/>
    <cellStyle name="_DEM-WP(C) Westside Hydro Data_051007_Book1 2" xfId="9934"/>
    <cellStyle name="_DEM-WP(C) Westside Hydro Data_051007_Book2" xfId="9935"/>
    <cellStyle name="_DEM-WP(C) Westside Hydro Data_051007_Book2 2" xfId="9936"/>
    <cellStyle name="_DEM-WP(C) Westside Hydro Data_051007_Book2 2 2" xfId="9937"/>
    <cellStyle name="_DEM-WP(C) Westside Hydro Data_051007_Book2 2 2 2" xfId="9938"/>
    <cellStyle name="_DEM-WP(C) Westside Hydro Data_051007_Book2 2 3" xfId="9939"/>
    <cellStyle name="_DEM-WP(C) Westside Hydro Data_051007_Book2 3" xfId="9940"/>
    <cellStyle name="_DEM-WP(C) Westside Hydro Data_051007_Book2 3 2" xfId="9941"/>
    <cellStyle name="_DEM-WP(C) Westside Hydro Data_051007_Book2 4" xfId="9942"/>
    <cellStyle name="_DEM-WP(C) Westside Hydro Data_051007_Book2_DEM-WP(C) ENERG10C--ctn Mid-C_042010 2010GRC" xfId="9943"/>
    <cellStyle name="_DEM-WP(C) Westside Hydro Data_051007_Book2_DEM-WP(C) ENERG10C--ctn Mid-C_042010 2010GRC 2" xfId="9944"/>
    <cellStyle name="_DEM-WP(C) Westside Hydro Data_051007_Book4" xfId="9945"/>
    <cellStyle name="_DEM-WP(C) Westside Hydro Data_051007_Book4 2" xfId="9946"/>
    <cellStyle name="_DEM-WP(C) Westside Hydro Data_051007_Book4 2 2" xfId="9947"/>
    <cellStyle name="_DEM-WP(C) Westside Hydro Data_051007_Book4 2 2 2" xfId="9948"/>
    <cellStyle name="_DEM-WP(C) Westside Hydro Data_051007_Book4 2 3" xfId="9949"/>
    <cellStyle name="_DEM-WP(C) Westside Hydro Data_051007_Book4 3" xfId="9950"/>
    <cellStyle name="_DEM-WP(C) Westside Hydro Data_051007_Book4 3 2" xfId="9951"/>
    <cellStyle name="_DEM-WP(C) Westside Hydro Data_051007_Book4 4" xfId="9952"/>
    <cellStyle name="_DEM-WP(C) Westside Hydro Data_051007_Book4_DEM-WP(C) ENERG10C--ctn Mid-C_042010 2010GRC" xfId="9953"/>
    <cellStyle name="_DEM-WP(C) Westside Hydro Data_051007_Book4_DEM-WP(C) ENERG10C--ctn Mid-C_042010 2010GRC 2" xfId="9954"/>
    <cellStyle name="_DEM-WP(C) Westside Hydro Data_051007_DEM-WP(C) ENERG10C--ctn Mid-C_042010 2010GRC" xfId="9955"/>
    <cellStyle name="_DEM-WP(C) Westside Hydro Data_051007_DEM-WP(C) ENERG10C--ctn Mid-C_042010 2010GRC 2" xfId="9956"/>
    <cellStyle name="_DEM-WP(C) Westside Hydro Data_051007_Electric Rev Req Model (2009 GRC) " xfId="9957"/>
    <cellStyle name="_DEM-WP(C) Westside Hydro Data_051007_Electric Rev Req Model (2009 GRC)  2" xfId="9958"/>
    <cellStyle name="_DEM-WP(C) Westside Hydro Data_051007_Electric Rev Req Model (2009 GRC)  2 2" xfId="9959"/>
    <cellStyle name="_DEM-WP(C) Westside Hydro Data_051007_Electric Rev Req Model (2009 GRC)  2 2 2" xfId="9960"/>
    <cellStyle name="_DEM-WP(C) Westside Hydro Data_051007_Electric Rev Req Model (2009 GRC)  2 3" xfId="9961"/>
    <cellStyle name="_DEM-WP(C) Westside Hydro Data_051007_Electric Rev Req Model (2009 GRC)  3" xfId="9962"/>
    <cellStyle name="_DEM-WP(C) Westside Hydro Data_051007_Electric Rev Req Model (2009 GRC)  3 2" xfId="9963"/>
    <cellStyle name="_DEM-WP(C) Westside Hydro Data_051007_Electric Rev Req Model (2009 GRC)  4" xfId="9964"/>
    <cellStyle name="_DEM-WP(C) Westside Hydro Data_051007_Electric Rev Req Model (2009 GRC) _DEM-WP(C) ENERG10C--ctn Mid-C_042010 2010GRC" xfId="9965"/>
    <cellStyle name="_DEM-WP(C) Westside Hydro Data_051007_Electric Rev Req Model (2009 GRC) _DEM-WP(C) ENERG10C--ctn Mid-C_042010 2010GRC 2" xfId="9966"/>
    <cellStyle name="_DEM-WP(C) Westside Hydro Data_051007_Electric Rev Req Model (2009 GRC) Rebuttal" xfId="9967"/>
    <cellStyle name="_DEM-WP(C) Westside Hydro Data_051007_Electric Rev Req Model (2009 GRC) Rebuttal 2" xfId="9968"/>
    <cellStyle name="_DEM-WP(C) Westside Hydro Data_051007_Electric Rev Req Model (2009 GRC) Rebuttal 2 2" xfId="9969"/>
    <cellStyle name="_DEM-WP(C) Westside Hydro Data_051007_Electric Rev Req Model (2009 GRC) Rebuttal 2 2 2" xfId="9970"/>
    <cellStyle name="_DEM-WP(C) Westside Hydro Data_051007_Electric Rev Req Model (2009 GRC) Rebuttal 2 3" xfId="9971"/>
    <cellStyle name="_DEM-WP(C) Westside Hydro Data_051007_Electric Rev Req Model (2009 GRC) Rebuttal 3" xfId="9972"/>
    <cellStyle name="_DEM-WP(C) Westside Hydro Data_051007_Electric Rev Req Model (2009 GRC) Rebuttal 3 2" xfId="9973"/>
    <cellStyle name="_DEM-WP(C) Westside Hydro Data_051007_Electric Rev Req Model (2009 GRC) Rebuttal 4" xfId="9974"/>
    <cellStyle name="_DEM-WP(C) Westside Hydro Data_051007_Electric Rev Req Model (2009 GRC) Rebuttal REmoval of New  WH Solar AdjustMI" xfId="9975"/>
    <cellStyle name="_DEM-WP(C) Westside Hydro Data_051007_Electric Rev Req Model (2009 GRC) Rebuttal REmoval of New  WH Solar AdjustMI 2" xfId="9976"/>
    <cellStyle name="_DEM-WP(C) Westside Hydro Data_051007_Electric Rev Req Model (2009 GRC) Rebuttal REmoval of New  WH Solar AdjustMI 2 2" xfId="9977"/>
    <cellStyle name="_DEM-WP(C) Westside Hydro Data_051007_Electric Rev Req Model (2009 GRC) Rebuttal REmoval of New  WH Solar AdjustMI 2 2 2" xfId="9978"/>
    <cellStyle name="_DEM-WP(C) Westside Hydro Data_051007_Electric Rev Req Model (2009 GRC) Rebuttal REmoval of New  WH Solar AdjustMI 2 3" xfId="9979"/>
    <cellStyle name="_DEM-WP(C) Westside Hydro Data_051007_Electric Rev Req Model (2009 GRC) Rebuttal REmoval of New  WH Solar AdjustMI 3" xfId="9980"/>
    <cellStyle name="_DEM-WP(C) Westside Hydro Data_051007_Electric Rev Req Model (2009 GRC) Rebuttal REmoval of New  WH Solar AdjustMI 3 2" xfId="9981"/>
    <cellStyle name="_DEM-WP(C) Westside Hydro Data_051007_Electric Rev Req Model (2009 GRC) Rebuttal REmoval of New  WH Solar AdjustMI 4" xfId="9982"/>
    <cellStyle name="_DEM-WP(C) Westside Hydro Data_051007_Electric Rev Req Model (2009 GRC) Rebuttal REmoval of New  WH Solar AdjustMI_DEM-WP(C) ENERG10C--ctn Mid-C_042010 2010GRC" xfId="9983"/>
    <cellStyle name="_DEM-WP(C) Westside Hydro Data_051007_Electric Rev Req Model (2009 GRC) Rebuttal REmoval of New  WH Solar AdjustMI_DEM-WP(C) ENERG10C--ctn Mid-C_042010 2010GRC 2" xfId="9984"/>
    <cellStyle name="_DEM-WP(C) Westside Hydro Data_051007_Electric Rev Req Model (2009 GRC) Revised 01-18-2010" xfId="9985"/>
    <cellStyle name="_DEM-WP(C) Westside Hydro Data_051007_Electric Rev Req Model (2009 GRC) Revised 01-18-2010 2" xfId="9986"/>
    <cellStyle name="_DEM-WP(C) Westside Hydro Data_051007_Electric Rev Req Model (2009 GRC) Revised 01-18-2010 2 2" xfId="9987"/>
    <cellStyle name="_DEM-WP(C) Westside Hydro Data_051007_Electric Rev Req Model (2009 GRC) Revised 01-18-2010 2 2 2" xfId="9988"/>
    <cellStyle name="_DEM-WP(C) Westside Hydro Data_051007_Electric Rev Req Model (2009 GRC) Revised 01-18-2010 2 3" xfId="9989"/>
    <cellStyle name="_DEM-WP(C) Westside Hydro Data_051007_Electric Rev Req Model (2009 GRC) Revised 01-18-2010 3" xfId="9990"/>
    <cellStyle name="_DEM-WP(C) Westside Hydro Data_051007_Electric Rev Req Model (2009 GRC) Revised 01-18-2010 3 2" xfId="9991"/>
    <cellStyle name="_DEM-WP(C) Westside Hydro Data_051007_Electric Rev Req Model (2009 GRC) Revised 01-18-2010 4" xfId="9992"/>
    <cellStyle name="_DEM-WP(C) Westside Hydro Data_051007_Electric Rev Req Model (2009 GRC) Revised 01-18-2010_DEM-WP(C) ENERG10C--ctn Mid-C_042010 2010GRC" xfId="9993"/>
    <cellStyle name="_DEM-WP(C) Westside Hydro Data_051007_Electric Rev Req Model (2009 GRC) Revised 01-18-2010_DEM-WP(C) ENERG10C--ctn Mid-C_042010 2010GRC 2" xfId="9994"/>
    <cellStyle name="_DEM-WP(C) Westside Hydro Data_051007_Electric Rev Req Model (2010 GRC)" xfId="9995"/>
    <cellStyle name="_DEM-WP(C) Westside Hydro Data_051007_Electric Rev Req Model (2010 GRC) 2" xfId="9996"/>
    <cellStyle name="_DEM-WP(C) Westside Hydro Data_051007_Electric Rev Req Model (2010 GRC) SF" xfId="9997"/>
    <cellStyle name="_DEM-WP(C) Westside Hydro Data_051007_Electric Rev Req Model (2010 GRC) SF 2" xfId="9998"/>
    <cellStyle name="_DEM-WP(C) Westside Hydro Data_051007_Final Order Electric EXHIBIT A-1" xfId="9999"/>
    <cellStyle name="_DEM-WP(C) Westside Hydro Data_051007_Final Order Electric EXHIBIT A-1 2" xfId="10000"/>
    <cellStyle name="_DEM-WP(C) Westside Hydro Data_051007_Final Order Electric EXHIBIT A-1 2 2" xfId="10001"/>
    <cellStyle name="_DEM-WP(C) Westside Hydro Data_051007_Final Order Electric EXHIBIT A-1 2 2 2" xfId="10002"/>
    <cellStyle name="_DEM-WP(C) Westside Hydro Data_051007_Final Order Electric EXHIBIT A-1 2 3" xfId="10003"/>
    <cellStyle name="_DEM-WP(C) Westside Hydro Data_051007_Final Order Electric EXHIBIT A-1 3" xfId="10004"/>
    <cellStyle name="_DEM-WP(C) Westside Hydro Data_051007_Final Order Electric EXHIBIT A-1 3 2" xfId="10005"/>
    <cellStyle name="_DEM-WP(C) Westside Hydro Data_051007_Final Order Electric EXHIBIT A-1 4" xfId="10006"/>
    <cellStyle name="_DEM-WP(C) Westside Hydro Data_051007_NIM Summary" xfId="10007"/>
    <cellStyle name="_DEM-WP(C) Westside Hydro Data_051007_NIM Summary 2" xfId="10008"/>
    <cellStyle name="_DEM-WP(C) Westside Hydro Data_051007_NIM Summary 2 2" xfId="10009"/>
    <cellStyle name="_DEM-WP(C) Westside Hydro Data_051007_NIM Summary 2 2 2" xfId="10010"/>
    <cellStyle name="_DEM-WP(C) Westside Hydro Data_051007_NIM Summary 2 3" xfId="10011"/>
    <cellStyle name="_DEM-WP(C) Westside Hydro Data_051007_NIM Summary 3" xfId="10012"/>
    <cellStyle name="_DEM-WP(C) Westside Hydro Data_051007_NIM Summary 3 2" xfId="10013"/>
    <cellStyle name="_DEM-WP(C) Westside Hydro Data_051007_NIM Summary 4" xfId="10014"/>
    <cellStyle name="_DEM-WP(C) Westside Hydro Data_051007_NIM Summary_DEM-WP(C) ENERG10C--ctn Mid-C_042010 2010GRC" xfId="10015"/>
    <cellStyle name="_DEM-WP(C) Westside Hydro Data_051007_NIM Summary_DEM-WP(C) ENERG10C--ctn Mid-C_042010 2010GRC 2" xfId="10016"/>
    <cellStyle name="_DEM-WP(C) Westside Hydro Data_051007_Power Costs - Comparison bx Rbtl-Staff-Jt-PC" xfId="10017"/>
    <cellStyle name="_DEM-WP(C) Westside Hydro Data_051007_Power Costs - Comparison bx Rbtl-Staff-Jt-PC 2" xfId="10018"/>
    <cellStyle name="_DEM-WP(C) Westside Hydro Data_051007_Power Costs - Comparison bx Rbtl-Staff-Jt-PC 2 2" xfId="10019"/>
    <cellStyle name="_DEM-WP(C) Westside Hydro Data_051007_Power Costs - Comparison bx Rbtl-Staff-Jt-PC 2 2 2" xfId="10020"/>
    <cellStyle name="_DEM-WP(C) Westside Hydro Data_051007_Power Costs - Comparison bx Rbtl-Staff-Jt-PC 2 3" xfId="10021"/>
    <cellStyle name="_DEM-WP(C) Westside Hydro Data_051007_Power Costs - Comparison bx Rbtl-Staff-Jt-PC 3" xfId="10022"/>
    <cellStyle name="_DEM-WP(C) Westside Hydro Data_051007_Power Costs - Comparison bx Rbtl-Staff-Jt-PC 3 2" xfId="10023"/>
    <cellStyle name="_DEM-WP(C) Westside Hydro Data_051007_Power Costs - Comparison bx Rbtl-Staff-Jt-PC 4" xfId="10024"/>
    <cellStyle name="_DEM-WP(C) Westside Hydro Data_051007_Power Costs - Comparison bx Rbtl-Staff-Jt-PC_DEM-WP(C) ENERG10C--ctn Mid-C_042010 2010GRC" xfId="10025"/>
    <cellStyle name="_DEM-WP(C) Westside Hydro Data_051007_Power Costs - Comparison bx Rbtl-Staff-Jt-PC_DEM-WP(C) ENERG10C--ctn Mid-C_042010 2010GRC 2" xfId="10026"/>
    <cellStyle name="_DEM-WP(C) Westside Hydro Data_051007_Rebuttal Power Costs" xfId="10027"/>
    <cellStyle name="_DEM-WP(C) Westside Hydro Data_051007_Rebuttal Power Costs 2" xfId="10028"/>
    <cellStyle name="_DEM-WP(C) Westside Hydro Data_051007_Rebuttal Power Costs 2 2" xfId="10029"/>
    <cellStyle name="_DEM-WP(C) Westside Hydro Data_051007_Rebuttal Power Costs 2 2 2" xfId="10030"/>
    <cellStyle name="_DEM-WP(C) Westside Hydro Data_051007_Rebuttal Power Costs 2 3" xfId="10031"/>
    <cellStyle name="_DEM-WP(C) Westside Hydro Data_051007_Rebuttal Power Costs 3" xfId="10032"/>
    <cellStyle name="_DEM-WP(C) Westside Hydro Data_051007_Rebuttal Power Costs 3 2" xfId="10033"/>
    <cellStyle name="_DEM-WP(C) Westside Hydro Data_051007_Rebuttal Power Costs 4" xfId="10034"/>
    <cellStyle name="_DEM-WP(C) Westside Hydro Data_051007_Rebuttal Power Costs_DEM-WP(C) ENERG10C--ctn Mid-C_042010 2010GRC" xfId="10035"/>
    <cellStyle name="_DEM-WP(C) Westside Hydro Data_051007_Rebuttal Power Costs_DEM-WP(C) ENERG10C--ctn Mid-C_042010 2010GRC 2" xfId="10036"/>
    <cellStyle name="_DEM-WP(C) Westside Hydro Data_051007_TENASKA REGULATORY ASSET" xfId="10037"/>
    <cellStyle name="_DEM-WP(C) Westside Hydro Data_051007_TENASKA REGULATORY ASSET 2" xfId="10038"/>
    <cellStyle name="_DEM-WP(C) Westside Hydro Data_051007_TENASKA REGULATORY ASSET 2 2" xfId="10039"/>
    <cellStyle name="_DEM-WP(C) Westside Hydro Data_051007_TENASKA REGULATORY ASSET 2 2 2" xfId="10040"/>
    <cellStyle name="_DEM-WP(C) Westside Hydro Data_051007_TENASKA REGULATORY ASSET 2 3" xfId="10041"/>
    <cellStyle name="_DEM-WP(C) Westside Hydro Data_051007_TENASKA REGULATORY ASSET 3" xfId="10042"/>
    <cellStyle name="_DEM-WP(C) Westside Hydro Data_051007_TENASKA REGULATORY ASSET 3 2" xfId="10043"/>
    <cellStyle name="_DEM-WP(C) Westside Hydro Data_051007_TENASKA REGULATORY ASSET 4" xfId="10044"/>
    <cellStyle name="_Elec Peak Capacity Need_2008-2029_032709_Wind 5% Cap" xfId="10045"/>
    <cellStyle name="_Elec Peak Capacity Need_2008-2029_032709_Wind 5% Cap 2" xfId="10046"/>
    <cellStyle name="_Elec Peak Capacity Need_2008-2029_032709_Wind 5% Cap 2 2" xfId="10047"/>
    <cellStyle name="_Elec Peak Capacity Need_2008-2029_032709_Wind 5% Cap 2 2 2" xfId="10048"/>
    <cellStyle name="_Elec Peak Capacity Need_2008-2029_032709_Wind 5% Cap 2 2 2 2" xfId="10049"/>
    <cellStyle name="_Elec Peak Capacity Need_2008-2029_032709_Wind 5% Cap 2 2 3" xfId="10050"/>
    <cellStyle name="_Elec Peak Capacity Need_2008-2029_032709_Wind 5% Cap 2 3" xfId="10051"/>
    <cellStyle name="_Elec Peak Capacity Need_2008-2029_032709_Wind 5% Cap 2 3 2" xfId="10052"/>
    <cellStyle name="_Elec Peak Capacity Need_2008-2029_032709_Wind 5% Cap 2 4" xfId="10053"/>
    <cellStyle name="_Elec Peak Capacity Need_2008-2029_032709_Wind 5% Cap 3" xfId="10054"/>
    <cellStyle name="_Elec Peak Capacity Need_2008-2029_032709_Wind 5% Cap 3 2" xfId="10055"/>
    <cellStyle name="_Elec Peak Capacity Need_2008-2029_032709_Wind 5% Cap 4" xfId="10056"/>
    <cellStyle name="_Elec Peak Capacity Need_2008-2029_032709_Wind 5% Cap_DEM-WP(C) ENERG10C--ctn Mid-C_042010 2010GRC" xfId="10057"/>
    <cellStyle name="_Elec Peak Capacity Need_2008-2029_032709_Wind 5% Cap_DEM-WP(C) ENERG10C--ctn Mid-C_042010 2010GRC 2" xfId="10058"/>
    <cellStyle name="_Elec Peak Capacity Need_2008-2029_032709_Wind 5% Cap_NIM Summary" xfId="10059"/>
    <cellStyle name="_Elec Peak Capacity Need_2008-2029_032709_Wind 5% Cap_NIM Summary 2" xfId="10060"/>
    <cellStyle name="_Elec Peak Capacity Need_2008-2029_032709_Wind 5% Cap_NIM Summary 2 2" xfId="10061"/>
    <cellStyle name="_Elec Peak Capacity Need_2008-2029_032709_Wind 5% Cap_NIM Summary 2 2 2" xfId="10062"/>
    <cellStyle name="_Elec Peak Capacity Need_2008-2029_032709_Wind 5% Cap_NIM Summary 2 3" xfId="10063"/>
    <cellStyle name="_Elec Peak Capacity Need_2008-2029_032709_Wind 5% Cap_NIM Summary 3" xfId="10064"/>
    <cellStyle name="_Elec Peak Capacity Need_2008-2029_032709_Wind 5% Cap_NIM Summary 3 2" xfId="10065"/>
    <cellStyle name="_Elec Peak Capacity Need_2008-2029_032709_Wind 5% Cap_NIM Summary 4" xfId="10066"/>
    <cellStyle name="_Elec Peak Capacity Need_2008-2029_032709_Wind 5% Cap_NIM Summary_DEM-WP(C) ENERG10C--ctn Mid-C_042010 2010GRC" xfId="10067"/>
    <cellStyle name="_Elec Peak Capacity Need_2008-2029_032709_Wind 5% Cap_NIM Summary_DEM-WP(C) ENERG10C--ctn Mid-C_042010 2010GRC 2" xfId="10068"/>
    <cellStyle name="_Elec Peak Capacity Need_2008-2029_032709_Wind 5% Cap-ST-Adj-PJP1" xfId="10069"/>
    <cellStyle name="_Elec Peak Capacity Need_2008-2029_032709_Wind 5% Cap-ST-Adj-PJP1 2" xfId="10070"/>
    <cellStyle name="_Elec Peak Capacity Need_2008-2029_032709_Wind 5% Cap-ST-Adj-PJP1 2 2" xfId="10071"/>
    <cellStyle name="_Elec Peak Capacity Need_2008-2029_032709_Wind 5% Cap-ST-Adj-PJP1 2 2 2" xfId="10072"/>
    <cellStyle name="_Elec Peak Capacity Need_2008-2029_032709_Wind 5% Cap-ST-Adj-PJP1 2 2 2 2" xfId="10073"/>
    <cellStyle name="_Elec Peak Capacity Need_2008-2029_032709_Wind 5% Cap-ST-Adj-PJP1 2 2 3" xfId="10074"/>
    <cellStyle name="_Elec Peak Capacity Need_2008-2029_032709_Wind 5% Cap-ST-Adj-PJP1 2 3" xfId="10075"/>
    <cellStyle name="_Elec Peak Capacity Need_2008-2029_032709_Wind 5% Cap-ST-Adj-PJP1 2 3 2" xfId="10076"/>
    <cellStyle name="_Elec Peak Capacity Need_2008-2029_032709_Wind 5% Cap-ST-Adj-PJP1 2 4" xfId="10077"/>
    <cellStyle name="_Elec Peak Capacity Need_2008-2029_032709_Wind 5% Cap-ST-Adj-PJP1 3" xfId="10078"/>
    <cellStyle name="_Elec Peak Capacity Need_2008-2029_032709_Wind 5% Cap-ST-Adj-PJP1 3 2" xfId="10079"/>
    <cellStyle name="_Elec Peak Capacity Need_2008-2029_032709_Wind 5% Cap-ST-Adj-PJP1 4" xfId="10080"/>
    <cellStyle name="_Elec Peak Capacity Need_2008-2029_032709_Wind 5% Cap-ST-Adj-PJP1_DEM-WP(C) ENERG10C--ctn Mid-C_042010 2010GRC" xfId="10081"/>
    <cellStyle name="_Elec Peak Capacity Need_2008-2029_032709_Wind 5% Cap-ST-Adj-PJP1_DEM-WP(C) ENERG10C--ctn Mid-C_042010 2010GRC 2" xfId="10082"/>
    <cellStyle name="_Elec Peak Capacity Need_2008-2029_032709_Wind 5% Cap-ST-Adj-PJP1_NIM Summary" xfId="10083"/>
    <cellStyle name="_Elec Peak Capacity Need_2008-2029_032709_Wind 5% Cap-ST-Adj-PJP1_NIM Summary 2" xfId="10084"/>
    <cellStyle name="_Elec Peak Capacity Need_2008-2029_032709_Wind 5% Cap-ST-Adj-PJP1_NIM Summary 2 2" xfId="10085"/>
    <cellStyle name="_Elec Peak Capacity Need_2008-2029_032709_Wind 5% Cap-ST-Adj-PJP1_NIM Summary 2 2 2" xfId="10086"/>
    <cellStyle name="_Elec Peak Capacity Need_2008-2029_032709_Wind 5% Cap-ST-Adj-PJP1_NIM Summary 2 3" xfId="10087"/>
    <cellStyle name="_Elec Peak Capacity Need_2008-2029_032709_Wind 5% Cap-ST-Adj-PJP1_NIM Summary 3" xfId="10088"/>
    <cellStyle name="_Elec Peak Capacity Need_2008-2029_032709_Wind 5% Cap-ST-Adj-PJP1_NIM Summary 3 2" xfId="10089"/>
    <cellStyle name="_Elec Peak Capacity Need_2008-2029_032709_Wind 5% Cap-ST-Adj-PJP1_NIM Summary 4" xfId="10090"/>
    <cellStyle name="_Elec Peak Capacity Need_2008-2029_032709_Wind 5% Cap-ST-Adj-PJP1_NIM Summary_DEM-WP(C) ENERG10C--ctn Mid-C_042010 2010GRC" xfId="10091"/>
    <cellStyle name="_Elec Peak Capacity Need_2008-2029_032709_Wind 5% Cap-ST-Adj-PJP1_NIM Summary_DEM-WP(C) ENERG10C--ctn Mid-C_042010 2010GRC 2" xfId="10092"/>
    <cellStyle name="_Elec Peak Capacity Need_2008-2029_120908_Wind 5% Cap_Low" xfId="10093"/>
    <cellStyle name="_Elec Peak Capacity Need_2008-2029_120908_Wind 5% Cap_Low 2" xfId="10094"/>
    <cellStyle name="_Elec Peak Capacity Need_2008-2029_120908_Wind 5% Cap_Low 2 2" xfId="10095"/>
    <cellStyle name="_Elec Peak Capacity Need_2008-2029_120908_Wind 5% Cap_Low 2 2 2" xfId="10096"/>
    <cellStyle name="_Elec Peak Capacity Need_2008-2029_120908_Wind 5% Cap_Low 2 2 2 2" xfId="10097"/>
    <cellStyle name="_Elec Peak Capacity Need_2008-2029_120908_Wind 5% Cap_Low 2 2 3" xfId="10098"/>
    <cellStyle name="_Elec Peak Capacity Need_2008-2029_120908_Wind 5% Cap_Low 2 3" xfId="10099"/>
    <cellStyle name="_Elec Peak Capacity Need_2008-2029_120908_Wind 5% Cap_Low 2 3 2" xfId="10100"/>
    <cellStyle name="_Elec Peak Capacity Need_2008-2029_120908_Wind 5% Cap_Low 2 4" xfId="10101"/>
    <cellStyle name="_Elec Peak Capacity Need_2008-2029_120908_Wind 5% Cap_Low 3" xfId="10102"/>
    <cellStyle name="_Elec Peak Capacity Need_2008-2029_120908_Wind 5% Cap_Low 3 2" xfId="10103"/>
    <cellStyle name="_Elec Peak Capacity Need_2008-2029_120908_Wind 5% Cap_Low 4" xfId="10104"/>
    <cellStyle name="_Elec Peak Capacity Need_2008-2029_120908_Wind 5% Cap_Low_DEM-WP(C) ENERG10C--ctn Mid-C_042010 2010GRC" xfId="10105"/>
    <cellStyle name="_Elec Peak Capacity Need_2008-2029_120908_Wind 5% Cap_Low_DEM-WP(C) ENERG10C--ctn Mid-C_042010 2010GRC 2" xfId="10106"/>
    <cellStyle name="_Elec Peak Capacity Need_2008-2029_120908_Wind 5% Cap_Low_NIM Summary" xfId="10107"/>
    <cellStyle name="_Elec Peak Capacity Need_2008-2029_120908_Wind 5% Cap_Low_NIM Summary 2" xfId="10108"/>
    <cellStyle name="_Elec Peak Capacity Need_2008-2029_120908_Wind 5% Cap_Low_NIM Summary 2 2" xfId="10109"/>
    <cellStyle name="_Elec Peak Capacity Need_2008-2029_120908_Wind 5% Cap_Low_NIM Summary 2 2 2" xfId="10110"/>
    <cellStyle name="_Elec Peak Capacity Need_2008-2029_120908_Wind 5% Cap_Low_NIM Summary 2 3" xfId="10111"/>
    <cellStyle name="_Elec Peak Capacity Need_2008-2029_120908_Wind 5% Cap_Low_NIM Summary 3" xfId="10112"/>
    <cellStyle name="_Elec Peak Capacity Need_2008-2029_120908_Wind 5% Cap_Low_NIM Summary 3 2" xfId="10113"/>
    <cellStyle name="_Elec Peak Capacity Need_2008-2029_120908_Wind 5% Cap_Low_NIM Summary 4" xfId="10114"/>
    <cellStyle name="_Elec Peak Capacity Need_2008-2029_120908_Wind 5% Cap_Low_NIM Summary_DEM-WP(C) ENERG10C--ctn Mid-C_042010 2010GRC" xfId="10115"/>
    <cellStyle name="_Elec Peak Capacity Need_2008-2029_120908_Wind 5% Cap_Low_NIM Summary_DEM-WP(C) ENERG10C--ctn Mid-C_042010 2010GRC 2" xfId="10116"/>
    <cellStyle name="_Elec Peak Capacity Need_2008-2029_Wind 5% Cap_050809" xfId="10117"/>
    <cellStyle name="_Elec Peak Capacity Need_2008-2029_Wind 5% Cap_050809 2" xfId="10118"/>
    <cellStyle name="_Elec Peak Capacity Need_2008-2029_Wind 5% Cap_050809 2 2" xfId="10119"/>
    <cellStyle name="_Elec Peak Capacity Need_2008-2029_Wind 5% Cap_050809 2 2 2" xfId="10120"/>
    <cellStyle name="_Elec Peak Capacity Need_2008-2029_Wind 5% Cap_050809 2 2 2 2" xfId="10121"/>
    <cellStyle name="_Elec Peak Capacity Need_2008-2029_Wind 5% Cap_050809 2 2 3" xfId="10122"/>
    <cellStyle name="_Elec Peak Capacity Need_2008-2029_Wind 5% Cap_050809 2 3" xfId="10123"/>
    <cellStyle name="_Elec Peak Capacity Need_2008-2029_Wind 5% Cap_050809 2 3 2" xfId="10124"/>
    <cellStyle name="_Elec Peak Capacity Need_2008-2029_Wind 5% Cap_050809 2 4" xfId="10125"/>
    <cellStyle name="_Elec Peak Capacity Need_2008-2029_Wind 5% Cap_050809 3" xfId="10126"/>
    <cellStyle name="_Elec Peak Capacity Need_2008-2029_Wind 5% Cap_050809 3 2" xfId="10127"/>
    <cellStyle name="_Elec Peak Capacity Need_2008-2029_Wind 5% Cap_050809 4" xfId="10128"/>
    <cellStyle name="_Elec Peak Capacity Need_2008-2029_Wind 5% Cap_050809_DEM-WP(C) ENERG10C--ctn Mid-C_042010 2010GRC" xfId="10129"/>
    <cellStyle name="_Elec Peak Capacity Need_2008-2029_Wind 5% Cap_050809_DEM-WP(C) ENERG10C--ctn Mid-C_042010 2010GRC 2" xfId="10130"/>
    <cellStyle name="_Elec Peak Capacity Need_2008-2029_Wind 5% Cap_050809_NIM Summary" xfId="10131"/>
    <cellStyle name="_Elec Peak Capacity Need_2008-2029_Wind 5% Cap_050809_NIM Summary 2" xfId="10132"/>
    <cellStyle name="_Elec Peak Capacity Need_2008-2029_Wind 5% Cap_050809_NIM Summary 2 2" xfId="10133"/>
    <cellStyle name="_Elec Peak Capacity Need_2008-2029_Wind 5% Cap_050809_NIM Summary 2 2 2" xfId="10134"/>
    <cellStyle name="_Elec Peak Capacity Need_2008-2029_Wind 5% Cap_050809_NIM Summary 2 3" xfId="10135"/>
    <cellStyle name="_Elec Peak Capacity Need_2008-2029_Wind 5% Cap_050809_NIM Summary 3" xfId="10136"/>
    <cellStyle name="_Elec Peak Capacity Need_2008-2029_Wind 5% Cap_050809_NIM Summary 3 2" xfId="10137"/>
    <cellStyle name="_Elec Peak Capacity Need_2008-2029_Wind 5% Cap_050809_NIM Summary 4" xfId="10138"/>
    <cellStyle name="_Elec Peak Capacity Need_2008-2029_Wind 5% Cap_050809_NIM Summary_DEM-WP(C) ENERG10C--ctn Mid-C_042010 2010GRC" xfId="10139"/>
    <cellStyle name="_Elec Peak Capacity Need_2008-2029_Wind 5% Cap_050809_NIM Summary_DEM-WP(C) ENERG10C--ctn Mid-C_042010 2010GRC 2" xfId="10140"/>
    <cellStyle name="_x0013__Electric Rev Req Model (2009 GRC) " xfId="10141"/>
    <cellStyle name="_x0013__Electric Rev Req Model (2009 GRC)  2" xfId="10142"/>
    <cellStyle name="_x0013__Electric Rev Req Model (2009 GRC)  2 2" xfId="10143"/>
    <cellStyle name="_x0013__Electric Rev Req Model (2009 GRC)  2 2 2" xfId="10144"/>
    <cellStyle name="_x0013__Electric Rev Req Model (2009 GRC)  2 3" xfId="10145"/>
    <cellStyle name="_x0013__Electric Rev Req Model (2009 GRC)  3" xfId="10146"/>
    <cellStyle name="_x0013__Electric Rev Req Model (2009 GRC)  3 2" xfId="10147"/>
    <cellStyle name="_x0013__Electric Rev Req Model (2009 GRC)  4" xfId="10148"/>
    <cellStyle name="_x0013__Electric Rev Req Model (2009 GRC) _DEM-WP(C) ENERG10C--ctn Mid-C_042010 2010GRC" xfId="10149"/>
    <cellStyle name="_x0013__Electric Rev Req Model (2009 GRC) _DEM-WP(C) ENERG10C--ctn Mid-C_042010 2010GRC 2" xfId="10150"/>
    <cellStyle name="_x0013__Electric Rev Req Model (2009 GRC) Rebuttal" xfId="10151"/>
    <cellStyle name="_x0013__Electric Rev Req Model (2009 GRC) Rebuttal 2" xfId="10152"/>
    <cellStyle name="_x0013__Electric Rev Req Model (2009 GRC) Rebuttal 2 2" xfId="10153"/>
    <cellStyle name="_x0013__Electric Rev Req Model (2009 GRC) Rebuttal 2 2 2" xfId="10154"/>
    <cellStyle name="_x0013__Electric Rev Req Model (2009 GRC) Rebuttal 2 3" xfId="10155"/>
    <cellStyle name="_x0013__Electric Rev Req Model (2009 GRC) Rebuttal 3" xfId="10156"/>
    <cellStyle name="_x0013__Electric Rev Req Model (2009 GRC) Rebuttal 3 2" xfId="10157"/>
    <cellStyle name="_x0013__Electric Rev Req Model (2009 GRC) Rebuttal 4" xfId="10158"/>
    <cellStyle name="_x0013__Electric Rev Req Model (2009 GRC) Rebuttal REmoval of New  WH Solar AdjustMI" xfId="10159"/>
    <cellStyle name="_x0013__Electric Rev Req Model (2009 GRC) Rebuttal REmoval of New  WH Solar AdjustMI 2" xfId="10160"/>
    <cellStyle name="_x0013__Electric Rev Req Model (2009 GRC) Rebuttal REmoval of New  WH Solar AdjustMI 2 2" xfId="10161"/>
    <cellStyle name="_x0013__Electric Rev Req Model (2009 GRC) Rebuttal REmoval of New  WH Solar AdjustMI 2 2 2" xfId="10162"/>
    <cellStyle name="_x0013__Electric Rev Req Model (2009 GRC) Rebuttal REmoval of New  WH Solar AdjustMI 2 3" xfId="10163"/>
    <cellStyle name="_x0013__Electric Rev Req Model (2009 GRC) Rebuttal REmoval of New  WH Solar AdjustMI 3" xfId="10164"/>
    <cellStyle name="_x0013__Electric Rev Req Model (2009 GRC) Rebuttal REmoval of New  WH Solar AdjustMI 3 2" xfId="10165"/>
    <cellStyle name="_x0013__Electric Rev Req Model (2009 GRC) Rebuttal REmoval of New  WH Solar AdjustMI 4" xfId="10166"/>
    <cellStyle name="_x0013__Electric Rev Req Model (2009 GRC) Rebuttal REmoval of New  WH Solar AdjustMI_DEM-WP(C) ENERG10C--ctn Mid-C_042010 2010GRC" xfId="10167"/>
    <cellStyle name="_x0013__Electric Rev Req Model (2009 GRC) Rebuttal REmoval of New  WH Solar AdjustMI_DEM-WP(C) ENERG10C--ctn Mid-C_042010 2010GRC 2" xfId="10168"/>
    <cellStyle name="_x0013__Electric Rev Req Model (2009 GRC) Revised 01-18-2010" xfId="10169"/>
    <cellStyle name="_x0013__Electric Rev Req Model (2009 GRC) Revised 01-18-2010 2" xfId="10170"/>
    <cellStyle name="_x0013__Electric Rev Req Model (2009 GRC) Revised 01-18-2010 2 2" xfId="10171"/>
    <cellStyle name="_x0013__Electric Rev Req Model (2009 GRC) Revised 01-18-2010 2 2 2" xfId="10172"/>
    <cellStyle name="_x0013__Electric Rev Req Model (2009 GRC) Revised 01-18-2010 2 3" xfId="10173"/>
    <cellStyle name="_x0013__Electric Rev Req Model (2009 GRC) Revised 01-18-2010 3" xfId="10174"/>
    <cellStyle name="_x0013__Electric Rev Req Model (2009 GRC) Revised 01-18-2010 3 2" xfId="10175"/>
    <cellStyle name="_x0013__Electric Rev Req Model (2009 GRC) Revised 01-18-2010 4" xfId="10176"/>
    <cellStyle name="_x0013__Electric Rev Req Model (2009 GRC) Revised 01-18-2010_DEM-WP(C) ENERG10C--ctn Mid-C_042010 2010GRC" xfId="10177"/>
    <cellStyle name="_x0013__Electric Rev Req Model (2009 GRC) Revised 01-18-2010_DEM-WP(C) ENERG10C--ctn Mid-C_042010 2010GRC 2" xfId="10178"/>
    <cellStyle name="_x0013__Electric Rev Req Model (2010 GRC)" xfId="10179"/>
    <cellStyle name="_x0013__Electric Rev Req Model (2010 GRC) 2" xfId="10180"/>
    <cellStyle name="_x0013__Electric Rev Req Model (2010 GRC) SF" xfId="10181"/>
    <cellStyle name="_x0013__Electric Rev Req Model (2010 GRC) SF 2" xfId="10182"/>
    <cellStyle name="_ENCOGEN_WBOOK" xfId="10183"/>
    <cellStyle name="_ENCOGEN_WBOOK 2" xfId="10184"/>
    <cellStyle name="_ENCOGEN_WBOOK 2 2" xfId="10185"/>
    <cellStyle name="_ENCOGEN_WBOOK 2 2 2" xfId="10186"/>
    <cellStyle name="_ENCOGEN_WBOOK 2 3" xfId="10187"/>
    <cellStyle name="_ENCOGEN_WBOOK 3" xfId="10188"/>
    <cellStyle name="_ENCOGEN_WBOOK 3 2" xfId="10189"/>
    <cellStyle name="_ENCOGEN_WBOOK 4" xfId="10190"/>
    <cellStyle name="_ENCOGEN_WBOOK_DEM-WP(C) ENERG10C--ctn Mid-C_042010 2010GRC" xfId="10191"/>
    <cellStyle name="_ENCOGEN_WBOOK_DEM-WP(C) ENERG10C--ctn Mid-C_042010 2010GRC 2" xfId="10192"/>
    <cellStyle name="_ENCOGEN_WBOOK_NIM Summary" xfId="10193"/>
    <cellStyle name="_ENCOGEN_WBOOK_NIM Summary 2" xfId="10194"/>
    <cellStyle name="_ENCOGEN_WBOOK_NIM Summary 2 2" xfId="10195"/>
    <cellStyle name="_ENCOGEN_WBOOK_NIM Summary 2 2 2" xfId="10196"/>
    <cellStyle name="_ENCOGEN_WBOOK_NIM Summary 2 3" xfId="10197"/>
    <cellStyle name="_ENCOGEN_WBOOK_NIM Summary 3" xfId="10198"/>
    <cellStyle name="_ENCOGEN_WBOOK_NIM Summary 3 2" xfId="10199"/>
    <cellStyle name="_ENCOGEN_WBOOK_NIM Summary 4" xfId="10200"/>
    <cellStyle name="_ENCOGEN_WBOOK_NIM Summary_DEM-WP(C) ENERG10C--ctn Mid-C_042010 2010GRC" xfId="10201"/>
    <cellStyle name="_ENCOGEN_WBOOK_NIM Summary_DEM-WP(C) ENERG10C--ctn Mid-C_042010 2010GRC 2" xfId="10202"/>
    <cellStyle name="_x0013__Final Order Electric EXHIBIT A-1" xfId="10203"/>
    <cellStyle name="_x0013__Final Order Electric EXHIBIT A-1 2" xfId="10204"/>
    <cellStyle name="_x0013__Final Order Electric EXHIBIT A-1 2 2" xfId="10205"/>
    <cellStyle name="_x0013__Final Order Electric EXHIBIT A-1 2 2 2" xfId="10206"/>
    <cellStyle name="_x0013__Final Order Electric EXHIBIT A-1 2 3" xfId="10207"/>
    <cellStyle name="_x0013__Final Order Electric EXHIBIT A-1 3" xfId="10208"/>
    <cellStyle name="_x0013__Final Order Electric EXHIBIT A-1 3 2" xfId="10209"/>
    <cellStyle name="_x0013__Final Order Electric EXHIBIT A-1 4" xfId="10210"/>
    <cellStyle name="_Fixed Gas Transport 1 19 09" xfId="10211"/>
    <cellStyle name="_Fixed Gas Transport 1 19 09 2" xfId="10212"/>
    <cellStyle name="_Fixed Gas Transport 1 19 09 2 2" xfId="10213"/>
    <cellStyle name="_Fixed Gas Transport 1 19 09 2 2 2" xfId="10214"/>
    <cellStyle name="_Fixed Gas Transport 1 19 09 2 2 2 2" xfId="10215"/>
    <cellStyle name="_Fixed Gas Transport 1 19 09 2 2 3" xfId="10216"/>
    <cellStyle name="_Fixed Gas Transport 1 19 09 2 3" xfId="10217"/>
    <cellStyle name="_Fixed Gas Transport 1 19 09 2 3 2" xfId="10218"/>
    <cellStyle name="_Fixed Gas Transport 1 19 09 2 4" xfId="10219"/>
    <cellStyle name="_Fixed Gas Transport 1 19 09 3" xfId="10220"/>
    <cellStyle name="_Fixed Gas Transport 1 19 09 3 2" xfId="10221"/>
    <cellStyle name="_Fixed Gas Transport 1 19 09 4" xfId="10222"/>
    <cellStyle name="_Fixed Gas Transport 1 19 09_DEM-WP(C) ENERG10C--ctn Mid-C_042010 2010GRC" xfId="10223"/>
    <cellStyle name="_Fixed Gas Transport 1 19 09_DEM-WP(C) ENERG10C--ctn Mid-C_042010 2010GRC 2" xfId="10224"/>
    <cellStyle name="_Fuel Prices 4-14" xfId="10225"/>
    <cellStyle name="_Fuel Prices 4-14 10" xfId="10226"/>
    <cellStyle name="_Fuel Prices 4-14 10 2" xfId="10227"/>
    <cellStyle name="_Fuel Prices 4-14 2" xfId="10228"/>
    <cellStyle name="_Fuel Prices 4-14 2 2" xfId="10229"/>
    <cellStyle name="_Fuel Prices 4-14 2 2 2" xfId="10230"/>
    <cellStyle name="_Fuel Prices 4-14 2 2 2 2" xfId="10231"/>
    <cellStyle name="_Fuel Prices 4-14 2 2 3" xfId="10232"/>
    <cellStyle name="_Fuel Prices 4-14 2 3" xfId="10233"/>
    <cellStyle name="_Fuel Prices 4-14 2 3 2" xfId="10234"/>
    <cellStyle name="_Fuel Prices 4-14 2 4" xfId="10235"/>
    <cellStyle name="_Fuel Prices 4-14 3" xfId="10236"/>
    <cellStyle name="_Fuel Prices 4-14 3 2" xfId="10237"/>
    <cellStyle name="_Fuel Prices 4-14 3 2 2" xfId="10238"/>
    <cellStyle name="_Fuel Prices 4-14 3 3" xfId="10239"/>
    <cellStyle name="_Fuel Prices 4-14 4" xfId="10240"/>
    <cellStyle name="_Fuel Prices 4-14 4 2" xfId="10241"/>
    <cellStyle name="_Fuel Prices 4-14 4 2 2" xfId="10242"/>
    <cellStyle name="_Fuel Prices 4-14 4 2 2 2" xfId="10243"/>
    <cellStyle name="_Fuel Prices 4-14 4 2 3" xfId="10244"/>
    <cellStyle name="_Fuel Prices 4-14 4 3" xfId="10245"/>
    <cellStyle name="_Fuel Prices 4-14 4 3 2" xfId="10246"/>
    <cellStyle name="_Fuel Prices 4-14 4 4" xfId="10247"/>
    <cellStyle name="_Fuel Prices 4-14 5" xfId="10248"/>
    <cellStyle name="_Fuel Prices 4-14 5 2" xfId="10249"/>
    <cellStyle name="_Fuel Prices 4-14 5 2 2" xfId="10250"/>
    <cellStyle name="_Fuel Prices 4-14 5 2 2 2" xfId="10251"/>
    <cellStyle name="_Fuel Prices 4-14 5 2 3" xfId="10252"/>
    <cellStyle name="_Fuel Prices 4-14 5 2 4" xfId="10253"/>
    <cellStyle name="_Fuel Prices 4-14 5 3" xfId="10254"/>
    <cellStyle name="_Fuel Prices 4-14 5 3 2" xfId="10255"/>
    <cellStyle name="_Fuel Prices 4-14 5 3 3" xfId="10256"/>
    <cellStyle name="_Fuel Prices 4-14 5 4" xfId="10257"/>
    <cellStyle name="_Fuel Prices 4-14 6" xfId="10258"/>
    <cellStyle name="_Fuel Prices 4-14 6 2" xfId="10259"/>
    <cellStyle name="_Fuel Prices 4-14 6 2 2" xfId="10260"/>
    <cellStyle name="_Fuel Prices 4-14 6 2 2 2" xfId="10261"/>
    <cellStyle name="_Fuel Prices 4-14 6 2 3" xfId="10262"/>
    <cellStyle name="_Fuel Prices 4-14 6 3" xfId="10263"/>
    <cellStyle name="_Fuel Prices 4-14 6 3 2" xfId="10264"/>
    <cellStyle name="_Fuel Prices 4-14 6 4" xfId="10265"/>
    <cellStyle name="_Fuel Prices 4-14 7" xfId="10266"/>
    <cellStyle name="_Fuel Prices 4-14 7 2" xfId="10267"/>
    <cellStyle name="_Fuel Prices 4-14 7 2 2" xfId="10268"/>
    <cellStyle name="_Fuel Prices 4-14 7 3" xfId="10269"/>
    <cellStyle name="_Fuel Prices 4-14 8" xfId="10270"/>
    <cellStyle name="_Fuel Prices 4-14 8 2" xfId="10271"/>
    <cellStyle name="_Fuel Prices 4-14 8 2 2" xfId="10272"/>
    <cellStyle name="_Fuel Prices 4-14 8 3" xfId="10273"/>
    <cellStyle name="_Fuel Prices 4-14 9" xfId="10274"/>
    <cellStyle name="_Fuel Prices 4-14 9 2" xfId="10275"/>
    <cellStyle name="_Fuel Prices 4-14 9 2 2" xfId="10276"/>
    <cellStyle name="_Fuel Prices 4-14 9 3" xfId="10277"/>
    <cellStyle name="_Fuel Prices 4-14_04 07E Wild Horse Wind Expansion (C) (2)" xfId="10278"/>
    <cellStyle name="_Fuel Prices 4-14_04 07E Wild Horse Wind Expansion (C) (2) 2" xfId="10279"/>
    <cellStyle name="_Fuel Prices 4-14_04 07E Wild Horse Wind Expansion (C) (2) 2 2" xfId="10280"/>
    <cellStyle name="_Fuel Prices 4-14_04 07E Wild Horse Wind Expansion (C) (2) 2 2 2" xfId="10281"/>
    <cellStyle name="_Fuel Prices 4-14_04 07E Wild Horse Wind Expansion (C) (2) 2 3" xfId="10282"/>
    <cellStyle name="_Fuel Prices 4-14_04 07E Wild Horse Wind Expansion (C) (2) 3" xfId="10283"/>
    <cellStyle name="_Fuel Prices 4-14_04 07E Wild Horse Wind Expansion (C) (2) 3 2" xfId="10284"/>
    <cellStyle name="_Fuel Prices 4-14_04 07E Wild Horse Wind Expansion (C) (2) 4" xfId="10285"/>
    <cellStyle name="_Fuel Prices 4-14_04 07E Wild Horse Wind Expansion (C) (2)_Adj Bench DR 3 for Initial Briefs (Electric)" xfId="10286"/>
    <cellStyle name="_Fuel Prices 4-14_04 07E Wild Horse Wind Expansion (C) (2)_Adj Bench DR 3 for Initial Briefs (Electric) 2" xfId="10287"/>
    <cellStyle name="_Fuel Prices 4-14_04 07E Wild Horse Wind Expansion (C) (2)_Adj Bench DR 3 for Initial Briefs (Electric) 2 2" xfId="10288"/>
    <cellStyle name="_Fuel Prices 4-14_04 07E Wild Horse Wind Expansion (C) (2)_Adj Bench DR 3 for Initial Briefs (Electric) 2 2 2" xfId="10289"/>
    <cellStyle name="_Fuel Prices 4-14_04 07E Wild Horse Wind Expansion (C) (2)_Adj Bench DR 3 for Initial Briefs (Electric) 2 3" xfId="10290"/>
    <cellStyle name="_Fuel Prices 4-14_04 07E Wild Horse Wind Expansion (C) (2)_Adj Bench DR 3 for Initial Briefs (Electric) 3" xfId="10291"/>
    <cellStyle name="_Fuel Prices 4-14_04 07E Wild Horse Wind Expansion (C) (2)_Adj Bench DR 3 for Initial Briefs (Electric) 3 2" xfId="10292"/>
    <cellStyle name="_Fuel Prices 4-14_04 07E Wild Horse Wind Expansion (C) (2)_Adj Bench DR 3 for Initial Briefs (Electric) 4" xfId="10293"/>
    <cellStyle name="_Fuel Prices 4-14_04 07E Wild Horse Wind Expansion (C) (2)_Adj Bench DR 3 for Initial Briefs (Electric)_DEM-WP(C) ENERG10C--ctn Mid-C_042010 2010GRC" xfId="10294"/>
    <cellStyle name="_Fuel Prices 4-14_04 07E Wild Horse Wind Expansion (C) (2)_Adj Bench DR 3 for Initial Briefs (Electric)_DEM-WP(C) ENERG10C--ctn Mid-C_042010 2010GRC 2" xfId="10295"/>
    <cellStyle name="_Fuel Prices 4-14_04 07E Wild Horse Wind Expansion (C) (2)_Book1" xfId="10296"/>
    <cellStyle name="_Fuel Prices 4-14_04 07E Wild Horse Wind Expansion (C) (2)_Book1 2" xfId="10297"/>
    <cellStyle name="_Fuel Prices 4-14_04 07E Wild Horse Wind Expansion (C) (2)_DEM-WP(C) ENERG10C--ctn Mid-C_042010 2010GRC" xfId="10298"/>
    <cellStyle name="_Fuel Prices 4-14_04 07E Wild Horse Wind Expansion (C) (2)_DEM-WP(C) ENERG10C--ctn Mid-C_042010 2010GRC 2" xfId="10299"/>
    <cellStyle name="_Fuel Prices 4-14_04 07E Wild Horse Wind Expansion (C) (2)_Electric Rev Req Model (2009 GRC) " xfId="10300"/>
    <cellStyle name="_Fuel Prices 4-14_04 07E Wild Horse Wind Expansion (C) (2)_Electric Rev Req Model (2009 GRC)  2" xfId="10301"/>
    <cellStyle name="_Fuel Prices 4-14_04 07E Wild Horse Wind Expansion (C) (2)_Electric Rev Req Model (2009 GRC)  2 2" xfId="10302"/>
    <cellStyle name="_Fuel Prices 4-14_04 07E Wild Horse Wind Expansion (C) (2)_Electric Rev Req Model (2009 GRC)  2 2 2" xfId="10303"/>
    <cellStyle name="_Fuel Prices 4-14_04 07E Wild Horse Wind Expansion (C) (2)_Electric Rev Req Model (2009 GRC)  2 3" xfId="10304"/>
    <cellStyle name="_Fuel Prices 4-14_04 07E Wild Horse Wind Expansion (C) (2)_Electric Rev Req Model (2009 GRC)  3" xfId="10305"/>
    <cellStyle name="_Fuel Prices 4-14_04 07E Wild Horse Wind Expansion (C) (2)_Electric Rev Req Model (2009 GRC)  3 2" xfId="10306"/>
    <cellStyle name="_Fuel Prices 4-14_04 07E Wild Horse Wind Expansion (C) (2)_Electric Rev Req Model (2009 GRC)  4" xfId="10307"/>
    <cellStyle name="_Fuel Prices 4-14_04 07E Wild Horse Wind Expansion (C) (2)_Electric Rev Req Model (2009 GRC) _DEM-WP(C) ENERG10C--ctn Mid-C_042010 2010GRC" xfId="10308"/>
    <cellStyle name="_Fuel Prices 4-14_04 07E Wild Horse Wind Expansion (C) (2)_Electric Rev Req Model (2009 GRC) _DEM-WP(C) ENERG10C--ctn Mid-C_042010 2010GRC 2" xfId="10309"/>
    <cellStyle name="_Fuel Prices 4-14_04 07E Wild Horse Wind Expansion (C) (2)_Electric Rev Req Model (2009 GRC) Rebuttal" xfId="10310"/>
    <cellStyle name="_Fuel Prices 4-14_04 07E Wild Horse Wind Expansion (C) (2)_Electric Rev Req Model (2009 GRC) Rebuttal 2" xfId="10311"/>
    <cellStyle name="_Fuel Prices 4-14_04 07E Wild Horse Wind Expansion (C) (2)_Electric Rev Req Model (2009 GRC) Rebuttal 2 2" xfId="10312"/>
    <cellStyle name="_Fuel Prices 4-14_04 07E Wild Horse Wind Expansion (C) (2)_Electric Rev Req Model (2009 GRC) Rebuttal 2 2 2" xfId="10313"/>
    <cellStyle name="_Fuel Prices 4-14_04 07E Wild Horse Wind Expansion (C) (2)_Electric Rev Req Model (2009 GRC) Rebuttal 2 3" xfId="10314"/>
    <cellStyle name="_Fuel Prices 4-14_04 07E Wild Horse Wind Expansion (C) (2)_Electric Rev Req Model (2009 GRC) Rebuttal 3" xfId="10315"/>
    <cellStyle name="_Fuel Prices 4-14_04 07E Wild Horse Wind Expansion (C) (2)_Electric Rev Req Model (2009 GRC) Rebuttal 3 2" xfId="10316"/>
    <cellStyle name="_Fuel Prices 4-14_04 07E Wild Horse Wind Expansion (C) (2)_Electric Rev Req Model (2009 GRC) Rebuttal 4" xfId="10317"/>
    <cellStyle name="_Fuel Prices 4-14_04 07E Wild Horse Wind Expansion (C) (2)_Electric Rev Req Model (2009 GRC) Rebuttal REmoval of New  WH Solar AdjustMI" xfId="10318"/>
    <cellStyle name="_Fuel Prices 4-14_04 07E Wild Horse Wind Expansion (C) (2)_Electric Rev Req Model (2009 GRC) Rebuttal REmoval of New  WH Solar AdjustMI 2" xfId="10319"/>
    <cellStyle name="_Fuel Prices 4-14_04 07E Wild Horse Wind Expansion (C) (2)_Electric Rev Req Model (2009 GRC) Rebuttal REmoval of New  WH Solar AdjustMI 2 2" xfId="10320"/>
    <cellStyle name="_Fuel Prices 4-14_04 07E Wild Horse Wind Expansion (C) (2)_Electric Rev Req Model (2009 GRC) Rebuttal REmoval of New  WH Solar AdjustMI 2 2 2" xfId="10321"/>
    <cellStyle name="_Fuel Prices 4-14_04 07E Wild Horse Wind Expansion (C) (2)_Electric Rev Req Model (2009 GRC) Rebuttal REmoval of New  WH Solar AdjustMI 2 3" xfId="10322"/>
    <cellStyle name="_Fuel Prices 4-14_04 07E Wild Horse Wind Expansion (C) (2)_Electric Rev Req Model (2009 GRC) Rebuttal REmoval of New  WH Solar AdjustMI 3" xfId="10323"/>
    <cellStyle name="_Fuel Prices 4-14_04 07E Wild Horse Wind Expansion (C) (2)_Electric Rev Req Model (2009 GRC) Rebuttal REmoval of New  WH Solar AdjustMI 3 2" xfId="10324"/>
    <cellStyle name="_Fuel Prices 4-14_04 07E Wild Horse Wind Expansion (C) (2)_Electric Rev Req Model (2009 GRC) Rebuttal REmoval of New  WH Solar AdjustMI 4" xfId="10325"/>
    <cellStyle name="_Fuel Prices 4-14_04 07E Wild Horse Wind Expansion (C) (2)_Electric Rev Req Model (2009 GRC) Rebuttal REmoval of New  WH Solar AdjustMI_DEM-WP(C) ENERG10C--ctn Mid-C_042010 2010GRC" xfId="10326"/>
    <cellStyle name="_Fuel Prices 4-14_04 07E Wild Horse Wind Expansion (C) (2)_Electric Rev Req Model (2009 GRC) Rebuttal REmoval of New  WH Solar AdjustMI_DEM-WP(C) ENERG10C--ctn Mid-C_042010 2010GRC 2" xfId="10327"/>
    <cellStyle name="_Fuel Prices 4-14_04 07E Wild Horse Wind Expansion (C) (2)_Electric Rev Req Model (2009 GRC) Revised 01-18-2010" xfId="10328"/>
    <cellStyle name="_Fuel Prices 4-14_04 07E Wild Horse Wind Expansion (C) (2)_Electric Rev Req Model (2009 GRC) Revised 01-18-2010 2" xfId="10329"/>
    <cellStyle name="_Fuel Prices 4-14_04 07E Wild Horse Wind Expansion (C) (2)_Electric Rev Req Model (2009 GRC) Revised 01-18-2010 2 2" xfId="10330"/>
    <cellStyle name="_Fuel Prices 4-14_04 07E Wild Horse Wind Expansion (C) (2)_Electric Rev Req Model (2009 GRC) Revised 01-18-2010 2 2 2" xfId="10331"/>
    <cellStyle name="_Fuel Prices 4-14_04 07E Wild Horse Wind Expansion (C) (2)_Electric Rev Req Model (2009 GRC) Revised 01-18-2010 2 3" xfId="10332"/>
    <cellStyle name="_Fuel Prices 4-14_04 07E Wild Horse Wind Expansion (C) (2)_Electric Rev Req Model (2009 GRC) Revised 01-18-2010 3" xfId="10333"/>
    <cellStyle name="_Fuel Prices 4-14_04 07E Wild Horse Wind Expansion (C) (2)_Electric Rev Req Model (2009 GRC) Revised 01-18-2010 3 2" xfId="10334"/>
    <cellStyle name="_Fuel Prices 4-14_04 07E Wild Horse Wind Expansion (C) (2)_Electric Rev Req Model (2009 GRC) Revised 01-18-2010 4" xfId="10335"/>
    <cellStyle name="_Fuel Prices 4-14_04 07E Wild Horse Wind Expansion (C) (2)_Electric Rev Req Model (2009 GRC) Revised 01-18-2010_DEM-WP(C) ENERG10C--ctn Mid-C_042010 2010GRC" xfId="10336"/>
    <cellStyle name="_Fuel Prices 4-14_04 07E Wild Horse Wind Expansion (C) (2)_Electric Rev Req Model (2009 GRC) Revised 01-18-2010_DEM-WP(C) ENERG10C--ctn Mid-C_042010 2010GRC 2" xfId="10337"/>
    <cellStyle name="_Fuel Prices 4-14_04 07E Wild Horse Wind Expansion (C) (2)_Electric Rev Req Model (2010 GRC)" xfId="10338"/>
    <cellStyle name="_Fuel Prices 4-14_04 07E Wild Horse Wind Expansion (C) (2)_Electric Rev Req Model (2010 GRC) 2" xfId="10339"/>
    <cellStyle name="_Fuel Prices 4-14_04 07E Wild Horse Wind Expansion (C) (2)_Electric Rev Req Model (2010 GRC) SF" xfId="10340"/>
    <cellStyle name="_Fuel Prices 4-14_04 07E Wild Horse Wind Expansion (C) (2)_Electric Rev Req Model (2010 GRC) SF 2" xfId="10341"/>
    <cellStyle name="_Fuel Prices 4-14_04 07E Wild Horse Wind Expansion (C) (2)_Final Order Electric EXHIBIT A-1" xfId="10342"/>
    <cellStyle name="_Fuel Prices 4-14_04 07E Wild Horse Wind Expansion (C) (2)_Final Order Electric EXHIBIT A-1 2" xfId="10343"/>
    <cellStyle name="_Fuel Prices 4-14_04 07E Wild Horse Wind Expansion (C) (2)_Final Order Electric EXHIBIT A-1 2 2" xfId="10344"/>
    <cellStyle name="_Fuel Prices 4-14_04 07E Wild Horse Wind Expansion (C) (2)_Final Order Electric EXHIBIT A-1 2 2 2" xfId="10345"/>
    <cellStyle name="_Fuel Prices 4-14_04 07E Wild Horse Wind Expansion (C) (2)_Final Order Electric EXHIBIT A-1 2 3" xfId="10346"/>
    <cellStyle name="_Fuel Prices 4-14_04 07E Wild Horse Wind Expansion (C) (2)_Final Order Electric EXHIBIT A-1 3" xfId="10347"/>
    <cellStyle name="_Fuel Prices 4-14_04 07E Wild Horse Wind Expansion (C) (2)_Final Order Electric EXHIBIT A-1 3 2" xfId="10348"/>
    <cellStyle name="_Fuel Prices 4-14_04 07E Wild Horse Wind Expansion (C) (2)_Final Order Electric EXHIBIT A-1 4" xfId="10349"/>
    <cellStyle name="_Fuel Prices 4-14_04 07E Wild Horse Wind Expansion (C) (2)_TENASKA REGULATORY ASSET" xfId="10350"/>
    <cellStyle name="_Fuel Prices 4-14_04 07E Wild Horse Wind Expansion (C) (2)_TENASKA REGULATORY ASSET 2" xfId="10351"/>
    <cellStyle name="_Fuel Prices 4-14_04 07E Wild Horse Wind Expansion (C) (2)_TENASKA REGULATORY ASSET 2 2" xfId="10352"/>
    <cellStyle name="_Fuel Prices 4-14_04 07E Wild Horse Wind Expansion (C) (2)_TENASKA REGULATORY ASSET 2 2 2" xfId="10353"/>
    <cellStyle name="_Fuel Prices 4-14_04 07E Wild Horse Wind Expansion (C) (2)_TENASKA REGULATORY ASSET 2 3" xfId="10354"/>
    <cellStyle name="_Fuel Prices 4-14_04 07E Wild Horse Wind Expansion (C) (2)_TENASKA REGULATORY ASSET 3" xfId="10355"/>
    <cellStyle name="_Fuel Prices 4-14_04 07E Wild Horse Wind Expansion (C) (2)_TENASKA REGULATORY ASSET 3 2" xfId="10356"/>
    <cellStyle name="_Fuel Prices 4-14_04 07E Wild Horse Wind Expansion (C) (2)_TENASKA REGULATORY ASSET 4" xfId="10357"/>
    <cellStyle name="_Fuel Prices 4-14_16.37E Wild Horse Expansion DeferralRevwrkingfile SF" xfId="10358"/>
    <cellStyle name="_Fuel Prices 4-14_16.37E Wild Horse Expansion DeferralRevwrkingfile SF 2" xfId="10359"/>
    <cellStyle name="_Fuel Prices 4-14_16.37E Wild Horse Expansion DeferralRevwrkingfile SF 2 2" xfId="10360"/>
    <cellStyle name="_Fuel Prices 4-14_16.37E Wild Horse Expansion DeferralRevwrkingfile SF 2 2 2" xfId="10361"/>
    <cellStyle name="_Fuel Prices 4-14_16.37E Wild Horse Expansion DeferralRevwrkingfile SF 2 3" xfId="10362"/>
    <cellStyle name="_Fuel Prices 4-14_16.37E Wild Horse Expansion DeferralRevwrkingfile SF 3" xfId="10363"/>
    <cellStyle name="_Fuel Prices 4-14_16.37E Wild Horse Expansion DeferralRevwrkingfile SF 3 2" xfId="10364"/>
    <cellStyle name="_Fuel Prices 4-14_16.37E Wild Horse Expansion DeferralRevwrkingfile SF 4" xfId="10365"/>
    <cellStyle name="_Fuel Prices 4-14_16.37E Wild Horse Expansion DeferralRevwrkingfile SF_DEM-WP(C) ENERG10C--ctn Mid-C_042010 2010GRC" xfId="10366"/>
    <cellStyle name="_Fuel Prices 4-14_16.37E Wild Horse Expansion DeferralRevwrkingfile SF_DEM-WP(C) ENERG10C--ctn Mid-C_042010 2010GRC 2" xfId="10367"/>
    <cellStyle name="_Fuel Prices 4-14_2009 Compliance Filing PCA Exhibits for GRC" xfId="10368"/>
    <cellStyle name="_Fuel Prices 4-14_2009 Compliance Filing PCA Exhibits for GRC 2" xfId="10369"/>
    <cellStyle name="_Fuel Prices 4-14_2009 Compliance Filing PCA Exhibits for GRC 2 2" xfId="10370"/>
    <cellStyle name="_Fuel Prices 4-14_2009 Compliance Filing PCA Exhibits for GRC 3" xfId="10371"/>
    <cellStyle name="_Fuel Prices 4-14_2009 GRC Compl Filing - Exhibit D" xfId="10372"/>
    <cellStyle name="_Fuel Prices 4-14_2009 GRC Compl Filing - Exhibit D 2" xfId="10373"/>
    <cellStyle name="_Fuel Prices 4-14_2009 GRC Compl Filing - Exhibit D 2 2" xfId="10374"/>
    <cellStyle name="_Fuel Prices 4-14_2009 GRC Compl Filing - Exhibit D 2 2 2" xfId="10375"/>
    <cellStyle name="_Fuel Prices 4-14_2009 GRC Compl Filing - Exhibit D 2 3" xfId="10376"/>
    <cellStyle name="_Fuel Prices 4-14_2009 GRC Compl Filing - Exhibit D 3" xfId="10377"/>
    <cellStyle name="_Fuel Prices 4-14_2009 GRC Compl Filing - Exhibit D 3 2" xfId="10378"/>
    <cellStyle name="_Fuel Prices 4-14_2009 GRC Compl Filing - Exhibit D 4" xfId="10379"/>
    <cellStyle name="_Fuel Prices 4-14_2009 GRC Compl Filing - Exhibit D_DEM-WP(C) ENERG10C--ctn Mid-C_042010 2010GRC" xfId="10380"/>
    <cellStyle name="_Fuel Prices 4-14_2009 GRC Compl Filing - Exhibit D_DEM-WP(C) ENERG10C--ctn Mid-C_042010 2010GRC 2" xfId="10381"/>
    <cellStyle name="_Fuel Prices 4-14_3.01 Income Statement" xfId="10382"/>
    <cellStyle name="_Fuel Prices 4-14_4 31 Regulatory Assets and Liabilities  7 06- Exhibit D" xfId="10383"/>
    <cellStyle name="_Fuel Prices 4-14_4 31 Regulatory Assets and Liabilities  7 06- Exhibit D 2" xfId="10384"/>
    <cellStyle name="_Fuel Prices 4-14_4 31 Regulatory Assets and Liabilities  7 06- Exhibit D 2 2" xfId="10385"/>
    <cellStyle name="_Fuel Prices 4-14_4 31 Regulatory Assets and Liabilities  7 06- Exhibit D 2 2 2" xfId="10386"/>
    <cellStyle name="_Fuel Prices 4-14_4 31 Regulatory Assets and Liabilities  7 06- Exhibit D 2 2 2 2" xfId="10387"/>
    <cellStyle name="_Fuel Prices 4-14_4 31 Regulatory Assets and Liabilities  7 06- Exhibit D 2 2 3" xfId="10388"/>
    <cellStyle name="_Fuel Prices 4-14_4 31 Regulatory Assets and Liabilities  7 06- Exhibit D 2 3" xfId="10389"/>
    <cellStyle name="_Fuel Prices 4-14_4 31 Regulatory Assets and Liabilities  7 06- Exhibit D 3" xfId="10390"/>
    <cellStyle name="_Fuel Prices 4-14_4 31 Regulatory Assets and Liabilities  7 06- Exhibit D 3 2" xfId="10391"/>
    <cellStyle name="_Fuel Prices 4-14_4 31 Regulatory Assets and Liabilities  7 06- Exhibit D 4" xfId="10392"/>
    <cellStyle name="_Fuel Prices 4-14_4 31 Regulatory Assets and Liabilities  7 06- Exhibit D_DEM-WP(C) ENERG10C--ctn Mid-C_042010 2010GRC" xfId="10393"/>
    <cellStyle name="_Fuel Prices 4-14_4 31 Regulatory Assets and Liabilities  7 06- Exhibit D_DEM-WP(C) ENERG10C--ctn Mid-C_042010 2010GRC 2" xfId="10394"/>
    <cellStyle name="_Fuel Prices 4-14_4 31 Regulatory Assets and Liabilities  7 06- Exhibit D_NIM Summary" xfId="10395"/>
    <cellStyle name="_Fuel Prices 4-14_4 31 Regulatory Assets and Liabilities  7 06- Exhibit D_NIM Summary 2" xfId="10396"/>
    <cellStyle name="_Fuel Prices 4-14_4 31 Regulatory Assets and Liabilities  7 06- Exhibit D_NIM Summary 2 2" xfId="10397"/>
    <cellStyle name="_Fuel Prices 4-14_4 31 Regulatory Assets and Liabilities  7 06- Exhibit D_NIM Summary 2 2 2" xfId="10398"/>
    <cellStyle name="_Fuel Prices 4-14_4 31 Regulatory Assets and Liabilities  7 06- Exhibit D_NIM Summary 2 3" xfId="10399"/>
    <cellStyle name="_Fuel Prices 4-14_4 31 Regulatory Assets and Liabilities  7 06- Exhibit D_NIM Summary 3" xfId="10400"/>
    <cellStyle name="_Fuel Prices 4-14_4 31 Regulatory Assets and Liabilities  7 06- Exhibit D_NIM Summary 3 2" xfId="10401"/>
    <cellStyle name="_Fuel Prices 4-14_4 31 Regulatory Assets and Liabilities  7 06- Exhibit D_NIM Summary 4" xfId="10402"/>
    <cellStyle name="_Fuel Prices 4-14_4 31 Regulatory Assets and Liabilities  7 06- Exhibit D_NIM Summary_DEM-WP(C) ENERG10C--ctn Mid-C_042010 2010GRC" xfId="10403"/>
    <cellStyle name="_Fuel Prices 4-14_4 31 Regulatory Assets and Liabilities  7 06- Exhibit D_NIM Summary_DEM-WP(C) ENERG10C--ctn Mid-C_042010 2010GRC 2" xfId="10404"/>
    <cellStyle name="_Fuel Prices 4-14_4 31 Regulatory Assets and Liabilities  7 06- Exhibit D_NIM+O&amp;M" xfId="10405"/>
    <cellStyle name="_Fuel Prices 4-14_4 31 Regulatory Assets and Liabilities  7 06- Exhibit D_NIM+O&amp;M 2" xfId="10406"/>
    <cellStyle name="_Fuel Prices 4-14_4 31 Regulatory Assets and Liabilities  7 06- Exhibit D_NIM+O&amp;M 2 2" xfId="10407"/>
    <cellStyle name="_Fuel Prices 4-14_4 31 Regulatory Assets and Liabilities  7 06- Exhibit D_NIM+O&amp;M 3" xfId="10408"/>
    <cellStyle name="_Fuel Prices 4-14_4 31 Regulatory Assets and Liabilities  7 06- Exhibit D_NIM+O&amp;M Monthly" xfId="10409"/>
    <cellStyle name="_Fuel Prices 4-14_4 31 Regulatory Assets and Liabilities  7 06- Exhibit D_NIM+O&amp;M Monthly 2" xfId="10410"/>
    <cellStyle name="_Fuel Prices 4-14_4 31 Regulatory Assets and Liabilities  7 06- Exhibit D_NIM+O&amp;M Monthly 2 2" xfId="10411"/>
    <cellStyle name="_Fuel Prices 4-14_4 31 Regulatory Assets and Liabilities  7 06- Exhibit D_NIM+O&amp;M Monthly 3" xfId="10412"/>
    <cellStyle name="_Fuel Prices 4-14_4 31E Reg Asset  Liab and EXH D" xfId="10413"/>
    <cellStyle name="_Fuel Prices 4-14_4 31E Reg Asset  Liab and EXH D _ Aug 10 Filing (2)" xfId="10414"/>
    <cellStyle name="_Fuel Prices 4-14_4 31E Reg Asset  Liab and EXH D _ Aug 10 Filing (2) 2" xfId="10415"/>
    <cellStyle name="_Fuel Prices 4-14_4 31E Reg Asset  Liab and EXH D _ Aug 10 Filing (2) 2 2" xfId="10416"/>
    <cellStyle name="_Fuel Prices 4-14_4 31E Reg Asset  Liab and EXH D _ Aug 10 Filing (2) 3" xfId="10417"/>
    <cellStyle name="_Fuel Prices 4-14_4 31E Reg Asset  Liab and EXH D 10" xfId="10418"/>
    <cellStyle name="_Fuel Prices 4-14_4 31E Reg Asset  Liab and EXH D 10 2" xfId="10419"/>
    <cellStyle name="_Fuel Prices 4-14_4 31E Reg Asset  Liab and EXH D 11" xfId="10420"/>
    <cellStyle name="_Fuel Prices 4-14_4 31E Reg Asset  Liab and EXH D 11 2" xfId="10421"/>
    <cellStyle name="_Fuel Prices 4-14_4 31E Reg Asset  Liab and EXH D 12" xfId="10422"/>
    <cellStyle name="_Fuel Prices 4-14_4 31E Reg Asset  Liab and EXH D 12 2" xfId="10423"/>
    <cellStyle name="_Fuel Prices 4-14_4 31E Reg Asset  Liab and EXH D 13" xfId="10424"/>
    <cellStyle name="_Fuel Prices 4-14_4 31E Reg Asset  Liab and EXH D 13 2" xfId="10425"/>
    <cellStyle name="_Fuel Prices 4-14_4 31E Reg Asset  Liab and EXH D 14" xfId="10426"/>
    <cellStyle name="_Fuel Prices 4-14_4 31E Reg Asset  Liab and EXH D 14 2" xfId="10427"/>
    <cellStyle name="_Fuel Prices 4-14_4 31E Reg Asset  Liab and EXH D 15" xfId="10428"/>
    <cellStyle name="_Fuel Prices 4-14_4 31E Reg Asset  Liab and EXH D 15 2" xfId="10429"/>
    <cellStyle name="_Fuel Prices 4-14_4 31E Reg Asset  Liab and EXH D 16" xfId="10430"/>
    <cellStyle name="_Fuel Prices 4-14_4 31E Reg Asset  Liab and EXH D 16 2" xfId="10431"/>
    <cellStyle name="_Fuel Prices 4-14_4 31E Reg Asset  Liab and EXH D 17" xfId="10432"/>
    <cellStyle name="_Fuel Prices 4-14_4 31E Reg Asset  Liab and EXH D 17 2" xfId="10433"/>
    <cellStyle name="_Fuel Prices 4-14_4 31E Reg Asset  Liab and EXH D 18" xfId="10434"/>
    <cellStyle name="_Fuel Prices 4-14_4 31E Reg Asset  Liab and EXH D 18 2" xfId="10435"/>
    <cellStyle name="_Fuel Prices 4-14_4 31E Reg Asset  Liab and EXH D 19" xfId="10436"/>
    <cellStyle name="_Fuel Prices 4-14_4 31E Reg Asset  Liab and EXH D 19 2" xfId="10437"/>
    <cellStyle name="_Fuel Prices 4-14_4 31E Reg Asset  Liab and EXH D 2" xfId="10438"/>
    <cellStyle name="_Fuel Prices 4-14_4 31E Reg Asset  Liab and EXH D 2 2" xfId="10439"/>
    <cellStyle name="_Fuel Prices 4-14_4 31E Reg Asset  Liab and EXH D 20" xfId="10440"/>
    <cellStyle name="_Fuel Prices 4-14_4 31E Reg Asset  Liab and EXH D 20 2" xfId="10441"/>
    <cellStyle name="_Fuel Prices 4-14_4 31E Reg Asset  Liab and EXH D 21" xfId="10442"/>
    <cellStyle name="_Fuel Prices 4-14_4 31E Reg Asset  Liab and EXH D 21 2" xfId="10443"/>
    <cellStyle name="_Fuel Prices 4-14_4 31E Reg Asset  Liab and EXH D 22" xfId="10444"/>
    <cellStyle name="_Fuel Prices 4-14_4 31E Reg Asset  Liab and EXH D 22 2" xfId="10445"/>
    <cellStyle name="_Fuel Prices 4-14_4 31E Reg Asset  Liab and EXH D 23" xfId="10446"/>
    <cellStyle name="_Fuel Prices 4-14_4 31E Reg Asset  Liab and EXH D 23 2" xfId="10447"/>
    <cellStyle name="_Fuel Prices 4-14_4 31E Reg Asset  Liab and EXH D 24" xfId="10448"/>
    <cellStyle name="_Fuel Prices 4-14_4 31E Reg Asset  Liab and EXH D 24 2" xfId="10449"/>
    <cellStyle name="_Fuel Prices 4-14_4 31E Reg Asset  Liab and EXH D 25" xfId="10450"/>
    <cellStyle name="_Fuel Prices 4-14_4 31E Reg Asset  Liab and EXH D 25 2" xfId="10451"/>
    <cellStyle name="_Fuel Prices 4-14_4 31E Reg Asset  Liab and EXH D 26" xfId="10452"/>
    <cellStyle name="_Fuel Prices 4-14_4 31E Reg Asset  Liab and EXH D 26 2" xfId="10453"/>
    <cellStyle name="_Fuel Prices 4-14_4 31E Reg Asset  Liab and EXH D 27" xfId="10454"/>
    <cellStyle name="_Fuel Prices 4-14_4 31E Reg Asset  Liab and EXH D 27 2" xfId="10455"/>
    <cellStyle name="_Fuel Prices 4-14_4 31E Reg Asset  Liab and EXH D 28" xfId="10456"/>
    <cellStyle name="_Fuel Prices 4-14_4 31E Reg Asset  Liab and EXH D 28 2" xfId="10457"/>
    <cellStyle name="_Fuel Prices 4-14_4 31E Reg Asset  Liab and EXH D 29" xfId="10458"/>
    <cellStyle name="_Fuel Prices 4-14_4 31E Reg Asset  Liab and EXH D 29 2" xfId="10459"/>
    <cellStyle name="_Fuel Prices 4-14_4 31E Reg Asset  Liab and EXH D 3" xfId="10460"/>
    <cellStyle name="_Fuel Prices 4-14_4 31E Reg Asset  Liab and EXH D 3 2" xfId="10461"/>
    <cellStyle name="_Fuel Prices 4-14_4 31E Reg Asset  Liab and EXH D 30" xfId="10462"/>
    <cellStyle name="_Fuel Prices 4-14_4 31E Reg Asset  Liab and EXH D 30 2" xfId="10463"/>
    <cellStyle name="_Fuel Prices 4-14_4 31E Reg Asset  Liab and EXH D 31" xfId="10464"/>
    <cellStyle name="_Fuel Prices 4-14_4 31E Reg Asset  Liab and EXH D 32" xfId="10465"/>
    <cellStyle name="_Fuel Prices 4-14_4 31E Reg Asset  Liab and EXH D 33" xfId="10466"/>
    <cellStyle name="_Fuel Prices 4-14_4 31E Reg Asset  Liab and EXH D 34" xfId="10467"/>
    <cellStyle name="_Fuel Prices 4-14_4 31E Reg Asset  Liab and EXH D 35" xfId="10468"/>
    <cellStyle name="_Fuel Prices 4-14_4 31E Reg Asset  Liab and EXH D 36" xfId="10469"/>
    <cellStyle name="_Fuel Prices 4-14_4 31E Reg Asset  Liab and EXH D 4" xfId="10470"/>
    <cellStyle name="_Fuel Prices 4-14_4 31E Reg Asset  Liab and EXH D 4 2" xfId="10471"/>
    <cellStyle name="_Fuel Prices 4-14_4 31E Reg Asset  Liab and EXH D 5" xfId="10472"/>
    <cellStyle name="_Fuel Prices 4-14_4 31E Reg Asset  Liab and EXH D 5 2" xfId="10473"/>
    <cellStyle name="_Fuel Prices 4-14_4 31E Reg Asset  Liab and EXH D 6" xfId="10474"/>
    <cellStyle name="_Fuel Prices 4-14_4 31E Reg Asset  Liab and EXH D 6 2" xfId="10475"/>
    <cellStyle name="_Fuel Prices 4-14_4 31E Reg Asset  Liab and EXH D 7" xfId="10476"/>
    <cellStyle name="_Fuel Prices 4-14_4 31E Reg Asset  Liab and EXH D 7 2" xfId="10477"/>
    <cellStyle name="_Fuel Prices 4-14_4 31E Reg Asset  Liab and EXH D 8" xfId="10478"/>
    <cellStyle name="_Fuel Prices 4-14_4 31E Reg Asset  Liab and EXH D 8 2" xfId="10479"/>
    <cellStyle name="_Fuel Prices 4-14_4 31E Reg Asset  Liab and EXH D 9" xfId="10480"/>
    <cellStyle name="_Fuel Prices 4-14_4 31E Reg Asset  Liab and EXH D 9 2" xfId="10481"/>
    <cellStyle name="_Fuel Prices 4-14_4 32 Regulatory Assets and Liabilities  7 06- Exhibit D" xfId="10482"/>
    <cellStyle name="_Fuel Prices 4-14_4 32 Regulatory Assets and Liabilities  7 06- Exhibit D 2" xfId="10483"/>
    <cellStyle name="_Fuel Prices 4-14_4 32 Regulatory Assets and Liabilities  7 06- Exhibit D 2 2" xfId="10484"/>
    <cellStyle name="_Fuel Prices 4-14_4 32 Regulatory Assets and Liabilities  7 06- Exhibit D 2 2 2" xfId="10485"/>
    <cellStyle name="_Fuel Prices 4-14_4 32 Regulatory Assets and Liabilities  7 06- Exhibit D 2 2 2 2" xfId="10486"/>
    <cellStyle name="_Fuel Prices 4-14_4 32 Regulatory Assets and Liabilities  7 06- Exhibit D 2 2 3" xfId="10487"/>
    <cellStyle name="_Fuel Prices 4-14_4 32 Regulatory Assets and Liabilities  7 06- Exhibit D 2 3" xfId="10488"/>
    <cellStyle name="_Fuel Prices 4-14_4 32 Regulatory Assets and Liabilities  7 06- Exhibit D 3" xfId="10489"/>
    <cellStyle name="_Fuel Prices 4-14_4 32 Regulatory Assets and Liabilities  7 06- Exhibit D 3 2" xfId="10490"/>
    <cellStyle name="_Fuel Prices 4-14_4 32 Regulatory Assets and Liabilities  7 06- Exhibit D 4" xfId="10491"/>
    <cellStyle name="_Fuel Prices 4-14_4 32 Regulatory Assets and Liabilities  7 06- Exhibit D_DEM-WP(C) ENERG10C--ctn Mid-C_042010 2010GRC" xfId="10492"/>
    <cellStyle name="_Fuel Prices 4-14_4 32 Regulatory Assets and Liabilities  7 06- Exhibit D_DEM-WP(C) ENERG10C--ctn Mid-C_042010 2010GRC 2" xfId="10493"/>
    <cellStyle name="_Fuel Prices 4-14_4 32 Regulatory Assets and Liabilities  7 06- Exhibit D_NIM Summary" xfId="10494"/>
    <cellStyle name="_Fuel Prices 4-14_4 32 Regulatory Assets and Liabilities  7 06- Exhibit D_NIM Summary 2" xfId="10495"/>
    <cellStyle name="_Fuel Prices 4-14_4 32 Regulatory Assets and Liabilities  7 06- Exhibit D_NIM Summary 2 2" xfId="10496"/>
    <cellStyle name="_Fuel Prices 4-14_4 32 Regulatory Assets and Liabilities  7 06- Exhibit D_NIM Summary 2 2 2" xfId="10497"/>
    <cellStyle name="_Fuel Prices 4-14_4 32 Regulatory Assets and Liabilities  7 06- Exhibit D_NIM Summary 2 3" xfId="10498"/>
    <cellStyle name="_Fuel Prices 4-14_4 32 Regulatory Assets and Liabilities  7 06- Exhibit D_NIM Summary 3" xfId="10499"/>
    <cellStyle name="_Fuel Prices 4-14_4 32 Regulatory Assets and Liabilities  7 06- Exhibit D_NIM Summary 3 2" xfId="10500"/>
    <cellStyle name="_Fuel Prices 4-14_4 32 Regulatory Assets and Liabilities  7 06- Exhibit D_NIM Summary 4" xfId="10501"/>
    <cellStyle name="_Fuel Prices 4-14_4 32 Regulatory Assets and Liabilities  7 06- Exhibit D_NIM Summary_DEM-WP(C) ENERG10C--ctn Mid-C_042010 2010GRC" xfId="10502"/>
    <cellStyle name="_Fuel Prices 4-14_4 32 Regulatory Assets and Liabilities  7 06- Exhibit D_NIM Summary_DEM-WP(C) ENERG10C--ctn Mid-C_042010 2010GRC 2" xfId="10503"/>
    <cellStyle name="_Fuel Prices 4-14_4 32 Regulatory Assets and Liabilities  7 06- Exhibit D_NIM+O&amp;M" xfId="10504"/>
    <cellStyle name="_Fuel Prices 4-14_4 32 Regulatory Assets and Liabilities  7 06- Exhibit D_NIM+O&amp;M 2" xfId="10505"/>
    <cellStyle name="_Fuel Prices 4-14_4 32 Regulatory Assets and Liabilities  7 06- Exhibit D_NIM+O&amp;M 2 2" xfId="10506"/>
    <cellStyle name="_Fuel Prices 4-14_4 32 Regulatory Assets and Liabilities  7 06- Exhibit D_NIM+O&amp;M 3" xfId="10507"/>
    <cellStyle name="_Fuel Prices 4-14_4 32 Regulatory Assets and Liabilities  7 06- Exhibit D_NIM+O&amp;M Monthly" xfId="10508"/>
    <cellStyle name="_Fuel Prices 4-14_4 32 Regulatory Assets and Liabilities  7 06- Exhibit D_NIM+O&amp;M Monthly 2" xfId="10509"/>
    <cellStyle name="_Fuel Prices 4-14_4 32 Regulatory Assets and Liabilities  7 06- Exhibit D_NIM+O&amp;M Monthly 2 2" xfId="10510"/>
    <cellStyle name="_Fuel Prices 4-14_4 32 Regulatory Assets and Liabilities  7 06- Exhibit D_NIM+O&amp;M Monthly 3" xfId="10511"/>
    <cellStyle name="_Fuel Prices 4-14_AURORA Total New" xfId="10512"/>
    <cellStyle name="_Fuel Prices 4-14_AURORA Total New 2" xfId="10513"/>
    <cellStyle name="_Fuel Prices 4-14_AURORA Total New 2 2" xfId="10514"/>
    <cellStyle name="_Fuel Prices 4-14_AURORA Total New 2 2 2" xfId="10515"/>
    <cellStyle name="_Fuel Prices 4-14_AURORA Total New 2 3" xfId="10516"/>
    <cellStyle name="_Fuel Prices 4-14_AURORA Total New 3" xfId="10517"/>
    <cellStyle name="_Fuel Prices 4-14_AURORA Total New 3 2" xfId="10518"/>
    <cellStyle name="_Fuel Prices 4-14_AURORA Total New 4" xfId="10519"/>
    <cellStyle name="_Fuel Prices 4-14_Book2" xfId="10520"/>
    <cellStyle name="_Fuel Prices 4-14_Book2 2" xfId="10521"/>
    <cellStyle name="_Fuel Prices 4-14_Book2 2 2" xfId="10522"/>
    <cellStyle name="_Fuel Prices 4-14_Book2 2 2 2" xfId="10523"/>
    <cellStyle name="_Fuel Prices 4-14_Book2 2 3" xfId="10524"/>
    <cellStyle name="_Fuel Prices 4-14_Book2 3" xfId="10525"/>
    <cellStyle name="_Fuel Prices 4-14_Book2 3 2" xfId="10526"/>
    <cellStyle name="_Fuel Prices 4-14_Book2 4" xfId="10527"/>
    <cellStyle name="_Fuel Prices 4-14_Book2_Adj Bench DR 3 for Initial Briefs (Electric)" xfId="10528"/>
    <cellStyle name="_Fuel Prices 4-14_Book2_Adj Bench DR 3 for Initial Briefs (Electric) 2" xfId="10529"/>
    <cellStyle name="_Fuel Prices 4-14_Book2_Adj Bench DR 3 for Initial Briefs (Electric) 2 2" xfId="10530"/>
    <cellStyle name="_Fuel Prices 4-14_Book2_Adj Bench DR 3 for Initial Briefs (Electric) 2 2 2" xfId="10531"/>
    <cellStyle name="_Fuel Prices 4-14_Book2_Adj Bench DR 3 for Initial Briefs (Electric) 2 3" xfId="10532"/>
    <cellStyle name="_Fuel Prices 4-14_Book2_Adj Bench DR 3 for Initial Briefs (Electric) 3" xfId="10533"/>
    <cellStyle name="_Fuel Prices 4-14_Book2_Adj Bench DR 3 for Initial Briefs (Electric) 3 2" xfId="10534"/>
    <cellStyle name="_Fuel Prices 4-14_Book2_Adj Bench DR 3 for Initial Briefs (Electric) 4" xfId="10535"/>
    <cellStyle name="_Fuel Prices 4-14_Book2_Adj Bench DR 3 for Initial Briefs (Electric)_DEM-WP(C) ENERG10C--ctn Mid-C_042010 2010GRC" xfId="10536"/>
    <cellStyle name="_Fuel Prices 4-14_Book2_Adj Bench DR 3 for Initial Briefs (Electric)_DEM-WP(C) ENERG10C--ctn Mid-C_042010 2010GRC 2" xfId="10537"/>
    <cellStyle name="_Fuel Prices 4-14_Book2_DEM-WP(C) ENERG10C--ctn Mid-C_042010 2010GRC" xfId="10538"/>
    <cellStyle name="_Fuel Prices 4-14_Book2_DEM-WP(C) ENERG10C--ctn Mid-C_042010 2010GRC 2" xfId="10539"/>
    <cellStyle name="_Fuel Prices 4-14_Book2_Electric Rev Req Model (2009 GRC) Rebuttal" xfId="10540"/>
    <cellStyle name="_Fuel Prices 4-14_Book2_Electric Rev Req Model (2009 GRC) Rebuttal 2" xfId="10541"/>
    <cellStyle name="_Fuel Prices 4-14_Book2_Electric Rev Req Model (2009 GRC) Rebuttal 2 2" xfId="10542"/>
    <cellStyle name="_Fuel Prices 4-14_Book2_Electric Rev Req Model (2009 GRC) Rebuttal 2 2 2" xfId="10543"/>
    <cellStyle name="_Fuel Prices 4-14_Book2_Electric Rev Req Model (2009 GRC) Rebuttal 2 3" xfId="10544"/>
    <cellStyle name="_Fuel Prices 4-14_Book2_Electric Rev Req Model (2009 GRC) Rebuttal 3" xfId="10545"/>
    <cellStyle name="_Fuel Prices 4-14_Book2_Electric Rev Req Model (2009 GRC) Rebuttal 3 2" xfId="10546"/>
    <cellStyle name="_Fuel Prices 4-14_Book2_Electric Rev Req Model (2009 GRC) Rebuttal 4" xfId="10547"/>
    <cellStyle name="_Fuel Prices 4-14_Book2_Electric Rev Req Model (2009 GRC) Rebuttal REmoval of New  WH Solar AdjustMI" xfId="10548"/>
    <cellStyle name="_Fuel Prices 4-14_Book2_Electric Rev Req Model (2009 GRC) Rebuttal REmoval of New  WH Solar AdjustMI 2" xfId="10549"/>
    <cellStyle name="_Fuel Prices 4-14_Book2_Electric Rev Req Model (2009 GRC) Rebuttal REmoval of New  WH Solar AdjustMI 2 2" xfId="10550"/>
    <cellStyle name="_Fuel Prices 4-14_Book2_Electric Rev Req Model (2009 GRC) Rebuttal REmoval of New  WH Solar AdjustMI 2 2 2" xfId="10551"/>
    <cellStyle name="_Fuel Prices 4-14_Book2_Electric Rev Req Model (2009 GRC) Rebuttal REmoval of New  WH Solar AdjustMI 2 3" xfId="10552"/>
    <cellStyle name="_Fuel Prices 4-14_Book2_Electric Rev Req Model (2009 GRC) Rebuttal REmoval of New  WH Solar AdjustMI 3" xfId="10553"/>
    <cellStyle name="_Fuel Prices 4-14_Book2_Electric Rev Req Model (2009 GRC) Rebuttal REmoval of New  WH Solar AdjustMI 3 2" xfId="10554"/>
    <cellStyle name="_Fuel Prices 4-14_Book2_Electric Rev Req Model (2009 GRC) Rebuttal REmoval of New  WH Solar AdjustMI 4" xfId="10555"/>
    <cellStyle name="_Fuel Prices 4-14_Book2_Electric Rev Req Model (2009 GRC) Rebuttal REmoval of New  WH Solar AdjustMI_DEM-WP(C) ENERG10C--ctn Mid-C_042010 2010GRC" xfId="10556"/>
    <cellStyle name="_Fuel Prices 4-14_Book2_Electric Rev Req Model (2009 GRC) Rebuttal REmoval of New  WH Solar AdjustMI_DEM-WP(C) ENERG10C--ctn Mid-C_042010 2010GRC 2" xfId="10557"/>
    <cellStyle name="_Fuel Prices 4-14_Book2_Electric Rev Req Model (2009 GRC) Revised 01-18-2010" xfId="10558"/>
    <cellStyle name="_Fuel Prices 4-14_Book2_Electric Rev Req Model (2009 GRC) Revised 01-18-2010 2" xfId="10559"/>
    <cellStyle name="_Fuel Prices 4-14_Book2_Electric Rev Req Model (2009 GRC) Revised 01-18-2010 2 2" xfId="10560"/>
    <cellStyle name="_Fuel Prices 4-14_Book2_Electric Rev Req Model (2009 GRC) Revised 01-18-2010 2 2 2" xfId="10561"/>
    <cellStyle name="_Fuel Prices 4-14_Book2_Electric Rev Req Model (2009 GRC) Revised 01-18-2010 2 3" xfId="10562"/>
    <cellStyle name="_Fuel Prices 4-14_Book2_Electric Rev Req Model (2009 GRC) Revised 01-18-2010 3" xfId="10563"/>
    <cellStyle name="_Fuel Prices 4-14_Book2_Electric Rev Req Model (2009 GRC) Revised 01-18-2010 3 2" xfId="10564"/>
    <cellStyle name="_Fuel Prices 4-14_Book2_Electric Rev Req Model (2009 GRC) Revised 01-18-2010 4" xfId="10565"/>
    <cellStyle name="_Fuel Prices 4-14_Book2_Electric Rev Req Model (2009 GRC) Revised 01-18-2010_DEM-WP(C) ENERG10C--ctn Mid-C_042010 2010GRC" xfId="10566"/>
    <cellStyle name="_Fuel Prices 4-14_Book2_Electric Rev Req Model (2009 GRC) Revised 01-18-2010_DEM-WP(C) ENERG10C--ctn Mid-C_042010 2010GRC 2" xfId="10567"/>
    <cellStyle name="_Fuel Prices 4-14_Book2_Final Order Electric EXHIBIT A-1" xfId="10568"/>
    <cellStyle name="_Fuel Prices 4-14_Book2_Final Order Electric EXHIBIT A-1 2" xfId="10569"/>
    <cellStyle name="_Fuel Prices 4-14_Book2_Final Order Electric EXHIBIT A-1 2 2" xfId="10570"/>
    <cellStyle name="_Fuel Prices 4-14_Book2_Final Order Electric EXHIBIT A-1 2 2 2" xfId="10571"/>
    <cellStyle name="_Fuel Prices 4-14_Book2_Final Order Electric EXHIBIT A-1 2 3" xfId="10572"/>
    <cellStyle name="_Fuel Prices 4-14_Book2_Final Order Electric EXHIBIT A-1 3" xfId="10573"/>
    <cellStyle name="_Fuel Prices 4-14_Book2_Final Order Electric EXHIBIT A-1 3 2" xfId="10574"/>
    <cellStyle name="_Fuel Prices 4-14_Book2_Final Order Electric EXHIBIT A-1 4" xfId="10575"/>
    <cellStyle name="_Fuel Prices 4-14_Book4" xfId="10576"/>
    <cellStyle name="_Fuel Prices 4-14_Book4 2" xfId="10577"/>
    <cellStyle name="_Fuel Prices 4-14_Book4 2 2" xfId="10578"/>
    <cellStyle name="_Fuel Prices 4-14_Book4 2 2 2" xfId="10579"/>
    <cellStyle name="_Fuel Prices 4-14_Book4 2 3" xfId="10580"/>
    <cellStyle name="_Fuel Prices 4-14_Book4 3" xfId="10581"/>
    <cellStyle name="_Fuel Prices 4-14_Book4 3 2" xfId="10582"/>
    <cellStyle name="_Fuel Prices 4-14_Book4 4" xfId="10583"/>
    <cellStyle name="_Fuel Prices 4-14_Book4_DEM-WP(C) ENERG10C--ctn Mid-C_042010 2010GRC" xfId="10584"/>
    <cellStyle name="_Fuel Prices 4-14_Book4_DEM-WP(C) ENERG10C--ctn Mid-C_042010 2010GRC 2" xfId="10585"/>
    <cellStyle name="_Fuel Prices 4-14_Book9" xfId="10586"/>
    <cellStyle name="_Fuel Prices 4-14_Book9 2" xfId="10587"/>
    <cellStyle name="_Fuel Prices 4-14_Book9 2 2" xfId="10588"/>
    <cellStyle name="_Fuel Prices 4-14_Book9 2 2 2" xfId="10589"/>
    <cellStyle name="_Fuel Prices 4-14_Book9 2 3" xfId="10590"/>
    <cellStyle name="_Fuel Prices 4-14_Book9 3" xfId="10591"/>
    <cellStyle name="_Fuel Prices 4-14_Book9 3 2" xfId="10592"/>
    <cellStyle name="_Fuel Prices 4-14_Book9 4" xfId="10593"/>
    <cellStyle name="_Fuel Prices 4-14_Book9_DEM-WP(C) ENERG10C--ctn Mid-C_042010 2010GRC" xfId="10594"/>
    <cellStyle name="_Fuel Prices 4-14_Book9_DEM-WP(C) ENERG10C--ctn Mid-C_042010 2010GRC 2" xfId="10595"/>
    <cellStyle name="_Fuel Prices 4-14_Chelan PUD Power Costs (8-10)" xfId="10596"/>
    <cellStyle name="_Fuel Prices 4-14_Chelan PUD Power Costs (8-10) 2" xfId="10597"/>
    <cellStyle name="_Fuel Prices 4-14_DEM-WP(C) Chelan Power Costs" xfId="10598"/>
    <cellStyle name="_Fuel Prices 4-14_DEM-WP(C) Chelan Power Costs 2" xfId="10599"/>
    <cellStyle name="_Fuel Prices 4-14_DEM-WP(C) Chelan Power Costs 2 2" xfId="10600"/>
    <cellStyle name="_Fuel Prices 4-14_DEM-WP(C) Chelan Power Costs 3" xfId="10601"/>
    <cellStyle name="_Fuel Prices 4-14_DEM-WP(C) ENERG10C--ctn Mid-C_042010 2010GRC" xfId="10602"/>
    <cellStyle name="_Fuel Prices 4-14_DEM-WP(C) ENERG10C--ctn Mid-C_042010 2010GRC 2" xfId="10603"/>
    <cellStyle name="_Fuel Prices 4-14_DEM-WP(C) Gas Transport 2010GRC" xfId="10604"/>
    <cellStyle name="_Fuel Prices 4-14_DEM-WP(C) Gas Transport 2010GRC 2" xfId="10605"/>
    <cellStyle name="_Fuel Prices 4-14_DEM-WP(C) Gas Transport 2010GRC 2 2" xfId="10606"/>
    <cellStyle name="_Fuel Prices 4-14_DEM-WP(C) Gas Transport 2010GRC 3" xfId="10607"/>
    <cellStyle name="_Fuel Prices 4-14_Direct Assignment Distribution Plant 2008" xfId="10608"/>
    <cellStyle name="_Fuel Prices 4-14_Direct Assignment Distribution Plant 2008 2" xfId="10609"/>
    <cellStyle name="_Fuel Prices 4-14_Direct Assignment Distribution Plant 2008 2 2" xfId="10610"/>
    <cellStyle name="_Fuel Prices 4-14_Direct Assignment Distribution Plant 2008 2 2 2" xfId="10611"/>
    <cellStyle name="_Fuel Prices 4-14_Direct Assignment Distribution Plant 2008 2 2 2 2" xfId="10612"/>
    <cellStyle name="_Fuel Prices 4-14_Direct Assignment Distribution Plant 2008 2 2 3" xfId="10613"/>
    <cellStyle name="_Fuel Prices 4-14_Direct Assignment Distribution Plant 2008 2 3" xfId="10614"/>
    <cellStyle name="_Fuel Prices 4-14_Direct Assignment Distribution Plant 2008 2 3 2" xfId="10615"/>
    <cellStyle name="_Fuel Prices 4-14_Direct Assignment Distribution Plant 2008 2 3 2 2" xfId="10616"/>
    <cellStyle name="_Fuel Prices 4-14_Direct Assignment Distribution Plant 2008 2 3 3" xfId="10617"/>
    <cellStyle name="_Fuel Prices 4-14_Direct Assignment Distribution Plant 2008 2 4" xfId="10618"/>
    <cellStyle name="_Fuel Prices 4-14_Direct Assignment Distribution Plant 2008 2 4 2" xfId="10619"/>
    <cellStyle name="_Fuel Prices 4-14_Direct Assignment Distribution Plant 2008 2 4 2 2" xfId="10620"/>
    <cellStyle name="_Fuel Prices 4-14_Direct Assignment Distribution Plant 2008 2 4 3" xfId="10621"/>
    <cellStyle name="_Fuel Prices 4-14_Direct Assignment Distribution Plant 2008 2 5" xfId="10622"/>
    <cellStyle name="_Fuel Prices 4-14_Direct Assignment Distribution Plant 2008 3" xfId="10623"/>
    <cellStyle name="_Fuel Prices 4-14_Direct Assignment Distribution Plant 2008 3 2" xfId="10624"/>
    <cellStyle name="_Fuel Prices 4-14_Direct Assignment Distribution Plant 2008 3 2 2" xfId="10625"/>
    <cellStyle name="_Fuel Prices 4-14_Direct Assignment Distribution Plant 2008 3 3" xfId="10626"/>
    <cellStyle name="_Fuel Prices 4-14_Direct Assignment Distribution Plant 2008 4" xfId="10627"/>
    <cellStyle name="_Fuel Prices 4-14_Direct Assignment Distribution Plant 2008 4 2" xfId="10628"/>
    <cellStyle name="_Fuel Prices 4-14_Direct Assignment Distribution Plant 2008 4 2 2" xfId="10629"/>
    <cellStyle name="_Fuel Prices 4-14_Direct Assignment Distribution Plant 2008 4 3" xfId="10630"/>
    <cellStyle name="_Fuel Prices 4-14_Direct Assignment Distribution Plant 2008 5" xfId="10631"/>
    <cellStyle name="_Fuel Prices 4-14_Direct Assignment Distribution Plant 2008 5 2" xfId="10632"/>
    <cellStyle name="_Fuel Prices 4-14_Direct Assignment Distribution Plant 2008 6" xfId="10633"/>
    <cellStyle name="_Fuel Prices 4-14_Electric COS Inputs" xfId="10634"/>
    <cellStyle name="_Fuel Prices 4-14_Electric COS Inputs 2" xfId="10635"/>
    <cellStyle name="_Fuel Prices 4-14_Electric COS Inputs 2 2" xfId="10636"/>
    <cellStyle name="_Fuel Prices 4-14_Electric COS Inputs 2 2 2" xfId="10637"/>
    <cellStyle name="_Fuel Prices 4-14_Electric COS Inputs 2 2 2 2" xfId="10638"/>
    <cellStyle name="_Fuel Prices 4-14_Electric COS Inputs 2 2 3" xfId="10639"/>
    <cellStyle name="_Fuel Prices 4-14_Electric COS Inputs 2 3" xfId="10640"/>
    <cellStyle name="_Fuel Prices 4-14_Electric COS Inputs 2 3 2" xfId="10641"/>
    <cellStyle name="_Fuel Prices 4-14_Electric COS Inputs 2 3 2 2" xfId="10642"/>
    <cellStyle name="_Fuel Prices 4-14_Electric COS Inputs 2 3 3" xfId="10643"/>
    <cellStyle name="_Fuel Prices 4-14_Electric COS Inputs 2 4" xfId="10644"/>
    <cellStyle name="_Fuel Prices 4-14_Electric COS Inputs 2 4 2" xfId="10645"/>
    <cellStyle name="_Fuel Prices 4-14_Electric COS Inputs 2 4 2 2" xfId="10646"/>
    <cellStyle name="_Fuel Prices 4-14_Electric COS Inputs 2 4 3" xfId="10647"/>
    <cellStyle name="_Fuel Prices 4-14_Electric COS Inputs 2 5" xfId="10648"/>
    <cellStyle name="_Fuel Prices 4-14_Electric COS Inputs 3" xfId="10649"/>
    <cellStyle name="_Fuel Prices 4-14_Electric COS Inputs 3 2" xfId="10650"/>
    <cellStyle name="_Fuel Prices 4-14_Electric COS Inputs 3 2 2" xfId="10651"/>
    <cellStyle name="_Fuel Prices 4-14_Electric COS Inputs 3 3" xfId="10652"/>
    <cellStyle name="_Fuel Prices 4-14_Electric COS Inputs 4" xfId="10653"/>
    <cellStyle name="_Fuel Prices 4-14_Electric COS Inputs 4 2" xfId="10654"/>
    <cellStyle name="_Fuel Prices 4-14_Electric COS Inputs 4 2 2" xfId="10655"/>
    <cellStyle name="_Fuel Prices 4-14_Electric COS Inputs 4 3" xfId="10656"/>
    <cellStyle name="_Fuel Prices 4-14_Electric COS Inputs 5" xfId="10657"/>
    <cellStyle name="_Fuel Prices 4-14_Electric COS Inputs 5 2" xfId="10658"/>
    <cellStyle name="_Fuel Prices 4-14_Electric COS Inputs 6" xfId="10659"/>
    <cellStyle name="_Fuel Prices 4-14_Electric Rate Spread and Rate Design 3.23.09" xfId="10660"/>
    <cellStyle name="_Fuel Prices 4-14_Electric Rate Spread and Rate Design 3.23.09 2" xfId="10661"/>
    <cellStyle name="_Fuel Prices 4-14_Electric Rate Spread and Rate Design 3.23.09 2 2" xfId="10662"/>
    <cellStyle name="_Fuel Prices 4-14_Electric Rate Spread and Rate Design 3.23.09 2 2 2" xfId="10663"/>
    <cellStyle name="_Fuel Prices 4-14_Electric Rate Spread and Rate Design 3.23.09 2 2 2 2" xfId="10664"/>
    <cellStyle name="_Fuel Prices 4-14_Electric Rate Spread and Rate Design 3.23.09 2 2 3" xfId="10665"/>
    <cellStyle name="_Fuel Prices 4-14_Electric Rate Spread and Rate Design 3.23.09 2 3" xfId="10666"/>
    <cellStyle name="_Fuel Prices 4-14_Electric Rate Spread and Rate Design 3.23.09 2 3 2" xfId="10667"/>
    <cellStyle name="_Fuel Prices 4-14_Electric Rate Spread and Rate Design 3.23.09 2 3 2 2" xfId="10668"/>
    <cellStyle name="_Fuel Prices 4-14_Electric Rate Spread and Rate Design 3.23.09 2 3 3" xfId="10669"/>
    <cellStyle name="_Fuel Prices 4-14_Electric Rate Spread and Rate Design 3.23.09 2 4" xfId="10670"/>
    <cellStyle name="_Fuel Prices 4-14_Electric Rate Spread and Rate Design 3.23.09 2 4 2" xfId="10671"/>
    <cellStyle name="_Fuel Prices 4-14_Electric Rate Spread and Rate Design 3.23.09 2 4 2 2" xfId="10672"/>
    <cellStyle name="_Fuel Prices 4-14_Electric Rate Spread and Rate Design 3.23.09 2 4 3" xfId="10673"/>
    <cellStyle name="_Fuel Prices 4-14_Electric Rate Spread and Rate Design 3.23.09 2 5" xfId="10674"/>
    <cellStyle name="_Fuel Prices 4-14_Electric Rate Spread and Rate Design 3.23.09 3" xfId="10675"/>
    <cellStyle name="_Fuel Prices 4-14_Electric Rate Spread and Rate Design 3.23.09 3 2" xfId="10676"/>
    <cellStyle name="_Fuel Prices 4-14_Electric Rate Spread and Rate Design 3.23.09 3 2 2" xfId="10677"/>
    <cellStyle name="_Fuel Prices 4-14_Electric Rate Spread and Rate Design 3.23.09 3 3" xfId="10678"/>
    <cellStyle name="_Fuel Prices 4-14_Electric Rate Spread and Rate Design 3.23.09 4" xfId="10679"/>
    <cellStyle name="_Fuel Prices 4-14_Electric Rate Spread and Rate Design 3.23.09 4 2" xfId="10680"/>
    <cellStyle name="_Fuel Prices 4-14_Electric Rate Spread and Rate Design 3.23.09 4 2 2" xfId="10681"/>
    <cellStyle name="_Fuel Prices 4-14_Electric Rate Spread and Rate Design 3.23.09 4 3" xfId="10682"/>
    <cellStyle name="_Fuel Prices 4-14_Electric Rate Spread and Rate Design 3.23.09 5" xfId="10683"/>
    <cellStyle name="_Fuel Prices 4-14_Electric Rate Spread and Rate Design 3.23.09 5 2" xfId="10684"/>
    <cellStyle name="_Fuel Prices 4-14_Electric Rate Spread and Rate Design 3.23.09 6" xfId="10685"/>
    <cellStyle name="_Fuel Prices 4-14_Exh A-1 resulting from UE-112050 effective Jan 1 2012" xfId="10686"/>
    <cellStyle name="_Fuel Prices 4-14_Exh A-1 resulting from UE-112050 effective Jan 1 2012 2" xfId="10687"/>
    <cellStyle name="_Fuel Prices 4-14_Exh G - Klamath Peaker PPA fr C Locke 2-12" xfId="10688"/>
    <cellStyle name="_Fuel Prices 4-14_Exh G - Klamath Peaker PPA fr C Locke 2-12 2" xfId="10689"/>
    <cellStyle name="_Fuel Prices 4-14_Exhibit A-1 effective 4-1-11 fr S Free 12-11" xfId="10690"/>
    <cellStyle name="_Fuel Prices 4-14_Exhibit A-1 effective 4-1-11 fr S Free 12-11 2" xfId="10691"/>
    <cellStyle name="_Fuel Prices 4-14_INPUTS" xfId="10692"/>
    <cellStyle name="_Fuel Prices 4-14_INPUTS 2" xfId="10693"/>
    <cellStyle name="_Fuel Prices 4-14_INPUTS 2 2" xfId="10694"/>
    <cellStyle name="_Fuel Prices 4-14_INPUTS 2 2 2" xfId="10695"/>
    <cellStyle name="_Fuel Prices 4-14_INPUTS 2 2 2 2" xfId="10696"/>
    <cellStyle name="_Fuel Prices 4-14_INPUTS 2 2 3" xfId="10697"/>
    <cellStyle name="_Fuel Prices 4-14_INPUTS 2 3" xfId="10698"/>
    <cellStyle name="_Fuel Prices 4-14_INPUTS 2 3 2" xfId="10699"/>
    <cellStyle name="_Fuel Prices 4-14_INPUTS 2 3 2 2" xfId="10700"/>
    <cellStyle name="_Fuel Prices 4-14_INPUTS 2 3 3" xfId="10701"/>
    <cellStyle name="_Fuel Prices 4-14_INPUTS 2 4" xfId="10702"/>
    <cellStyle name="_Fuel Prices 4-14_INPUTS 2 4 2" xfId="10703"/>
    <cellStyle name="_Fuel Prices 4-14_INPUTS 2 4 2 2" xfId="10704"/>
    <cellStyle name="_Fuel Prices 4-14_INPUTS 2 4 3" xfId="10705"/>
    <cellStyle name="_Fuel Prices 4-14_INPUTS 2 5" xfId="10706"/>
    <cellStyle name="_Fuel Prices 4-14_INPUTS 3" xfId="10707"/>
    <cellStyle name="_Fuel Prices 4-14_INPUTS 3 2" xfId="10708"/>
    <cellStyle name="_Fuel Prices 4-14_INPUTS 3 2 2" xfId="10709"/>
    <cellStyle name="_Fuel Prices 4-14_INPUTS 3 3" xfId="10710"/>
    <cellStyle name="_Fuel Prices 4-14_INPUTS 4" xfId="10711"/>
    <cellStyle name="_Fuel Prices 4-14_INPUTS 4 2" xfId="10712"/>
    <cellStyle name="_Fuel Prices 4-14_INPUTS 4 2 2" xfId="10713"/>
    <cellStyle name="_Fuel Prices 4-14_INPUTS 4 3" xfId="10714"/>
    <cellStyle name="_Fuel Prices 4-14_INPUTS 5" xfId="10715"/>
    <cellStyle name="_Fuel Prices 4-14_INPUTS 5 2" xfId="10716"/>
    <cellStyle name="_Fuel Prices 4-14_INPUTS 6" xfId="10717"/>
    <cellStyle name="_Fuel Prices 4-14_Leased Transformer &amp; Substation Plant &amp; Rev 12-2009" xfId="10718"/>
    <cellStyle name="_Fuel Prices 4-14_Leased Transformer &amp; Substation Plant &amp; Rev 12-2009 2" xfId="10719"/>
    <cellStyle name="_Fuel Prices 4-14_Leased Transformer &amp; Substation Plant &amp; Rev 12-2009 2 2" xfId="10720"/>
    <cellStyle name="_Fuel Prices 4-14_Leased Transformer &amp; Substation Plant &amp; Rev 12-2009 2 2 2" xfId="10721"/>
    <cellStyle name="_Fuel Prices 4-14_Leased Transformer &amp; Substation Plant &amp; Rev 12-2009 2 2 2 2" xfId="10722"/>
    <cellStyle name="_Fuel Prices 4-14_Leased Transformer &amp; Substation Plant &amp; Rev 12-2009 2 2 3" xfId="10723"/>
    <cellStyle name="_Fuel Prices 4-14_Leased Transformer &amp; Substation Plant &amp; Rev 12-2009 2 3" xfId="10724"/>
    <cellStyle name="_Fuel Prices 4-14_Leased Transformer &amp; Substation Plant &amp; Rev 12-2009 2 3 2" xfId="10725"/>
    <cellStyle name="_Fuel Prices 4-14_Leased Transformer &amp; Substation Plant &amp; Rev 12-2009 2 3 2 2" xfId="10726"/>
    <cellStyle name="_Fuel Prices 4-14_Leased Transformer &amp; Substation Plant &amp; Rev 12-2009 2 3 3" xfId="10727"/>
    <cellStyle name="_Fuel Prices 4-14_Leased Transformer &amp; Substation Plant &amp; Rev 12-2009 2 4" xfId="10728"/>
    <cellStyle name="_Fuel Prices 4-14_Leased Transformer &amp; Substation Plant &amp; Rev 12-2009 2 4 2" xfId="10729"/>
    <cellStyle name="_Fuel Prices 4-14_Leased Transformer &amp; Substation Plant &amp; Rev 12-2009 2 4 2 2" xfId="10730"/>
    <cellStyle name="_Fuel Prices 4-14_Leased Transformer &amp; Substation Plant &amp; Rev 12-2009 2 4 3" xfId="10731"/>
    <cellStyle name="_Fuel Prices 4-14_Leased Transformer &amp; Substation Plant &amp; Rev 12-2009 2 5" xfId="10732"/>
    <cellStyle name="_Fuel Prices 4-14_Leased Transformer &amp; Substation Plant &amp; Rev 12-2009 3" xfId="10733"/>
    <cellStyle name="_Fuel Prices 4-14_Leased Transformer &amp; Substation Plant &amp; Rev 12-2009 3 2" xfId="10734"/>
    <cellStyle name="_Fuel Prices 4-14_Leased Transformer &amp; Substation Plant &amp; Rev 12-2009 3 2 2" xfId="10735"/>
    <cellStyle name="_Fuel Prices 4-14_Leased Transformer &amp; Substation Plant &amp; Rev 12-2009 3 3" xfId="10736"/>
    <cellStyle name="_Fuel Prices 4-14_Leased Transformer &amp; Substation Plant &amp; Rev 12-2009 4" xfId="10737"/>
    <cellStyle name="_Fuel Prices 4-14_Leased Transformer &amp; Substation Plant &amp; Rev 12-2009 4 2" xfId="10738"/>
    <cellStyle name="_Fuel Prices 4-14_Leased Transformer &amp; Substation Plant &amp; Rev 12-2009 4 2 2" xfId="10739"/>
    <cellStyle name="_Fuel Prices 4-14_Leased Transformer &amp; Substation Plant &amp; Rev 12-2009 4 3" xfId="10740"/>
    <cellStyle name="_Fuel Prices 4-14_Leased Transformer &amp; Substation Plant &amp; Rev 12-2009 5" xfId="10741"/>
    <cellStyle name="_Fuel Prices 4-14_Leased Transformer &amp; Substation Plant &amp; Rev 12-2009 5 2" xfId="10742"/>
    <cellStyle name="_Fuel Prices 4-14_Leased Transformer &amp; Substation Plant &amp; Rev 12-2009 6" xfId="10743"/>
    <cellStyle name="_Fuel Prices 4-14_Mint Farm Generation BPA" xfId="10744"/>
    <cellStyle name="_Fuel Prices 4-14_NIM Summary" xfId="10745"/>
    <cellStyle name="_Fuel Prices 4-14_NIM Summary 09GRC" xfId="10746"/>
    <cellStyle name="_Fuel Prices 4-14_NIM Summary 09GRC 2" xfId="10747"/>
    <cellStyle name="_Fuel Prices 4-14_NIM Summary 09GRC 2 2" xfId="10748"/>
    <cellStyle name="_Fuel Prices 4-14_NIM Summary 09GRC 2 2 2" xfId="10749"/>
    <cellStyle name="_Fuel Prices 4-14_NIM Summary 09GRC 2 3" xfId="10750"/>
    <cellStyle name="_Fuel Prices 4-14_NIM Summary 09GRC 3" xfId="10751"/>
    <cellStyle name="_Fuel Prices 4-14_NIM Summary 09GRC 3 2" xfId="10752"/>
    <cellStyle name="_Fuel Prices 4-14_NIM Summary 09GRC 4" xfId="10753"/>
    <cellStyle name="_Fuel Prices 4-14_NIM Summary 09GRC_DEM-WP(C) ENERG10C--ctn Mid-C_042010 2010GRC" xfId="10754"/>
    <cellStyle name="_Fuel Prices 4-14_NIM Summary 09GRC_DEM-WP(C) ENERG10C--ctn Mid-C_042010 2010GRC 2" xfId="10755"/>
    <cellStyle name="_Fuel Prices 4-14_NIM Summary 10" xfId="10756"/>
    <cellStyle name="_Fuel Prices 4-14_NIM Summary 10 2" xfId="10757"/>
    <cellStyle name="_Fuel Prices 4-14_NIM Summary 11" xfId="10758"/>
    <cellStyle name="_Fuel Prices 4-14_NIM Summary 11 2" xfId="10759"/>
    <cellStyle name="_Fuel Prices 4-14_NIM Summary 12" xfId="10760"/>
    <cellStyle name="_Fuel Prices 4-14_NIM Summary 12 2" xfId="10761"/>
    <cellStyle name="_Fuel Prices 4-14_NIM Summary 13" xfId="10762"/>
    <cellStyle name="_Fuel Prices 4-14_NIM Summary 13 2" xfId="10763"/>
    <cellStyle name="_Fuel Prices 4-14_NIM Summary 14" xfId="10764"/>
    <cellStyle name="_Fuel Prices 4-14_NIM Summary 14 2" xfId="10765"/>
    <cellStyle name="_Fuel Prices 4-14_NIM Summary 15" xfId="10766"/>
    <cellStyle name="_Fuel Prices 4-14_NIM Summary 15 2" xfId="10767"/>
    <cellStyle name="_Fuel Prices 4-14_NIM Summary 16" xfId="10768"/>
    <cellStyle name="_Fuel Prices 4-14_NIM Summary 16 2" xfId="10769"/>
    <cellStyle name="_Fuel Prices 4-14_NIM Summary 17" xfId="10770"/>
    <cellStyle name="_Fuel Prices 4-14_NIM Summary 17 2" xfId="10771"/>
    <cellStyle name="_Fuel Prices 4-14_NIM Summary 18" xfId="10772"/>
    <cellStyle name="_Fuel Prices 4-14_NIM Summary 18 2" xfId="10773"/>
    <cellStyle name="_Fuel Prices 4-14_NIM Summary 19" xfId="10774"/>
    <cellStyle name="_Fuel Prices 4-14_NIM Summary 19 2" xfId="10775"/>
    <cellStyle name="_Fuel Prices 4-14_NIM Summary 2" xfId="10776"/>
    <cellStyle name="_Fuel Prices 4-14_NIM Summary 2 2" xfId="10777"/>
    <cellStyle name="_Fuel Prices 4-14_NIM Summary 2 2 2" xfId="10778"/>
    <cellStyle name="_Fuel Prices 4-14_NIM Summary 2 3" xfId="10779"/>
    <cellStyle name="_Fuel Prices 4-14_NIM Summary 20" xfId="10780"/>
    <cellStyle name="_Fuel Prices 4-14_NIM Summary 20 2" xfId="10781"/>
    <cellStyle name="_Fuel Prices 4-14_NIM Summary 21" xfId="10782"/>
    <cellStyle name="_Fuel Prices 4-14_NIM Summary 21 2" xfId="10783"/>
    <cellStyle name="_Fuel Prices 4-14_NIM Summary 22" xfId="10784"/>
    <cellStyle name="_Fuel Prices 4-14_NIM Summary 22 2" xfId="10785"/>
    <cellStyle name="_Fuel Prices 4-14_NIM Summary 23" xfId="10786"/>
    <cellStyle name="_Fuel Prices 4-14_NIM Summary 23 2" xfId="10787"/>
    <cellStyle name="_Fuel Prices 4-14_NIM Summary 24" xfId="10788"/>
    <cellStyle name="_Fuel Prices 4-14_NIM Summary 24 2" xfId="10789"/>
    <cellStyle name="_Fuel Prices 4-14_NIM Summary 25" xfId="10790"/>
    <cellStyle name="_Fuel Prices 4-14_NIM Summary 25 2" xfId="10791"/>
    <cellStyle name="_Fuel Prices 4-14_NIM Summary 26" xfId="10792"/>
    <cellStyle name="_Fuel Prices 4-14_NIM Summary 26 2" xfId="10793"/>
    <cellStyle name="_Fuel Prices 4-14_NIM Summary 27" xfId="10794"/>
    <cellStyle name="_Fuel Prices 4-14_NIM Summary 27 2" xfId="10795"/>
    <cellStyle name="_Fuel Prices 4-14_NIM Summary 28" xfId="10796"/>
    <cellStyle name="_Fuel Prices 4-14_NIM Summary 28 2" xfId="10797"/>
    <cellStyle name="_Fuel Prices 4-14_NIM Summary 29" xfId="10798"/>
    <cellStyle name="_Fuel Prices 4-14_NIM Summary 29 2" xfId="10799"/>
    <cellStyle name="_Fuel Prices 4-14_NIM Summary 3" xfId="10800"/>
    <cellStyle name="_Fuel Prices 4-14_NIM Summary 3 2" xfId="10801"/>
    <cellStyle name="_Fuel Prices 4-14_NIM Summary 30" xfId="10802"/>
    <cellStyle name="_Fuel Prices 4-14_NIM Summary 30 2" xfId="10803"/>
    <cellStyle name="_Fuel Prices 4-14_NIM Summary 31" xfId="10804"/>
    <cellStyle name="_Fuel Prices 4-14_NIM Summary 31 2" xfId="10805"/>
    <cellStyle name="_Fuel Prices 4-14_NIM Summary 32" xfId="10806"/>
    <cellStyle name="_Fuel Prices 4-14_NIM Summary 32 2" xfId="10807"/>
    <cellStyle name="_Fuel Prices 4-14_NIM Summary 33" xfId="10808"/>
    <cellStyle name="_Fuel Prices 4-14_NIM Summary 33 2" xfId="10809"/>
    <cellStyle name="_Fuel Prices 4-14_NIM Summary 34" xfId="10810"/>
    <cellStyle name="_Fuel Prices 4-14_NIM Summary 34 2" xfId="10811"/>
    <cellStyle name="_Fuel Prices 4-14_NIM Summary 35" xfId="10812"/>
    <cellStyle name="_Fuel Prices 4-14_NIM Summary 35 2" xfId="10813"/>
    <cellStyle name="_Fuel Prices 4-14_NIM Summary 36" xfId="10814"/>
    <cellStyle name="_Fuel Prices 4-14_NIM Summary 36 2" xfId="10815"/>
    <cellStyle name="_Fuel Prices 4-14_NIM Summary 37" xfId="10816"/>
    <cellStyle name="_Fuel Prices 4-14_NIM Summary 37 2" xfId="10817"/>
    <cellStyle name="_Fuel Prices 4-14_NIM Summary 38" xfId="10818"/>
    <cellStyle name="_Fuel Prices 4-14_NIM Summary 38 2" xfId="10819"/>
    <cellStyle name="_Fuel Prices 4-14_NIM Summary 39" xfId="10820"/>
    <cellStyle name="_Fuel Prices 4-14_NIM Summary 39 2" xfId="10821"/>
    <cellStyle name="_Fuel Prices 4-14_NIM Summary 4" xfId="10822"/>
    <cellStyle name="_Fuel Prices 4-14_NIM Summary 4 2" xfId="10823"/>
    <cellStyle name="_Fuel Prices 4-14_NIM Summary 40" xfId="10824"/>
    <cellStyle name="_Fuel Prices 4-14_NIM Summary 40 2" xfId="10825"/>
    <cellStyle name="_Fuel Prices 4-14_NIM Summary 41" xfId="10826"/>
    <cellStyle name="_Fuel Prices 4-14_NIM Summary 41 2" xfId="10827"/>
    <cellStyle name="_Fuel Prices 4-14_NIM Summary 42" xfId="10828"/>
    <cellStyle name="_Fuel Prices 4-14_NIM Summary 42 2" xfId="10829"/>
    <cellStyle name="_Fuel Prices 4-14_NIM Summary 43" xfId="10830"/>
    <cellStyle name="_Fuel Prices 4-14_NIM Summary 43 2" xfId="10831"/>
    <cellStyle name="_Fuel Prices 4-14_NIM Summary 44" xfId="10832"/>
    <cellStyle name="_Fuel Prices 4-14_NIM Summary 44 2" xfId="10833"/>
    <cellStyle name="_Fuel Prices 4-14_NIM Summary 45" xfId="10834"/>
    <cellStyle name="_Fuel Prices 4-14_NIM Summary 45 2" xfId="10835"/>
    <cellStyle name="_Fuel Prices 4-14_NIM Summary 46" xfId="10836"/>
    <cellStyle name="_Fuel Prices 4-14_NIM Summary 46 2" xfId="10837"/>
    <cellStyle name="_Fuel Prices 4-14_NIM Summary 47" xfId="10838"/>
    <cellStyle name="_Fuel Prices 4-14_NIM Summary 47 2" xfId="10839"/>
    <cellStyle name="_Fuel Prices 4-14_NIM Summary 48" xfId="10840"/>
    <cellStyle name="_Fuel Prices 4-14_NIM Summary 49" xfId="10841"/>
    <cellStyle name="_Fuel Prices 4-14_NIM Summary 5" xfId="10842"/>
    <cellStyle name="_Fuel Prices 4-14_NIM Summary 5 2" xfId="10843"/>
    <cellStyle name="_Fuel Prices 4-14_NIM Summary 50" xfId="10844"/>
    <cellStyle name="_Fuel Prices 4-14_NIM Summary 51" xfId="10845"/>
    <cellStyle name="_Fuel Prices 4-14_NIM Summary 52" xfId="10846"/>
    <cellStyle name="_Fuel Prices 4-14_NIM Summary 6" xfId="10847"/>
    <cellStyle name="_Fuel Prices 4-14_NIM Summary 6 2" xfId="10848"/>
    <cellStyle name="_Fuel Prices 4-14_NIM Summary 7" xfId="10849"/>
    <cellStyle name="_Fuel Prices 4-14_NIM Summary 7 2" xfId="10850"/>
    <cellStyle name="_Fuel Prices 4-14_NIM Summary 8" xfId="10851"/>
    <cellStyle name="_Fuel Prices 4-14_NIM Summary 8 2" xfId="10852"/>
    <cellStyle name="_Fuel Prices 4-14_NIM Summary 9" xfId="10853"/>
    <cellStyle name="_Fuel Prices 4-14_NIM Summary 9 2" xfId="10854"/>
    <cellStyle name="_Fuel Prices 4-14_NIM Summary_DEM-WP(C) ENERG10C--ctn Mid-C_042010 2010GRC" xfId="10855"/>
    <cellStyle name="_Fuel Prices 4-14_NIM Summary_DEM-WP(C) ENERG10C--ctn Mid-C_042010 2010GRC 2" xfId="10856"/>
    <cellStyle name="_Fuel Prices 4-14_NIM+O&amp;M" xfId="10857"/>
    <cellStyle name="_Fuel Prices 4-14_NIM+O&amp;M 2" xfId="10858"/>
    <cellStyle name="_Fuel Prices 4-14_NIM+O&amp;M 2 2" xfId="10859"/>
    <cellStyle name="_Fuel Prices 4-14_NIM+O&amp;M 2 2 2" xfId="10860"/>
    <cellStyle name="_Fuel Prices 4-14_NIM+O&amp;M 2 3" xfId="10861"/>
    <cellStyle name="_Fuel Prices 4-14_NIM+O&amp;M 3" xfId="10862"/>
    <cellStyle name="_Fuel Prices 4-14_NIM+O&amp;M 3 2" xfId="10863"/>
    <cellStyle name="_Fuel Prices 4-14_NIM+O&amp;M 4" xfId="10864"/>
    <cellStyle name="_Fuel Prices 4-14_NIM+O&amp;M Monthly" xfId="10865"/>
    <cellStyle name="_Fuel Prices 4-14_NIM+O&amp;M Monthly 2" xfId="10866"/>
    <cellStyle name="_Fuel Prices 4-14_NIM+O&amp;M Monthly 2 2" xfId="10867"/>
    <cellStyle name="_Fuel Prices 4-14_NIM+O&amp;M Monthly 2 2 2" xfId="10868"/>
    <cellStyle name="_Fuel Prices 4-14_NIM+O&amp;M Monthly 2 3" xfId="10869"/>
    <cellStyle name="_Fuel Prices 4-14_NIM+O&amp;M Monthly 3" xfId="10870"/>
    <cellStyle name="_Fuel Prices 4-14_NIM+O&amp;M Monthly 3 2" xfId="10871"/>
    <cellStyle name="_Fuel Prices 4-14_NIM+O&amp;M Monthly 4" xfId="10872"/>
    <cellStyle name="_Fuel Prices 4-14_PCA 10 -  Exhibit D Dec 2011" xfId="10873"/>
    <cellStyle name="_Fuel Prices 4-14_PCA 10 -  Exhibit D Dec 2011 2" xfId="10874"/>
    <cellStyle name="_Fuel Prices 4-14_PCA 10 -  Exhibit D from A Kellogg Jan 2011" xfId="10875"/>
    <cellStyle name="_Fuel Prices 4-14_PCA 10 -  Exhibit D from A Kellogg Jan 2011 2" xfId="10876"/>
    <cellStyle name="_Fuel Prices 4-14_PCA 10 -  Exhibit D from A Kellogg July 2011" xfId="10877"/>
    <cellStyle name="_Fuel Prices 4-14_PCA 10 -  Exhibit D from A Kellogg July 2011 2" xfId="10878"/>
    <cellStyle name="_Fuel Prices 4-14_PCA 10 -  Exhibit D from S Free Rcv'd 12-11" xfId="10879"/>
    <cellStyle name="_Fuel Prices 4-14_PCA 10 -  Exhibit D from S Free Rcv'd 12-11 2" xfId="10880"/>
    <cellStyle name="_Fuel Prices 4-14_PCA 11 -  Exhibit D Jan 2012 fr A Kellogg" xfId="10881"/>
    <cellStyle name="_Fuel Prices 4-14_PCA 11 -  Exhibit D Jan 2012 fr A Kellogg 2" xfId="10882"/>
    <cellStyle name="_Fuel Prices 4-14_PCA 11 -  Exhibit D Jan 2012 WF" xfId="10883"/>
    <cellStyle name="_Fuel Prices 4-14_PCA 11 -  Exhibit D Jan 2012 WF 2" xfId="10884"/>
    <cellStyle name="_Fuel Prices 4-14_PCA 9 -  Exhibit D April 2010" xfId="10885"/>
    <cellStyle name="_Fuel Prices 4-14_PCA 9 -  Exhibit D April 2010 (3)" xfId="10886"/>
    <cellStyle name="_Fuel Prices 4-14_PCA 9 -  Exhibit D April 2010 (3) 2" xfId="10887"/>
    <cellStyle name="_Fuel Prices 4-14_PCA 9 -  Exhibit D April 2010 (3) 2 2" xfId="10888"/>
    <cellStyle name="_Fuel Prices 4-14_PCA 9 -  Exhibit D April 2010 (3) 2 2 2" xfId="10889"/>
    <cellStyle name="_Fuel Prices 4-14_PCA 9 -  Exhibit D April 2010 (3) 2 3" xfId="10890"/>
    <cellStyle name="_Fuel Prices 4-14_PCA 9 -  Exhibit D April 2010 (3) 3" xfId="10891"/>
    <cellStyle name="_Fuel Prices 4-14_PCA 9 -  Exhibit D April 2010 (3) 3 2" xfId="10892"/>
    <cellStyle name="_Fuel Prices 4-14_PCA 9 -  Exhibit D April 2010 (3) 4" xfId="10893"/>
    <cellStyle name="_Fuel Prices 4-14_PCA 9 -  Exhibit D April 2010 (3)_DEM-WP(C) ENERG10C--ctn Mid-C_042010 2010GRC" xfId="10894"/>
    <cellStyle name="_Fuel Prices 4-14_PCA 9 -  Exhibit D April 2010 (3)_DEM-WP(C) ENERG10C--ctn Mid-C_042010 2010GRC 2" xfId="10895"/>
    <cellStyle name="_Fuel Prices 4-14_PCA 9 -  Exhibit D April 2010 2" xfId="10896"/>
    <cellStyle name="_Fuel Prices 4-14_PCA 9 -  Exhibit D April 2010 2 2" xfId="10897"/>
    <cellStyle name="_Fuel Prices 4-14_PCA 9 -  Exhibit D April 2010 3" xfId="10898"/>
    <cellStyle name="_Fuel Prices 4-14_PCA 9 -  Exhibit D April 2010 3 2" xfId="10899"/>
    <cellStyle name="_Fuel Prices 4-14_PCA 9 -  Exhibit D April 2010 4" xfId="10900"/>
    <cellStyle name="_Fuel Prices 4-14_PCA 9 -  Exhibit D April 2010 4 2" xfId="10901"/>
    <cellStyle name="_Fuel Prices 4-14_PCA 9 -  Exhibit D April 2010 5" xfId="10902"/>
    <cellStyle name="_Fuel Prices 4-14_PCA 9 -  Exhibit D April 2010 5 2" xfId="10903"/>
    <cellStyle name="_Fuel Prices 4-14_PCA 9 -  Exhibit D April 2010 6" xfId="10904"/>
    <cellStyle name="_Fuel Prices 4-14_PCA 9 -  Exhibit D April 2010 6 2" xfId="10905"/>
    <cellStyle name="_Fuel Prices 4-14_PCA 9 -  Exhibit D April 2010 7" xfId="10906"/>
    <cellStyle name="_Fuel Prices 4-14_PCA 9 -  Exhibit D Nov 2010" xfId="10907"/>
    <cellStyle name="_Fuel Prices 4-14_PCA 9 -  Exhibit D Nov 2010 2" xfId="10908"/>
    <cellStyle name="_Fuel Prices 4-14_PCA 9 -  Exhibit D Nov 2010 2 2" xfId="10909"/>
    <cellStyle name="_Fuel Prices 4-14_PCA 9 -  Exhibit D Nov 2010 3" xfId="10910"/>
    <cellStyle name="_Fuel Prices 4-14_PCA 9 - Exhibit D at August 2010" xfId="10911"/>
    <cellStyle name="_Fuel Prices 4-14_PCA 9 - Exhibit D at August 2010 2" xfId="10912"/>
    <cellStyle name="_Fuel Prices 4-14_PCA 9 - Exhibit D at August 2010 2 2" xfId="10913"/>
    <cellStyle name="_Fuel Prices 4-14_PCA 9 - Exhibit D at August 2010 3" xfId="10914"/>
    <cellStyle name="_Fuel Prices 4-14_PCA 9 - Exhibit D June 2010 GRC" xfId="10915"/>
    <cellStyle name="_Fuel Prices 4-14_PCA 9 - Exhibit D June 2010 GRC 2" xfId="10916"/>
    <cellStyle name="_Fuel Prices 4-14_PCA 9 - Exhibit D June 2010 GRC 2 2" xfId="10917"/>
    <cellStyle name="_Fuel Prices 4-14_PCA 9 - Exhibit D June 2010 GRC 3" xfId="10918"/>
    <cellStyle name="_Fuel Prices 4-14_Peak Credit Exhibits for 2009 GRC" xfId="10919"/>
    <cellStyle name="_Fuel Prices 4-14_Peak Credit Exhibits for 2009 GRC 2" xfId="10920"/>
    <cellStyle name="_Fuel Prices 4-14_Peak Credit Exhibits for 2009 GRC 2 2" xfId="10921"/>
    <cellStyle name="_Fuel Prices 4-14_Peak Credit Exhibits for 2009 GRC 2 2 2" xfId="10922"/>
    <cellStyle name="_Fuel Prices 4-14_Peak Credit Exhibits for 2009 GRC 2 2 2 2" xfId="10923"/>
    <cellStyle name="_Fuel Prices 4-14_Peak Credit Exhibits for 2009 GRC 2 2 3" xfId="10924"/>
    <cellStyle name="_Fuel Prices 4-14_Peak Credit Exhibits for 2009 GRC 2 3" xfId="10925"/>
    <cellStyle name="_Fuel Prices 4-14_Peak Credit Exhibits for 2009 GRC 2 3 2" xfId="10926"/>
    <cellStyle name="_Fuel Prices 4-14_Peak Credit Exhibits for 2009 GRC 2 3 2 2" xfId="10927"/>
    <cellStyle name="_Fuel Prices 4-14_Peak Credit Exhibits for 2009 GRC 2 3 3" xfId="10928"/>
    <cellStyle name="_Fuel Prices 4-14_Peak Credit Exhibits for 2009 GRC 2 4" xfId="10929"/>
    <cellStyle name="_Fuel Prices 4-14_Peak Credit Exhibits for 2009 GRC 2 4 2" xfId="10930"/>
    <cellStyle name="_Fuel Prices 4-14_Peak Credit Exhibits for 2009 GRC 2 4 2 2" xfId="10931"/>
    <cellStyle name="_Fuel Prices 4-14_Peak Credit Exhibits for 2009 GRC 2 4 3" xfId="10932"/>
    <cellStyle name="_Fuel Prices 4-14_Peak Credit Exhibits for 2009 GRC 2 5" xfId="10933"/>
    <cellStyle name="_Fuel Prices 4-14_Peak Credit Exhibits for 2009 GRC 3" xfId="10934"/>
    <cellStyle name="_Fuel Prices 4-14_Peak Credit Exhibits for 2009 GRC 3 2" xfId="10935"/>
    <cellStyle name="_Fuel Prices 4-14_Peak Credit Exhibits for 2009 GRC 3 2 2" xfId="10936"/>
    <cellStyle name="_Fuel Prices 4-14_Peak Credit Exhibits for 2009 GRC 3 3" xfId="10937"/>
    <cellStyle name="_Fuel Prices 4-14_Peak Credit Exhibits for 2009 GRC 4" xfId="10938"/>
    <cellStyle name="_Fuel Prices 4-14_Peak Credit Exhibits for 2009 GRC 4 2" xfId="10939"/>
    <cellStyle name="_Fuel Prices 4-14_Peak Credit Exhibits for 2009 GRC 4 2 2" xfId="10940"/>
    <cellStyle name="_Fuel Prices 4-14_Peak Credit Exhibits for 2009 GRC 4 3" xfId="10941"/>
    <cellStyle name="_Fuel Prices 4-14_Peak Credit Exhibits for 2009 GRC 5" xfId="10942"/>
    <cellStyle name="_Fuel Prices 4-14_Peak Credit Exhibits for 2009 GRC 5 2" xfId="10943"/>
    <cellStyle name="_Fuel Prices 4-14_Peak Credit Exhibits for 2009 GRC 6" xfId="10944"/>
    <cellStyle name="_Fuel Prices 4-14_Power Costs - Comparison bx Rbtl-Staff-Jt-PC" xfId="10945"/>
    <cellStyle name="_Fuel Prices 4-14_Power Costs - Comparison bx Rbtl-Staff-Jt-PC 2" xfId="10946"/>
    <cellStyle name="_Fuel Prices 4-14_Power Costs - Comparison bx Rbtl-Staff-Jt-PC 2 2" xfId="10947"/>
    <cellStyle name="_Fuel Prices 4-14_Power Costs - Comparison bx Rbtl-Staff-Jt-PC 2 2 2" xfId="10948"/>
    <cellStyle name="_Fuel Prices 4-14_Power Costs - Comparison bx Rbtl-Staff-Jt-PC 2 3" xfId="10949"/>
    <cellStyle name="_Fuel Prices 4-14_Power Costs - Comparison bx Rbtl-Staff-Jt-PC 3" xfId="10950"/>
    <cellStyle name="_Fuel Prices 4-14_Power Costs - Comparison bx Rbtl-Staff-Jt-PC 3 2" xfId="10951"/>
    <cellStyle name="_Fuel Prices 4-14_Power Costs - Comparison bx Rbtl-Staff-Jt-PC 4" xfId="10952"/>
    <cellStyle name="_Fuel Prices 4-14_Power Costs - Comparison bx Rbtl-Staff-Jt-PC_Adj Bench DR 3 for Initial Briefs (Electric)" xfId="10953"/>
    <cellStyle name="_Fuel Prices 4-14_Power Costs - Comparison bx Rbtl-Staff-Jt-PC_Adj Bench DR 3 for Initial Briefs (Electric) 2" xfId="10954"/>
    <cellStyle name="_Fuel Prices 4-14_Power Costs - Comparison bx Rbtl-Staff-Jt-PC_Adj Bench DR 3 for Initial Briefs (Electric) 2 2" xfId="10955"/>
    <cellStyle name="_Fuel Prices 4-14_Power Costs - Comparison bx Rbtl-Staff-Jt-PC_Adj Bench DR 3 for Initial Briefs (Electric) 2 2 2" xfId="10956"/>
    <cellStyle name="_Fuel Prices 4-14_Power Costs - Comparison bx Rbtl-Staff-Jt-PC_Adj Bench DR 3 for Initial Briefs (Electric) 2 3" xfId="10957"/>
    <cellStyle name="_Fuel Prices 4-14_Power Costs - Comparison bx Rbtl-Staff-Jt-PC_Adj Bench DR 3 for Initial Briefs (Electric) 3" xfId="10958"/>
    <cellStyle name="_Fuel Prices 4-14_Power Costs - Comparison bx Rbtl-Staff-Jt-PC_Adj Bench DR 3 for Initial Briefs (Electric) 3 2" xfId="10959"/>
    <cellStyle name="_Fuel Prices 4-14_Power Costs - Comparison bx Rbtl-Staff-Jt-PC_Adj Bench DR 3 for Initial Briefs (Electric) 4" xfId="10960"/>
    <cellStyle name="_Fuel Prices 4-14_Power Costs - Comparison bx Rbtl-Staff-Jt-PC_Adj Bench DR 3 for Initial Briefs (Electric)_DEM-WP(C) ENERG10C--ctn Mid-C_042010 2010GRC" xfId="10961"/>
    <cellStyle name="_Fuel Prices 4-14_Power Costs - Comparison bx Rbtl-Staff-Jt-PC_Adj Bench DR 3 for Initial Briefs (Electric)_DEM-WP(C) ENERG10C--ctn Mid-C_042010 2010GRC 2" xfId="10962"/>
    <cellStyle name="_Fuel Prices 4-14_Power Costs - Comparison bx Rbtl-Staff-Jt-PC_DEM-WP(C) ENERG10C--ctn Mid-C_042010 2010GRC" xfId="10963"/>
    <cellStyle name="_Fuel Prices 4-14_Power Costs - Comparison bx Rbtl-Staff-Jt-PC_DEM-WP(C) ENERG10C--ctn Mid-C_042010 2010GRC 2" xfId="10964"/>
    <cellStyle name="_Fuel Prices 4-14_Power Costs - Comparison bx Rbtl-Staff-Jt-PC_Electric Rev Req Model (2009 GRC) Rebuttal" xfId="10965"/>
    <cellStyle name="_Fuel Prices 4-14_Power Costs - Comparison bx Rbtl-Staff-Jt-PC_Electric Rev Req Model (2009 GRC) Rebuttal 2" xfId="10966"/>
    <cellStyle name="_Fuel Prices 4-14_Power Costs - Comparison bx Rbtl-Staff-Jt-PC_Electric Rev Req Model (2009 GRC) Rebuttal 2 2" xfId="10967"/>
    <cellStyle name="_Fuel Prices 4-14_Power Costs - Comparison bx Rbtl-Staff-Jt-PC_Electric Rev Req Model (2009 GRC) Rebuttal 2 2 2" xfId="10968"/>
    <cellStyle name="_Fuel Prices 4-14_Power Costs - Comparison bx Rbtl-Staff-Jt-PC_Electric Rev Req Model (2009 GRC) Rebuttal 2 3" xfId="10969"/>
    <cellStyle name="_Fuel Prices 4-14_Power Costs - Comparison bx Rbtl-Staff-Jt-PC_Electric Rev Req Model (2009 GRC) Rebuttal 3" xfId="10970"/>
    <cellStyle name="_Fuel Prices 4-14_Power Costs - Comparison bx Rbtl-Staff-Jt-PC_Electric Rev Req Model (2009 GRC) Rebuttal 3 2" xfId="10971"/>
    <cellStyle name="_Fuel Prices 4-14_Power Costs - Comparison bx Rbtl-Staff-Jt-PC_Electric Rev Req Model (2009 GRC) Rebuttal 4" xfId="10972"/>
    <cellStyle name="_Fuel Prices 4-14_Power Costs - Comparison bx Rbtl-Staff-Jt-PC_Electric Rev Req Model (2009 GRC) Rebuttal REmoval of New  WH Solar AdjustMI" xfId="10973"/>
    <cellStyle name="_Fuel Prices 4-14_Power Costs - Comparison bx Rbtl-Staff-Jt-PC_Electric Rev Req Model (2009 GRC) Rebuttal REmoval of New  WH Solar AdjustMI 2" xfId="10974"/>
    <cellStyle name="_Fuel Prices 4-14_Power Costs - Comparison bx Rbtl-Staff-Jt-PC_Electric Rev Req Model (2009 GRC) Rebuttal REmoval of New  WH Solar AdjustMI 2 2" xfId="10975"/>
    <cellStyle name="_Fuel Prices 4-14_Power Costs - Comparison bx Rbtl-Staff-Jt-PC_Electric Rev Req Model (2009 GRC) Rebuttal REmoval of New  WH Solar AdjustMI 2 2 2" xfId="10976"/>
    <cellStyle name="_Fuel Prices 4-14_Power Costs - Comparison bx Rbtl-Staff-Jt-PC_Electric Rev Req Model (2009 GRC) Rebuttal REmoval of New  WH Solar AdjustMI 2 3" xfId="10977"/>
    <cellStyle name="_Fuel Prices 4-14_Power Costs - Comparison bx Rbtl-Staff-Jt-PC_Electric Rev Req Model (2009 GRC) Rebuttal REmoval of New  WH Solar AdjustMI 3" xfId="10978"/>
    <cellStyle name="_Fuel Prices 4-14_Power Costs - Comparison bx Rbtl-Staff-Jt-PC_Electric Rev Req Model (2009 GRC) Rebuttal REmoval of New  WH Solar AdjustMI 3 2" xfId="10979"/>
    <cellStyle name="_Fuel Prices 4-14_Power Costs - Comparison bx Rbtl-Staff-Jt-PC_Electric Rev Req Model (2009 GRC) Rebuttal REmoval of New  WH Solar AdjustMI 4" xfId="10980"/>
    <cellStyle name="_Fuel Prices 4-14_Power Costs - Comparison bx Rbtl-Staff-Jt-PC_Electric Rev Req Model (2009 GRC) Rebuttal REmoval of New  WH Solar AdjustMI_DEM-WP(C) ENERG10C--ctn Mid-C_042010 2010GRC" xfId="10981"/>
    <cellStyle name="_Fuel Prices 4-14_Power Costs - Comparison bx Rbtl-Staff-Jt-PC_Electric Rev Req Model (2009 GRC) Rebuttal REmoval of New  WH Solar AdjustMI_DEM-WP(C) ENERG10C--ctn Mid-C_042010 2010GRC 2" xfId="10982"/>
    <cellStyle name="_Fuel Prices 4-14_Power Costs - Comparison bx Rbtl-Staff-Jt-PC_Electric Rev Req Model (2009 GRC) Revised 01-18-2010" xfId="10983"/>
    <cellStyle name="_Fuel Prices 4-14_Power Costs - Comparison bx Rbtl-Staff-Jt-PC_Electric Rev Req Model (2009 GRC) Revised 01-18-2010 2" xfId="10984"/>
    <cellStyle name="_Fuel Prices 4-14_Power Costs - Comparison bx Rbtl-Staff-Jt-PC_Electric Rev Req Model (2009 GRC) Revised 01-18-2010 2 2" xfId="10985"/>
    <cellStyle name="_Fuel Prices 4-14_Power Costs - Comparison bx Rbtl-Staff-Jt-PC_Electric Rev Req Model (2009 GRC) Revised 01-18-2010 2 2 2" xfId="10986"/>
    <cellStyle name="_Fuel Prices 4-14_Power Costs - Comparison bx Rbtl-Staff-Jt-PC_Electric Rev Req Model (2009 GRC) Revised 01-18-2010 2 3" xfId="10987"/>
    <cellStyle name="_Fuel Prices 4-14_Power Costs - Comparison bx Rbtl-Staff-Jt-PC_Electric Rev Req Model (2009 GRC) Revised 01-18-2010 3" xfId="10988"/>
    <cellStyle name="_Fuel Prices 4-14_Power Costs - Comparison bx Rbtl-Staff-Jt-PC_Electric Rev Req Model (2009 GRC) Revised 01-18-2010 3 2" xfId="10989"/>
    <cellStyle name="_Fuel Prices 4-14_Power Costs - Comparison bx Rbtl-Staff-Jt-PC_Electric Rev Req Model (2009 GRC) Revised 01-18-2010 4" xfId="10990"/>
    <cellStyle name="_Fuel Prices 4-14_Power Costs - Comparison bx Rbtl-Staff-Jt-PC_Electric Rev Req Model (2009 GRC) Revised 01-18-2010_DEM-WP(C) ENERG10C--ctn Mid-C_042010 2010GRC" xfId="10991"/>
    <cellStyle name="_Fuel Prices 4-14_Power Costs - Comparison bx Rbtl-Staff-Jt-PC_Electric Rev Req Model (2009 GRC) Revised 01-18-2010_DEM-WP(C) ENERG10C--ctn Mid-C_042010 2010GRC 2" xfId="10992"/>
    <cellStyle name="_Fuel Prices 4-14_Power Costs - Comparison bx Rbtl-Staff-Jt-PC_Final Order Electric EXHIBIT A-1" xfId="10993"/>
    <cellStyle name="_Fuel Prices 4-14_Power Costs - Comparison bx Rbtl-Staff-Jt-PC_Final Order Electric EXHIBIT A-1 2" xfId="10994"/>
    <cellStyle name="_Fuel Prices 4-14_Power Costs - Comparison bx Rbtl-Staff-Jt-PC_Final Order Electric EXHIBIT A-1 2 2" xfId="10995"/>
    <cellStyle name="_Fuel Prices 4-14_Power Costs - Comparison bx Rbtl-Staff-Jt-PC_Final Order Electric EXHIBIT A-1 2 2 2" xfId="10996"/>
    <cellStyle name="_Fuel Prices 4-14_Power Costs - Comparison bx Rbtl-Staff-Jt-PC_Final Order Electric EXHIBIT A-1 2 3" xfId="10997"/>
    <cellStyle name="_Fuel Prices 4-14_Power Costs - Comparison bx Rbtl-Staff-Jt-PC_Final Order Electric EXHIBIT A-1 3" xfId="10998"/>
    <cellStyle name="_Fuel Prices 4-14_Power Costs - Comparison bx Rbtl-Staff-Jt-PC_Final Order Electric EXHIBIT A-1 3 2" xfId="10999"/>
    <cellStyle name="_Fuel Prices 4-14_Power Costs - Comparison bx Rbtl-Staff-Jt-PC_Final Order Electric EXHIBIT A-1 4" xfId="11000"/>
    <cellStyle name="_Fuel Prices 4-14_Production Adj 4.37" xfId="11001"/>
    <cellStyle name="_Fuel Prices 4-14_Production Adj 4.37 2" xfId="11002"/>
    <cellStyle name="_Fuel Prices 4-14_Production Adj 4.37 2 2" xfId="11003"/>
    <cellStyle name="_Fuel Prices 4-14_Production Adj 4.37 2 2 2" xfId="11004"/>
    <cellStyle name="_Fuel Prices 4-14_Production Adj 4.37 2 3" xfId="11005"/>
    <cellStyle name="_Fuel Prices 4-14_Production Adj 4.37 3" xfId="11006"/>
    <cellStyle name="_Fuel Prices 4-14_Production Adj 4.37 3 2" xfId="11007"/>
    <cellStyle name="_Fuel Prices 4-14_Production Adj 4.37 4" xfId="11008"/>
    <cellStyle name="_Fuel Prices 4-14_Purchased Power Adj 4.03" xfId="11009"/>
    <cellStyle name="_Fuel Prices 4-14_Purchased Power Adj 4.03 2" xfId="11010"/>
    <cellStyle name="_Fuel Prices 4-14_Purchased Power Adj 4.03 2 2" xfId="11011"/>
    <cellStyle name="_Fuel Prices 4-14_Purchased Power Adj 4.03 2 2 2" xfId="11012"/>
    <cellStyle name="_Fuel Prices 4-14_Purchased Power Adj 4.03 2 3" xfId="11013"/>
    <cellStyle name="_Fuel Prices 4-14_Purchased Power Adj 4.03 3" xfId="11014"/>
    <cellStyle name="_Fuel Prices 4-14_Purchased Power Adj 4.03 3 2" xfId="11015"/>
    <cellStyle name="_Fuel Prices 4-14_Purchased Power Adj 4.03 4" xfId="11016"/>
    <cellStyle name="_Fuel Prices 4-14_Rate Design Sch 24" xfId="11017"/>
    <cellStyle name="_Fuel Prices 4-14_Rate Design Sch 24 2" xfId="11018"/>
    <cellStyle name="_Fuel Prices 4-14_Rate Design Sch 24 2 2" xfId="11019"/>
    <cellStyle name="_Fuel Prices 4-14_Rate Design Sch 24 3" xfId="11020"/>
    <cellStyle name="_Fuel Prices 4-14_Rate Design Sch 25" xfId="11021"/>
    <cellStyle name="_Fuel Prices 4-14_Rate Design Sch 25 2" xfId="11022"/>
    <cellStyle name="_Fuel Prices 4-14_Rate Design Sch 25 2 2" xfId="11023"/>
    <cellStyle name="_Fuel Prices 4-14_Rate Design Sch 25 2 2 2" xfId="11024"/>
    <cellStyle name="_Fuel Prices 4-14_Rate Design Sch 25 2 3" xfId="11025"/>
    <cellStyle name="_Fuel Prices 4-14_Rate Design Sch 25 3" xfId="11026"/>
    <cellStyle name="_Fuel Prices 4-14_Rate Design Sch 25 3 2" xfId="11027"/>
    <cellStyle name="_Fuel Prices 4-14_Rate Design Sch 25 4" xfId="11028"/>
    <cellStyle name="_Fuel Prices 4-14_Rate Design Sch 26" xfId="11029"/>
    <cellStyle name="_Fuel Prices 4-14_Rate Design Sch 26 2" xfId="11030"/>
    <cellStyle name="_Fuel Prices 4-14_Rate Design Sch 26 2 2" xfId="11031"/>
    <cellStyle name="_Fuel Prices 4-14_Rate Design Sch 26 2 2 2" xfId="11032"/>
    <cellStyle name="_Fuel Prices 4-14_Rate Design Sch 26 2 3" xfId="11033"/>
    <cellStyle name="_Fuel Prices 4-14_Rate Design Sch 26 3" xfId="11034"/>
    <cellStyle name="_Fuel Prices 4-14_Rate Design Sch 26 3 2" xfId="11035"/>
    <cellStyle name="_Fuel Prices 4-14_Rate Design Sch 26 4" xfId="11036"/>
    <cellStyle name="_Fuel Prices 4-14_Rate Design Sch 31" xfId="11037"/>
    <cellStyle name="_Fuel Prices 4-14_Rate Design Sch 31 2" xfId="11038"/>
    <cellStyle name="_Fuel Prices 4-14_Rate Design Sch 31 2 2" xfId="11039"/>
    <cellStyle name="_Fuel Prices 4-14_Rate Design Sch 31 2 2 2" xfId="11040"/>
    <cellStyle name="_Fuel Prices 4-14_Rate Design Sch 31 2 3" xfId="11041"/>
    <cellStyle name="_Fuel Prices 4-14_Rate Design Sch 31 3" xfId="11042"/>
    <cellStyle name="_Fuel Prices 4-14_Rate Design Sch 31 3 2" xfId="11043"/>
    <cellStyle name="_Fuel Prices 4-14_Rate Design Sch 31 4" xfId="11044"/>
    <cellStyle name="_Fuel Prices 4-14_Rate Design Sch 43" xfId="11045"/>
    <cellStyle name="_Fuel Prices 4-14_Rate Design Sch 43 2" xfId="11046"/>
    <cellStyle name="_Fuel Prices 4-14_Rate Design Sch 43 2 2" xfId="11047"/>
    <cellStyle name="_Fuel Prices 4-14_Rate Design Sch 43 2 2 2" xfId="11048"/>
    <cellStyle name="_Fuel Prices 4-14_Rate Design Sch 43 2 3" xfId="11049"/>
    <cellStyle name="_Fuel Prices 4-14_Rate Design Sch 43 3" xfId="11050"/>
    <cellStyle name="_Fuel Prices 4-14_Rate Design Sch 43 3 2" xfId="11051"/>
    <cellStyle name="_Fuel Prices 4-14_Rate Design Sch 43 4" xfId="11052"/>
    <cellStyle name="_Fuel Prices 4-14_Rate Design Sch 448-449" xfId="11053"/>
    <cellStyle name="_Fuel Prices 4-14_Rate Design Sch 448-449 2" xfId="11054"/>
    <cellStyle name="_Fuel Prices 4-14_Rate Design Sch 448-449 2 2" xfId="11055"/>
    <cellStyle name="_Fuel Prices 4-14_Rate Design Sch 448-449 3" xfId="11056"/>
    <cellStyle name="_Fuel Prices 4-14_Rate Design Sch 46" xfId="11057"/>
    <cellStyle name="_Fuel Prices 4-14_Rate Design Sch 46 2" xfId="11058"/>
    <cellStyle name="_Fuel Prices 4-14_Rate Design Sch 46 2 2" xfId="11059"/>
    <cellStyle name="_Fuel Prices 4-14_Rate Design Sch 46 2 2 2" xfId="11060"/>
    <cellStyle name="_Fuel Prices 4-14_Rate Design Sch 46 2 3" xfId="11061"/>
    <cellStyle name="_Fuel Prices 4-14_Rate Design Sch 46 3" xfId="11062"/>
    <cellStyle name="_Fuel Prices 4-14_Rate Design Sch 46 3 2" xfId="11063"/>
    <cellStyle name="_Fuel Prices 4-14_Rate Design Sch 46 4" xfId="11064"/>
    <cellStyle name="_Fuel Prices 4-14_Rate Spread" xfId="11065"/>
    <cellStyle name="_Fuel Prices 4-14_Rate Spread 2" xfId="11066"/>
    <cellStyle name="_Fuel Prices 4-14_Rate Spread 2 2" xfId="11067"/>
    <cellStyle name="_Fuel Prices 4-14_Rate Spread 2 2 2" xfId="11068"/>
    <cellStyle name="_Fuel Prices 4-14_Rate Spread 2 3" xfId="11069"/>
    <cellStyle name="_Fuel Prices 4-14_Rate Spread 3" xfId="11070"/>
    <cellStyle name="_Fuel Prices 4-14_Rate Spread 3 2" xfId="11071"/>
    <cellStyle name="_Fuel Prices 4-14_Rate Spread 4" xfId="11072"/>
    <cellStyle name="_Fuel Prices 4-14_Rebuttal Power Costs" xfId="11073"/>
    <cellStyle name="_Fuel Prices 4-14_Rebuttal Power Costs 2" xfId="11074"/>
    <cellStyle name="_Fuel Prices 4-14_Rebuttal Power Costs 2 2" xfId="11075"/>
    <cellStyle name="_Fuel Prices 4-14_Rebuttal Power Costs 2 2 2" xfId="11076"/>
    <cellStyle name="_Fuel Prices 4-14_Rebuttal Power Costs 2 3" xfId="11077"/>
    <cellStyle name="_Fuel Prices 4-14_Rebuttal Power Costs 3" xfId="11078"/>
    <cellStyle name="_Fuel Prices 4-14_Rebuttal Power Costs 3 2" xfId="11079"/>
    <cellStyle name="_Fuel Prices 4-14_Rebuttal Power Costs 4" xfId="11080"/>
    <cellStyle name="_Fuel Prices 4-14_Rebuttal Power Costs_Adj Bench DR 3 for Initial Briefs (Electric)" xfId="11081"/>
    <cellStyle name="_Fuel Prices 4-14_Rebuttal Power Costs_Adj Bench DR 3 for Initial Briefs (Electric) 2" xfId="11082"/>
    <cellStyle name="_Fuel Prices 4-14_Rebuttal Power Costs_Adj Bench DR 3 for Initial Briefs (Electric) 2 2" xfId="11083"/>
    <cellStyle name="_Fuel Prices 4-14_Rebuttal Power Costs_Adj Bench DR 3 for Initial Briefs (Electric) 2 2 2" xfId="11084"/>
    <cellStyle name="_Fuel Prices 4-14_Rebuttal Power Costs_Adj Bench DR 3 for Initial Briefs (Electric) 2 3" xfId="11085"/>
    <cellStyle name="_Fuel Prices 4-14_Rebuttal Power Costs_Adj Bench DR 3 for Initial Briefs (Electric) 3" xfId="11086"/>
    <cellStyle name="_Fuel Prices 4-14_Rebuttal Power Costs_Adj Bench DR 3 for Initial Briefs (Electric) 3 2" xfId="11087"/>
    <cellStyle name="_Fuel Prices 4-14_Rebuttal Power Costs_Adj Bench DR 3 for Initial Briefs (Electric) 4" xfId="11088"/>
    <cellStyle name="_Fuel Prices 4-14_Rebuttal Power Costs_Adj Bench DR 3 for Initial Briefs (Electric)_DEM-WP(C) ENERG10C--ctn Mid-C_042010 2010GRC" xfId="11089"/>
    <cellStyle name="_Fuel Prices 4-14_Rebuttal Power Costs_Adj Bench DR 3 for Initial Briefs (Electric)_DEM-WP(C) ENERG10C--ctn Mid-C_042010 2010GRC 2" xfId="11090"/>
    <cellStyle name="_Fuel Prices 4-14_Rebuttal Power Costs_DEM-WP(C) ENERG10C--ctn Mid-C_042010 2010GRC" xfId="11091"/>
    <cellStyle name="_Fuel Prices 4-14_Rebuttal Power Costs_DEM-WP(C) ENERG10C--ctn Mid-C_042010 2010GRC 2" xfId="11092"/>
    <cellStyle name="_Fuel Prices 4-14_Rebuttal Power Costs_Electric Rev Req Model (2009 GRC) Rebuttal" xfId="11093"/>
    <cellStyle name="_Fuel Prices 4-14_Rebuttal Power Costs_Electric Rev Req Model (2009 GRC) Rebuttal 2" xfId="11094"/>
    <cellStyle name="_Fuel Prices 4-14_Rebuttal Power Costs_Electric Rev Req Model (2009 GRC) Rebuttal 2 2" xfId="11095"/>
    <cellStyle name="_Fuel Prices 4-14_Rebuttal Power Costs_Electric Rev Req Model (2009 GRC) Rebuttal 2 2 2" xfId="11096"/>
    <cellStyle name="_Fuel Prices 4-14_Rebuttal Power Costs_Electric Rev Req Model (2009 GRC) Rebuttal 2 3" xfId="11097"/>
    <cellStyle name="_Fuel Prices 4-14_Rebuttal Power Costs_Electric Rev Req Model (2009 GRC) Rebuttal 3" xfId="11098"/>
    <cellStyle name="_Fuel Prices 4-14_Rebuttal Power Costs_Electric Rev Req Model (2009 GRC) Rebuttal 3 2" xfId="11099"/>
    <cellStyle name="_Fuel Prices 4-14_Rebuttal Power Costs_Electric Rev Req Model (2009 GRC) Rebuttal 4" xfId="11100"/>
    <cellStyle name="_Fuel Prices 4-14_Rebuttal Power Costs_Electric Rev Req Model (2009 GRC) Rebuttal REmoval of New  WH Solar AdjustMI" xfId="11101"/>
    <cellStyle name="_Fuel Prices 4-14_Rebuttal Power Costs_Electric Rev Req Model (2009 GRC) Rebuttal REmoval of New  WH Solar AdjustMI 2" xfId="11102"/>
    <cellStyle name="_Fuel Prices 4-14_Rebuttal Power Costs_Electric Rev Req Model (2009 GRC) Rebuttal REmoval of New  WH Solar AdjustMI 2 2" xfId="11103"/>
    <cellStyle name="_Fuel Prices 4-14_Rebuttal Power Costs_Electric Rev Req Model (2009 GRC) Rebuttal REmoval of New  WH Solar AdjustMI 2 2 2" xfId="11104"/>
    <cellStyle name="_Fuel Prices 4-14_Rebuttal Power Costs_Electric Rev Req Model (2009 GRC) Rebuttal REmoval of New  WH Solar AdjustMI 2 3" xfId="11105"/>
    <cellStyle name="_Fuel Prices 4-14_Rebuttal Power Costs_Electric Rev Req Model (2009 GRC) Rebuttal REmoval of New  WH Solar AdjustMI 3" xfId="11106"/>
    <cellStyle name="_Fuel Prices 4-14_Rebuttal Power Costs_Electric Rev Req Model (2009 GRC) Rebuttal REmoval of New  WH Solar AdjustMI 3 2" xfId="11107"/>
    <cellStyle name="_Fuel Prices 4-14_Rebuttal Power Costs_Electric Rev Req Model (2009 GRC) Rebuttal REmoval of New  WH Solar AdjustMI 4" xfId="11108"/>
    <cellStyle name="_Fuel Prices 4-14_Rebuttal Power Costs_Electric Rev Req Model (2009 GRC) Rebuttal REmoval of New  WH Solar AdjustMI_DEM-WP(C) ENERG10C--ctn Mid-C_042010 2010GRC" xfId="11109"/>
    <cellStyle name="_Fuel Prices 4-14_Rebuttal Power Costs_Electric Rev Req Model (2009 GRC) Rebuttal REmoval of New  WH Solar AdjustMI_DEM-WP(C) ENERG10C--ctn Mid-C_042010 2010GRC 2" xfId="11110"/>
    <cellStyle name="_Fuel Prices 4-14_Rebuttal Power Costs_Electric Rev Req Model (2009 GRC) Revised 01-18-2010" xfId="11111"/>
    <cellStyle name="_Fuel Prices 4-14_Rebuttal Power Costs_Electric Rev Req Model (2009 GRC) Revised 01-18-2010 2" xfId="11112"/>
    <cellStyle name="_Fuel Prices 4-14_Rebuttal Power Costs_Electric Rev Req Model (2009 GRC) Revised 01-18-2010 2 2" xfId="11113"/>
    <cellStyle name="_Fuel Prices 4-14_Rebuttal Power Costs_Electric Rev Req Model (2009 GRC) Revised 01-18-2010 2 2 2" xfId="11114"/>
    <cellStyle name="_Fuel Prices 4-14_Rebuttal Power Costs_Electric Rev Req Model (2009 GRC) Revised 01-18-2010 2 3" xfId="11115"/>
    <cellStyle name="_Fuel Prices 4-14_Rebuttal Power Costs_Electric Rev Req Model (2009 GRC) Revised 01-18-2010 3" xfId="11116"/>
    <cellStyle name="_Fuel Prices 4-14_Rebuttal Power Costs_Electric Rev Req Model (2009 GRC) Revised 01-18-2010 3 2" xfId="11117"/>
    <cellStyle name="_Fuel Prices 4-14_Rebuttal Power Costs_Electric Rev Req Model (2009 GRC) Revised 01-18-2010 4" xfId="11118"/>
    <cellStyle name="_Fuel Prices 4-14_Rebuttal Power Costs_Electric Rev Req Model (2009 GRC) Revised 01-18-2010_DEM-WP(C) ENERG10C--ctn Mid-C_042010 2010GRC" xfId="11119"/>
    <cellStyle name="_Fuel Prices 4-14_Rebuttal Power Costs_Electric Rev Req Model (2009 GRC) Revised 01-18-2010_DEM-WP(C) ENERG10C--ctn Mid-C_042010 2010GRC 2" xfId="11120"/>
    <cellStyle name="_Fuel Prices 4-14_Rebuttal Power Costs_Final Order Electric EXHIBIT A-1" xfId="11121"/>
    <cellStyle name="_Fuel Prices 4-14_Rebuttal Power Costs_Final Order Electric EXHIBIT A-1 2" xfId="11122"/>
    <cellStyle name="_Fuel Prices 4-14_Rebuttal Power Costs_Final Order Electric EXHIBIT A-1 2 2" xfId="11123"/>
    <cellStyle name="_Fuel Prices 4-14_Rebuttal Power Costs_Final Order Electric EXHIBIT A-1 2 2 2" xfId="11124"/>
    <cellStyle name="_Fuel Prices 4-14_Rebuttal Power Costs_Final Order Electric EXHIBIT A-1 2 3" xfId="11125"/>
    <cellStyle name="_Fuel Prices 4-14_Rebuttal Power Costs_Final Order Electric EXHIBIT A-1 3" xfId="11126"/>
    <cellStyle name="_Fuel Prices 4-14_Rebuttal Power Costs_Final Order Electric EXHIBIT A-1 3 2" xfId="11127"/>
    <cellStyle name="_Fuel Prices 4-14_Rebuttal Power Costs_Final Order Electric EXHIBIT A-1 4" xfId="11128"/>
    <cellStyle name="_Fuel Prices 4-14_ROR 5.02" xfId="11129"/>
    <cellStyle name="_Fuel Prices 4-14_ROR 5.02 2" xfId="11130"/>
    <cellStyle name="_Fuel Prices 4-14_ROR 5.02 2 2" xfId="11131"/>
    <cellStyle name="_Fuel Prices 4-14_ROR 5.02 2 2 2" xfId="11132"/>
    <cellStyle name="_Fuel Prices 4-14_ROR 5.02 2 3" xfId="11133"/>
    <cellStyle name="_Fuel Prices 4-14_ROR 5.02 3" xfId="11134"/>
    <cellStyle name="_Fuel Prices 4-14_ROR 5.02 3 2" xfId="11135"/>
    <cellStyle name="_Fuel Prices 4-14_ROR 5.02 4" xfId="11136"/>
    <cellStyle name="_Fuel Prices 4-14_Sch 40 Feeder OH 2008" xfId="11137"/>
    <cellStyle name="_Fuel Prices 4-14_Sch 40 Feeder OH 2008 2" xfId="11138"/>
    <cellStyle name="_Fuel Prices 4-14_Sch 40 Feeder OH 2008 2 2" xfId="11139"/>
    <cellStyle name="_Fuel Prices 4-14_Sch 40 Feeder OH 2008 2 2 2" xfId="11140"/>
    <cellStyle name="_Fuel Prices 4-14_Sch 40 Feeder OH 2008 2 3" xfId="11141"/>
    <cellStyle name="_Fuel Prices 4-14_Sch 40 Feeder OH 2008 3" xfId="11142"/>
    <cellStyle name="_Fuel Prices 4-14_Sch 40 Feeder OH 2008 3 2" xfId="11143"/>
    <cellStyle name="_Fuel Prices 4-14_Sch 40 Feeder OH 2008 4" xfId="11144"/>
    <cellStyle name="_Fuel Prices 4-14_Sch 40 Interim Energy Rates " xfId="11145"/>
    <cellStyle name="_Fuel Prices 4-14_Sch 40 Interim Energy Rates  2" xfId="11146"/>
    <cellStyle name="_Fuel Prices 4-14_Sch 40 Interim Energy Rates  2 2" xfId="11147"/>
    <cellStyle name="_Fuel Prices 4-14_Sch 40 Interim Energy Rates  2 2 2" xfId="11148"/>
    <cellStyle name="_Fuel Prices 4-14_Sch 40 Interim Energy Rates  2 3" xfId="11149"/>
    <cellStyle name="_Fuel Prices 4-14_Sch 40 Interim Energy Rates  3" xfId="11150"/>
    <cellStyle name="_Fuel Prices 4-14_Sch 40 Interim Energy Rates  3 2" xfId="11151"/>
    <cellStyle name="_Fuel Prices 4-14_Sch 40 Interim Energy Rates  4" xfId="11152"/>
    <cellStyle name="_Fuel Prices 4-14_Sch 40 Substation A&amp;G 2008" xfId="11153"/>
    <cellStyle name="_Fuel Prices 4-14_Sch 40 Substation A&amp;G 2008 2" xfId="11154"/>
    <cellStyle name="_Fuel Prices 4-14_Sch 40 Substation A&amp;G 2008 2 2" xfId="11155"/>
    <cellStyle name="_Fuel Prices 4-14_Sch 40 Substation A&amp;G 2008 2 2 2" xfId="11156"/>
    <cellStyle name="_Fuel Prices 4-14_Sch 40 Substation A&amp;G 2008 2 3" xfId="11157"/>
    <cellStyle name="_Fuel Prices 4-14_Sch 40 Substation A&amp;G 2008 3" xfId="11158"/>
    <cellStyle name="_Fuel Prices 4-14_Sch 40 Substation A&amp;G 2008 3 2" xfId="11159"/>
    <cellStyle name="_Fuel Prices 4-14_Sch 40 Substation A&amp;G 2008 4" xfId="11160"/>
    <cellStyle name="_Fuel Prices 4-14_Sch 40 Substation O&amp;M 2008" xfId="11161"/>
    <cellStyle name="_Fuel Prices 4-14_Sch 40 Substation O&amp;M 2008 2" xfId="11162"/>
    <cellStyle name="_Fuel Prices 4-14_Sch 40 Substation O&amp;M 2008 2 2" xfId="11163"/>
    <cellStyle name="_Fuel Prices 4-14_Sch 40 Substation O&amp;M 2008 2 2 2" xfId="11164"/>
    <cellStyle name="_Fuel Prices 4-14_Sch 40 Substation O&amp;M 2008 2 3" xfId="11165"/>
    <cellStyle name="_Fuel Prices 4-14_Sch 40 Substation O&amp;M 2008 3" xfId="11166"/>
    <cellStyle name="_Fuel Prices 4-14_Sch 40 Substation O&amp;M 2008 3 2" xfId="11167"/>
    <cellStyle name="_Fuel Prices 4-14_Sch 40 Substation O&amp;M 2008 4" xfId="11168"/>
    <cellStyle name="_Fuel Prices 4-14_Subs 2008" xfId="11169"/>
    <cellStyle name="_Fuel Prices 4-14_Subs 2008 2" xfId="11170"/>
    <cellStyle name="_Fuel Prices 4-14_Subs 2008 2 2" xfId="11171"/>
    <cellStyle name="_Fuel Prices 4-14_Subs 2008 2 2 2" xfId="11172"/>
    <cellStyle name="_Fuel Prices 4-14_Subs 2008 2 3" xfId="11173"/>
    <cellStyle name="_Fuel Prices 4-14_Subs 2008 3" xfId="11174"/>
    <cellStyle name="_Fuel Prices 4-14_Subs 2008 3 2" xfId="11175"/>
    <cellStyle name="_Fuel Prices 4-14_Subs 2008 4" xfId="11176"/>
    <cellStyle name="_Fuel Prices 4-14_Wind Integration 10GRC" xfId="11177"/>
    <cellStyle name="_Fuel Prices 4-14_Wind Integration 10GRC 2" xfId="11178"/>
    <cellStyle name="_Fuel Prices 4-14_Wind Integration 10GRC 2 2" xfId="11179"/>
    <cellStyle name="_Fuel Prices 4-14_Wind Integration 10GRC 2 2 2" xfId="11180"/>
    <cellStyle name="_Fuel Prices 4-14_Wind Integration 10GRC 2 3" xfId="11181"/>
    <cellStyle name="_Fuel Prices 4-14_Wind Integration 10GRC 3" xfId="11182"/>
    <cellStyle name="_Fuel Prices 4-14_Wind Integration 10GRC 3 2" xfId="11183"/>
    <cellStyle name="_Fuel Prices 4-14_Wind Integration 10GRC 4" xfId="11184"/>
    <cellStyle name="_Fuel Prices 4-14_Wind Integration 10GRC_DEM-WP(C) ENERG10C--ctn Mid-C_042010 2010GRC" xfId="11185"/>
    <cellStyle name="_Fuel Prices 4-14_Wind Integration 10GRC_DEM-WP(C) ENERG10C--ctn Mid-C_042010 2010GRC 2" xfId="11186"/>
    <cellStyle name="_Gas Transportation Charges_2009GRC_120308" xfId="11187"/>
    <cellStyle name="_Gas Transportation Charges_2009GRC_120308 2" xfId="11188"/>
    <cellStyle name="_Gas Transportation Charges_2009GRC_120308 2 2" xfId="11189"/>
    <cellStyle name="_Gas Transportation Charges_2009GRC_120308 2 2 2" xfId="11190"/>
    <cellStyle name="_Gas Transportation Charges_2009GRC_120308 2 2 2 2" xfId="11191"/>
    <cellStyle name="_Gas Transportation Charges_2009GRC_120308 2 2 2 3" xfId="11192"/>
    <cellStyle name="_Gas Transportation Charges_2009GRC_120308 2 2 3" xfId="11193"/>
    <cellStyle name="_Gas Transportation Charges_2009GRC_120308 2 3" xfId="11194"/>
    <cellStyle name="_Gas Transportation Charges_2009GRC_120308 2 3 2" xfId="11195"/>
    <cellStyle name="_Gas Transportation Charges_2009GRC_120308 2 4" xfId="11196"/>
    <cellStyle name="_Gas Transportation Charges_2009GRC_120308 3" xfId="11197"/>
    <cellStyle name="_Gas Transportation Charges_2009GRC_120308 3 2" xfId="11198"/>
    <cellStyle name="_Gas Transportation Charges_2009GRC_120308 3 2 2" xfId="11199"/>
    <cellStyle name="_Gas Transportation Charges_2009GRC_120308 3 2 2 2" xfId="11200"/>
    <cellStyle name="_Gas Transportation Charges_2009GRC_120308 3 2 3" xfId="11201"/>
    <cellStyle name="_Gas Transportation Charges_2009GRC_120308 3 3" xfId="11202"/>
    <cellStyle name="_Gas Transportation Charges_2009GRC_120308 3 3 2" xfId="11203"/>
    <cellStyle name="_Gas Transportation Charges_2009GRC_120308 3 4" xfId="11204"/>
    <cellStyle name="_Gas Transportation Charges_2009GRC_120308 4" xfId="11205"/>
    <cellStyle name="_Gas Transportation Charges_2009GRC_120308 4 2" xfId="11206"/>
    <cellStyle name="_Gas Transportation Charges_2009GRC_120308 4 2 2" xfId="11207"/>
    <cellStyle name="_Gas Transportation Charges_2009GRC_120308 4 3" xfId="11208"/>
    <cellStyle name="_Gas Transportation Charges_2009GRC_120308 5" xfId="11209"/>
    <cellStyle name="_Gas Transportation Charges_2009GRC_120308 5 2" xfId="11210"/>
    <cellStyle name="_Gas Transportation Charges_2009GRC_120308 5 2 2" xfId="11211"/>
    <cellStyle name="_Gas Transportation Charges_2009GRC_120308 5 3" xfId="11212"/>
    <cellStyle name="_Gas Transportation Charges_2009GRC_120308 6" xfId="11213"/>
    <cellStyle name="_Gas Transportation Charges_2009GRC_120308 6 2" xfId="11214"/>
    <cellStyle name="_Gas Transportation Charges_2009GRC_120308 6 2 2" xfId="11215"/>
    <cellStyle name="_Gas Transportation Charges_2009GRC_120308 6 3" xfId="11216"/>
    <cellStyle name="_Gas Transportation Charges_2009GRC_120308 7" xfId="11217"/>
    <cellStyle name="_Gas Transportation Charges_2009GRC_120308 7 2" xfId="11218"/>
    <cellStyle name="_Gas Transportation Charges_2009GRC_120308 7 2 2" xfId="11219"/>
    <cellStyle name="_Gas Transportation Charges_2009GRC_120308 7 3" xfId="11220"/>
    <cellStyle name="_Gas Transportation Charges_2009GRC_120308 8" xfId="11221"/>
    <cellStyle name="_Gas Transportation Charges_2009GRC_120308_4 31E Reg Asset  Liab and EXH D" xfId="11222"/>
    <cellStyle name="_Gas Transportation Charges_2009GRC_120308_4 31E Reg Asset  Liab and EXH D _ Aug 10 Filing (2)" xfId="11223"/>
    <cellStyle name="_Gas Transportation Charges_2009GRC_120308_4 31E Reg Asset  Liab and EXH D _ Aug 10 Filing (2) 2" xfId="11224"/>
    <cellStyle name="_Gas Transportation Charges_2009GRC_120308_4 31E Reg Asset  Liab and EXH D _ Aug 10 Filing (2) 2 2" xfId="11225"/>
    <cellStyle name="_Gas Transportation Charges_2009GRC_120308_4 31E Reg Asset  Liab and EXH D _ Aug 10 Filing (2) 3" xfId="11226"/>
    <cellStyle name="_Gas Transportation Charges_2009GRC_120308_4 31E Reg Asset  Liab and EXH D 10" xfId="11227"/>
    <cellStyle name="_Gas Transportation Charges_2009GRC_120308_4 31E Reg Asset  Liab and EXH D 10 2" xfId="11228"/>
    <cellStyle name="_Gas Transportation Charges_2009GRC_120308_4 31E Reg Asset  Liab and EXH D 11" xfId="11229"/>
    <cellStyle name="_Gas Transportation Charges_2009GRC_120308_4 31E Reg Asset  Liab and EXH D 11 2" xfId="11230"/>
    <cellStyle name="_Gas Transportation Charges_2009GRC_120308_4 31E Reg Asset  Liab and EXH D 12" xfId="11231"/>
    <cellStyle name="_Gas Transportation Charges_2009GRC_120308_4 31E Reg Asset  Liab and EXH D 12 2" xfId="11232"/>
    <cellStyle name="_Gas Transportation Charges_2009GRC_120308_4 31E Reg Asset  Liab and EXH D 13" xfId="11233"/>
    <cellStyle name="_Gas Transportation Charges_2009GRC_120308_4 31E Reg Asset  Liab and EXH D 13 2" xfId="11234"/>
    <cellStyle name="_Gas Transportation Charges_2009GRC_120308_4 31E Reg Asset  Liab and EXH D 14" xfId="11235"/>
    <cellStyle name="_Gas Transportation Charges_2009GRC_120308_4 31E Reg Asset  Liab and EXH D 14 2" xfId="11236"/>
    <cellStyle name="_Gas Transportation Charges_2009GRC_120308_4 31E Reg Asset  Liab and EXH D 15" xfId="11237"/>
    <cellStyle name="_Gas Transportation Charges_2009GRC_120308_4 31E Reg Asset  Liab and EXH D 15 2" xfId="11238"/>
    <cellStyle name="_Gas Transportation Charges_2009GRC_120308_4 31E Reg Asset  Liab and EXH D 16" xfId="11239"/>
    <cellStyle name="_Gas Transportation Charges_2009GRC_120308_4 31E Reg Asset  Liab and EXH D 16 2" xfId="11240"/>
    <cellStyle name="_Gas Transportation Charges_2009GRC_120308_4 31E Reg Asset  Liab and EXH D 17" xfId="11241"/>
    <cellStyle name="_Gas Transportation Charges_2009GRC_120308_4 31E Reg Asset  Liab and EXH D 17 2" xfId="11242"/>
    <cellStyle name="_Gas Transportation Charges_2009GRC_120308_4 31E Reg Asset  Liab and EXH D 18" xfId="11243"/>
    <cellStyle name="_Gas Transportation Charges_2009GRC_120308_4 31E Reg Asset  Liab and EXH D 18 2" xfId="11244"/>
    <cellStyle name="_Gas Transportation Charges_2009GRC_120308_4 31E Reg Asset  Liab and EXH D 19" xfId="11245"/>
    <cellStyle name="_Gas Transportation Charges_2009GRC_120308_4 31E Reg Asset  Liab and EXH D 19 2" xfId="11246"/>
    <cellStyle name="_Gas Transportation Charges_2009GRC_120308_4 31E Reg Asset  Liab and EXH D 2" xfId="11247"/>
    <cellStyle name="_Gas Transportation Charges_2009GRC_120308_4 31E Reg Asset  Liab and EXH D 2 2" xfId="11248"/>
    <cellStyle name="_Gas Transportation Charges_2009GRC_120308_4 31E Reg Asset  Liab and EXH D 20" xfId="11249"/>
    <cellStyle name="_Gas Transportation Charges_2009GRC_120308_4 31E Reg Asset  Liab and EXH D 20 2" xfId="11250"/>
    <cellStyle name="_Gas Transportation Charges_2009GRC_120308_4 31E Reg Asset  Liab and EXH D 21" xfId="11251"/>
    <cellStyle name="_Gas Transportation Charges_2009GRC_120308_4 31E Reg Asset  Liab and EXH D 21 2" xfId="11252"/>
    <cellStyle name="_Gas Transportation Charges_2009GRC_120308_4 31E Reg Asset  Liab and EXH D 22" xfId="11253"/>
    <cellStyle name="_Gas Transportation Charges_2009GRC_120308_4 31E Reg Asset  Liab and EXH D 22 2" xfId="11254"/>
    <cellStyle name="_Gas Transportation Charges_2009GRC_120308_4 31E Reg Asset  Liab and EXH D 23" xfId="11255"/>
    <cellStyle name="_Gas Transportation Charges_2009GRC_120308_4 31E Reg Asset  Liab and EXH D 23 2" xfId="11256"/>
    <cellStyle name="_Gas Transportation Charges_2009GRC_120308_4 31E Reg Asset  Liab and EXH D 24" xfId="11257"/>
    <cellStyle name="_Gas Transportation Charges_2009GRC_120308_4 31E Reg Asset  Liab and EXH D 24 2" xfId="11258"/>
    <cellStyle name="_Gas Transportation Charges_2009GRC_120308_4 31E Reg Asset  Liab and EXH D 25" xfId="11259"/>
    <cellStyle name="_Gas Transportation Charges_2009GRC_120308_4 31E Reg Asset  Liab and EXH D 25 2" xfId="11260"/>
    <cellStyle name="_Gas Transportation Charges_2009GRC_120308_4 31E Reg Asset  Liab and EXH D 26" xfId="11261"/>
    <cellStyle name="_Gas Transportation Charges_2009GRC_120308_4 31E Reg Asset  Liab and EXH D 26 2" xfId="11262"/>
    <cellStyle name="_Gas Transportation Charges_2009GRC_120308_4 31E Reg Asset  Liab and EXH D 27" xfId="11263"/>
    <cellStyle name="_Gas Transportation Charges_2009GRC_120308_4 31E Reg Asset  Liab and EXH D 27 2" xfId="11264"/>
    <cellStyle name="_Gas Transportation Charges_2009GRC_120308_4 31E Reg Asset  Liab and EXH D 28" xfId="11265"/>
    <cellStyle name="_Gas Transportation Charges_2009GRC_120308_4 31E Reg Asset  Liab and EXH D 28 2" xfId="11266"/>
    <cellStyle name="_Gas Transportation Charges_2009GRC_120308_4 31E Reg Asset  Liab and EXH D 29" xfId="11267"/>
    <cellStyle name="_Gas Transportation Charges_2009GRC_120308_4 31E Reg Asset  Liab and EXH D 29 2" xfId="11268"/>
    <cellStyle name="_Gas Transportation Charges_2009GRC_120308_4 31E Reg Asset  Liab and EXH D 3" xfId="11269"/>
    <cellStyle name="_Gas Transportation Charges_2009GRC_120308_4 31E Reg Asset  Liab and EXH D 3 2" xfId="11270"/>
    <cellStyle name="_Gas Transportation Charges_2009GRC_120308_4 31E Reg Asset  Liab and EXH D 30" xfId="11271"/>
    <cellStyle name="_Gas Transportation Charges_2009GRC_120308_4 31E Reg Asset  Liab and EXH D 30 2" xfId="11272"/>
    <cellStyle name="_Gas Transportation Charges_2009GRC_120308_4 31E Reg Asset  Liab and EXH D 31" xfId="11273"/>
    <cellStyle name="_Gas Transportation Charges_2009GRC_120308_4 31E Reg Asset  Liab and EXH D 32" xfId="11274"/>
    <cellStyle name="_Gas Transportation Charges_2009GRC_120308_4 31E Reg Asset  Liab and EXH D 33" xfId="11275"/>
    <cellStyle name="_Gas Transportation Charges_2009GRC_120308_4 31E Reg Asset  Liab and EXH D 34" xfId="11276"/>
    <cellStyle name="_Gas Transportation Charges_2009GRC_120308_4 31E Reg Asset  Liab and EXH D 35" xfId="11277"/>
    <cellStyle name="_Gas Transportation Charges_2009GRC_120308_4 31E Reg Asset  Liab and EXH D 36" xfId="11278"/>
    <cellStyle name="_Gas Transportation Charges_2009GRC_120308_4 31E Reg Asset  Liab and EXH D 4" xfId="11279"/>
    <cellStyle name="_Gas Transportation Charges_2009GRC_120308_4 31E Reg Asset  Liab and EXH D 4 2" xfId="11280"/>
    <cellStyle name="_Gas Transportation Charges_2009GRC_120308_4 31E Reg Asset  Liab and EXH D 5" xfId="11281"/>
    <cellStyle name="_Gas Transportation Charges_2009GRC_120308_4 31E Reg Asset  Liab and EXH D 5 2" xfId="11282"/>
    <cellStyle name="_Gas Transportation Charges_2009GRC_120308_4 31E Reg Asset  Liab and EXH D 6" xfId="11283"/>
    <cellStyle name="_Gas Transportation Charges_2009GRC_120308_4 31E Reg Asset  Liab and EXH D 6 2" xfId="11284"/>
    <cellStyle name="_Gas Transportation Charges_2009GRC_120308_4 31E Reg Asset  Liab and EXH D 7" xfId="11285"/>
    <cellStyle name="_Gas Transportation Charges_2009GRC_120308_4 31E Reg Asset  Liab and EXH D 7 2" xfId="11286"/>
    <cellStyle name="_Gas Transportation Charges_2009GRC_120308_4 31E Reg Asset  Liab and EXH D 8" xfId="11287"/>
    <cellStyle name="_Gas Transportation Charges_2009GRC_120308_4 31E Reg Asset  Liab and EXH D 8 2" xfId="11288"/>
    <cellStyle name="_Gas Transportation Charges_2009GRC_120308_4 31E Reg Asset  Liab and EXH D 9" xfId="11289"/>
    <cellStyle name="_Gas Transportation Charges_2009GRC_120308_4 31E Reg Asset  Liab and EXH D 9 2" xfId="11290"/>
    <cellStyle name="_Gas Transportation Charges_2009GRC_120308_Chelan PUD Power Costs (8-10)" xfId="11291"/>
    <cellStyle name="_Gas Transportation Charges_2009GRC_120308_Chelan PUD Power Costs (8-10) 2" xfId="11292"/>
    <cellStyle name="_Gas Transportation Charges_2009GRC_120308_compare wind integration" xfId="11293"/>
    <cellStyle name="_Gas Transportation Charges_2009GRC_120308_DEM-WP(C) Chelan Power Costs" xfId="11294"/>
    <cellStyle name="_Gas Transportation Charges_2009GRC_120308_DEM-WP(C) Chelan Power Costs 2" xfId="11295"/>
    <cellStyle name="_Gas Transportation Charges_2009GRC_120308_DEM-WP(C) Chelan Power Costs 2 2" xfId="11296"/>
    <cellStyle name="_Gas Transportation Charges_2009GRC_120308_DEM-WP(C) Chelan Power Costs 3" xfId="11297"/>
    <cellStyle name="_Gas Transportation Charges_2009GRC_120308_DEM-WP(C) Costs Not In AURORA 2010GRC As Filed" xfId="11298"/>
    <cellStyle name="_Gas Transportation Charges_2009GRC_120308_DEM-WP(C) Costs Not In AURORA 2010GRC As Filed 2" xfId="11299"/>
    <cellStyle name="_Gas Transportation Charges_2009GRC_120308_DEM-WP(C) Costs Not In AURORA 2010GRC As Filed 2 2" xfId="11300"/>
    <cellStyle name="_Gas Transportation Charges_2009GRC_120308_DEM-WP(C) Costs Not In AURORA 2010GRC As Filed 2 2 2" xfId="11301"/>
    <cellStyle name="_Gas Transportation Charges_2009GRC_120308_DEM-WP(C) Costs Not In AURORA 2010GRC As Filed 3" xfId="11302"/>
    <cellStyle name="_Gas Transportation Charges_2009GRC_120308_DEM-WP(C) Costs Not In AURORA 2010GRC As Filed 3 2" xfId="11303"/>
    <cellStyle name="_Gas Transportation Charges_2009GRC_120308_DEM-WP(C) Costs Not In AURORA 2010GRC As Filed 3 3" xfId="11304"/>
    <cellStyle name="_Gas Transportation Charges_2009GRC_120308_DEM-WP(C) Costs Not In AURORA 2010GRC As Filed 4" xfId="11305"/>
    <cellStyle name="_Gas Transportation Charges_2009GRC_120308_DEM-WP(C) Costs Not In AURORA 2010GRC As Filed 4 2" xfId="11306"/>
    <cellStyle name="_Gas Transportation Charges_2009GRC_120308_DEM-WP(C) Costs Not In AURORA 2010GRC As Filed 5" xfId="11307"/>
    <cellStyle name="_Gas Transportation Charges_2009GRC_120308_DEM-WP(C) Costs Not In AURORA 2010GRC As Filed 5 2" xfId="11308"/>
    <cellStyle name="_Gas Transportation Charges_2009GRC_120308_DEM-WP(C) Costs Not In AURORA 2010GRC As Filed 6" xfId="11309"/>
    <cellStyle name="_Gas Transportation Charges_2009GRC_120308_DEM-WP(C) Costs Not In AURORA 2010GRC As Filed 6 2" xfId="11310"/>
    <cellStyle name="_Gas Transportation Charges_2009GRC_120308_DEM-WP(C) Costs Not In AURORA 2010GRC As Filed_DEM-WP(C) ENERG10C--ctn Mid-C_042010 2010GRC" xfId="11311"/>
    <cellStyle name="_Gas Transportation Charges_2009GRC_120308_DEM-WP(C) Costs Not In AURORA 2010GRC As Filed_DEM-WP(C) ENERG10C--ctn Mid-C_042010 2010GRC 2" xfId="11312"/>
    <cellStyle name="_Gas Transportation Charges_2009GRC_120308_DEM-WP(C) ENERG10C--ctn Mid-C_042010 2010GRC" xfId="11313"/>
    <cellStyle name="_Gas Transportation Charges_2009GRC_120308_DEM-WP(C) ENERG10C--ctn Mid-C_042010 2010GRC 2" xfId="11314"/>
    <cellStyle name="_Gas Transportation Charges_2009GRC_120308_DEM-WP(C) Gas Transport 2010GRC" xfId="11315"/>
    <cellStyle name="_Gas Transportation Charges_2009GRC_120308_DEM-WP(C) Gas Transport 2010GRC 2" xfId="11316"/>
    <cellStyle name="_Gas Transportation Charges_2009GRC_120308_DEM-WP(C) Gas Transport 2010GRC 2 2" xfId="11317"/>
    <cellStyle name="_Gas Transportation Charges_2009GRC_120308_DEM-WP(C) Gas Transport 2010GRC 3" xfId="11318"/>
    <cellStyle name="_Gas Transportation Charges_2009GRC_120308_NIM Summary" xfId="11319"/>
    <cellStyle name="_Gas Transportation Charges_2009GRC_120308_NIM Summary 09GRC" xfId="11320"/>
    <cellStyle name="_Gas Transportation Charges_2009GRC_120308_NIM Summary 09GRC 2" xfId="11321"/>
    <cellStyle name="_Gas Transportation Charges_2009GRC_120308_NIM Summary 09GRC 2 2" xfId="11322"/>
    <cellStyle name="_Gas Transportation Charges_2009GRC_120308_NIM Summary 09GRC 2 2 2" xfId="11323"/>
    <cellStyle name="_Gas Transportation Charges_2009GRC_120308_NIM Summary 09GRC 2 3" xfId="11324"/>
    <cellStyle name="_Gas Transportation Charges_2009GRC_120308_NIM Summary 09GRC 3" xfId="11325"/>
    <cellStyle name="_Gas Transportation Charges_2009GRC_120308_NIM Summary 09GRC 3 2" xfId="11326"/>
    <cellStyle name="_Gas Transportation Charges_2009GRC_120308_NIM Summary 09GRC 4" xfId="11327"/>
    <cellStyle name="_Gas Transportation Charges_2009GRC_120308_NIM Summary 09GRC_DEM-WP(C) ENERG10C--ctn Mid-C_042010 2010GRC" xfId="11328"/>
    <cellStyle name="_Gas Transportation Charges_2009GRC_120308_NIM Summary 09GRC_DEM-WP(C) ENERG10C--ctn Mid-C_042010 2010GRC 2" xfId="11329"/>
    <cellStyle name="_Gas Transportation Charges_2009GRC_120308_NIM Summary 10" xfId="11330"/>
    <cellStyle name="_Gas Transportation Charges_2009GRC_120308_NIM Summary 10 2" xfId="11331"/>
    <cellStyle name="_Gas Transportation Charges_2009GRC_120308_NIM Summary 11" xfId="11332"/>
    <cellStyle name="_Gas Transportation Charges_2009GRC_120308_NIM Summary 11 2" xfId="11333"/>
    <cellStyle name="_Gas Transportation Charges_2009GRC_120308_NIM Summary 12" xfId="11334"/>
    <cellStyle name="_Gas Transportation Charges_2009GRC_120308_NIM Summary 12 2" xfId="11335"/>
    <cellStyle name="_Gas Transportation Charges_2009GRC_120308_NIM Summary 13" xfId="11336"/>
    <cellStyle name="_Gas Transportation Charges_2009GRC_120308_NIM Summary 13 2" xfId="11337"/>
    <cellStyle name="_Gas Transportation Charges_2009GRC_120308_NIM Summary 14" xfId="11338"/>
    <cellStyle name="_Gas Transportation Charges_2009GRC_120308_NIM Summary 14 2" xfId="11339"/>
    <cellStyle name="_Gas Transportation Charges_2009GRC_120308_NIM Summary 15" xfId="11340"/>
    <cellStyle name="_Gas Transportation Charges_2009GRC_120308_NIM Summary 15 2" xfId="11341"/>
    <cellStyle name="_Gas Transportation Charges_2009GRC_120308_NIM Summary 16" xfId="11342"/>
    <cellStyle name="_Gas Transportation Charges_2009GRC_120308_NIM Summary 16 2" xfId="11343"/>
    <cellStyle name="_Gas Transportation Charges_2009GRC_120308_NIM Summary 17" xfId="11344"/>
    <cellStyle name="_Gas Transportation Charges_2009GRC_120308_NIM Summary 17 2" xfId="11345"/>
    <cellStyle name="_Gas Transportation Charges_2009GRC_120308_NIM Summary 18" xfId="11346"/>
    <cellStyle name="_Gas Transportation Charges_2009GRC_120308_NIM Summary 18 2" xfId="11347"/>
    <cellStyle name="_Gas Transportation Charges_2009GRC_120308_NIM Summary 19" xfId="11348"/>
    <cellStyle name="_Gas Transportation Charges_2009GRC_120308_NIM Summary 19 2" xfId="11349"/>
    <cellStyle name="_Gas Transportation Charges_2009GRC_120308_NIM Summary 2" xfId="11350"/>
    <cellStyle name="_Gas Transportation Charges_2009GRC_120308_NIM Summary 2 2" xfId="11351"/>
    <cellStyle name="_Gas Transportation Charges_2009GRC_120308_NIM Summary 2 2 2" xfId="11352"/>
    <cellStyle name="_Gas Transportation Charges_2009GRC_120308_NIM Summary 2 3" xfId="11353"/>
    <cellStyle name="_Gas Transportation Charges_2009GRC_120308_NIM Summary 20" xfId="11354"/>
    <cellStyle name="_Gas Transportation Charges_2009GRC_120308_NIM Summary 20 2" xfId="11355"/>
    <cellStyle name="_Gas Transportation Charges_2009GRC_120308_NIM Summary 21" xfId="11356"/>
    <cellStyle name="_Gas Transportation Charges_2009GRC_120308_NIM Summary 21 2" xfId="11357"/>
    <cellStyle name="_Gas Transportation Charges_2009GRC_120308_NIM Summary 22" xfId="11358"/>
    <cellStyle name="_Gas Transportation Charges_2009GRC_120308_NIM Summary 22 2" xfId="11359"/>
    <cellStyle name="_Gas Transportation Charges_2009GRC_120308_NIM Summary 23" xfId="11360"/>
    <cellStyle name="_Gas Transportation Charges_2009GRC_120308_NIM Summary 23 2" xfId="11361"/>
    <cellStyle name="_Gas Transportation Charges_2009GRC_120308_NIM Summary 24" xfId="11362"/>
    <cellStyle name="_Gas Transportation Charges_2009GRC_120308_NIM Summary 24 2" xfId="11363"/>
    <cellStyle name="_Gas Transportation Charges_2009GRC_120308_NIM Summary 25" xfId="11364"/>
    <cellStyle name="_Gas Transportation Charges_2009GRC_120308_NIM Summary 25 2" xfId="11365"/>
    <cellStyle name="_Gas Transportation Charges_2009GRC_120308_NIM Summary 26" xfId="11366"/>
    <cellStyle name="_Gas Transportation Charges_2009GRC_120308_NIM Summary 26 2" xfId="11367"/>
    <cellStyle name="_Gas Transportation Charges_2009GRC_120308_NIM Summary 27" xfId="11368"/>
    <cellStyle name="_Gas Transportation Charges_2009GRC_120308_NIM Summary 27 2" xfId="11369"/>
    <cellStyle name="_Gas Transportation Charges_2009GRC_120308_NIM Summary 28" xfId="11370"/>
    <cellStyle name="_Gas Transportation Charges_2009GRC_120308_NIM Summary 28 2" xfId="11371"/>
    <cellStyle name="_Gas Transportation Charges_2009GRC_120308_NIM Summary 29" xfId="11372"/>
    <cellStyle name="_Gas Transportation Charges_2009GRC_120308_NIM Summary 29 2" xfId="11373"/>
    <cellStyle name="_Gas Transportation Charges_2009GRC_120308_NIM Summary 3" xfId="11374"/>
    <cellStyle name="_Gas Transportation Charges_2009GRC_120308_NIM Summary 3 2" xfId="11375"/>
    <cellStyle name="_Gas Transportation Charges_2009GRC_120308_NIM Summary 30" xfId="11376"/>
    <cellStyle name="_Gas Transportation Charges_2009GRC_120308_NIM Summary 30 2" xfId="11377"/>
    <cellStyle name="_Gas Transportation Charges_2009GRC_120308_NIM Summary 31" xfId="11378"/>
    <cellStyle name="_Gas Transportation Charges_2009GRC_120308_NIM Summary 31 2" xfId="11379"/>
    <cellStyle name="_Gas Transportation Charges_2009GRC_120308_NIM Summary 32" xfId="11380"/>
    <cellStyle name="_Gas Transportation Charges_2009GRC_120308_NIM Summary 32 2" xfId="11381"/>
    <cellStyle name="_Gas Transportation Charges_2009GRC_120308_NIM Summary 33" xfId="11382"/>
    <cellStyle name="_Gas Transportation Charges_2009GRC_120308_NIM Summary 33 2" xfId="11383"/>
    <cellStyle name="_Gas Transportation Charges_2009GRC_120308_NIM Summary 34" xfId="11384"/>
    <cellStyle name="_Gas Transportation Charges_2009GRC_120308_NIM Summary 34 2" xfId="11385"/>
    <cellStyle name="_Gas Transportation Charges_2009GRC_120308_NIM Summary 35" xfId="11386"/>
    <cellStyle name="_Gas Transportation Charges_2009GRC_120308_NIM Summary 35 2" xfId="11387"/>
    <cellStyle name="_Gas Transportation Charges_2009GRC_120308_NIM Summary 36" xfId="11388"/>
    <cellStyle name="_Gas Transportation Charges_2009GRC_120308_NIM Summary 36 2" xfId="11389"/>
    <cellStyle name="_Gas Transportation Charges_2009GRC_120308_NIM Summary 37" xfId="11390"/>
    <cellStyle name="_Gas Transportation Charges_2009GRC_120308_NIM Summary 37 2" xfId="11391"/>
    <cellStyle name="_Gas Transportation Charges_2009GRC_120308_NIM Summary 38" xfId="11392"/>
    <cellStyle name="_Gas Transportation Charges_2009GRC_120308_NIM Summary 38 2" xfId="11393"/>
    <cellStyle name="_Gas Transportation Charges_2009GRC_120308_NIM Summary 39" xfId="11394"/>
    <cellStyle name="_Gas Transportation Charges_2009GRC_120308_NIM Summary 39 2" xfId="11395"/>
    <cellStyle name="_Gas Transportation Charges_2009GRC_120308_NIM Summary 4" xfId="11396"/>
    <cellStyle name="_Gas Transportation Charges_2009GRC_120308_NIM Summary 4 2" xfId="11397"/>
    <cellStyle name="_Gas Transportation Charges_2009GRC_120308_NIM Summary 40" xfId="11398"/>
    <cellStyle name="_Gas Transportation Charges_2009GRC_120308_NIM Summary 40 2" xfId="11399"/>
    <cellStyle name="_Gas Transportation Charges_2009GRC_120308_NIM Summary 41" xfId="11400"/>
    <cellStyle name="_Gas Transportation Charges_2009GRC_120308_NIM Summary 41 2" xfId="11401"/>
    <cellStyle name="_Gas Transportation Charges_2009GRC_120308_NIM Summary 42" xfId="11402"/>
    <cellStyle name="_Gas Transportation Charges_2009GRC_120308_NIM Summary 42 2" xfId="11403"/>
    <cellStyle name="_Gas Transportation Charges_2009GRC_120308_NIM Summary 43" xfId="11404"/>
    <cellStyle name="_Gas Transportation Charges_2009GRC_120308_NIM Summary 43 2" xfId="11405"/>
    <cellStyle name="_Gas Transportation Charges_2009GRC_120308_NIM Summary 44" xfId="11406"/>
    <cellStyle name="_Gas Transportation Charges_2009GRC_120308_NIM Summary 44 2" xfId="11407"/>
    <cellStyle name="_Gas Transportation Charges_2009GRC_120308_NIM Summary 45" xfId="11408"/>
    <cellStyle name="_Gas Transportation Charges_2009GRC_120308_NIM Summary 45 2" xfId="11409"/>
    <cellStyle name="_Gas Transportation Charges_2009GRC_120308_NIM Summary 46" xfId="11410"/>
    <cellStyle name="_Gas Transportation Charges_2009GRC_120308_NIM Summary 46 2" xfId="11411"/>
    <cellStyle name="_Gas Transportation Charges_2009GRC_120308_NIM Summary 47" xfId="11412"/>
    <cellStyle name="_Gas Transportation Charges_2009GRC_120308_NIM Summary 47 2" xfId="11413"/>
    <cellStyle name="_Gas Transportation Charges_2009GRC_120308_NIM Summary 48" xfId="11414"/>
    <cellStyle name="_Gas Transportation Charges_2009GRC_120308_NIM Summary 49" xfId="11415"/>
    <cellStyle name="_Gas Transportation Charges_2009GRC_120308_NIM Summary 5" xfId="11416"/>
    <cellStyle name="_Gas Transportation Charges_2009GRC_120308_NIM Summary 5 2" xfId="11417"/>
    <cellStyle name="_Gas Transportation Charges_2009GRC_120308_NIM Summary 50" xfId="11418"/>
    <cellStyle name="_Gas Transportation Charges_2009GRC_120308_NIM Summary 51" xfId="11419"/>
    <cellStyle name="_Gas Transportation Charges_2009GRC_120308_NIM Summary 52" xfId="11420"/>
    <cellStyle name="_Gas Transportation Charges_2009GRC_120308_NIM Summary 6" xfId="11421"/>
    <cellStyle name="_Gas Transportation Charges_2009GRC_120308_NIM Summary 6 2" xfId="11422"/>
    <cellStyle name="_Gas Transportation Charges_2009GRC_120308_NIM Summary 7" xfId="11423"/>
    <cellStyle name="_Gas Transportation Charges_2009GRC_120308_NIM Summary 7 2" xfId="11424"/>
    <cellStyle name="_Gas Transportation Charges_2009GRC_120308_NIM Summary 8" xfId="11425"/>
    <cellStyle name="_Gas Transportation Charges_2009GRC_120308_NIM Summary 8 2" xfId="11426"/>
    <cellStyle name="_Gas Transportation Charges_2009GRC_120308_NIM Summary 9" xfId="11427"/>
    <cellStyle name="_Gas Transportation Charges_2009GRC_120308_NIM Summary 9 2" xfId="11428"/>
    <cellStyle name="_Gas Transportation Charges_2009GRC_120308_NIM Summary_DEM-WP(C) ENERG10C--ctn Mid-C_042010 2010GRC" xfId="11429"/>
    <cellStyle name="_Gas Transportation Charges_2009GRC_120308_NIM Summary_DEM-WP(C) ENERG10C--ctn Mid-C_042010 2010GRC 2" xfId="11430"/>
    <cellStyle name="_Gas Transportation Charges_2009GRC_120308_NIM+O&amp;M" xfId="11431"/>
    <cellStyle name="_Gas Transportation Charges_2009GRC_120308_NIM+O&amp;M 2" xfId="11432"/>
    <cellStyle name="_Gas Transportation Charges_2009GRC_120308_NIM+O&amp;M 2 2" xfId="11433"/>
    <cellStyle name="_Gas Transportation Charges_2009GRC_120308_NIM+O&amp;M 2 2 2" xfId="11434"/>
    <cellStyle name="_Gas Transportation Charges_2009GRC_120308_NIM+O&amp;M 2 3" xfId="11435"/>
    <cellStyle name="_Gas Transportation Charges_2009GRC_120308_NIM+O&amp;M 3" xfId="11436"/>
    <cellStyle name="_Gas Transportation Charges_2009GRC_120308_NIM+O&amp;M 3 2" xfId="11437"/>
    <cellStyle name="_Gas Transportation Charges_2009GRC_120308_NIM+O&amp;M 4" xfId="11438"/>
    <cellStyle name="_Gas Transportation Charges_2009GRC_120308_NIM+O&amp;M Monthly" xfId="11439"/>
    <cellStyle name="_Gas Transportation Charges_2009GRC_120308_NIM+O&amp;M Monthly 2" xfId="11440"/>
    <cellStyle name="_Gas Transportation Charges_2009GRC_120308_NIM+O&amp;M Monthly 2 2" xfId="11441"/>
    <cellStyle name="_Gas Transportation Charges_2009GRC_120308_NIM+O&amp;M Monthly 2 2 2" xfId="11442"/>
    <cellStyle name="_Gas Transportation Charges_2009GRC_120308_NIM+O&amp;M Monthly 2 3" xfId="11443"/>
    <cellStyle name="_Gas Transportation Charges_2009GRC_120308_NIM+O&amp;M Monthly 3" xfId="11444"/>
    <cellStyle name="_Gas Transportation Charges_2009GRC_120308_NIM+O&amp;M Monthly 3 2" xfId="11445"/>
    <cellStyle name="_Gas Transportation Charges_2009GRC_120308_NIM+O&amp;M Monthly 4" xfId="11446"/>
    <cellStyle name="_Gas Transportation Charges_2009GRC_120308_PCA 9 -  Exhibit D April 2010 (3)" xfId="11447"/>
    <cellStyle name="_Gas Transportation Charges_2009GRC_120308_PCA 9 -  Exhibit D April 2010 (3) 2" xfId="11448"/>
    <cellStyle name="_Gas Transportation Charges_2009GRC_120308_PCA 9 -  Exhibit D April 2010 (3) 2 2" xfId="11449"/>
    <cellStyle name="_Gas Transportation Charges_2009GRC_120308_PCA 9 -  Exhibit D April 2010 (3) 2 2 2" xfId="11450"/>
    <cellStyle name="_Gas Transportation Charges_2009GRC_120308_PCA 9 -  Exhibit D April 2010 (3) 2 3" xfId="11451"/>
    <cellStyle name="_Gas Transportation Charges_2009GRC_120308_PCA 9 -  Exhibit D April 2010 (3) 3" xfId="11452"/>
    <cellStyle name="_Gas Transportation Charges_2009GRC_120308_PCA 9 -  Exhibit D April 2010 (3) 3 2" xfId="11453"/>
    <cellStyle name="_Gas Transportation Charges_2009GRC_120308_PCA 9 -  Exhibit D April 2010 (3) 4" xfId="11454"/>
    <cellStyle name="_Gas Transportation Charges_2009GRC_120308_PCA 9 -  Exhibit D April 2010 (3)_DEM-WP(C) ENERG10C--ctn Mid-C_042010 2010GRC" xfId="11455"/>
    <cellStyle name="_Gas Transportation Charges_2009GRC_120308_PCA 9 -  Exhibit D April 2010 (3)_DEM-WP(C) ENERG10C--ctn Mid-C_042010 2010GRC 2" xfId="11456"/>
    <cellStyle name="_Gas Transportation Charges_2009GRC_120308_Reconciliation" xfId="11457"/>
    <cellStyle name="_Gas Transportation Charges_2009GRC_120308_Reconciliation 2" xfId="11458"/>
    <cellStyle name="_Gas Transportation Charges_2009GRC_120308_Reconciliation 2 2" xfId="11459"/>
    <cellStyle name="_Gas Transportation Charges_2009GRC_120308_Reconciliation 2 2 2" xfId="11460"/>
    <cellStyle name="_Gas Transportation Charges_2009GRC_120308_Reconciliation 3" xfId="11461"/>
    <cellStyle name="_Gas Transportation Charges_2009GRC_120308_Reconciliation 3 2" xfId="11462"/>
    <cellStyle name="_Gas Transportation Charges_2009GRC_120308_Reconciliation 3 3" xfId="11463"/>
    <cellStyle name="_Gas Transportation Charges_2009GRC_120308_Reconciliation 4" xfId="11464"/>
    <cellStyle name="_Gas Transportation Charges_2009GRC_120308_Reconciliation 4 2" xfId="11465"/>
    <cellStyle name="_Gas Transportation Charges_2009GRC_120308_Reconciliation 5" xfId="11466"/>
    <cellStyle name="_Gas Transportation Charges_2009GRC_120308_Reconciliation 5 2" xfId="11467"/>
    <cellStyle name="_Gas Transportation Charges_2009GRC_120308_Reconciliation 6" xfId="11468"/>
    <cellStyle name="_Gas Transportation Charges_2009GRC_120308_Reconciliation 6 2" xfId="11469"/>
    <cellStyle name="_Gas Transportation Charges_2009GRC_120308_Reconciliation_DEM-WP(C) ENERG10C--ctn Mid-C_042010 2010GRC" xfId="11470"/>
    <cellStyle name="_Gas Transportation Charges_2009GRC_120308_Reconciliation_DEM-WP(C) ENERG10C--ctn Mid-C_042010 2010GRC 2" xfId="11471"/>
    <cellStyle name="_Gas Transportation Charges_2009GRC_120308_Wind Integration 10GRC" xfId="11472"/>
    <cellStyle name="_Gas Transportation Charges_2009GRC_120308_Wind Integration 10GRC 2" xfId="11473"/>
    <cellStyle name="_Gas Transportation Charges_2009GRC_120308_Wind Integration 10GRC 2 2" xfId="11474"/>
    <cellStyle name="_Gas Transportation Charges_2009GRC_120308_Wind Integration 10GRC 2 2 2" xfId="11475"/>
    <cellStyle name="_Gas Transportation Charges_2009GRC_120308_Wind Integration 10GRC 2 3" xfId="11476"/>
    <cellStyle name="_Gas Transportation Charges_2009GRC_120308_Wind Integration 10GRC 3" xfId="11477"/>
    <cellStyle name="_Gas Transportation Charges_2009GRC_120308_Wind Integration 10GRC 3 2" xfId="11478"/>
    <cellStyle name="_Gas Transportation Charges_2009GRC_120308_Wind Integration 10GRC 4" xfId="11479"/>
    <cellStyle name="_Gas Transportation Charges_2009GRC_120308_Wind Integration 10GRC_DEM-WP(C) ENERG10C--ctn Mid-C_042010 2010GRC" xfId="11480"/>
    <cellStyle name="_Gas Transportation Charges_2009GRC_120308_Wind Integration 10GRC_DEM-WP(C) ENERG10C--ctn Mid-C_042010 2010GRC 2" xfId="11481"/>
    <cellStyle name="_x0013__LSRWEP LGIA like Acctg Petition Aug 2010" xfId="11482"/>
    <cellStyle name="_x0013__LSRWEP LGIA like Acctg Petition Aug 2010 2" xfId="11483"/>
    <cellStyle name="_x0013__LSRWEP LGIA like Acctg Petition Aug 2010 2 2" xfId="11484"/>
    <cellStyle name="_x0013__LSRWEP LGIA like Acctg Petition Aug 2010 3" xfId="11485"/>
    <cellStyle name="_Mid C 09GRC" xfId="11486"/>
    <cellStyle name="_Mid C 09GRC 2" xfId="11487"/>
    <cellStyle name="_Monthly Fixed Input" xfId="11488"/>
    <cellStyle name="_Monthly Fixed Input 2" xfId="11489"/>
    <cellStyle name="_Monthly Fixed Input 2 2" xfId="11490"/>
    <cellStyle name="_Monthly Fixed Input 2 2 2" xfId="11491"/>
    <cellStyle name="_Monthly Fixed Input 2 3" xfId="11492"/>
    <cellStyle name="_Monthly Fixed Input 3" xfId="11493"/>
    <cellStyle name="_Monthly Fixed Input 3 2" xfId="11494"/>
    <cellStyle name="_Monthly Fixed Input 3 2 2" xfId="11495"/>
    <cellStyle name="_Monthly Fixed Input 3 3" xfId="11496"/>
    <cellStyle name="_Monthly Fixed Input 3 4" xfId="11497"/>
    <cellStyle name="_Monthly Fixed Input 4" xfId="11498"/>
    <cellStyle name="_Monthly Fixed Input_DEM-WP(C) ENERG10C--ctn Mid-C_042010 2010GRC" xfId="11499"/>
    <cellStyle name="_Monthly Fixed Input_DEM-WP(C) ENERG10C--ctn Mid-C_042010 2010GRC 2" xfId="11500"/>
    <cellStyle name="_Monthly Fixed Input_NIM Summary" xfId="11501"/>
    <cellStyle name="_Monthly Fixed Input_NIM Summary 2" xfId="11502"/>
    <cellStyle name="_Monthly Fixed Input_NIM Summary 2 2" xfId="11503"/>
    <cellStyle name="_Monthly Fixed Input_NIM Summary 2 2 2" xfId="11504"/>
    <cellStyle name="_Monthly Fixed Input_NIM Summary 2 2 2 2" xfId="11505"/>
    <cellStyle name="_Monthly Fixed Input_NIM Summary 2 2 3" xfId="11506"/>
    <cellStyle name="_Monthly Fixed Input_NIM Summary 2 2 4" xfId="11507"/>
    <cellStyle name="_Monthly Fixed Input_NIM Summary 2 3" xfId="11508"/>
    <cellStyle name="_Monthly Fixed Input_NIM Summary 2 3 2" xfId="11509"/>
    <cellStyle name="_Monthly Fixed Input_NIM Summary 2 4" xfId="11510"/>
    <cellStyle name="_Monthly Fixed Input_NIM Summary 3" xfId="11511"/>
    <cellStyle name="_Monthly Fixed Input_NIM Summary 3 2" xfId="11512"/>
    <cellStyle name="_Monthly Fixed Input_NIM Summary 3 2 2" xfId="11513"/>
    <cellStyle name="_Monthly Fixed Input_NIM Summary 3 3" xfId="11514"/>
    <cellStyle name="_Monthly Fixed Input_NIM Summary 3 4" xfId="11515"/>
    <cellStyle name="_Monthly Fixed Input_NIM Summary 4" xfId="11516"/>
    <cellStyle name="_Monthly Fixed Input_NIM Summary 4 2" xfId="11517"/>
    <cellStyle name="_Monthly Fixed Input_NIM Summary 5" xfId="11518"/>
    <cellStyle name="_Monthly Fixed Input_NIM Summary_DEM-WP(C) ENERG10C--ctn Mid-C_042010 2010GRC" xfId="11519"/>
    <cellStyle name="_Monthly Fixed Input_NIM Summary_DEM-WP(C) ENERG10C--ctn Mid-C_042010 2010GRC 2" xfId="11520"/>
    <cellStyle name="_NIM 06 Base Case Current Trends" xfId="11521"/>
    <cellStyle name="_NIM 06 Base Case Current Trends 2" xfId="11522"/>
    <cellStyle name="_NIM 06 Base Case Current Trends 2 2" xfId="11523"/>
    <cellStyle name="_NIM 06 Base Case Current Trends 2 2 2" xfId="11524"/>
    <cellStyle name="_NIM 06 Base Case Current Trends 2 2 2 2" xfId="11525"/>
    <cellStyle name="_NIM 06 Base Case Current Trends 2 2 2 2 2" xfId="11526"/>
    <cellStyle name="_NIM 06 Base Case Current Trends 2 2 2 3" xfId="11527"/>
    <cellStyle name="_NIM 06 Base Case Current Trends 2 2 2 4" xfId="11528"/>
    <cellStyle name="_NIM 06 Base Case Current Trends 2 2 3" xfId="11529"/>
    <cellStyle name="_NIM 06 Base Case Current Trends 2 2 3 2" xfId="11530"/>
    <cellStyle name="_NIM 06 Base Case Current Trends 2 2 4" xfId="11531"/>
    <cellStyle name="_NIM 06 Base Case Current Trends 2 3" xfId="11532"/>
    <cellStyle name="_NIM 06 Base Case Current Trends 2 3 2" xfId="11533"/>
    <cellStyle name="_NIM 06 Base Case Current Trends 2 3 2 2" xfId="11534"/>
    <cellStyle name="_NIM 06 Base Case Current Trends 2 3 3" xfId="11535"/>
    <cellStyle name="_NIM 06 Base Case Current Trends 2 3 4" xfId="11536"/>
    <cellStyle name="_NIM 06 Base Case Current Trends 2 4" xfId="11537"/>
    <cellStyle name="_NIM 06 Base Case Current Trends 2 4 2" xfId="11538"/>
    <cellStyle name="_NIM 06 Base Case Current Trends 2 5" xfId="11539"/>
    <cellStyle name="_NIM 06 Base Case Current Trends 3" xfId="11540"/>
    <cellStyle name="_NIM 06 Base Case Current Trends 3 2" xfId="11541"/>
    <cellStyle name="_NIM 06 Base Case Current Trends 3 2 2" xfId="11542"/>
    <cellStyle name="_NIM 06 Base Case Current Trends 3 2 3" xfId="11543"/>
    <cellStyle name="_NIM 06 Base Case Current Trends 3 3" xfId="11544"/>
    <cellStyle name="_NIM 06 Base Case Current Trends 3 4" xfId="11545"/>
    <cellStyle name="_NIM 06 Base Case Current Trends 4" xfId="11546"/>
    <cellStyle name="_NIM 06 Base Case Current Trends 4 2" xfId="11547"/>
    <cellStyle name="_NIM 06 Base Case Current Trends 4 2 2" xfId="11548"/>
    <cellStyle name="_NIM 06 Base Case Current Trends 4 3" xfId="11549"/>
    <cellStyle name="_NIM 06 Base Case Current Trends 5" xfId="11550"/>
    <cellStyle name="_NIM 06 Base Case Current Trends 5 2" xfId="11551"/>
    <cellStyle name="_NIM 06 Base Case Current Trends 5 3" xfId="11552"/>
    <cellStyle name="_NIM 06 Base Case Current Trends 6" xfId="11553"/>
    <cellStyle name="_NIM 06 Base Case Current Trends 6 2" xfId="11554"/>
    <cellStyle name="_NIM 06 Base Case Current Trends_Adj Bench DR 3 for Initial Briefs (Electric)" xfId="11555"/>
    <cellStyle name="_NIM 06 Base Case Current Trends_Adj Bench DR 3 for Initial Briefs (Electric) 2" xfId="11556"/>
    <cellStyle name="_NIM 06 Base Case Current Trends_Adj Bench DR 3 for Initial Briefs (Electric) 2 2" xfId="11557"/>
    <cellStyle name="_NIM 06 Base Case Current Trends_Adj Bench DR 3 for Initial Briefs (Electric) 2 2 2" xfId="11558"/>
    <cellStyle name="_NIM 06 Base Case Current Trends_Adj Bench DR 3 for Initial Briefs (Electric) 2 2 2 2" xfId="11559"/>
    <cellStyle name="_NIM 06 Base Case Current Trends_Adj Bench DR 3 for Initial Briefs (Electric) 2 2 3" xfId="11560"/>
    <cellStyle name="_NIM 06 Base Case Current Trends_Adj Bench DR 3 for Initial Briefs (Electric) 2 2 4" xfId="11561"/>
    <cellStyle name="_NIM 06 Base Case Current Trends_Adj Bench DR 3 for Initial Briefs (Electric) 2 3" xfId="11562"/>
    <cellStyle name="_NIM 06 Base Case Current Trends_Adj Bench DR 3 for Initial Briefs (Electric) 2 3 2" xfId="11563"/>
    <cellStyle name="_NIM 06 Base Case Current Trends_Adj Bench DR 3 for Initial Briefs (Electric) 2 4" xfId="11564"/>
    <cellStyle name="_NIM 06 Base Case Current Trends_Adj Bench DR 3 for Initial Briefs (Electric) 3" xfId="11565"/>
    <cellStyle name="_NIM 06 Base Case Current Trends_Adj Bench DR 3 for Initial Briefs (Electric) 3 2" xfId="11566"/>
    <cellStyle name="_NIM 06 Base Case Current Trends_Adj Bench DR 3 for Initial Briefs (Electric) 3 2 2" xfId="11567"/>
    <cellStyle name="_NIM 06 Base Case Current Trends_Adj Bench DR 3 for Initial Briefs (Electric) 3 3" xfId="11568"/>
    <cellStyle name="_NIM 06 Base Case Current Trends_Adj Bench DR 3 for Initial Briefs (Electric) 3 4" xfId="11569"/>
    <cellStyle name="_NIM 06 Base Case Current Trends_Adj Bench DR 3 for Initial Briefs (Electric) 4" xfId="11570"/>
    <cellStyle name="_NIM 06 Base Case Current Trends_Adj Bench DR 3 for Initial Briefs (Electric) 4 2" xfId="11571"/>
    <cellStyle name="_NIM 06 Base Case Current Trends_Adj Bench DR 3 for Initial Briefs (Electric) 5" xfId="11572"/>
    <cellStyle name="_NIM 06 Base Case Current Trends_Adj Bench DR 3 for Initial Briefs (Electric)_DEM-WP(C) ENERG10C--ctn Mid-C_042010 2010GRC" xfId="11573"/>
    <cellStyle name="_NIM 06 Base Case Current Trends_Adj Bench DR 3 for Initial Briefs (Electric)_DEM-WP(C) ENERG10C--ctn Mid-C_042010 2010GRC 2" xfId="11574"/>
    <cellStyle name="_NIM 06 Base Case Current Trends_Book1" xfId="11575"/>
    <cellStyle name="_NIM 06 Base Case Current Trends_Book1 2" xfId="11576"/>
    <cellStyle name="_NIM 06 Base Case Current Trends_Book2" xfId="11577"/>
    <cellStyle name="_NIM 06 Base Case Current Trends_Book2 2" xfId="11578"/>
    <cellStyle name="_NIM 06 Base Case Current Trends_Book2 2 2" xfId="11579"/>
    <cellStyle name="_NIM 06 Base Case Current Trends_Book2 2 2 2" xfId="11580"/>
    <cellStyle name="_NIM 06 Base Case Current Trends_Book2 2 2 2 2" xfId="11581"/>
    <cellStyle name="_NIM 06 Base Case Current Trends_Book2 2 2 3" xfId="11582"/>
    <cellStyle name="_NIM 06 Base Case Current Trends_Book2 2 2 4" xfId="11583"/>
    <cellStyle name="_NIM 06 Base Case Current Trends_Book2 2 3" xfId="11584"/>
    <cellStyle name="_NIM 06 Base Case Current Trends_Book2 2 3 2" xfId="11585"/>
    <cellStyle name="_NIM 06 Base Case Current Trends_Book2 2 4" xfId="11586"/>
    <cellStyle name="_NIM 06 Base Case Current Trends_Book2 3" xfId="11587"/>
    <cellStyle name="_NIM 06 Base Case Current Trends_Book2 3 2" xfId="11588"/>
    <cellStyle name="_NIM 06 Base Case Current Trends_Book2 3 2 2" xfId="11589"/>
    <cellStyle name="_NIM 06 Base Case Current Trends_Book2 3 3" xfId="11590"/>
    <cellStyle name="_NIM 06 Base Case Current Trends_Book2 3 4" xfId="11591"/>
    <cellStyle name="_NIM 06 Base Case Current Trends_Book2 4" xfId="11592"/>
    <cellStyle name="_NIM 06 Base Case Current Trends_Book2 4 2" xfId="11593"/>
    <cellStyle name="_NIM 06 Base Case Current Trends_Book2 5" xfId="11594"/>
    <cellStyle name="_NIM 06 Base Case Current Trends_Book2_Adj Bench DR 3 for Initial Briefs (Electric)" xfId="11595"/>
    <cellStyle name="_NIM 06 Base Case Current Trends_Book2_Adj Bench DR 3 for Initial Briefs (Electric) 2" xfId="11596"/>
    <cellStyle name="_NIM 06 Base Case Current Trends_Book2_Adj Bench DR 3 for Initial Briefs (Electric) 2 2" xfId="11597"/>
    <cellStyle name="_NIM 06 Base Case Current Trends_Book2_Adj Bench DR 3 for Initial Briefs (Electric) 2 2 2" xfId="11598"/>
    <cellStyle name="_NIM 06 Base Case Current Trends_Book2_Adj Bench DR 3 for Initial Briefs (Electric) 2 2 2 2" xfId="11599"/>
    <cellStyle name="_NIM 06 Base Case Current Trends_Book2_Adj Bench DR 3 for Initial Briefs (Electric) 2 2 3" xfId="11600"/>
    <cellStyle name="_NIM 06 Base Case Current Trends_Book2_Adj Bench DR 3 for Initial Briefs (Electric) 2 2 4" xfId="11601"/>
    <cellStyle name="_NIM 06 Base Case Current Trends_Book2_Adj Bench DR 3 for Initial Briefs (Electric) 2 3" xfId="11602"/>
    <cellStyle name="_NIM 06 Base Case Current Trends_Book2_Adj Bench DR 3 for Initial Briefs (Electric) 2 3 2" xfId="11603"/>
    <cellStyle name="_NIM 06 Base Case Current Trends_Book2_Adj Bench DR 3 for Initial Briefs (Electric) 2 4" xfId="11604"/>
    <cellStyle name="_NIM 06 Base Case Current Trends_Book2_Adj Bench DR 3 for Initial Briefs (Electric) 3" xfId="11605"/>
    <cellStyle name="_NIM 06 Base Case Current Trends_Book2_Adj Bench DR 3 for Initial Briefs (Electric) 3 2" xfId="11606"/>
    <cellStyle name="_NIM 06 Base Case Current Trends_Book2_Adj Bench DR 3 for Initial Briefs (Electric) 3 2 2" xfId="11607"/>
    <cellStyle name="_NIM 06 Base Case Current Trends_Book2_Adj Bench DR 3 for Initial Briefs (Electric) 3 3" xfId="11608"/>
    <cellStyle name="_NIM 06 Base Case Current Trends_Book2_Adj Bench DR 3 for Initial Briefs (Electric) 3 4" xfId="11609"/>
    <cellStyle name="_NIM 06 Base Case Current Trends_Book2_Adj Bench DR 3 for Initial Briefs (Electric) 4" xfId="11610"/>
    <cellStyle name="_NIM 06 Base Case Current Trends_Book2_Adj Bench DR 3 for Initial Briefs (Electric) 4 2" xfId="11611"/>
    <cellStyle name="_NIM 06 Base Case Current Trends_Book2_Adj Bench DR 3 for Initial Briefs (Electric) 5" xfId="11612"/>
    <cellStyle name="_NIM 06 Base Case Current Trends_Book2_Adj Bench DR 3 for Initial Briefs (Electric)_DEM-WP(C) ENERG10C--ctn Mid-C_042010 2010GRC" xfId="11613"/>
    <cellStyle name="_NIM 06 Base Case Current Trends_Book2_Adj Bench DR 3 for Initial Briefs (Electric)_DEM-WP(C) ENERG10C--ctn Mid-C_042010 2010GRC 2" xfId="11614"/>
    <cellStyle name="_NIM 06 Base Case Current Trends_Book2_DEM-WP(C) ENERG10C--ctn Mid-C_042010 2010GRC" xfId="11615"/>
    <cellStyle name="_NIM 06 Base Case Current Trends_Book2_DEM-WP(C) ENERG10C--ctn Mid-C_042010 2010GRC 2" xfId="11616"/>
    <cellStyle name="_NIM 06 Base Case Current Trends_Book2_Electric Rev Req Model (2009 GRC) Rebuttal" xfId="11617"/>
    <cellStyle name="_NIM 06 Base Case Current Trends_Book2_Electric Rev Req Model (2009 GRC) Rebuttal 2" xfId="11618"/>
    <cellStyle name="_NIM 06 Base Case Current Trends_Book2_Electric Rev Req Model (2009 GRC) Rebuttal 2 2" xfId="11619"/>
    <cellStyle name="_NIM 06 Base Case Current Trends_Book2_Electric Rev Req Model (2009 GRC) Rebuttal 2 2 2" xfId="11620"/>
    <cellStyle name="_NIM 06 Base Case Current Trends_Book2_Electric Rev Req Model (2009 GRC) Rebuttal 2 3" xfId="11621"/>
    <cellStyle name="_NIM 06 Base Case Current Trends_Book2_Electric Rev Req Model (2009 GRC) Rebuttal 3" xfId="11622"/>
    <cellStyle name="_NIM 06 Base Case Current Trends_Book2_Electric Rev Req Model (2009 GRC) Rebuttal 3 2" xfId="11623"/>
    <cellStyle name="_NIM 06 Base Case Current Trends_Book2_Electric Rev Req Model (2009 GRC) Rebuttal 4" xfId="11624"/>
    <cellStyle name="_NIM 06 Base Case Current Trends_Book2_Electric Rev Req Model (2009 GRC) Rebuttal REmoval of New  WH Solar AdjustMI" xfId="11625"/>
    <cellStyle name="_NIM 06 Base Case Current Trends_Book2_Electric Rev Req Model (2009 GRC) Rebuttal REmoval of New  WH Solar AdjustMI 2" xfId="11626"/>
    <cellStyle name="_NIM 06 Base Case Current Trends_Book2_Electric Rev Req Model (2009 GRC) Rebuttal REmoval of New  WH Solar AdjustMI 2 2" xfId="11627"/>
    <cellStyle name="_NIM 06 Base Case Current Trends_Book2_Electric Rev Req Model (2009 GRC) Rebuttal REmoval of New  WH Solar AdjustMI 2 2 2" xfId="11628"/>
    <cellStyle name="_NIM 06 Base Case Current Trends_Book2_Electric Rev Req Model (2009 GRC) Rebuttal REmoval of New  WH Solar AdjustMI 2 2 2 2" xfId="11629"/>
    <cellStyle name="_NIM 06 Base Case Current Trends_Book2_Electric Rev Req Model (2009 GRC) Rebuttal REmoval of New  WH Solar AdjustMI 2 2 3" xfId="11630"/>
    <cellStyle name="_NIM 06 Base Case Current Trends_Book2_Electric Rev Req Model (2009 GRC) Rebuttal REmoval of New  WH Solar AdjustMI 2 2 4" xfId="11631"/>
    <cellStyle name="_NIM 06 Base Case Current Trends_Book2_Electric Rev Req Model (2009 GRC) Rebuttal REmoval of New  WH Solar AdjustMI 2 3" xfId="11632"/>
    <cellStyle name="_NIM 06 Base Case Current Trends_Book2_Electric Rev Req Model (2009 GRC) Rebuttal REmoval of New  WH Solar AdjustMI 2 3 2" xfId="11633"/>
    <cellStyle name="_NIM 06 Base Case Current Trends_Book2_Electric Rev Req Model (2009 GRC) Rebuttal REmoval of New  WH Solar AdjustMI 2 4" xfId="11634"/>
    <cellStyle name="_NIM 06 Base Case Current Trends_Book2_Electric Rev Req Model (2009 GRC) Rebuttal REmoval of New  WH Solar AdjustMI 3" xfId="11635"/>
    <cellStyle name="_NIM 06 Base Case Current Trends_Book2_Electric Rev Req Model (2009 GRC) Rebuttal REmoval of New  WH Solar AdjustMI 3 2" xfId="11636"/>
    <cellStyle name="_NIM 06 Base Case Current Trends_Book2_Electric Rev Req Model (2009 GRC) Rebuttal REmoval of New  WH Solar AdjustMI 3 2 2" xfId="11637"/>
    <cellStyle name="_NIM 06 Base Case Current Trends_Book2_Electric Rev Req Model (2009 GRC) Rebuttal REmoval of New  WH Solar AdjustMI 3 3" xfId="11638"/>
    <cellStyle name="_NIM 06 Base Case Current Trends_Book2_Electric Rev Req Model (2009 GRC) Rebuttal REmoval of New  WH Solar AdjustMI 3 4" xfId="11639"/>
    <cellStyle name="_NIM 06 Base Case Current Trends_Book2_Electric Rev Req Model (2009 GRC) Rebuttal REmoval of New  WH Solar AdjustMI 4" xfId="11640"/>
    <cellStyle name="_NIM 06 Base Case Current Trends_Book2_Electric Rev Req Model (2009 GRC) Rebuttal REmoval of New  WH Solar AdjustMI 4 2" xfId="11641"/>
    <cellStyle name="_NIM 06 Base Case Current Trends_Book2_Electric Rev Req Model (2009 GRC) Rebuttal REmoval of New  WH Solar AdjustMI 5" xfId="11642"/>
    <cellStyle name="_NIM 06 Base Case Current Trends_Book2_Electric Rev Req Model (2009 GRC) Rebuttal REmoval of New  WH Solar AdjustMI_DEM-WP(C) ENERG10C--ctn Mid-C_042010 2010GRC" xfId="11643"/>
    <cellStyle name="_NIM 06 Base Case Current Trends_Book2_Electric Rev Req Model (2009 GRC) Rebuttal REmoval of New  WH Solar AdjustMI_DEM-WP(C) ENERG10C--ctn Mid-C_042010 2010GRC 2" xfId="11644"/>
    <cellStyle name="_NIM 06 Base Case Current Trends_Book2_Electric Rev Req Model (2009 GRC) Revised 01-18-2010" xfId="11645"/>
    <cellStyle name="_NIM 06 Base Case Current Trends_Book2_Electric Rev Req Model (2009 GRC) Revised 01-18-2010 2" xfId="11646"/>
    <cellStyle name="_NIM 06 Base Case Current Trends_Book2_Electric Rev Req Model (2009 GRC) Revised 01-18-2010 2 2" xfId="11647"/>
    <cellStyle name="_NIM 06 Base Case Current Trends_Book2_Electric Rev Req Model (2009 GRC) Revised 01-18-2010 2 2 2" xfId="11648"/>
    <cellStyle name="_NIM 06 Base Case Current Trends_Book2_Electric Rev Req Model (2009 GRC) Revised 01-18-2010 2 2 2 2" xfId="11649"/>
    <cellStyle name="_NIM 06 Base Case Current Trends_Book2_Electric Rev Req Model (2009 GRC) Revised 01-18-2010 2 2 3" xfId="11650"/>
    <cellStyle name="_NIM 06 Base Case Current Trends_Book2_Electric Rev Req Model (2009 GRC) Revised 01-18-2010 2 2 4" xfId="11651"/>
    <cellStyle name="_NIM 06 Base Case Current Trends_Book2_Electric Rev Req Model (2009 GRC) Revised 01-18-2010 2 3" xfId="11652"/>
    <cellStyle name="_NIM 06 Base Case Current Trends_Book2_Electric Rev Req Model (2009 GRC) Revised 01-18-2010 2 3 2" xfId="11653"/>
    <cellStyle name="_NIM 06 Base Case Current Trends_Book2_Electric Rev Req Model (2009 GRC) Revised 01-18-2010 2 4" xfId="11654"/>
    <cellStyle name="_NIM 06 Base Case Current Trends_Book2_Electric Rev Req Model (2009 GRC) Revised 01-18-2010 3" xfId="11655"/>
    <cellStyle name="_NIM 06 Base Case Current Trends_Book2_Electric Rev Req Model (2009 GRC) Revised 01-18-2010 3 2" xfId="11656"/>
    <cellStyle name="_NIM 06 Base Case Current Trends_Book2_Electric Rev Req Model (2009 GRC) Revised 01-18-2010 3 2 2" xfId="11657"/>
    <cellStyle name="_NIM 06 Base Case Current Trends_Book2_Electric Rev Req Model (2009 GRC) Revised 01-18-2010 3 3" xfId="11658"/>
    <cellStyle name="_NIM 06 Base Case Current Trends_Book2_Electric Rev Req Model (2009 GRC) Revised 01-18-2010 3 4" xfId="11659"/>
    <cellStyle name="_NIM 06 Base Case Current Trends_Book2_Electric Rev Req Model (2009 GRC) Revised 01-18-2010 4" xfId="11660"/>
    <cellStyle name="_NIM 06 Base Case Current Trends_Book2_Electric Rev Req Model (2009 GRC) Revised 01-18-2010 4 2" xfId="11661"/>
    <cellStyle name="_NIM 06 Base Case Current Trends_Book2_Electric Rev Req Model (2009 GRC) Revised 01-18-2010 5" xfId="11662"/>
    <cellStyle name="_NIM 06 Base Case Current Trends_Book2_Electric Rev Req Model (2009 GRC) Revised 01-18-2010_DEM-WP(C) ENERG10C--ctn Mid-C_042010 2010GRC" xfId="11663"/>
    <cellStyle name="_NIM 06 Base Case Current Trends_Book2_Electric Rev Req Model (2009 GRC) Revised 01-18-2010_DEM-WP(C) ENERG10C--ctn Mid-C_042010 2010GRC 2" xfId="11664"/>
    <cellStyle name="_NIM 06 Base Case Current Trends_Book2_Final Order Electric EXHIBIT A-1" xfId="11665"/>
    <cellStyle name="_NIM 06 Base Case Current Trends_Book2_Final Order Electric EXHIBIT A-1 2" xfId="11666"/>
    <cellStyle name="_NIM 06 Base Case Current Trends_Book2_Final Order Electric EXHIBIT A-1 2 2" xfId="11667"/>
    <cellStyle name="_NIM 06 Base Case Current Trends_Book2_Final Order Electric EXHIBIT A-1 2 2 2" xfId="11668"/>
    <cellStyle name="_NIM 06 Base Case Current Trends_Book2_Final Order Electric EXHIBIT A-1 2 3" xfId="11669"/>
    <cellStyle name="_NIM 06 Base Case Current Trends_Book2_Final Order Electric EXHIBIT A-1 2 4" xfId="11670"/>
    <cellStyle name="_NIM 06 Base Case Current Trends_Book2_Final Order Electric EXHIBIT A-1 3" xfId="11671"/>
    <cellStyle name="_NIM 06 Base Case Current Trends_Book2_Final Order Electric EXHIBIT A-1 3 2" xfId="11672"/>
    <cellStyle name="_NIM 06 Base Case Current Trends_Book2_Final Order Electric EXHIBIT A-1 4" xfId="11673"/>
    <cellStyle name="_NIM 06 Base Case Current Trends_Book2_Final Order Electric EXHIBIT A-1 5" xfId="11674"/>
    <cellStyle name="_NIM 06 Base Case Current Trends_Book2_Final Order Electric EXHIBIT A-1 6" xfId="11675"/>
    <cellStyle name="_NIM 06 Base Case Current Trends_Chelan PUD Power Costs (8-10)" xfId="11676"/>
    <cellStyle name="_NIM 06 Base Case Current Trends_Chelan PUD Power Costs (8-10) 2" xfId="11677"/>
    <cellStyle name="_NIM 06 Base Case Current Trends_Colstrip 1&amp;2 Annual O&amp;M Budgets" xfId="11678"/>
    <cellStyle name="_NIM 06 Base Case Current Trends_Confidential Material" xfId="11679"/>
    <cellStyle name="_NIM 06 Base Case Current Trends_Confidential Material 2" xfId="11680"/>
    <cellStyle name="_NIM 06 Base Case Current Trends_DEM-WP(C) Colstrip 12 Coal Cost Forecast 2010GRC" xfId="11681"/>
    <cellStyle name="_NIM 06 Base Case Current Trends_DEM-WP(C) Colstrip 12 Coal Cost Forecast 2010GRC 2" xfId="11682"/>
    <cellStyle name="_NIM 06 Base Case Current Trends_DEM-WP(C) ENERG10C--ctn Mid-C_042010 2010GRC" xfId="11683"/>
    <cellStyle name="_NIM 06 Base Case Current Trends_DEM-WP(C) ENERG10C--ctn Mid-C_042010 2010GRC 2" xfId="11684"/>
    <cellStyle name="_NIM 06 Base Case Current Trends_DEM-WP(C) Production O&amp;M 2010GRC As-Filed" xfId="11685"/>
    <cellStyle name="_NIM 06 Base Case Current Trends_DEM-WP(C) Production O&amp;M 2010GRC As-Filed 2" xfId="11686"/>
    <cellStyle name="_NIM 06 Base Case Current Trends_DEM-WP(C) Production O&amp;M 2010GRC As-Filed 2 2" xfId="11687"/>
    <cellStyle name="_NIM 06 Base Case Current Trends_DEM-WP(C) Production O&amp;M 2010GRC As-Filed 3" xfId="11688"/>
    <cellStyle name="_NIM 06 Base Case Current Trends_DEM-WP(C) Production O&amp;M 2010GRC As-Filed 3 2" xfId="11689"/>
    <cellStyle name="_NIM 06 Base Case Current Trends_DEM-WP(C) Production O&amp;M 2010GRC As-Filed 4" xfId="11690"/>
    <cellStyle name="_NIM 06 Base Case Current Trends_DEM-WP(C) Production O&amp;M 2010GRC As-Filed 4 2" xfId="11691"/>
    <cellStyle name="_NIM 06 Base Case Current Trends_DEM-WP(C) Production O&amp;M 2010GRC As-Filed 5" xfId="11692"/>
    <cellStyle name="_NIM 06 Base Case Current Trends_DEM-WP(C) Production O&amp;M 2010GRC As-Filed 5 2" xfId="11693"/>
    <cellStyle name="_NIM 06 Base Case Current Trends_DEM-WP(C) Production O&amp;M 2010GRC As-Filed 6" xfId="11694"/>
    <cellStyle name="_NIM 06 Base Case Current Trends_DEM-WP(C) Production O&amp;M 2010GRC As-Filed 6 2" xfId="11695"/>
    <cellStyle name="_NIM 06 Base Case Current Trends_Electric Rev Req Model (2009 GRC) " xfId="11696"/>
    <cellStyle name="_NIM 06 Base Case Current Trends_Electric Rev Req Model (2009 GRC)  2" xfId="11697"/>
    <cellStyle name="_NIM 06 Base Case Current Trends_Electric Rev Req Model (2009 GRC)  2 2" xfId="11698"/>
    <cellStyle name="_NIM 06 Base Case Current Trends_Electric Rev Req Model (2009 GRC)  2 2 2" xfId="11699"/>
    <cellStyle name="_NIM 06 Base Case Current Trends_Electric Rev Req Model (2009 GRC)  2 2 2 2" xfId="11700"/>
    <cellStyle name="_NIM 06 Base Case Current Trends_Electric Rev Req Model (2009 GRC)  2 2 3" xfId="11701"/>
    <cellStyle name="_NIM 06 Base Case Current Trends_Electric Rev Req Model (2009 GRC)  2 2 4" xfId="11702"/>
    <cellStyle name="_NIM 06 Base Case Current Trends_Electric Rev Req Model (2009 GRC)  2 3" xfId="11703"/>
    <cellStyle name="_NIM 06 Base Case Current Trends_Electric Rev Req Model (2009 GRC)  2 3 2" xfId="11704"/>
    <cellStyle name="_NIM 06 Base Case Current Trends_Electric Rev Req Model (2009 GRC)  2 4" xfId="11705"/>
    <cellStyle name="_NIM 06 Base Case Current Trends_Electric Rev Req Model (2009 GRC)  3" xfId="11706"/>
    <cellStyle name="_NIM 06 Base Case Current Trends_Electric Rev Req Model (2009 GRC)  3 2" xfId="11707"/>
    <cellStyle name="_NIM 06 Base Case Current Trends_Electric Rev Req Model (2009 GRC)  3 2 2" xfId="11708"/>
    <cellStyle name="_NIM 06 Base Case Current Trends_Electric Rev Req Model (2009 GRC)  3 3" xfId="11709"/>
    <cellStyle name="_NIM 06 Base Case Current Trends_Electric Rev Req Model (2009 GRC)  3 4" xfId="11710"/>
    <cellStyle name="_NIM 06 Base Case Current Trends_Electric Rev Req Model (2009 GRC)  4" xfId="11711"/>
    <cellStyle name="_NIM 06 Base Case Current Trends_Electric Rev Req Model (2009 GRC)  4 2" xfId="11712"/>
    <cellStyle name="_NIM 06 Base Case Current Trends_Electric Rev Req Model (2009 GRC)  5" xfId="11713"/>
    <cellStyle name="_NIM 06 Base Case Current Trends_Electric Rev Req Model (2009 GRC) _DEM-WP(C) ENERG10C--ctn Mid-C_042010 2010GRC" xfId="11714"/>
    <cellStyle name="_NIM 06 Base Case Current Trends_Electric Rev Req Model (2009 GRC) _DEM-WP(C) ENERG10C--ctn Mid-C_042010 2010GRC 2" xfId="11715"/>
    <cellStyle name="_NIM 06 Base Case Current Trends_Electric Rev Req Model (2009 GRC) Rebuttal" xfId="11716"/>
    <cellStyle name="_NIM 06 Base Case Current Trends_Electric Rev Req Model (2009 GRC) Rebuttal 2" xfId="11717"/>
    <cellStyle name="_NIM 06 Base Case Current Trends_Electric Rev Req Model (2009 GRC) Rebuttal 2 2" xfId="11718"/>
    <cellStyle name="_NIM 06 Base Case Current Trends_Electric Rev Req Model (2009 GRC) Rebuttal 2 2 2" xfId="11719"/>
    <cellStyle name="_NIM 06 Base Case Current Trends_Electric Rev Req Model (2009 GRC) Rebuttal 2 3" xfId="11720"/>
    <cellStyle name="_NIM 06 Base Case Current Trends_Electric Rev Req Model (2009 GRC) Rebuttal 3" xfId="11721"/>
    <cellStyle name="_NIM 06 Base Case Current Trends_Electric Rev Req Model (2009 GRC) Rebuttal 3 2" xfId="11722"/>
    <cellStyle name="_NIM 06 Base Case Current Trends_Electric Rev Req Model (2009 GRC) Rebuttal 4" xfId="11723"/>
    <cellStyle name="_NIM 06 Base Case Current Trends_Electric Rev Req Model (2009 GRC) Rebuttal REmoval of New  WH Solar AdjustMI" xfId="11724"/>
    <cellStyle name="_NIM 06 Base Case Current Trends_Electric Rev Req Model (2009 GRC) Rebuttal REmoval of New  WH Solar AdjustMI 2" xfId="11725"/>
    <cellStyle name="_NIM 06 Base Case Current Trends_Electric Rev Req Model (2009 GRC) Rebuttal REmoval of New  WH Solar AdjustMI 2 2" xfId="11726"/>
    <cellStyle name="_NIM 06 Base Case Current Trends_Electric Rev Req Model (2009 GRC) Rebuttal REmoval of New  WH Solar AdjustMI 2 2 2" xfId="11727"/>
    <cellStyle name="_NIM 06 Base Case Current Trends_Electric Rev Req Model (2009 GRC) Rebuttal REmoval of New  WH Solar AdjustMI 2 2 2 2" xfId="11728"/>
    <cellStyle name="_NIM 06 Base Case Current Trends_Electric Rev Req Model (2009 GRC) Rebuttal REmoval of New  WH Solar AdjustMI 2 2 3" xfId="11729"/>
    <cellStyle name="_NIM 06 Base Case Current Trends_Electric Rev Req Model (2009 GRC) Rebuttal REmoval of New  WH Solar AdjustMI 2 2 4" xfId="11730"/>
    <cellStyle name="_NIM 06 Base Case Current Trends_Electric Rev Req Model (2009 GRC) Rebuttal REmoval of New  WH Solar AdjustMI 2 3" xfId="11731"/>
    <cellStyle name="_NIM 06 Base Case Current Trends_Electric Rev Req Model (2009 GRC) Rebuttal REmoval of New  WH Solar AdjustMI 2 3 2" xfId="11732"/>
    <cellStyle name="_NIM 06 Base Case Current Trends_Electric Rev Req Model (2009 GRC) Rebuttal REmoval of New  WH Solar AdjustMI 2 4" xfId="11733"/>
    <cellStyle name="_NIM 06 Base Case Current Trends_Electric Rev Req Model (2009 GRC) Rebuttal REmoval of New  WH Solar AdjustMI 3" xfId="11734"/>
    <cellStyle name="_NIM 06 Base Case Current Trends_Electric Rev Req Model (2009 GRC) Rebuttal REmoval of New  WH Solar AdjustMI 3 2" xfId="11735"/>
    <cellStyle name="_NIM 06 Base Case Current Trends_Electric Rev Req Model (2009 GRC) Rebuttal REmoval of New  WH Solar AdjustMI 3 2 2" xfId="11736"/>
    <cellStyle name="_NIM 06 Base Case Current Trends_Electric Rev Req Model (2009 GRC) Rebuttal REmoval of New  WH Solar AdjustMI 3 3" xfId="11737"/>
    <cellStyle name="_NIM 06 Base Case Current Trends_Electric Rev Req Model (2009 GRC) Rebuttal REmoval of New  WH Solar AdjustMI 3 4" xfId="11738"/>
    <cellStyle name="_NIM 06 Base Case Current Trends_Electric Rev Req Model (2009 GRC) Rebuttal REmoval of New  WH Solar AdjustMI 4" xfId="11739"/>
    <cellStyle name="_NIM 06 Base Case Current Trends_Electric Rev Req Model (2009 GRC) Rebuttal REmoval of New  WH Solar AdjustMI 4 2" xfId="11740"/>
    <cellStyle name="_NIM 06 Base Case Current Trends_Electric Rev Req Model (2009 GRC) Rebuttal REmoval of New  WH Solar AdjustMI 5" xfId="11741"/>
    <cellStyle name="_NIM 06 Base Case Current Trends_Electric Rev Req Model (2009 GRC) Rebuttal REmoval of New  WH Solar AdjustMI_DEM-WP(C) ENERG10C--ctn Mid-C_042010 2010GRC" xfId="11742"/>
    <cellStyle name="_NIM 06 Base Case Current Trends_Electric Rev Req Model (2009 GRC) Rebuttal REmoval of New  WH Solar AdjustMI_DEM-WP(C) ENERG10C--ctn Mid-C_042010 2010GRC 2" xfId="11743"/>
    <cellStyle name="_NIM 06 Base Case Current Trends_Electric Rev Req Model (2009 GRC) Revised 01-18-2010" xfId="11744"/>
    <cellStyle name="_NIM 06 Base Case Current Trends_Electric Rev Req Model (2009 GRC) Revised 01-18-2010 2" xfId="11745"/>
    <cellStyle name="_NIM 06 Base Case Current Trends_Electric Rev Req Model (2009 GRC) Revised 01-18-2010 2 2" xfId="11746"/>
    <cellStyle name="_NIM 06 Base Case Current Trends_Electric Rev Req Model (2009 GRC) Revised 01-18-2010 2 2 2" xfId="11747"/>
    <cellStyle name="_NIM 06 Base Case Current Trends_Electric Rev Req Model (2009 GRC) Revised 01-18-2010 2 2 2 2" xfId="11748"/>
    <cellStyle name="_NIM 06 Base Case Current Trends_Electric Rev Req Model (2009 GRC) Revised 01-18-2010 2 2 3" xfId="11749"/>
    <cellStyle name="_NIM 06 Base Case Current Trends_Electric Rev Req Model (2009 GRC) Revised 01-18-2010 2 2 4" xfId="11750"/>
    <cellStyle name="_NIM 06 Base Case Current Trends_Electric Rev Req Model (2009 GRC) Revised 01-18-2010 2 3" xfId="11751"/>
    <cellStyle name="_NIM 06 Base Case Current Trends_Electric Rev Req Model (2009 GRC) Revised 01-18-2010 2 3 2" xfId="11752"/>
    <cellStyle name="_NIM 06 Base Case Current Trends_Electric Rev Req Model (2009 GRC) Revised 01-18-2010 2 4" xfId="11753"/>
    <cellStyle name="_NIM 06 Base Case Current Trends_Electric Rev Req Model (2009 GRC) Revised 01-18-2010 3" xfId="11754"/>
    <cellStyle name="_NIM 06 Base Case Current Trends_Electric Rev Req Model (2009 GRC) Revised 01-18-2010 3 2" xfId="11755"/>
    <cellStyle name="_NIM 06 Base Case Current Trends_Electric Rev Req Model (2009 GRC) Revised 01-18-2010 3 2 2" xfId="11756"/>
    <cellStyle name="_NIM 06 Base Case Current Trends_Electric Rev Req Model (2009 GRC) Revised 01-18-2010 3 3" xfId="11757"/>
    <cellStyle name="_NIM 06 Base Case Current Trends_Electric Rev Req Model (2009 GRC) Revised 01-18-2010 3 4" xfId="11758"/>
    <cellStyle name="_NIM 06 Base Case Current Trends_Electric Rev Req Model (2009 GRC) Revised 01-18-2010 4" xfId="11759"/>
    <cellStyle name="_NIM 06 Base Case Current Trends_Electric Rev Req Model (2009 GRC) Revised 01-18-2010 4 2" xfId="11760"/>
    <cellStyle name="_NIM 06 Base Case Current Trends_Electric Rev Req Model (2009 GRC) Revised 01-18-2010 5" xfId="11761"/>
    <cellStyle name="_NIM 06 Base Case Current Trends_Electric Rev Req Model (2009 GRC) Revised 01-18-2010_DEM-WP(C) ENERG10C--ctn Mid-C_042010 2010GRC" xfId="11762"/>
    <cellStyle name="_NIM 06 Base Case Current Trends_Electric Rev Req Model (2009 GRC) Revised 01-18-2010_DEM-WP(C) ENERG10C--ctn Mid-C_042010 2010GRC 2" xfId="11763"/>
    <cellStyle name="_NIM 06 Base Case Current Trends_Electric Rev Req Model (2010 GRC)" xfId="11764"/>
    <cellStyle name="_NIM 06 Base Case Current Trends_Electric Rev Req Model (2010 GRC) 2" xfId="11765"/>
    <cellStyle name="_NIM 06 Base Case Current Trends_Electric Rev Req Model (2010 GRC) SF" xfId="11766"/>
    <cellStyle name="_NIM 06 Base Case Current Trends_Electric Rev Req Model (2010 GRC) SF 2" xfId="11767"/>
    <cellStyle name="_NIM 06 Base Case Current Trends_Final Order Electric EXHIBIT A-1" xfId="11768"/>
    <cellStyle name="_NIM 06 Base Case Current Trends_Final Order Electric EXHIBIT A-1 2" xfId="11769"/>
    <cellStyle name="_NIM 06 Base Case Current Trends_Final Order Electric EXHIBIT A-1 2 2" xfId="11770"/>
    <cellStyle name="_NIM 06 Base Case Current Trends_Final Order Electric EXHIBIT A-1 2 2 2" xfId="11771"/>
    <cellStyle name="_NIM 06 Base Case Current Trends_Final Order Electric EXHIBIT A-1 2 3" xfId="11772"/>
    <cellStyle name="_NIM 06 Base Case Current Trends_Final Order Electric EXHIBIT A-1 2 4" xfId="11773"/>
    <cellStyle name="_NIM 06 Base Case Current Trends_Final Order Electric EXHIBIT A-1 3" xfId="11774"/>
    <cellStyle name="_NIM 06 Base Case Current Trends_Final Order Electric EXHIBIT A-1 3 2" xfId="11775"/>
    <cellStyle name="_NIM 06 Base Case Current Trends_Final Order Electric EXHIBIT A-1 4" xfId="11776"/>
    <cellStyle name="_NIM 06 Base Case Current Trends_Final Order Electric EXHIBIT A-1 5" xfId="11777"/>
    <cellStyle name="_NIM 06 Base Case Current Trends_Final Order Electric EXHIBIT A-1 6" xfId="11778"/>
    <cellStyle name="_NIM 06 Base Case Current Trends_NIM Summary" xfId="11779"/>
    <cellStyle name="_NIM 06 Base Case Current Trends_NIM Summary 2" xfId="11780"/>
    <cellStyle name="_NIM 06 Base Case Current Trends_NIM Summary 2 2" xfId="11781"/>
    <cellStyle name="_NIM 06 Base Case Current Trends_NIM Summary 2 2 2" xfId="11782"/>
    <cellStyle name="_NIM 06 Base Case Current Trends_NIM Summary 2 2 2 2" xfId="11783"/>
    <cellStyle name="_NIM 06 Base Case Current Trends_NIM Summary 2 2 3" xfId="11784"/>
    <cellStyle name="_NIM 06 Base Case Current Trends_NIM Summary 2 2 4" xfId="11785"/>
    <cellStyle name="_NIM 06 Base Case Current Trends_NIM Summary 2 3" xfId="11786"/>
    <cellStyle name="_NIM 06 Base Case Current Trends_NIM Summary 2 3 2" xfId="11787"/>
    <cellStyle name="_NIM 06 Base Case Current Trends_NIM Summary 2 4" xfId="11788"/>
    <cellStyle name="_NIM 06 Base Case Current Trends_NIM Summary 3" xfId="11789"/>
    <cellStyle name="_NIM 06 Base Case Current Trends_NIM Summary 3 2" xfId="11790"/>
    <cellStyle name="_NIM 06 Base Case Current Trends_NIM Summary 3 2 2" xfId="11791"/>
    <cellStyle name="_NIM 06 Base Case Current Trends_NIM Summary 3 3" xfId="11792"/>
    <cellStyle name="_NIM 06 Base Case Current Trends_NIM Summary 3 4" xfId="11793"/>
    <cellStyle name="_NIM 06 Base Case Current Trends_NIM Summary 4" xfId="11794"/>
    <cellStyle name="_NIM 06 Base Case Current Trends_NIM Summary 4 2" xfId="11795"/>
    <cellStyle name="_NIM 06 Base Case Current Trends_NIM Summary 5" xfId="11796"/>
    <cellStyle name="_NIM 06 Base Case Current Trends_NIM Summary_DEM-WP(C) ENERG10C--ctn Mid-C_042010 2010GRC" xfId="11797"/>
    <cellStyle name="_NIM 06 Base Case Current Trends_NIM Summary_DEM-WP(C) ENERG10C--ctn Mid-C_042010 2010GRC 2" xfId="11798"/>
    <cellStyle name="_NIM 06 Base Case Current Trends_NIM+O&amp;M" xfId="11799"/>
    <cellStyle name="_NIM 06 Base Case Current Trends_NIM+O&amp;M 2" xfId="11800"/>
    <cellStyle name="_NIM 06 Base Case Current Trends_NIM+O&amp;M 2 2" xfId="11801"/>
    <cellStyle name="_NIM 06 Base Case Current Trends_NIM+O&amp;M 2 2 2" xfId="11802"/>
    <cellStyle name="_NIM 06 Base Case Current Trends_NIM+O&amp;M 2 2 2 2" xfId="11803"/>
    <cellStyle name="_NIM 06 Base Case Current Trends_NIM+O&amp;M 2 2 3" xfId="11804"/>
    <cellStyle name="_NIM 06 Base Case Current Trends_NIM+O&amp;M 2 3" xfId="11805"/>
    <cellStyle name="_NIM 06 Base Case Current Trends_NIM+O&amp;M 2 3 2" xfId="11806"/>
    <cellStyle name="_NIM 06 Base Case Current Trends_NIM+O&amp;M 2 4" xfId="11807"/>
    <cellStyle name="_NIM 06 Base Case Current Trends_NIM+O&amp;M 3" xfId="11808"/>
    <cellStyle name="_NIM 06 Base Case Current Trends_NIM+O&amp;M 3 2" xfId="11809"/>
    <cellStyle name="_NIM 06 Base Case Current Trends_NIM+O&amp;M 3 2 2" xfId="11810"/>
    <cellStyle name="_NIM 06 Base Case Current Trends_NIM+O&amp;M 3 3" xfId="11811"/>
    <cellStyle name="_NIM 06 Base Case Current Trends_NIM+O&amp;M 4" xfId="11812"/>
    <cellStyle name="_NIM 06 Base Case Current Trends_NIM+O&amp;M 4 2" xfId="11813"/>
    <cellStyle name="_NIM 06 Base Case Current Trends_NIM+O&amp;M 5" xfId="11814"/>
    <cellStyle name="_NIM 06 Base Case Current Trends_NIM+O&amp;M Monthly" xfId="11815"/>
    <cellStyle name="_NIM 06 Base Case Current Trends_NIM+O&amp;M Monthly 2" xfId="11816"/>
    <cellStyle name="_NIM 06 Base Case Current Trends_NIM+O&amp;M Monthly 2 2" xfId="11817"/>
    <cellStyle name="_NIM 06 Base Case Current Trends_NIM+O&amp;M Monthly 2 2 2" xfId="11818"/>
    <cellStyle name="_NIM 06 Base Case Current Trends_NIM+O&amp;M Monthly 2 2 2 2" xfId="11819"/>
    <cellStyle name="_NIM 06 Base Case Current Trends_NIM+O&amp;M Monthly 2 2 3" xfId="11820"/>
    <cellStyle name="_NIM 06 Base Case Current Trends_NIM+O&amp;M Monthly 2 3" xfId="11821"/>
    <cellStyle name="_NIM 06 Base Case Current Trends_NIM+O&amp;M Monthly 2 3 2" xfId="11822"/>
    <cellStyle name="_NIM 06 Base Case Current Trends_NIM+O&amp;M Monthly 2 4" xfId="11823"/>
    <cellStyle name="_NIM 06 Base Case Current Trends_NIM+O&amp;M Monthly 3" xfId="11824"/>
    <cellStyle name="_NIM 06 Base Case Current Trends_NIM+O&amp;M Monthly 3 2" xfId="11825"/>
    <cellStyle name="_NIM 06 Base Case Current Trends_NIM+O&amp;M Monthly 3 2 2" xfId="11826"/>
    <cellStyle name="_NIM 06 Base Case Current Trends_NIM+O&amp;M Monthly 3 3" xfId="11827"/>
    <cellStyle name="_NIM 06 Base Case Current Trends_NIM+O&amp;M Monthly 4" xfId="11828"/>
    <cellStyle name="_NIM 06 Base Case Current Trends_NIM+O&amp;M Monthly 4 2" xfId="11829"/>
    <cellStyle name="_NIM 06 Base Case Current Trends_NIM+O&amp;M Monthly 5" xfId="11830"/>
    <cellStyle name="_NIM 06 Base Case Current Trends_Rebuttal Power Costs" xfId="11831"/>
    <cellStyle name="_NIM 06 Base Case Current Trends_Rebuttal Power Costs 2" xfId="11832"/>
    <cellStyle name="_NIM 06 Base Case Current Trends_Rebuttal Power Costs 2 2" xfId="11833"/>
    <cellStyle name="_NIM 06 Base Case Current Trends_Rebuttal Power Costs 2 2 2" xfId="11834"/>
    <cellStyle name="_NIM 06 Base Case Current Trends_Rebuttal Power Costs 2 2 2 2" xfId="11835"/>
    <cellStyle name="_NIM 06 Base Case Current Trends_Rebuttal Power Costs 2 2 3" xfId="11836"/>
    <cellStyle name="_NIM 06 Base Case Current Trends_Rebuttal Power Costs 2 2 4" xfId="11837"/>
    <cellStyle name="_NIM 06 Base Case Current Trends_Rebuttal Power Costs 2 3" xfId="11838"/>
    <cellStyle name="_NIM 06 Base Case Current Trends_Rebuttal Power Costs 2 3 2" xfId="11839"/>
    <cellStyle name="_NIM 06 Base Case Current Trends_Rebuttal Power Costs 2 4" xfId="11840"/>
    <cellStyle name="_NIM 06 Base Case Current Trends_Rebuttal Power Costs 3" xfId="11841"/>
    <cellStyle name="_NIM 06 Base Case Current Trends_Rebuttal Power Costs 3 2" xfId="11842"/>
    <cellStyle name="_NIM 06 Base Case Current Trends_Rebuttal Power Costs 3 2 2" xfId="11843"/>
    <cellStyle name="_NIM 06 Base Case Current Trends_Rebuttal Power Costs 3 3" xfId="11844"/>
    <cellStyle name="_NIM 06 Base Case Current Trends_Rebuttal Power Costs 3 4" xfId="11845"/>
    <cellStyle name="_NIM 06 Base Case Current Trends_Rebuttal Power Costs 4" xfId="11846"/>
    <cellStyle name="_NIM 06 Base Case Current Trends_Rebuttal Power Costs 4 2" xfId="11847"/>
    <cellStyle name="_NIM 06 Base Case Current Trends_Rebuttal Power Costs 5" xfId="11848"/>
    <cellStyle name="_NIM 06 Base Case Current Trends_Rebuttal Power Costs_Adj Bench DR 3 for Initial Briefs (Electric)" xfId="11849"/>
    <cellStyle name="_NIM 06 Base Case Current Trends_Rebuttal Power Costs_Adj Bench DR 3 for Initial Briefs (Electric) 2" xfId="11850"/>
    <cellStyle name="_NIM 06 Base Case Current Trends_Rebuttal Power Costs_Adj Bench DR 3 for Initial Briefs (Electric) 2 2" xfId="11851"/>
    <cellStyle name="_NIM 06 Base Case Current Trends_Rebuttal Power Costs_Adj Bench DR 3 for Initial Briefs (Electric) 2 2 2" xfId="11852"/>
    <cellStyle name="_NIM 06 Base Case Current Trends_Rebuttal Power Costs_Adj Bench DR 3 for Initial Briefs (Electric) 2 2 2 2" xfId="11853"/>
    <cellStyle name="_NIM 06 Base Case Current Trends_Rebuttal Power Costs_Adj Bench DR 3 for Initial Briefs (Electric) 2 2 3" xfId="11854"/>
    <cellStyle name="_NIM 06 Base Case Current Trends_Rebuttal Power Costs_Adj Bench DR 3 for Initial Briefs (Electric) 2 2 4" xfId="11855"/>
    <cellStyle name="_NIM 06 Base Case Current Trends_Rebuttal Power Costs_Adj Bench DR 3 for Initial Briefs (Electric) 2 3" xfId="11856"/>
    <cellStyle name="_NIM 06 Base Case Current Trends_Rebuttal Power Costs_Adj Bench DR 3 for Initial Briefs (Electric) 2 3 2" xfId="11857"/>
    <cellStyle name="_NIM 06 Base Case Current Trends_Rebuttal Power Costs_Adj Bench DR 3 for Initial Briefs (Electric) 2 4" xfId="11858"/>
    <cellStyle name="_NIM 06 Base Case Current Trends_Rebuttal Power Costs_Adj Bench DR 3 for Initial Briefs (Electric) 3" xfId="11859"/>
    <cellStyle name="_NIM 06 Base Case Current Trends_Rebuttal Power Costs_Adj Bench DR 3 for Initial Briefs (Electric) 3 2" xfId="11860"/>
    <cellStyle name="_NIM 06 Base Case Current Trends_Rebuttal Power Costs_Adj Bench DR 3 for Initial Briefs (Electric) 3 2 2" xfId="11861"/>
    <cellStyle name="_NIM 06 Base Case Current Trends_Rebuttal Power Costs_Adj Bench DR 3 for Initial Briefs (Electric) 3 3" xfId="11862"/>
    <cellStyle name="_NIM 06 Base Case Current Trends_Rebuttal Power Costs_Adj Bench DR 3 for Initial Briefs (Electric) 3 4" xfId="11863"/>
    <cellStyle name="_NIM 06 Base Case Current Trends_Rebuttal Power Costs_Adj Bench DR 3 for Initial Briefs (Electric) 4" xfId="11864"/>
    <cellStyle name="_NIM 06 Base Case Current Trends_Rebuttal Power Costs_Adj Bench DR 3 for Initial Briefs (Electric) 4 2" xfId="11865"/>
    <cellStyle name="_NIM 06 Base Case Current Trends_Rebuttal Power Costs_Adj Bench DR 3 for Initial Briefs (Electric) 5" xfId="11866"/>
    <cellStyle name="_NIM 06 Base Case Current Trends_Rebuttal Power Costs_Adj Bench DR 3 for Initial Briefs (Electric)_DEM-WP(C) ENERG10C--ctn Mid-C_042010 2010GRC" xfId="11867"/>
    <cellStyle name="_NIM 06 Base Case Current Trends_Rebuttal Power Costs_Adj Bench DR 3 for Initial Briefs (Electric)_DEM-WP(C) ENERG10C--ctn Mid-C_042010 2010GRC 2" xfId="11868"/>
    <cellStyle name="_NIM 06 Base Case Current Trends_Rebuttal Power Costs_DEM-WP(C) ENERG10C--ctn Mid-C_042010 2010GRC" xfId="11869"/>
    <cellStyle name="_NIM 06 Base Case Current Trends_Rebuttal Power Costs_DEM-WP(C) ENERG10C--ctn Mid-C_042010 2010GRC 2" xfId="11870"/>
    <cellStyle name="_NIM 06 Base Case Current Trends_Rebuttal Power Costs_Electric Rev Req Model (2009 GRC) Rebuttal" xfId="11871"/>
    <cellStyle name="_NIM 06 Base Case Current Trends_Rebuttal Power Costs_Electric Rev Req Model (2009 GRC) Rebuttal 2" xfId="11872"/>
    <cellStyle name="_NIM 06 Base Case Current Trends_Rebuttal Power Costs_Electric Rev Req Model (2009 GRC) Rebuttal 2 2" xfId="11873"/>
    <cellStyle name="_NIM 06 Base Case Current Trends_Rebuttal Power Costs_Electric Rev Req Model (2009 GRC) Rebuttal 2 2 2" xfId="11874"/>
    <cellStyle name="_NIM 06 Base Case Current Trends_Rebuttal Power Costs_Electric Rev Req Model (2009 GRC) Rebuttal 2 3" xfId="11875"/>
    <cellStyle name="_NIM 06 Base Case Current Trends_Rebuttal Power Costs_Electric Rev Req Model (2009 GRC) Rebuttal 3" xfId="11876"/>
    <cellStyle name="_NIM 06 Base Case Current Trends_Rebuttal Power Costs_Electric Rev Req Model (2009 GRC) Rebuttal 3 2" xfId="11877"/>
    <cellStyle name="_NIM 06 Base Case Current Trends_Rebuttal Power Costs_Electric Rev Req Model (2009 GRC) Rebuttal 4" xfId="11878"/>
    <cellStyle name="_NIM 06 Base Case Current Trends_Rebuttal Power Costs_Electric Rev Req Model (2009 GRC) Rebuttal REmoval of New  WH Solar AdjustMI" xfId="11879"/>
    <cellStyle name="_NIM 06 Base Case Current Trends_Rebuttal Power Costs_Electric Rev Req Model (2009 GRC) Rebuttal REmoval of New  WH Solar AdjustMI 2" xfId="11880"/>
    <cellStyle name="_NIM 06 Base Case Current Trends_Rebuttal Power Costs_Electric Rev Req Model (2009 GRC) Rebuttal REmoval of New  WH Solar AdjustMI 2 2" xfId="11881"/>
    <cellStyle name="_NIM 06 Base Case Current Trends_Rebuttal Power Costs_Electric Rev Req Model (2009 GRC) Rebuttal REmoval of New  WH Solar AdjustMI 2 2 2" xfId="11882"/>
    <cellStyle name="_NIM 06 Base Case Current Trends_Rebuttal Power Costs_Electric Rev Req Model (2009 GRC) Rebuttal REmoval of New  WH Solar AdjustMI 2 2 2 2" xfId="11883"/>
    <cellStyle name="_NIM 06 Base Case Current Trends_Rebuttal Power Costs_Electric Rev Req Model (2009 GRC) Rebuttal REmoval of New  WH Solar AdjustMI 2 2 3" xfId="11884"/>
    <cellStyle name="_NIM 06 Base Case Current Trends_Rebuttal Power Costs_Electric Rev Req Model (2009 GRC) Rebuttal REmoval of New  WH Solar AdjustMI 2 2 4" xfId="11885"/>
    <cellStyle name="_NIM 06 Base Case Current Trends_Rebuttal Power Costs_Electric Rev Req Model (2009 GRC) Rebuttal REmoval of New  WH Solar AdjustMI 2 3" xfId="11886"/>
    <cellStyle name="_NIM 06 Base Case Current Trends_Rebuttal Power Costs_Electric Rev Req Model (2009 GRC) Rebuttal REmoval of New  WH Solar AdjustMI 2 3 2" xfId="11887"/>
    <cellStyle name="_NIM 06 Base Case Current Trends_Rebuttal Power Costs_Electric Rev Req Model (2009 GRC) Rebuttal REmoval of New  WH Solar AdjustMI 2 4" xfId="11888"/>
    <cellStyle name="_NIM 06 Base Case Current Trends_Rebuttal Power Costs_Electric Rev Req Model (2009 GRC) Rebuttal REmoval of New  WH Solar AdjustMI 3" xfId="11889"/>
    <cellStyle name="_NIM 06 Base Case Current Trends_Rebuttal Power Costs_Electric Rev Req Model (2009 GRC) Rebuttal REmoval of New  WH Solar AdjustMI 3 2" xfId="11890"/>
    <cellStyle name="_NIM 06 Base Case Current Trends_Rebuttal Power Costs_Electric Rev Req Model (2009 GRC) Rebuttal REmoval of New  WH Solar AdjustMI 3 2 2" xfId="11891"/>
    <cellStyle name="_NIM 06 Base Case Current Trends_Rebuttal Power Costs_Electric Rev Req Model (2009 GRC) Rebuttal REmoval of New  WH Solar AdjustMI 3 3" xfId="11892"/>
    <cellStyle name="_NIM 06 Base Case Current Trends_Rebuttal Power Costs_Electric Rev Req Model (2009 GRC) Rebuttal REmoval of New  WH Solar AdjustMI 3 4" xfId="11893"/>
    <cellStyle name="_NIM 06 Base Case Current Trends_Rebuttal Power Costs_Electric Rev Req Model (2009 GRC) Rebuttal REmoval of New  WH Solar AdjustMI 4" xfId="11894"/>
    <cellStyle name="_NIM 06 Base Case Current Trends_Rebuttal Power Costs_Electric Rev Req Model (2009 GRC) Rebuttal REmoval of New  WH Solar AdjustMI 4 2" xfId="11895"/>
    <cellStyle name="_NIM 06 Base Case Current Trends_Rebuttal Power Costs_Electric Rev Req Model (2009 GRC) Rebuttal REmoval of New  WH Solar AdjustMI 5" xfId="11896"/>
    <cellStyle name="_NIM 06 Base Case Current Trends_Rebuttal Power Costs_Electric Rev Req Model (2009 GRC) Rebuttal REmoval of New  WH Solar AdjustMI_DEM-WP(C) ENERG10C--ctn Mid-C_042010 2010GRC" xfId="11897"/>
    <cellStyle name="_NIM 06 Base Case Current Trends_Rebuttal Power Costs_Electric Rev Req Model (2009 GRC) Rebuttal REmoval of New  WH Solar AdjustMI_DEM-WP(C) ENERG10C--ctn Mid-C_042010 2010GRC 2" xfId="11898"/>
    <cellStyle name="_NIM 06 Base Case Current Trends_Rebuttal Power Costs_Electric Rev Req Model (2009 GRC) Revised 01-18-2010" xfId="11899"/>
    <cellStyle name="_NIM 06 Base Case Current Trends_Rebuttal Power Costs_Electric Rev Req Model (2009 GRC) Revised 01-18-2010 2" xfId="11900"/>
    <cellStyle name="_NIM 06 Base Case Current Trends_Rebuttal Power Costs_Electric Rev Req Model (2009 GRC) Revised 01-18-2010 2 2" xfId="11901"/>
    <cellStyle name="_NIM 06 Base Case Current Trends_Rebuttal Power Costs_Electric Rev Req Model (2009 GRC) Revised 01-18-2010 2 2 2" xfId="11902"/>
    <cellStyle name="_NIM 06 Base Case Current Trends_Rebuttal Power Costs_Electric Rev Req Model (2009 GRC) Revised 01-18-2010 2 2 2 2" xfId="11903"/>
    <cellStyle name="_NIM 06 Base Case Current Trends_Rebuttal Power Costs_Electric Rev Req Model (2009 GRC) Revised 01-18-2010 2 2 3" xfId="11904"/>
    <cellStyle name="_NIM 06 Base Case Current Trends_Rebuttal Power Costs_Electric Rev Req Model (2009 GRC) Revised 01-18-2010 2 2 4" xfId="11905"/>
    <cellStyle name="_NIM 06 Base Case Current Trends_Rebuttal Power Costs_Electric Rev Req Model (2009 GRC) Revised 01-18-2010 2 3" xfId="11906"/>
    <cellStyle name="_NIM 06 Base Case Current Trends_Rebuttal Power Costs_Electric Rev Req Model (2009 GRC) Revised 01-18-2010 2 3 2" xfId="11907"/>
    <cellStyle name="_NIM 06 Base Case Current Trends_Rebuttal Power Costs_Electric Rev Req Model (2009 GRC) Revised 01-18-2010 2 4" xfId="11908"/>
    <cellStyle name="_NIM 06 Base Case Current Trends_Rebuttal Power Costs_Electric Rev Req Model (2009 GRC) Revised 01-18-2010 3" xfId="11909"/>
    <cellStyle name="_NIM 06 Base Case Current Trends_Rebuttal Power Costs_Electric Rev Req Model (2009 GRC) Revised 01-18-2010 3 2" xfId="11910"/>
    <cellStyle name="_NIM 06 Base Case Current Trends_Rebuttal Power Costs_Electric Rev Req Model (2009 GRC) Revised 01-18-2010 3 2 2" xfId="11911"/>
    <cellStyle name="_NIM 06 Base Case Current Trends_Rebuttal Power Costs_Electric Rev Req Model (2009 GRC) Revised 01-18-2010 3 3" xfId="11912"/>
    <cellStyle name="_NIM 06 Base Case Current Trends_Rebuttal Power Costs_Electric Rev Req Model (2009 GRC) Revised 01-18-2010 3 4" xfId="11913"/>
    <cellStyle name="_NIM 06 Base Case Current Trends_Rebuttal Power Costs_Electric Rev Req Model (2009 GRC) Revised 01-18-2010 4" xfId="11914"/>
    <cellStyle name="_NIM 06 Base Case Current Trends_Rebuttal Power Costs_Electric Rev Req Model (2009 GRC) Revised 01-18-2010 4 2" xfId="11915"/>
    <cellStyle name="_NIM 06 Base Case Current Trends_Rebuttal Power Costs_Electric Rev Req Model (2009 GRC) Revised 01-18-2010 5" xfId="11916"/>
    <cellStyle name="_NIM 06 Base Case Current Trends_Rebuttal Power Costs_Electric Rev Req Model (2009 GRC) Revised 01-18-2010_DEM-WP(C) ENERG10C--ctn Mid-C_042010 2010GRC" xfId="11917"/>
    <cellStyle name="_NIM 06 Base Case Current Trends_Rebuttal Power Costs_Electric Rev Req Model (2009 GRC) Revised 01-18-2010_DEM-WP(C) ENERG10C--ctn Mid-C_042010 2010GRC 2" xfId="11918"/>
    <cellStyle name="_NIM 06 Base Case Current Trends_Rebuttal Power Costs_Final Order Electric EXHIBIT A-1" xfId="11919"/>
    <cellStyle name="_NIM 06 Base Case Current Trends_Rebuttal Power Costs_Final Order Electric EXHIBIT A-1 2" xfId="11920"/>
    <cellStyle name="_NIM 06 Base Case Current Trends_Rebuttal Power Costs_Final Order Electric EXHIBIT A-1 2 2" xfId="11921"/>
    <cellStyle name="_NIM 06 Base Case Current Trends_Rebuttal Power Costs_Final Order Electric EXHIBIT A-1 2 2 2" xfId="11922"/>
    <cellStyle name="_NIM 06 Base Case Current Trends_Rebuttal Power Costs_Final Order Electric EXHIBIT A-1 2 3" xfId="11923"/>
    <cellStyle name="_NIM 06 Base Case Current Trends_Rebuttal Power Costs_Final Order Electric EXHIBIT A-1 2 4" xfId="11924"/>
    <cellStyle name="_NIM 06 Base Case Current Trends_Rebuttal Power Costs_Final Order Electric EXHIBIT A-1 3" xfId="11925"/>
    <cellStyle name="_NIM 06 Base Case Current Trends_Rebuttal Power Costs_Final Order Electric EXHIBIT A-1 3 2" xfId="11926"/>
    <cellStyle name="_NIM 06 Base Case Current Trends_Rebuttal Power Costs_Final Order Electric EXHIBIT A-1 4" xfId="11927"/>
    <cellStyle name="_NIM 06 Base Case Current Trends_Rebuttal Power Costs_Final Order Electric EXHIBIT A-1 5" xfId="11928"/>
    <cellStyle name="_NIM 06 Base Case Current Trends_Rebuttal Power Costs_Final Order Electric EXHIBIT A-1 6" xfId="11929"/>
    <cellStyle name="_NIM 06 Base Case Current Trends_TENASKA REGULATORY ASSET" xfId="11930"/>
    <cellStyle name="_NIM 06 Base Case Current Trends_TENASKA REGULATORY ASSET 2" xfId="11931"/>
    <cellStyle name="_NIM 06 Base Case Current Trends_TENASKA REGULATORY ASSET 2 2" xfId="11932"/>
    <cellStyle name="_NIM 06 Base Case Current Trends_TENASKA REGULATORY ASSET 2 2 2" xfId="11933"/>
    <cellStyle name="_NIM 06 Base Case Current Trends_TENASKA REGULATORY ASSET 2 3" xfId="11934"/>
    <cellStyle name="_NIM 06 Base Case Current Trends_TENASKA REGULATORY ASSET 2 4" xfId="11935"/>
    <cellStyle name="_NIM 06 Base Case Current Trends_TENASKA REGULATORY ASSET 3" xfId="11936"/>
    <cellStyle name="_NIM 06 Base Case Current Trends_TENASKA REGULATORY ASSET 3 2" xfId="11937"/>
    <cellStyle name="_NIM 06 Base Case Current Trends_TENASKA REGULATORY ASSET 4" xfId="11938"/>
    <cellStyle name="_NIM 06 Base Case Current Trends_TENASKA REGULATORY ASSET 5" xfId="11939"/>
    <cellStyle name="_NIM 06 Base Case Current Trends_TENASKA REGULATORY ASSET 6" xfId="11940"/>
    <cellStyle name="_NIM Summary 09GRC" xfId="11941"/>
    <cellStyle name="_NIM Summary 09GRC 2" xfId="11942"/>
    <cellStyle name="_NIM Summary 09GRC 2 2" xfId="11943"/>
    <cellStyle name="_NIM Summary 09GRC 2 2 2" xfId="11944"/>
    <cellStyle name="_NIM Summary 09GRC 2 2 2 2" xfId="11945"/>
    <cellStyle name="_NIM Summary 09GRC 2 2 3" xfId="11946"/>
    <cellStyle name="_NIM Summary 09GRC 2 2 4" xfId="11947"/>
    <cellStyle name="_NIM Summary 09GRC 2 3" xfId="11948"/>
    <cellStyle name="_NIM Summary 09GRC 2 3 2" xfId="11949"/>
    <cellStyle name="_NIM Summary 09GRC 2 4" xfId="11950"/>
    <cellStyle name="_NIM Summary 09GRC 3" xfId="11951"/>
    <cellStyle name="_NIM Summary 09GRC 3 2" xfId="11952"/>
    <cellStyle name="_NIM Summary 09GRC 3 2 2" xfId="11953"/>
    <cellStyle name="_NIM Summary 09GRC 3 3" xfId="11954"/>
    <cellStyle name="_NIM Summary 09GRC 3 4" xfId="11955"/>
    <cellStyle name="_NIM Summary 09GRC 4" xfId="11956"/>
    <cellStyle name="_NIM Summary 09GRC 4 2" xfId="11957"/>
    <cellStyle name="_NIM Summary 09GRC 5" xfId="11958"/>
    <cellStyle name="_NIM Summary 09GRC_DEM-WP(C) ENERG10C--ctn Mid-C_042010 2010GRC" xfId="11959"/>
    <cellStyle name="_NIM Summary 09GRC_DEM-WP(C) ENERG10C--ctn Mid-C_042010 2010GRC 2" xfId="11960"/>
    <cellStyle name="_NIM Summary 09GRC_NIM Summary" xfId="11961"/>
    <cellStyle name="_NIM Summary 09GRC_NIM Summary 2" xfId="11962"/>
    <cellStyle name="_NIM Summary 09GRC_NIM Summary 2 2" xfId="11963"/>
    <cellStyle name="_NIM Summary 09GRC_NIM Summary 2 2 2" xfId="11964"/>
    <cellStyle name="_NIM Summary 09GRC_NIM Summary 2 2 2 2" xfId="11965"/>
    <cellStyle name="_NIM Summary 09GRC_NIM Summary 2 2 3" xfId="11966"/>
    <cellStyle name="_NIM Summary 09GRC_NIM Summary 2 2 4" xfId="11967"/>
    <cellStyle name="_NIM Summary 09GRC_NIM Summary 2 3" xfId="11968"/>
    <cellStyle name="_NIM Summary 09GRC_NIM Summary 2 3 2" xfId="11969"/>
    <cellStyle name="_NIM Summary 09GRC_NIM Summary 2 4" xfId="11970"/>
    <cellStyle name="_NIM Summary 09GRC_NIM Summary 3" xfId="11971"/>
    <cellStyle name="_NIM Summary 09GRC_NIM Summary 3 2" xfId="11972"/>
    <cellStyle name="_NIM Summary 09GRC_NIM Summary 3 2 2" xfId="11973"/>
    <cellStyle name="_NIM Summary 09GRC_NIM Summary 3 3" xfId="11974"/>
    <cellStyle name="_NIM Summary 09GRC_NIM Summary 3 4" xfId="11975"/>
    <cellStyle name="_NIM Summary 09GRC_NIM Summary 4" xfId="11976"/>
    <cellStyle name="_NIM Summary 09GRC_NIM Summary 4 2" xfId="11977"/>
    <cellStyle name="_NIM Summary 09GRC_NIM Summary 5" xfId="11978"/>
    <cellStyle name="_NIM Summary 09GRC_NIM Summary_DEM-WP(C) ENERG10C--ctn Mid-C_042010 2010GRC" xfId="11979"/>
    <cellStyle name="_NIM Summary 09GRC_NIM Summary_DEM-WP(C) ENERG10C--ctn Mid-C_042010 2010GRC 2" xfId="11980"/>
    <cellStyle name="_PC DRAFT 10 15 07" xfId="11981"/>
    <cellStyle name="_PC DRAFT 10 15 07 2" xfId="11982"/>
    <cellStyle name="_PC DRAFT 10 15 07 2 2" xfId="11983"/>
    <cellStyle name="_PCA 7 - Exhibit D update 9_30_2008" xfId="11984"/>
    <cellStyle name="_PCA 7 - Exhibit D update 9_30_2008 2" xfId="11985"/>
    <cellStyle name="_PCA 7 - Exhibit D update 9_30_2008 2 2" xfId="11986"/>
    <cellStyle name="_PCA 7 - Exhibit D update 9_30_2008 2 2 2" xfId="11987"/>
    <cellStyle name="_PCA 7 - Exhibit D update 9_30_2008 2 2 2 2" xfId="11988"/>
    <cellStyle name="_PCA 7 - Exhibit D update 9_30_2008 2 2 2 2 2" xfId="11989"/>
    <cellStyle name="_PCA 7 - Exhibit D update 9_30_2008 2 2 2 3" xfId="11990"/>
    <cellStyle name="_PCA 7 - Exhibit D update 9_30_2008 2 2 3" xfId="11991"/>
    <cellStyle name="_PCA 7 - Exhibit D update 9_30_2008 2 2 3 2" xfId="11992"/>
    <cellStyle name="_PCA 7 - Exhibit D update 9_30_2008 2 2 4" xfId="11993"/>
    <cellStyle name="_PCA 7 - Exhibit D update 9_30_2008 2 3" xfId="11994"/>
    <cellStyle name="_PCA 7 - Exhibit D update 9_30_2008 2 3 2" xfId="11995"/>
    <cellStyle name="_PCA 7 - Exhibit D update 9_30_2008 2 3 2 2" xfId="11996"/>
    <cellStyle name="_PCA 7 - Exhibit D update 9_30_2008 2 3 3" xfId="11997"/>
    <cellStyle name="_PCA 7 - Exhibit D update 9_30_2008 2 4" xfId="11998"/>
    <cellStyle name="_PCA 7 - Exhibit D update 9_30_2008 2 4 2" xfId="11999"/>
    <cellStyle name="_PCA 7 - Exhibit D update 9_30_2008 2 5" xfId="12000"/>
    <cellStyle name="_PCA 7 - Exhibit D update 9_30_2008 3" xfId="12001"/>
    <cellStyle name="_PCA 7 - Exhibit D update 9_30_2008 3 2" xfId="12002"/>
    <cellStyle name="_PCA 7 - Exhibit D update 9_30_2008 3 2 2" xfId="12003"/>
    <cellStyle name="_PCA 7 - Exhibit D update 9_30_2008 3 2 2 2" xfId="12004"/>
    <cellStyle name="_PCA 7 - Exhibit D update 9_30_2008 3 2 2 2 2" xfId="12005"/>
    <cellStyle name="_PCA 7 - Exhibit D update 9_30_2008 3 2 2 3" xfId="12006"/>
    <cellStyle name="_PCA 7 - Exhibit D update 9_30_2008 3 2 3" xfId="12007"/>
    <cellStyle name="_PCA 7 - Exhibit D update 9_30_2008 3 2 3 2" xfId="12008"/>
    <cellStyle name="_PCA 7 - Exhibit D update 9_30_2008 3 2 4" xfId="12009"/>
    <cellStyle name="_PCA 7 - Exhibit D update 9_30_2008 3 2 5" xfId="12010"/>
    <cellStyle name="_PCA 7 - Exhibit D update 9_30_2008 3 3" xfId="12011"/>
    <cellStyle name="_PCA 7 - Exhibit D update 9_30_2008 3 3 2" xfId="12012"/>
    <cellStyle name="_PCA 7 - Exhibit D update 9_30_2008 3 3 2 2" xfId="12013"/>
    <cellStyle name="_PCA 7 - Exhibit D update 9_30_2008 3 3 3" xfId="12014"/>
    <cellStyle name="_PCA 7 - Exhibit D update 9_30_2008 3 4" xfId="12015"/>
    <cellStyle name="_PCA 7 - Exhibit D update 9_30_2008 3 4 2" xfId="12016"/>
    <cellStyle name="_PCA 7 - Exhibit D update 9_30_2008 3 5" xfId="12017"/>
    <cellStyle name="_PCA 7 - Exhibit D update 9_30_2008 4" xfId="12018"/>
    <cellStyle name="_PCA 7 - Exhibit D update 9_30_2008 4 2" xfId="12019"/>
    <cellStyle name="_PCA 7 - Exhibit D update 9_30_2008 4 2 2" xfId="12020"/>
    <cellStyle name="_PCA 7 - Exhibit D update 9_30_2008 4 2 2 2" xfId="12021"/>
    <cellStyle name="_PCA 7 - Exhibit D update 9_30_2008 4 2 3" xfId="12022"/>
    <cellStyle name="_PCA 7 - Exhibit D update 9_30_2008 4 3" xfId="12023"/>
    <cellStyle name="_PCA 7 - Exhibit D update 9_30_2008 4 3 2" xfId="12024"/>
    <cellStyle name="_PCA 7 - Exhibit D update 9_30_2008 4 4" xfId="12025"/>
    <cellStyle name="_PCA 7 - Exhibit D update 9_30_2008 5" xfId="12026"/>
    <cellStyle name="_PCA 7 - Exhibit D update 9_30_2008 5 2" xfId="12027"/>
    <cellStyle name="_PCA 7 - Exhibit D update 9_30_2008 5 2 2" xfId="12028"/>
    <cellStyle name="_PCA 7 - Exhibit D update 9_30_2008 5 2 2 2" xfId="12029"/>
    <cellStyle name="_PCA 7 - Exhibit D update 9_30_2008 5 2 3" xfId="12030"/>
    <cellStyle name="_PCA 7 - Exhibit D update 9_30_2008 5 2 4" xfId="12031"/>
    <cellStyle name="_PCA 7 - Exhibit D update 9_30_2008 5 3" xfId="12032"/>
    <cellStyle name="_PCA 7 - Exhibit D update 9_30_2008 5 3 2" xfId="12033"/>
    <cellStyle name="_PCA 7 - Exhibit D update 9_30_2008 5 4" xfId="12034"/>
    <cellStyle name="_PCA 7 - Exhibit D update 9_30_2008 5 5" xfId="12035"/>
    <cellStyle name="_PCA 7 - Exhibit D update 9_30_2008 6" xfId="12036"/>
    <cellStyle name="_PCA 7 - Exhibit D update 9_30_2008 6 2" xfId="12037"/>
    <cellStyle name="_PCA 7 - Exhibit D update 9_30_2008 6 2 2" xfId="12038"/>
    <cellStyle name="_PCA 7 - Exhibit D update 9_30_2008 6 2 2 2" xfId="12039"/>
    <cellStyle name="_PCA 7 - Exhibit D update 9_30_2008 6 2 3" xfId="12040"/>
    <cellStyle name="_PCA 7 - Exhibit D update 9_30_2008 6 2 4" xfId="12041"/>
    <cellStyle name="_PCA 7 - Exhibit D update 9_30_2008 6 3" xfId="12042"/>
    <cellStyle name="_PCA 7 - Exhibit D update 9_30_2008 6 3 2" xfId="12043"/>
    <cellStyle name="_PCA 7 - Exhibit D update 9_30_2008 6 4" xfId="12044"/>
    <cellStyle name="_PCA 7 - Exhibit D update 9_30_2008 6 5" xfId="12045"/>
    <cellStyle name="_PCA 7 - Exhibit D update 9_30_2008 7" xfId="12046"/>
    <cellStyle name="_PCA 7 - Exhibit D update 9_30_2008 7 2" xfId="12047"/>
    <cellStyle name="_PCA 7 - Exhibit D update 9_30_2008 8" xfId="12048"/>
    <cellStyle name="_PCA 7 - Exhibit D update 9_30_2008_Chelan PUD Power Costs (8-10)" xfId="12049"/>
    <cellStyle name="_PCA 7 - Exhibit D update 9_30_2008_Chelan PUD Power Costs (8-10) 2" xfId="12050"/>
    <cellStyle name="_PCA 7 - Exhibit D update 9_30_2008_DEM-WP(C) Chelan Power Costs" xfId="12051"/>
    <cellStyle name="_PCA 7 - Exhibit D update 9_30_2008_DEM-WP(C) Chelan Power Costs 2" xfId="12052"/>
    <cellStyle name="_PCA 7 - Exhibit D update 9_30_2008_DEM-WP(C) Chelan Power Costs 2 2" xfId="12053"/>
    <cellStyle name="_PCA 7 - Exhibit D update 9_30_2008_DEM-WP(C) Chelan Power Costs 2 2 2" xfId="12054"/>
    <cellStyle name="_PCA 7 - Exhibit D update 9_30_2008_DEM-WP(C) Chelan Power Costs 2 3" xfId="12055"/>
    <cellStyle name="_PCA 7 - Exhibit D update 9_30_2008_DEM-WP(C) Chelan Power Costs 2 4" xfId="12056"/>
    <cellStyle name="_PCA 7 - Exhibit D update 9_30_2008_DEM-WP(C) Chelan Power Costs 3" xfId="12057"/>
    <cellStyle name="_PCA 7 - Exhibit D update 9_30_2008_DEM-WP(C) Chelan Power Costs 3 2" xfId="12058"/>
    <cellStyle name="_PCA 7 - Exhibit D update 9_30_2008_DEM-WP(C) Chelan Power Costs 4" xfId="12059"/>
    <cellStyle name="_PCA 7 - Exhibit D update 9_30_2008_DEM-WP(C) ENERG10C--ctn Mid-C_042010 2010GRC" xfId="12060"/>
    <cellStyle name="_PCA 7 - Exhibit D update 9_30_2008_DEM-WP(C) ENERG10C--ctn Mid-C_042010 2010GRC 2" xfId="12061"/>
    <cellStyle name="_PCA 7 - Exhibit D update 9_30_2008_DEM-WP(C) Gas Transport 2010GRC" xfId="12062"/>
    <cellStyle name="_PCA 7 - Exhibit D update 9_30_2008_DEM-WP(C) Gas Transport 2010GRC 2" xfId="12063"/>
    <cellStyle name="_PCA 7 - Exhibit D update 9_30_2008_DEM-WP(C) Gas Transport 2010GRC 2 2" xfId="12064"/>
    <cellStyle name="_PCA 7 - Exhibit D update 9_30_2008_DEM-WP(C) Gas Transport 2010GRC 2 2 2" xfId="12065"/>
    <cellStyle name="_PCA 7 - Exhibit D update 9_30_2008_DEM-WP(C) Gas Transport 2010GRC 2 3" xfId="12066"/>
    <cellStyle name="_PCA 7 - Exhibit D update 9_30_2008_DEM-WP(C) Gas Transport 2010GRC 2 4" xfId="12067"/>
    <cellStyle name="_PCA 7 - Exhibit D update 9_30_2008_DEM-WP(C) Gas Transport 2010GRC 3" xfId="12068"/>
    <cellStyle name="_PCA 7 - Exhibit D update 9_30_2008_DEM-WP(C) Gas Transport 2010GRC 3 2" xfId="12069"/>
    <cellStyle name="_PCA 7 - Exhibit D update 9_30_2008_DEM-WP(C) Gas Transport 2010GRC 4" xfId="12070"/>
    <cellStyle name="_PCA 7 - Exhibit D update 9_30_2008_NIM Summary" xfId="12071"/>
    <cellStyle name="_PCA 7 - Exhibit D update 9_30_2008_NIM Summary 2" xfId="12072"/>
    <cellStyle name="_PCA 7 - Exhibit D update 9_30_2008_NIM Summary 2 2" xfId="12073"/>
    <cellStyle name="_PCA 7 - Exhibit D update 9_30_2008_NIM Summary 2 2 2" xfId="12074"/>
    <cellStyle name="_PCA 7 - Exhibit D update 9_30_2008_NIM Summary 2 2 2 2" xfId="12075"/>
    <cellStyle name="_PCA 7 - Exhibit D update 9_30_2008_NIM Summary 2 2 3" xfId="12076"/>
    <cellStyle name="_PCA 7 - Exhibit D update 9_30_2008_NIM Summary 2 2 4" xfId="12077"/>
    <cellStyle name="_PCA 7 - Exhibit D update 9_30_2008_NIM Summary 2 3" xfId="12078"/>
    <cellStyle name="_PCA 7 - Exhibit D update 9_30_2008_NIM Summary 2 3 2" xfId="12079"/>
    <cellStyle name="_PCA 7 - Exhibit D update 9_30_2008_NIM Summary 2 4" xfId="12080"/>
    <cellStyle name="_PCA 7 - Exhibit D update 9_30_2008_NIM Summary 3" xfId="12081"/>
    <cellStyle name="_PCA 7 - Exhibit D update 9_30_2008_NIM Summary 3 2" xfId="12082"/>
    <cellStyle name="_PCA 7 - Exhibit D update 9_30_2008_NIM Summary 3 2 2" xfId="12083"/>
    <cellStyle name="_PCA 7 - Exhibit D update 9_30_2008_NIM Summary 3 3" xfId="12084"/>
    <cellStyle name="_PCA 7 - Exhibit D update 9_30_2008_NIM Summary 3 4" xfId="12085"/>
    <cellStyle name="_PCA 7 - Exhibit D update 9_30_2008_NIM Summary 4" xfId="12086"/>
    <cellStyle name="_PCA 7 - Exhibit D update 9_30_2008_NIM Summary 4 2" xfId="12087"/>
    <cellStyle name="_PCA 7 - Exhibit D update 9_30_2008_NIM Summary 5" xfId="12088"/>
    <cellStyle name="_PCA 7 - Exhibit D update 9_30_2008_NIM Summary_DEM-WP(C) ENERG10C--ctn Mid-C_042010 2010GRC" xfId="12089"/>
    <cellStyle name="_PCA 7 - Exhibit D update 9_30_2008_NIM Summary_DEM-WP(C) ENERG10C--ctn Mid-C_042010 2010GRC 2" xfId="12090"/>
    <cellStyle name="_PCA 7 - Exhibit D update 9_30_2008_Transmission Workbook for May BOD" xfId="12091"/>
    <cellStyle name="_PCA 7 - Exhibit D update 9_30_2008_Transmission Workbook for May BOD 2" xfId="12092"/>
    <cellStyle name="_PCA 7 - Exhibit D update 9_30_2008_Transmission Workbook for May BOD 2 2" xfId="12093"/>
    <cellStyle name="_PCA 7 - Exhibit D update 9_30_2008_Transmission Workbook for May BOD 2 2 2" xfId="12094"/>
    <cellStyle name="_PCA 7 - Exhibit D update 9_30_2008_Transmission Workbook for May BOD 2 2 2 2" xfId="12095"/>
    <cellStyle name="_PCA 7 - Exhibit D update 9_30_2008_Transmission Workbook for May BOD 2 2 3" xfId="12096"/>
    <cellStyle name="_PCA 7 - Exhibit D update 9_30_2008_Transmission Workbook for May BOD 2 2 4" xfId="12097"/>
    <cellStyle name="_PCA 7 - Exhibit D update 9_30_2008_Transmission Workbook for May BOD 2 3" xfId="12098"/>
    <cellStyle name="_PCA 7 - Exhibit D update 9_30_2008_Transmission Workbook for May BOD 2 3 2" xfId="12099"/>
    <cellStyle name="_PCA 7 - Exhibit D update 9_30_2008_Transmission Workbook for May BOD 2 4" xfId="12100"/>
    <cellStyle name="_PCA 7 - Exhibit D update 9_30_2008_Transmission Workbook for May BOD 3" xfId="12101"/>
    <cellStyle name="_PCA 7 - Exhibit D update 9_30_2008_Transmission Workbook for May BOD 3 2" xfId="12102"/>
    <cellStyle name="_PCA 7 - Exhibit D update 9_30_2008_Transmission Workbook for May BOD 3 2 2" xfId="12103"/>
    <cellStyle name="_PCA 7 - Exhibit D update 9_30_2008_Transmission Workbook for May BOD 3 3" xfId="12104"/>
    <cellStyle name="_PCA 7 - Exhibit D update 9_30_2008_Transmission Workbook for May BOD 3 4" xfId="12105"/>
    <cellStyle name="_PCA 7 - Exhibit D update 9_30_2008_Transmission Workbook for May BOD 4" xfId="12106"/>
    <cellStyle name="_PCA 7 - Exhibit D update 9_30_2008_Transmission Workbook for May BOD 4 2" xfId="12107"/>
    <cellStyle name="_PCA 7 - Exhibit D update 9_30_2008_Transmission Workbook for May BOD 5" xfId="12108"/>
    <cellStyle name="_PCA 7 - Exhibit D update 9_30_2008_Transmission Workbook for May BOD_DEM-WP(C) ENERG10C--ctn Mid-C_042010 2010GRC" xfId="12109"/>
    <cellStyle name="_PCA 7 - Exhibit D update 9_30_2008_Transmission Workbook for May BOD_DEM-WP(C) ENERG10C--ctn Mid-C_042010 2010GRC 2" xfId="12110"/>
    <cellStyle name="_PCA 7 - Exhibit D update 9_30_2008_Wind Integration 10GRC" xfId="12111"/>
    <cellStyle name="_PCA 7 - Exhibit D update 9_30_2008_Wind Integration 10GRC 2" xfId="12112"/>
    <cellStyle name="_PCA 7 - Exhibit D update 9_30_2008_Wind Integration 10GRC 2 2" xfId="12113"/>
    <cellStyle name="_PCA 7 - Exhibit D update 9_30_2008_Wind Integration 10GRC 2 2 2" xfId="12114"/>
    <cellStyle name="_PCA 7 - Exhibit D update 9_30_2008_Wind Integration 10GRC 2 2 2 2" xfId="12115"/>
    <cellStyle name="_PCA 7 - Exhibit D update 9_30_2008_Wind Integration 10GRC 2 2 3" xfId="12116"/>
    <cellStyle name="_PCA 7 - Exhibit D update 9_30_2008_Wind Integration 10GRC 2 2 4" xfId="12117"/>
    <cellStyle name="_PCA 7 - Exhibit D update 9_30_2008_Wind Integration 10GRC 2 3" xfId="12118"/>
    <cellStyle name="_PCA 7 - Exhibit D update 9_30_2008_Wind Integration 10GRC 2 3 2" xfId="12119"/>
    <cellStyle name="_PCA 7 - Exhibit D update 9_30_2008_Wind Integration 10GRC 2 4" xfId="12120"/>
    <cellStyle name="_PCA 7 - Exhibit D update 9_30_2008_Wind Integration 10GRC 3" xfId="12121"/>
    <cellStyle name="_PCA 7 - Exhibit D update 9_30_2008_Wind Integration 10GRC 3 2" xfId="12122"/>
    <cellStyle name="_PCA 7 - Exhibit D update 9_30_2008_Wind Integration 10GRC 3 2 2" xfId="12123"/>
    <cellStyle name="_PCA 7 - Exhibit D update 9_30_2008_Wind Integration 10GRC 3 3" xfId="12124"/>
    <cellStyle name="_PCA 7 - Exhibit D update 9_30_2008_Wind Integration 10GRC 3 4" xfId="12125"/>
    <cellStyle name="_PCA 7 - Exhibit D update 9_30_2008_Wind Integration 10GRC 4" xfId="12126"/>
    <cellStyle name="_PCA 7 - Exhibit D update 9_30_2008_Wind Integration 10GRC 4 2" xfId="12127"/>
    <cellStyle name="_PCA 7 - Exhibit D update 9_30_2008_Wind Integration 10GRC 5" xfId="12128"/>
    <cellStyle name="_PCA 7 - Exhibit D update 9_30_2008_Wind Integration 10GRC_DEM-WP(C) ENERG10C--ctn Mid-C_042010 2010GRC" xfId="12129"/>
    <cellStyle name="_PCA 7 - Exhibit D update 9_30_2008_Wind Integration 10GRC_DEM-WP(C) ENERG10C--ctn Mid-C_042010 2010GRC 2" xfId="12130"/>
    <cellStyle name="_Portfolio SPlan Base Case.xls Chart 1" xfId="12131"/>
    <cellStyle name="_Portfolio SPlan Base Case.xls Chart 1 2" xfId="12132"/>
    <cellStyle name="_Portfolio SPlan Base Case.xls Chart 1 2 2" xfId="12133"/>
    <cellStyle name="_Portfolio SPlan Base Case.xls Chart 1 2 2 2" xfId="12134"/>
    <cellStyle name="_Portfolio SPlan Base Case.xls Chart 1 2 2 2 2" xfId="12135"/>
    <cellStyle name="_Portfolio SPlan Base Case.xls Chart 1 2 2 2 2 2" xfId="12136"/>
    <cellStyle name="_Portfolio SPlan Base Case.xls Chart 1 2 2 2 3" xfId="12137"/>
    <cellStyle name="_Portfolio SPlan Base Case.xls Chart 1 2 2 3" xfId="12138"/>
    <cellStyle name="_Portfolio SPlan Base Case.xls Chart 1 2 2 3 2" xfId="12139"/>
    <cellStyle name="_Portfolio SPlan Base Case.xls Chart 1 2 2 4" xfId="12140"/>
    <cellStyle name="_Portfolio SPlan Base Case.xls Chart 1 2 3" xfId="12141"/>
    <cellStyle name="_Portfolio SPlan Base Case.xls Chart 1 2 3 2" xfId="12142"/>
    <cellStyle name="_Portfolio SPlan Base Case.xls Chart 1 2 3 2 2" xfId="12143"/>
    <cellStyle name="_Portfolio SPlan Base Case.xls Chart 1 2 3 3" xfId="12144"/>
    <cellStyle name="_Portfolio SPlan Base Case.xls Chart 1 2 4" xfId="12145"/>
    <cellStyle name="_Portfolio SPlan Base Case.xls Chart 1 2 4 2" xfId="12146"/>
    <cellStyle name="_Portfolio SPlan Base Case.xls Chart 1 2 5" xfId="12147"/>
    <cellStyle name="_Portfolio SPlan Base Case.xls Chart 1 3" xfId="12148"/>
    <cellStyle name="_Portfolio SPlan Base Case.xls Chart 1 3 2" xfId="12149"/>
    <cellStyle name="_Portfolio SPlan Base Case.xls Chart 1 3 2 2" xfId="12150"/>
    <cellStyle name="_Portfolio SPlan Base Case.xls Chart 1 3 2 3" xfId="12151"/>
    <cellStyle name="_Portfolio SPlan Base Case.xls Chart 1 3 3" xfId="12152"/>
    <cellStyle name="_Portfolio SPlan Base Case.xls Chart 1 3 4" xfId="12153"/>
    <cellStyle name="_Portfolio SPlan Base Case.xls Chart 1 4" xfId="12154"/>
    <cellStyle name="_Portfolio SPlan Base Case.xls Chart 1 4 2" xfId="12155"/>
    <cellStyle name="_Portfolio SPlan Base Case.xls Chart 1 4 2 2" xfId="12156"/>
    <cellStyle name="_Portfolio SPlan Base Case.xls Chart 1 4 3" xfId="12157"/>
    <cellStyle name="_Portfolio SPlan Base Case.xls Chart 1 5" xfId="12158"/>
    <cellStyle name="_Portfolio SPlan Base Case.xls Chart 1 5 2" xfId="12159"/>
    <cellStyle name="_Portfolio SPlan Base Case.xls Chart 1 5 3" xfId="12160"/>
    <cellStyle name="_Portfolio SPlan Base Case.xls Chart 1 6" xfId="12161"/>
    <cellStyle name="_Portfolio SPlan Base Case.xls Chart 1 6 2" xfId="12162"/>
    <cellStyle name="_Portfolio SPlan Base Case.xls Chart 1_Adj Bench DR 3 for Initial Briefs (Electric)" xfId="12163"/>
    <cellStyle name="_Portfolio SPlan Base Case.xls Chart 1_Adj Bench DR 3 for Initial Briefs (Electric) 2" xfId="12164"/>
    <cellStyle name="_Portfolio SPlan Base Case.xls Chart 1_Adj Bench DR 3 for Initial Briefs (Electric) 2 2" xfId="12165"/>
    <cellStyle name="_Portfolio SPlan Base Case.xls Chart 1_Adj Bench DR 3 for Initial Briefs (Electric) 2 2 2" xfId="12166"/>
    <cellStyle name="_Portfolio SPlan Base Case.xls Chart 1_Adj Bench DR 3 for Initial Briefs (Electric) 2 2 2 2" xfId="12167"/>
    <cellStyle name="_Portfolio SPlan Base Case.xls Chart 1_Adj Bench DR 3 for Initial Briefs (Electric) 2 2 3" xfId="12168"/>
    <cellStyle name="_Portfolio SPlan Base Case.xls Chart 1_Adj Bench DR 3 for Initial Briefs (Electric) 2 2 4" xfId="12169"/>
    <cellStyle name="_Portfolio SPlan Base Case.xls Chart 1_Adj Bench DR 3 for Initial Briefs (Electric) 2 3" xfId="12170"/>
    <cellStyle name="_Portfolio SPlan Base Case.xls Chart 1_Adj Bench DR 3 for Initial Briefs (Electric) 2 3 2" xfId="12171"/>
    <cellStyle name="_Portfolio SPlan Base Case.xls Chart 1_Adj Bench DR 3 for Initial Briefs (Electric) 2 4" xfId="12172"/>
    <cellStyle name="_Portfolio SPlan Base Case.xls Chart 1_Adj Bench DR 3 for Initial Briefs (Electric) 3" xfId="12173"/>
    <cellStyle name="_Portfolio SPlan Base Case.xls Chart 1_Adj Bench DR 3 for Initial Briefs (Electric) 3 2" xfId="12174"/>
    <cellStyle name="_Portfolio SPlan Base Case.xls Chart 1_Adj Bench DR 3 for Initial Briefs (Electric) 3 2 2" xfId="12175"/>
    <cellStyle name="_Portfolio SPlan Base Case.xls Chart 1_Adj Bench DR 3 for Initial Briefs (Electric) 3 3" xfId="12176"/>
    <cellStyle name="_Portfolio SPlan Base Case.xls Chart 1_Adj Bench DR 3 for Initial Briefs (Electric) 3 4" xfId="12177"/>
    <cellStyle name="_Portfolio SPlan Base Case.xls Chart 1_Adj Bench DR 3 for Initial Briefs (Electric) 4" xfId="12178"/>
    <cellStyle name="_Portfolio SPlan Base Case.xls Chart 1_Adj Bench DR 3 for Initial Briefs (Electric) 4 2" xfId="12179"/>
    <cellStyle name="_Portfolio SPlan Base Case.xls Chart 1_Adj Bench DR 3 for Initial Briefs (Electric) 5" xfId="12180"/>
    <cellStyle name="_Portfolio SPlan Base Case.xls Chart 1_Adj Bench DR 3 for Initial Briefs (Electric)_DEM-WP(C) ENERG10C--ctn Mid-C_042010 2010GRC" xfId="12181"/>
    <cellStyle name="_Portfolio SPlan Base Case.xls Chart 1_Adj Bench DR 3 for Initial Briefs (Electric)_DEM-WP(C) ENERG10C--ctn Mid-C_042010 2010GRC 2" xfId="12182"/>
    <cellStyle name="_Portfolio SPlan Base Case.xls Chart 1_Book1" xfId="12183"/>
    <cellStyle name="_Portfolio SPlan Base Case.xls Chart 1_Book1 2" xfId="12184"/>
    <cellStyle name="_Portfolio SPlan Base Case.xls Chart 1_Book2" xfId="12185"/>
    <cellStyle name="_Portfolio SPlan Base Case.xls Chart 1_Book2 2" xfId="12186"/>
    <cellStyle name="_Portfolio SPlan Base Case.xls Chart 1_Book2 2 2" xfId="12187"/>
    <cellStyle name="_Portfolio SPlan Base Case.xls Chart 1_Book2 2 2 2" xfId="12188"/>
    <cellStyle name="_Portfolio SPlan Base Case.xls Chart 1_Book2 2 2 2 2" xfId="12189"/>
    <cellStyle name="_Portfolio SPlan Base Case.xls Chart 1_Book2 2 2 3" xfId="12190"/>
    <cellStyle name="_Portfolio SPlan Base Case.xls Chart 1_Book2 2 2 4" xfId="12191"/>
    <cellStyle name="_Portfolio SPlan Base Case.xls Chart 1_Book2 2 3" xfId="12192"/>
    <cellStyle name="_Portfolio SPlan Base Case.xls Chart 1_Book2 2 3 2" xfId="12193"/>
    <cellStyle name="_Portfolio SPlan Base Case.xls Chart 1_Book2 2 4" xfId="12194"/>
    <cellStyle name="_Portfolio SPlan Base Case.xls Chart 1_Book2 3" xfId="12195"/>
    <cellStyle name="_Portfolio SPlan Base Case.xls Chart 1_Book2 3 2" xfId="12196"/>
    <cellStyle name="_Portfolio SPlan Base Case.xls Chart 1_Book2 3 2 2" xfId="12197"/>
    <cellStyle name="_Portfolio SPlan Base Case.xls Chart 1_Book2 3 3" xfId="12198"/>
    <cellStyle name="_Portfolio SPlan Base Case.xls Chart 1_Book2 3 4" xfId="12199"/>
    <cellStyle name="_Portfolio SPlan Base Case.xls Chart 1_Book2 4" xfId="12200"/>
    <cellStyle name="_Portfolio SPlan Base Case.xls Chart 1_Book2 4 2" xfId="12201"/>
    <cellStyle name="_Portfolio SPlan Base Case.xls Chart 1_Book2 5" xfId="12202"/>
    <cellStyle name="_Portfolio SPlan Base Case.xls Chart 1_Book2_Adj Bench DR 3 for Initial Briefs (Electric)" xfId="12203"/>
    <cellStyle name="_Portfolio SPlan Base Case.xls Chart 1_Book2_Adj Bench DR 3 for Initial Briefs (Electric) 2" xfId="12204"/>
    <cellStyle name="_Portfolio SPlan Base Case.xls Chart 1_Book2_Adj Bench DR 3 for Initial Briefs (Electric) 2 2" xfId="12205"/>
    <cellStyle name="_Portfolio SPlan Base Case.xls Chart 1_Book2_Adj Bench DR 3 for Initial Briefs (Electric) 2 2 2" xfId="12206"/>
    <cellStyle name="_Portfolio SPlan Base Case.xls Chart 1_Book2_Adj Bench DR 3 for Initial Briefs (Electric) 2 2 2 2" xfId="12207"/>
    <cellStyle name="_Portfolio SPlan Base Case.xls Chart 1_Book2_Adj Bench DR 3 for Initial Briefs (Electric) 2 2 3" xfId="12208"/>
    <cellStyle name="_Portfolio SPlan Base Case.xls Chart 1_Book2_Adj Bench DR 3 for Initial Briefs (Electric) 2 2 4" xfId="12209"/>
    <cellStyle name="_Portfolio SPlan Base Case.xls Chart 1_Book2_Adj Bench DR 3 for Initial Briefs (Electric) 2 3" xfId="12210"/>
    <cellStyle name="_Portfolio SPlan Base Case.xls Chart 1_Book2_Adj Bench DR 3 for Initial Briefs (Electric) 2 3 2" xfId="12211"/>
    <cellStyle name="_Portfolio SPlan Base Case.xls Chart 1_Book2_Adj Bench DR 3 for Initial Briefs (Electric) 2 4" xfId="12212"/>
    <cellStyle name="_Portfolio SPlan Base Case.xls Chart 1_Book2_Adj Bench DR 3 for Initial Briefs (Electric) 3" xfId="12213"/>
    <cellStyle name="_Portfolio SPlan Base Case.xls Chart 1_Book2_Adj Bench DR 3 for Initial Briefs (Electric) 3 2" xfId="12214"/>
    <cellStyle name="_Portfolio SPlan Base Case.xls Chart 1_Book2_Adj Bench DR 3 for Initial Briefs (Electric) 3 2 2" xfId="12215"/>
    <cellStyle name="_Portfolio SPlan Base Case.xls Chart 1_Book2_Adj Bench DR 3 for Initial Briefs (Electric) 3 3" xfId="12216"/>
    <cellStyle name="_Portfolio SPlan Base Case.xls Chart 1_Book2_Adj Bench DR 3 for Initial Briefs (Electric) 3 4" xfId="12217"/>
    <cellStyle name="_Portfolio SPlan Base Case.xls Chart 1_Book2_Adj Bench DR 3 for Initial Briefs (Electric) 4" xfId="12218"/>
    <cellStyle name="_Portfolio SPlan Base Case.xls Chart 1_Book2_Adj Bench DR 3 for Initial Briefs (Electric) 4 2" xfId="12219"/>
    <cellStyle name="_Portfolio SPlan Base Case.xls Chart 1_Book2_Adj Bench DR 3 for Initial Briefs (Electric) 5" xfId="12220"/>
    <cellStyle name="_Portfolio SPlan Base Case.xls Chart 1_Book2_Adj Bench DR 3 for Initial Briefs (Electric)_DEM-WP(C) ENERG10C--ctn Mid-C_042010 2010GRC" xfId="12221"/>
    <cellStyle name="_Portfolio SPlan Base Case.xls Chart 1_Book2_Adj Bench DR 3 for Initial Briefs (Electric)_DEM-WP(C) ENERG10C--ctn Mid-C_042010 2010GRC 2" xfId="12222"/>
    <cellStyle name="_Portfolio SPlan Base Case.xls Chart 1_Book2_DEM-WP(C) ENERG10C--ctn Mid-C_042010 2010GRC" xfId="12223"/>
    <cellStyle name="_Portfolio SPlan Base Case.xls Chart 1_Book2_DEM-WP(C) ENERG10C--ctn Mid-C_042010 2010GRC 2" xfId="12224"/>
    <cellStyle name="_Portfolio SPlan Base Case.xls Chart 1_Book2_Electric Rev Req Model (2009 GRC) Rebuttal" xfId="12225"/>
    <cellStyle name="_Portfolio SPlan Base Case.xls Chart 1_Book2_Electric Rev Req Model (2009 GRC) Rebuttal 2" xfId="12226"/>
    <cellStyle name="_Portfolio SPlan Base Case.xls Chart 1_Book2_Electric Rev Req Model (2009 GRC) Rebuttal 2 2" xfId="12227"/>
    <cellStyle name="_Portfolio SPlan Base Case.xls Chart 1_Book2_Electric Rev Req Model (2009 GRC) Rebuttal 2 2 2" xfId="12228"/>
    <cellStyle name="_Portfolio SPlan Base Case.xls Chart 1_Book2_Electric Rev Req Model (2009 GRC) Rebuttal 2 3" xfId="12229"/>
    <cellStyle name="_Portfolio SPlan Base Case.xls Chart 1_Book2_Electric Rev Req Model (2009 GRC) Rebuttal 3" xfId="12230"/>
    <cellStyle name="_Portfolio SPlan Base Case.xls Chart 1_Book2_Electric Rev Req Model (2009 GRC) Rebuttal 3 2" xfId="12231"/>
    <cellStyle name="_Portfolio SPlan Base Case.xls Chart 1_Book2_Electric Rev Req Model (2009 GRC) Rebuttal 4" xfId="12232"/>
    <cellStyle name="_Portfolio SPlan Base Case.xls Chart 1_Book2_Electric Rev Req Model (2009 GRC) Rebuttal REmoval of New  WH Solar AdjustMI" xfId="12233"/>
    <cellStyle name="_Portfolio SPlan Base Case.xls Chart 1_Book2_Electric Rev Req Model (2009 GRC) Rebuttal REmoval of New  WH Solar AdjustMI 2" xfId="12234"/>
    <cellStyle name="_Portfolio SPlan Base Case.xls Chart 1_Book2_Electric Rev Req Model (2009 GRC) Rebuttal REmoval of New  WH Solar AdjustMI 2 2" xfId="12235"/>
    <cellStyle name="_Portfolio SPlan Base Case.xls Chart 1_Book2_Electric Rev Req Model (2009 GRC) Rebuttal REmoval of New  WH Solar AdjustMI 2 2 2" xfId="12236"/>
    <cellStyle name="_Portfolio SPlan Base Case.xls Chart 1_Book2_Electric Rev Req Model (2009 GRC) Rebuttal REmoval of New  WH Solar AdjustMI 2 2 2 2" xfId="12237"/>
    <cellStyle name="_Portfolio SPlan Base Case.xls Chart 1_Book2_Electric Rev Req Model (2009 GRC) Rebuttal REmoval of New  WH Solar AdjustMI 2 2 3" xfId="12238"/>
    <cellStyle name="_Portfolio SPlan Base Case.xls Chart 1_Book2_Electric Rev Req Model (2009 GRC) Rebuttal REmoval of New  WH Solar AdjustMI 2 2 4" xfId="12239"/>
    <cellStyle name="_Portfolio SPlan Base Case.xls Chart 1_Book2_Electric Rev Req Model (2009 GRC) Rebuttal REmoval of New  WH Solar AdjustMI 2 3" xfId="12240"/>
    <cellStyle name="_Portfolio SPlan Base Case.xls Chart 1_Book2_Electric Rev Req Model (2009 GRC) Rebuttal REmoval of New  WH Solar AdjustMI 2 3 2" xfId="12241"/>
    <cellStyle name="_Portfolio SPlan Base Case.xls Chart 1_Book2_Electric Rev Req Model (2009 GRC) Rebuttal REmoval of New  WH Solar AdjustMI 2 4" xfId="12242"/>
    <cellStyle name="_Portfolio SPlan Base Case.xls Chart 1_Book2_Electric Rev Req Model (2009 GRC) Rebuttal REmoval of New  WH Solar AdjustMI 3" xfId="12243"/>
    <cellStyle name="_Portfolio SPlan Base Case.xls Chart 1_Book2_Electric Rev Req Model (2009 GRC) Rebuttal REmoval of New  WH Solar AdjustMI 3 2" xfId="12244"/>
    <cellStyle name="_Portfolio SPlan Base Case.xls Chart 1_Book2_Electric Rev Req Model (2009 GRC) Rebuttal REmoval of New  WH Solar AdjustMI 3 2 2" xfId="12245"/>
    <cellStyle name="_Portfolio SPlan Base Case.xls Chart 1_Book2_Electric Rev Req Model (2009 GRC) Rebuttal REmoval of New  WH Solar AdjustMI 3 3" xfId="12246"/>
    <cellStyle name="_Portfolio SPlan Base Case.xls Chart 1_Book2_Electric Rev Req Model (2009 GRC) Rebuttal REmoval of New  WH Solar AdjustMI 3 4" xfId="12247"/>
    <cellStyle name="_Portfolio SPlan Base Case.xls Chart 1_Book2_Electric Rev Req Model (2009 GRC) Rebuttal REmoval of New  WH Solar AdjustMI 4" xfId="12248"/>
    <cellStyle name="_Portfolio SPlan Base Case.xls Chart 1_Book2_Electric Rev Req Model (2009 GRC) Rebuttal REmoval of New  WH Solar AdjustMI 4 2" xfId="12249"/>
    <cellStyle name="_Portfolio SPlan Base Case.xls Chart 1_Book2_Electric Rev Req Model (2009 GRC) Rebuttal REmoval of New  WH Solar AdjustMI 5" xfId="12250"/>
    <cellStyle name="_Portfolio SPlan Base Case.xls Chart 1_Book2_Electric Rev Req Model (2009 GRC) Rebuttal REmoval of New  WH Solar AdjustMI_DEM-WP(C) ENERG10C--ctn Mid-C_042010 2010GRC" xfId="12251"/>
    <cellStyle name="_Portfolio SPlan Base Case.xls Chart 1_Book2_Electric Rev Req Model (2009 GRC) Rebuttal REmoval of New  WH Solar AdjustMI_DEM-WP(C) ENERG10C--ctn Mid-C_042010 2010GRC 2" xfId="12252"/>
    <cellStyle name="_Portfolio SPlan Base Case.xls Chart 1_Book2_Electric Rev Req Model (2009 GRC) Revised 01-18-2010" xfId="12253"/>
    <cellStyle name="_Portfolio SPlan Base Case.xls Chart 1_Book2_Electric Rev Req Model (2009 GRC) Revised 01-18-2010 2" xfId="12254"/>
    <cellStyle name="_Portfolio SPlan Base Case.xls Chart 1_Book2_Electric Rev Req Model (2009 GRC) Revised 01-18-2010 2 2" xfId="12255"/>
    <cellStyle name="_Portfolio SPlan Base Case.xls Chart 1_Book2_Electric Rev Req Model (2009 GRC) Revised 01-18-2010 2 2 2" xfId="12256"/>
    <cellStyle name="_Portfolio SPlan Base Case.xls Chart 1_Book2_Electric Rev Req Model (2009 GRC) Revised 01-18-2010 2 2 2 2" xfId="12257"/>
    <cellStyle name="_Portfolio SPlan Base Case.xls Chart 1_Book2_Electric Rev Req Model (2009 GRC) Revised 01-18-2010 2 2 3" xfId="12258"/>
    <cellStyle name="_Portfolio SPlan Base Case.xls Chart 1_Book2_Electric Rev Req Model (2009 GRC) Revised 01-18-2010 2 2 4" xfId="12259"/>
    <cellStyle name="_Portfolio SPlan Base Case.xls Chart 1_Book2_Electric Rev Req Model (2009 GRC) Revised 01-18-2010 2 3" xfId="12260"/>
    <cellStyle name="_Portfolio SPlan Base Case.xls Chart 1_Book2_Electric Rev Req Model (2009 GRC) Revised 01-18-2010 2 3 2" xfId="12261"/>
    <cellStyle name="_Portfolio SPlan Base Case.xls Chart 1_Book2_Electric Rev Req Model (2009 GRC) Revised 01-18-2010 2 4" xfId="12262"/>
    <cellStyle name="_Portfolio SPlan Base Case.xls Chart 1_Book2_Electric Rev Req Model (2009 GRC) Revised 01-18-2010 3" xfId="12263"/>
    <cellStyle name="_Portfolio SPlan Base Case.xls Chart 1_Book2_Electric Rev Req Model (2009 GRC) Revised 01-18-2010 3 2" xfId="12264"/>
    <cellStyle name="_Portfolio SPlan Base Case.xls Chart 1_Book2_Electric Rev Req Model (2009 GRC) Revised 01-18-2010 3 2 2" xfId="12265"/>
    <cellStyle name="_Portfolio SPlan Base Case.xls Chart 1_Book2_Electric Rev Req Model (2009 GRC) Revised 01-18-2010 3 3" xfId="12266"/>
    <cellStyle name="_Portfolio SPlan Base Case.xls Chart 1_Book2_Electric Rev Req Model (2009 GRC) Revised 01-18-2010 3 4" xfId="12267"/>
    <cellStyle name="_Portfolio SPlan Base Case.xls Chart 1_Book2_Electric Rev Req Model (2009 GRC) Revised 01-18-2010 4" xfId="12268"/>
    <cellStyle name="_Portfolio SPlan Base Case.xls Chart 1_Book2_Electric Rev Req Model (2009 GRC) Revised 01-18-2010 4 2" xfId="12269"/>
    <cellStyle name="_Portfolio SPlan Base Case.xls Chart 1_Book2_Electric Rev Req Model (2009 GRC) Revised 01-18-2010 5" xfId="12270"/>
    <cellStyle name="_Portfolio SPlan Base Case.xls Chart 1_Book2_Electric Rev Req Model (2009 GRC) Revised 01-18-2010_DEM-WP(C) ENERG10C--ctn Mid-C_042010 2010GRC" xfId="12271"/>
    <cellStyle name="_Portfolio SPlan Base Case.xls Chart 1_Book2_Electric Rev Req Model (2009 GRC) Revised 01-18-2010_DEM-WP(C) ENERG10C--ctn Mid-C_042010 2010GRC 2" xfId="12272"/>
    <cellStyle name="_Portfolio SPlan Base Case.xls Chart 1_Book2_Final Order Electric EXHIBIT A-1" xfId="12273"/>
    <cellStyle name="_Portfolio SPlan Base Case.xls Chart 1_Book2_Final Order Electric EXHIBIT A-1 2" xfId="12274"/>
    <cellStyle name="_Portfolio SPlan Base Case.xls Chart 1_Book2_Final Order Electric EXHIBIT A-1 2 2" xfId="12275"/>
    <cellStyle name="_Portfolio SPlan Base Case.xls Chart 1_Book2_Final Order Electric EXHIBIT A-1 2 2 2" xfId="12276"/>
    <cellStyle name="_Portfolio SPlan Base Case.xls Chart 1_Book2_Final Order Electric EXHIBIT A-1 2 3" xfId="12277"/>
    <cellStyle name="_Portfolio SPlan Base Case.xls Chart 1_Book2_Final Order Electric EXHIBIT A-1 2 4" xfId="12278"/>
    <cellStyle name="_Portfolio SPlan Base Case.xls Chart 1_Book2_Final Order Electric EXHIBIT A-1 3" xfId="12279"/>
    <cellStyle name="_Portfolio SPlan Base Case.xls Chart 1_Book2_Final Order Electric EXHIBIT A-1 3 2" xfId="12280"/>
    <cellStyle name="_Portfolio SPlan Base Case.xls Chart 1_Book2_Final Order Electric EXHIBIT A-1 4" xfId="12281"/>
    <cellStyle name="_Portfolio SPlan Base Case.xls Chart 1_Book2_Final Order Electric EXHIBIT A-1 5" xfId="12282"/>
    <cellStyle name="_Portfolio SPlan Base Case.xls Chart 1_Book2_Final Order Electric EXHIBIT A-1 6" xfId="12283"/>
    <cellStyle name="_Portfolio SPlan Base Case.xls Chart 1_Chelan PUD Power Costs (8-10)" xfId="12284"/>
    <cellStyle name="_Portfolio SPlan Base Case.xls Chart 1_Chelan PUD Power Costs (8-10) 2" xfId="12285"/>
    <cellStyle name="_Portfolio SPlan Base Case.xls Chart 1_Colstrip 1&amp;2 Annual O&amp;M Budgets" xfId="12286"/>
    <cellStyle name="_Portfolio SPlan Base Case.xls Chart 1_Confidential Material" xfId="12287"/>
    <cellStyle name="_Portfolio SPlan Base Case.xls Chart 1_Confidential Material 2" xfId="12288"/>
    <cellStyle name="_Portfolio SPlan Base Case.xls Chart 1_DEM-WP(C) Colstrip 12 Coal Cost Forecast 2010GRC" xfId="12289"/>
    <cellStyle name="_Portfolio SPlan Base Case.xls Chart 1_DEM-WP(C) Colstrip 12 Coal Cost Forecast 2010GRC 2" xfId="12290"/>
    <cellStyle name="_Portfolio SPlan Base Case.xls Chart 1_DEM-WP(C) ENERG10C--ctn Mid-C_042010 2010GRC" xfId="12291"/>
    <cellStyle name="_Portfolio SPlan Base Case.xls Chart 1_DEM-WP(C) ENERG10C--ctn Mid-C_042010 2010GRC 2" xfId="12292"/>
    <cellStyle name="_Portfolio SPlan Base Case.xls Chart 1_DEM-WP(C) Production O&amp;M 2010GRC As-Filed" xfId="12293"/>
    <cellStyle name="_Portfolio SPlan Base Case.xls Chart 1_DEM-WP(C) Production O&amp;M 2010GRC As-Filed 2" xfId="12294"/>
    <cellStyle name="_Portfolio SPlan Base Case.xls Chart 1_DEM-WP(C) Production O&amp;M 2010GRC As-Filed 2 2" xfId="12295"/>
    <cellStyle name="_Portfolio SPlan Base Case.xls Chart 1_DEM-WP(C) Production O&amp;M 2010GRC As-Filed 3" xfId="12296"/>
    <cellStyle name="_Portfolio SPlan Base Case.xls Chart 1_DEM-WP(C) Production O&amp;M 2010GRC As-Filed 3 2" xfId="12297"/>
    <cellStyle name="_Portfolio SPlan Base Case.xls Chart 1_DEM-WP(C) Production O&amp;M 2010GRC As-Filed 4" xfId="12298"/>
    <cellStyle name="_Portfolio SPlan Base Case.xls Chart 1_DEM-WP(C) Production O&amp;M 2010GRC As-Filed 4 2" xfId="12299"/>
    <cellStyle name="_Portfolio SPlan Base Case.xls Chart 1_DEM-WP(C) Production O&amp;M 2010GRC As-Filed 5" xfId="12300"/>
    <cellStyle name="_Portfolio SPlan Base Case.xls Chart 1_DEM-WP(C) Production O&amp;M 2010GRC As-Filed 5 2" xfId="12301"/>
    <cellStyle name="_Portfolio SPlan Base Case.xls Chart 1_DEM-WP(C) Production O&amp;M 2010GRC As-Filed 6" xfId="12302"/>
    <cellStyle name="_Portfolio SPlan Base Case.xls Chart 1_DEM-WP(C) Production O&amp;M 2010GRC As-Filed 6 2" xfId="12303"/>
    <cellStyle name="_Portfolio SPlan Base Case.xls Chart 1_Electric Rev Req Model (2009 GRC) " xfId="12304"/>
    <cellStyle name="_Portfolio SPlan Base Case.xls Chart 1_Electric Rev Req Model (2009 GRC)  2" xfId="12305"/>
    <cellStyle name="_Portfolio SPlan Base Case.xls Chart 1_Electric Rev Req Model (2009 GRC)  2 2" xfId="12306"/>
    <cellStyle name="_Portfolio SPlan Base Case.xls Chart 1_Electric Rev Req Model (2009 GRC)  2 2 2" xfId="12307"/>
    <cellStyle name="_Portfolio SPlan Base Case.xls Chart 1_Electric Rev Req Model (2009 GRC)  2 2 2 2" xfId="12308"/>
    <cellStyle name="_Portfolio SPlan Base Case.xls Chart 1_Electric Rev Req Model (2009 GRC)  2 2 3" xfId="12309"/>
    <cellStyle name="_Portfolio SPlan Base Case.xls Chart 1_Electric Rev Req Model (2009 GRC)  2 2 4" xfId="12310"/>
    <cellStyle name="_Portfolio SPlan Base Case.xls Chart 1_Electric Rev Req Model (2009 GRC)  2 3" xfId="12311"/>
    <cellStyle name="_Portfolio SPlan Base Case.xls Chart 1_Electric Rev Req Model (2009 GRC)  2 3 2" xfId="12312"/>
    <cellStyle name="_Portfolio SPlan Base Case.xls Chart 1_Electric Rev Req Model (2009 GRC)  2 4" xfId="12313"/>
    <cellStyle name="_Portfolio SPlan Base Case.xls Chart 1_Electric Rev Req Model (2009 GRC)  3" xfId="12314"/>
    <cellStyle name="_Portfolio SPlan Base Case.xls Chart 1_Electric Rev Req Model (2009 GRC)  3 2" xfId="12315"/>
    <cellStyle name="_Portfolio SPlan Base Case.xls Chart 1_Electric Rev Req Model (2009 GRC)  3 2 2" xfId="12316"/>
    <cellStyle name="_Portfolio SPlan Base Case.xls Chart 1_Electric Rev Req Model (2009 GRC)  3 3" xfId="12317"/>
    <cellStyle name="_Portfolio SPlan Base Case.xls Chart 1_Electric Rev Req Model (2009 GRC)  3 4" xfId="12318"/>
    <cellStyle name="_Portfolio SPlan Base Case.xls Chart 1_Electric Rev Req Model (2009 GRC)  4" xfId="12319"/>
    <cellStyle name="_Portfolio SPlan Base Case.xls Chart 1_Electric Rev Req Model (2009 GRC)  4 2" xfId="12320"/>
    <cellStyle name="_Portfolio SPlan Base Case.xls Chart 1_Electric Rev Req Model (2009 GRC)  5" xfId="12321"/>
    <cellStyle name="_Portfolio SPlan Base Case.xls Chart 1_Electric Rev Req Model (2009 GRC) _DEM-WP(C) ENERG10C--ctn Mid-C_042010 2010GRC" xfId="12322"/>
    <cellStyle name="_Portfolio SPlan Base Case.xls Chart 1_Electric Rev Req Model (2009 GRC) _DEM-WP(C) ENERG10C--ctn Mid-C_042010 2010GRC 2" xfId="12323"/>
    <cellStyle name="_Portfolio SPlan Base Case.xls Chart 1_Electric Rev Req Model (2009 GRC) Rebuttal" xfId="12324"/>
    <cellStyle name="_Portfolio SPlan Base Case.xls Chart 1_Electric Rev Req Model (2009 GRC) Rebuttal 2" xfId="12325"/>
    <cellStyle name="_Portfolio SPlan Base Case.xls Chart 1_Electric Rev Req Model (2009 GRC) Rebuttal 2 2" xfId="12326"/>
    <cellStyle name="_Portfolio SPlan Base Case.xls Chart 1_Electric Rev Req Model (2009 GRC) Rebuttal 2 2 2" xfId="12327"/>
    <cellStyle name="_Portfolio SPlan Base Case.xls Chart 1_Electric Rev Req Model (2009 GRC) Rebuttal 2 3" xfId="12328"/>
    <cellStyle name="_Portfolio SPlan Base Case.xls Chart 1_Electric Rev Req Model (2009 GRC) Rebuttal 3" xfId="12329"/>
    <cellStyle name="_Portfolio SPlan Base Case.xls Chart 1_Electric Rev Req Model (2009 GRC) Rebuttal 3 2" xfId="12330"/>
    <cellStyle name="_Portfolio SPlan Base Case.xls Chart 1_Electric Rev Req Model (2009 GRC) Rebuttal 4" xfId="12331"/>
    <cellStyle name="_Portfolio SPlan Base Case.xls Chart 1_Electric Rev Req Model (2009 GRC) Rebuttal REmoval of New  WH Solar AdjustMI" xfId="12332"/>
    <cellStyle name="_Portfolio SPlan Base Case.xls Chart 1_Electric Rev Req Model (2009 GRC) Rebuttal REmoval of New  WH Solar AdjustMI 2" xfId="12333"/>
    <cellStyle name="_Portfolio SPlan Base Case.xls Chart 1_Electric Rev Req Model (2009 GRC) Rebuttal REmoval of New  WH Solar AdjustMI 2 2" xfId="12334"/>
    <cellStyle name="_Portfolio SPlan Base Case.xls Chart 1_Electric Rev Req Model (2009 GRC) Rebuttal REmoval of New  WH Solar AdjustMI 2 2 2" xfId="12335"/>
    <cellStyle name="_Portfolio SPlan Base Case.xls Chart 1_Electric Rev Req Model (2009 GRC) Rebuttal REmoval of New  WH Solar AdjustMI 2 2 2 2" xfId="12336"/>
    <cellStyle name="_Portfolio SPlan Base Case.xls Chart 1_Electric Rev Req Model (2009 GRC) Rebuttal REmoval of New  WH Solar AdjustMI 2 2 3" xfId="12337"/>
    <cellStyle name="_Portfolio SPlan Base Case.xls Chart 1_Electric Rev Req Model (2009 GRC) Rebuttal REmoval of New  WH Solar AdjustMI 2 2 4" xfId="12338"/>
    <cellStyle name="_Portfolio SPlan Base Case.xls Chart 1_Electric Rev Req Model (2009 GRC) Rebuttal REmoval of New  WH Solar AdjustMI 2 3" xfId="12339"/>
    <cellStyle name="_Portfolio SPlan Base Case.xls Chart 1_Electric Rev Req Model (2009 GRC) Rebuttal REmoval of New  WH Solar AdjustMI 2 3 2" xfId="12340"/>
    <cellStyle name="_Portfolio SPlan Base Case.xls Chart 1_Electric Rev Req Model (2009 GRC) Rebuttal REmoval of New  WH Solar AdjustMI 2 4" xfId="12341"/>
    <cellStyle name="_Portfolio SPlan Base Case.xls Chart 1_Electric Rev Req Model (2009 GRC) Rebuttal REmoval of New  WH Solar AdjustMI 3" xfId="12342"/>
    <cellStyle name="_Portfolio SPlan Base Case.xls Chart 1_Electric Rev Req Model (2009 GRC) Rebuttal REmoval of New  WH Solar AdjustMI 3 2" xfId="12343"/>
    <cellStyle name="_Portfolio SPlan Base Case.xls Chart 1_Electric Rev Req Model (2009 GRC) Rebuttal REmoval of New  WH Solar AdjustMI 3 2 2" xfId="12344"/>
    <cellStyle name="_Portfolio SPlan Base Case.xls Chart 1_Electric Rev Req Model (2009 GRC) Rebuttal REmoval of New  WH Solar AdjustMI 3 3" xfId="12345"/>
    <cellStyle name="_Portfolio SPlan Base Case.xls Chart 1_Electric Rev Req Model (2009 GRC) Rebuttal REmoval of New  WH Solar AdjustMI 3 4" xfId="12346"/>
    <cellStyle name="_Portfolio SPlan Base Case.xls Chart 1_Electric Rev Req Model (2009 GRC) Rebuttal REmoval of New  WH Solar AdjustMI 4" xfId="12347"/>
    <cellStyle name="_Portfolio SPlan Base Case.xls Chart 1_Electric Rev Req Model (2009 GRC) Rebuttal REmoval of New  WH Solar AdjustMI 4 2" xfId="12348"/>
    <cellStyle name="_Portfolio SPlan Base Case.xls Chart 1_Electric Rev Req Model (2009 GRC) Rebuttal REmoval of New  WH Solar AdjustMI 5" xfId="12349"/>
    <cellStyle name="_Portfolio SPlan Base Case.xls Chart 1_Electric Rev Req Model (2009 GRC) Rebuttal REmoval of New  WH Solar AdjustMI_DEM-WP(C) ENERG10C--ctn Mid-C_042010 2010GRC" xfId="12350"/>
    <cellStyle name="_Portfolio SPlan Base Case.xls Chart 1_Electric Rev Req Model (2009 GRC) Rebuttal REmoval of New  WH Solar AdjustMI_DEM-WP(C) ENERG10C--ctn Mid-C_042010 2010GRC 2" xfId="12351"/>
    <cellStyle name="_Portfolio SPlan Base Case.xls Chart 1_Electric Rev Req Model (2009 GRC) Revised 01-18-2010" xfId="12352"/>
    <cellStyle name="_Portfolio SPlan Base Case.xls Chart 1_Electric Rev Req Model (2009 GRC) Revised 01-18-2010 2" xfId="12353"/>
    <cellStyle name="_Portfolio SPlan Base Case.xls Chart 1_Electric Rev Req Model (2009 GRC) Revised 01-18-2010 2 2" xfId="12354"/>
    <cellStyle name="_Portfolio SPlan Base Case.xls Chart 1_Electric Rev Req Model (2009 GRC) Revised 01-18-2010 2 2 2" xfId="12355"/>
    <cellStyle name="_Portfolio SPlan Base Case.xls Chart 1_Electric Rev Req Model (2009 GRC) Revised 01-18-2010 2 2 2 2" xfId="12356"/>
    <cellStyle name="_Portfolio SPlan Base Case.xls Chart 1_Electric Rev Req Model (2009 GRC) Revised 01-18-2010 2 2 3" xfId="12357"/>
    <cellStyle name="_Portfolio SPlan Base Case.xls Chart 1_Electric Rev Req Model (2009 GRC) Revised 01-18-2010 2 2 4" xfId="12358"/>
    <cellStyle name="_Portfolio SPlan Base Case.xls Chart 1_Electric Rev Req Model (2009 GRC) Revised 01-18-2010 2 3" xfId="12359"/>
    <cellStyle name="_Portfolio SPlan Base Case.xls Chart 1_Electric Rev Req Model (2009 GRC) Revised 01-18-2010 2 3 2" xfId="12360"/>
    <cellStyle name="_Portfolio SPlan Base Case.xls Chart 1_Electric Rev Req Model (2009 GRC) Revised 01-18-2010 2 4" xfId="12361"/>
    <cellStyle name="_Portfolio SPlan Base Case.xls Chart 1_Electric Rev Req Model (2009 GRC) Revised 01-18-2010 3" xfId="12362"/>
    <cellStyle name="_Portfolio SPlan Base Case.xls Chart 1_Electric Rev Req Model (2009 GRC) Revised 01-18-2010 3 2" xfId="12363"/>
    <cellStyle name="_Portfolio SPlan Base Case.xls Chart 1_Electric Rev Req Model (2009 GRC) Revised 01-18-2010 3 2 2" xfId="12364"/>
    <cellStyle name="_Portfolio SPlan Base Case.xls Chart 1_Electric Rev Req Model (2009 GRC) Revised 01-18-2010 3 3" xfId="12365"/>
    <cellStyle name="_Portfolio SPlan Base Case.xls Chart 1_Electric Rev Req Model (2009 GRC) Revised 01-18-2010 3 4" xfId="12366"/>
    <cellStyle name="_Portfolio SPlan Base Case.xls Chart 1_Electric Rev Req Model (2009 GRC) Revised 01-18-2010 4" xfId="12367"/>
    <cellStyle name="_Portfolio SPlan Base Case.xls Chart 1_Electric Rev Req Model (2009 GRC) Revised 01-18-2010 4 2" xfId="12368"/>
    <cellStyle name="_Portfolio SPlan Base Case.xls Chart 1_Electric Rev Req Model (2009 GRC) Revised 01-18-2010 5" xfId="12369"/>
    <cellStyle name="_Portfolio SPlan Base Case.xls Chart 1_Electric Rev Req Model (2009 GRC) Revised 01-18-2010_DEM-WP(C) ENERG10C--ctn Mid-C_042010 2010GRC" xfId="12370"/>
    <cellStyle name="_Portfolio SPlan Base Case.xls Chart 1_Electric Rev Req Model (2009 GRC) Revised 01-18-2010_DEM-WP(C) ENERG10C--ctn Mid-C_042010 2010GRC 2" xfId="12371"/>
    <cellStyle name="_Portfolio SPlan Base Case.xls Chart 1_Electric Rev Req Model (2010 GRC)" xfId="12372"/>
    <cellStyle name="_Portfolio SPlan Base Case.xls Chart 1_Electric Rev Req Model (2010 GRC) 2" xfId="12373"/>
    <cellStyle name="_Portfolio SPlan Base Case.xls Chart 1_Electric Rev Req Model (2010 GRC) SF" xfId="12374"/>
    <cellStyle name="_Portfolio SPlan Base Case.xls Chart 1_Electric Rev Req Model (2010 GRC) SF 2" xfId="12375"/>
    <cellStyle name="_Portfolio SPlan Base Case.xls Chart 1_Final Order Electric EXHIBIT A-1" xfId="12376"/>
    <cellStyle name="_Portfolio SPlan Base Case.xls Chart 1_Final Order Electric EXHIBIT A-1 2" xfId="12377"/>
    <cellStyle name="_Portfolio SPlan Base Case.xls Chart 1_Final Order Electric EXHIBIT A-1 2 2" xfId="12378"/>
    <cellStyle name="_Portfolio SPlan Base Case.xls Chart 1_Final Order Electric EXHIBIT A-1 2 2 2" xfId="12379"/>
    <cellStyle name="_Portfolio SPlan Base Case.xls Chart 1_Final Order Electric EXHIBIT A-1 2 3" xfId="12380"/>
    <cellStyle name="_Portfolio SPlan Base Case.xls Chart 1_Final Order Electric EXHIBIT A-1 2 4" xfId="12381"/>
    <cellStyle name="_Portfolio SPlan Base Case.xls Chart 1_Final Order Electric EXHIBIT A-1 3" xfId="12382"/>
    <cellStyle name="_Portfolio SPlan Base Case.xls Chart 1_Final Order Electric EXHIBIT A-1 3 2" xfId="12383"/>
    <cellStyle name="_Portfolio SPlan Base Case.xls Chart 1_Final Order Electric EXHIBIT A-1 4" xfId="12384"/>
    <cellStyle name="_Portfolio SPlan Base Case.xls Chart 1_Final Order Electric EXHIBIT A-1 5" xfId="12385"/>
    <cellStyle name="_Portfolio SPlan Base Case.xls Chart 1_Final Order Electric EXHIBIT A-1 6" xfId="12386"/>
    <cellStyle name="_Portfolio SPlan Base Case.xls Chart 1_NIM Summary" xfId="12387"/>
    <cellStyle name="_Portfolio SPlan Base Case.xls Chart 1_NIM Summary 2" xfId="12388"/>
    <cellStyle name="_Portfolio SPlan Base Case.xls Chart 1_NIM Summary 2 2" xfId="12389"/>
    <cellStyle name="_Portfolio SPlan Base Case.xls Chart 1_NIM Summary 2 2 2" xfId="12390"/>
    <cellStyle name="_Portfolio SPlan Base Case.xls Chart 1_NIM Summary 2 2 2 2" xfId="12391"/>
    <cellStyle name="_Portfolio SPlan Base Case.xls Chart 1_NIM Summary 2 2 3" xfId="12392"/>
    <cellStyle name="_Portfolio SPlan Base Case.xls Chart 1_NIM Summary 2 2 4" xfId="12393"/>
    <cellStyle name="_Portfolio SPlan Base Case.xls Chart 1_NIM Summary 2 3" xfId="12394"/>
    <cellStyle name="_Portfolio SPlan Base Case.xls Chart 1_NIM Summary 2 3 2" xfId="12395"/>
    <cellStyle name="_Portfolio SPlan Base Case.xls Chart 1_NIM Summary 2 4" xfId="12396"/>
    <cellStyle name="_Portfolio SPlan Base Case.xls Chart 1_NIM Summary 3" xfId="12397"/>
    <cellStyle name="_Portfolio SPlan Base Case.xls Chart 1_NIM Summary 3 2" xfId="12398"/>
    <cellStyle name="_Portfolio SPlan Base Case.xls Chart 1_NIM Summary 3 2 2" xfId="12399"/>
    <cellStyle name="_Portfolio SPlan Base Case.xls Chart 1_NIM Summary 3 3" xfId="12400"/>
    <cellStyle name="_Portfolio SPlan Base Case.xls Chart 1_NIM Summary 3 4" xfId="12401"/>
    <cellStyle name="_Portfolio SPlan Base Case.xls Chart 1_NIM Summary 4" xfId="12402"/>
    <cellStyle name="_Portfolio SPlan Base Case.xls Chart 1_NIM Summary 4 2" xfId="12403"/>
    <cellStyle name="_Portfolio SPlan Base Case.xls Chart 1_NIM Summary 5" xfId="12404"/>
    <cellStyle name="_Portfolio SPlan Base Case.xls Chart 1_NIM Summary_DEM-WP(C) ENERG10C--ctn Mid-C_042010 2010GRC" xfId="12405"/>
    <cellStyle name="_Portfolio SPlan Base Case.xls Chart 1_NIM Summary_DEM-WP(C) ENERG10C--ctn Mid-C_042010 2010GRC 2" xfId="12406"/>
    <cellStyle name="_Portfolio SPlan Base Case.xls Chart 1_Rebuttal Power Costs" xfId="12407"/>
    <cellStyle name="_Portfolio SPlan Base Case.xls Chart 1_Rebuttal Power Costs 2" xfId="12408"/>
    <cellStyle name="_Portfolio SPlan Base Case.xls Chart 1_Rebuttal Power Costs 2 2" xfId="12409"/>
    <cellStyle name="_Portfolio SPlan Base Case.xls Chart 1_Rebuttal Power Costs 2 2 2" xfId="12410"/>
    <cellStyle name="_Portfolio SPlan Base Case.xls Chart 1_Rebuttal Power Costs 2 2 2 2" xfId="12411"/>
    <cellStyle name="_Portfolio SPlan Base Case.xls Chart 1_Rebuttal Power Costs 2 2 3" xfId="12412"/>
    <cellStyle name="_Portfolio SPlan Base Case.xls Chart 1_Rebuttal Power Costs 2 2 4" xfId="12413"/>
    <cellStyle name="_Portfolio SPlan Base Case.xls Chart 1_Rebuttal Power Costs 2 3" xfId="12414"/>
    <cellStyle name="_Portfolio SPlan Base Case.xls Chart 1_Rebuttal Power Costs 2 3 2" xfId="12415"/>
    <cellStyle name="_Portfolio SPlan Base Case.xls Chart 1_Rebuttal Power Costs 2 4" xfId="12416"/>
    <cellStyle name="_Portfolio SPlan Base Case.xls Chart 1_Rebuttal Power Costs 3" xfId="12417"/>
    <cellStyle name="_Portfolio SPlan Base Case.xls Chart 1_Rebuttal Power Costs 3 2" xfId="12418"/>
    <cellStyle name="_Portfolio SPlan Base Case.xls Chart 1_Rebuttal Power Costs 3 2 2" xfId="12419"/>
    <cellStyle name="_Portfolio SPlan Base Case.xls Chart 1_Rebuttal Power Costs 3 3" xfId="12420"/>
    <cellStyle name="_Portfolio SPlan Base Case.xls Chart 1_Rebuttal Power Costs 3 4" xfId="12421"/>
    <cellStyle name="_Portfolio SPlan Base Case.xls Chart 1_Rebuttal Power Costs 4" xfId="12422"/>
    <cellStyle name="_Portfolio SPlan Base Case.xls Chart 1_Rebuttal Power Costs 4 2" xfId="12423"/>
    <cellStyle name="_Portfolio SPlan Base Case.xls Chart 1_Rebuttal Power Costs 5" xfId="12424"/>
    <cellStyle name="_Portfolio SPlan Base Case.xls Chart 1_Rebuttal Power Costs_Adj Bench DR 3 for Initial Briefs (Electric)" xfId="12425"/>
    <cellStyle name="_Portfolio SPlan Base Case.xls Chart 1_Rebuttal Power Costs_Adj Bench DR 3 for Initial Briefs (Electric) 2" xfId="12426"/>
    <cellStyle name="_Portfolio SPlan Base Case.xls Chart 1_Rebuttal Power Costs_Adj Bench DR 3 for Initial Briefs (Electric) 2 2" xfId="12427"/>
    <cellStyle name="_Portfolio SPlan Base Case.xls Chart 1_Rebuttal Power Costs_Adj Bench DR 3 for Initial Briefs (Electric) 2 2 2" xfId="12428"/>
    <cellStyle name="_Portfolio SPlan Base Case.xls Chart 1_Rebuttal Power Costs_Adj Bench DR 3 for Initial Briefs (Electric) 2 2 2 2" xfId="12429"/>
    <cellStyle name="_Portfolio SPlan Base Case.xls Chart 1_Rebuttal Power Costs_Adj Bench DR 3 for Initial Briefs (Electric) 2 2 3" xfId="12430"/>
    <cellStyle name="_Portfolio SPlan Base Case.xls Chart 1_Rebuttal Power Costs_Adj Bench DR 3 for Initial Briefs (Electric) 2 2 4" xfId="12431"/>
    <cellStyle name="_Portfolio SPlan Base Case.xls Chart 1_Rebuttal Power Costs_Adj Bench DR 3 for Initial Briefs (Electric) 2 3" xfId="12432"/>
    <cellStyle name="_Portfolio SPlan Base Case.xls Chart 1_Rebuttal Power Costs_Adj Bench DR 3 for Initial Briefs (Electric) 2 3 2" xfId="12433"/>
    <cellStyle name="_Portfolio SPlan Base Case.xls Chart 1_Rebuttal Power Costs_Adj Bench DR 3 for Initial Briefs (Electric) 2 4" xfId="12434"/>
    <cellStyle name="_Portfolio SPlan Base Case.xls Chart 1_Rebuttal Power Costs_Adj Bench DR 3 for Initial Briefs (Electric) 3" xfId="12435"/>
    <cellStyle name="_Portfolio SPlan Base Case.xls Chart 1_Rebuttal Power Costs_Adj Bench DR 3 for Initial Briefs (Electric) 3 2" xfId="12436"/>
    <cellStyle name="_Portfolio SPlan Base Case.xls Chart 1_Rebuttal Power Costs_Adj Bench DR 3 for Initial Briefs (Electric) 3 2 2" xfId="12437"/>
    <cellStyle name="_Portfolio SPlan Base Case.xls Chart 1_Rebuttal Power Costs_Adj Bench DR 3 for Initial Briefs (Electric) 3 3" xfId="12438"/>
    <cellStyle name="_Portfolio SPlan Base Case.xls Chart 1_Rebuttal Power Costs_Adj Bench DR 3 for Initial Briefs (Electric) 3 4" xfId="12439"/>
    <cellStyle name="_Portfolio SPlan Base Case.xls Chart 1_Rebuttal Power Costs_Adj Bench DR 3 for Initial Briefs (Electric) 4" xfId="12440"/>
    <cellStyle name="_Portfolio SPlan Base Case.xls Chart 1_Rebuttal Power Costs_Adj Bench DR 3 for Initial Briefs (Electric) 4 2" xfId="12441"/>
    <cellStyle name="_Portfolio SPlan Base Case.xls Chart 1_Rebuttal Power Costs_Adj Bench DR 3 for Initial Briefs (Electric) 5" xfId="12442"/>
    <cellStyle name="_Portfolio SPlan Base Case.xls Chart 1_Rebuttal Power Costs_Adj Bench DR 3 for Initial Briefs (Electric)_DEM-WP(C) ENERG10C--ctn Mid-C_042010 2010GRC" xfId="12443"/>
    <cellStyle name="_Portfolio SPlan Base Case.xls Chart 1_Rebuttal Power Costs_Adj Bench DR 3 for Initial Briefs (Electric)_DEM-WP(C) ENERG10C--ctn Mid-C_042010 2010GRC 2" xfId="12444"/>
    <cellStyle name="_Portfolio SPlan Base Case.xls Chart 1_Rebuttal Power Costs_DEM-WP(C) ENERG10C--ctn Mid-C_042010 2010GRC" xfId="12445"/>
    <cellStyle name="_Portfolio SPlan Base Case.xls Chart 1_Rebuttal Power Costs_DEM-WP(C) ENERG10C--ctn Mid-C_042010 2010GRC 2" xfId="12446"/>
    <cellStyle name="_Portfolio SPlan Base Case.xls Chart 1_Rebuttal Power Costs_Electric Rev Req Model (2009 GRC) Rebuttal" xfId="12447"/>
    <cellStyle name="_Portfolio SPlan Base Case.xls Chart 1_Rebuttal Power Costs_Electric Rev Req Model (2009 GRC) Rebuttal 2" xfId="12448"/>
    <cellStyle name="_Portfolio SPlan Base Case.xls Chart 1_Rebuttal Power Costs_Electric Rev Req Model (2009 GRC) Rebuttal 2 2" xfId="12449"/>
    <cellStyle name="_Portfolio SPlan Base Case.xls Chart 1_Rebuttal Power Costs_Electric Rev Req Model (2009 GRC) Rebuttal 2 2 2" xfId="12450"/>
    <cellStyle name="_Portfolio SPlan Base Case.xls Chart 1_Rebuttal Power Costs_Electric Rev Req Model (2009 GRC) Rebuttal 2 3" xfId="12451"/>
    <cellStyle name="_Portfolio SPlan Base Case.xls Chart 1_Rebuttal Power Costs_Electric Rev Req Model (2009 GRC) Rebuttal 3" xfId="12452"/>
    <cellStyle name="_Portfolio SPlan Base Case.xls Chart 1_Rebuttal Power Costs_Electric Rev Req Model (2009 GRC) Rebuttal 3 2" xfId="12453"/>
    <cellStyle name="_Portfolio SPlan Base Case.xls Chart 1_Rebuttal Power Costs_Electric Rev Req Model (2009 GRC) Rebuttal 4" xfId="12454"/>
    <cellStyle name="_Portfolio SPlan Base Case.xls Chart 1_Rebuttal Power Costs_Electric Rev Req Model (2009 GRC) Rebuttal REmoval of New  WH Solar AdjustMI" xfId="12455"/>
    <cellStyle name="_Portfolio SPlan Base Case.xls Chart 1_Rebuttal Power Costs_Electric Rev Req Model (2009 GRC) Rebuttal REmoval of New  WH Solar AdjustMI 2" xfId="12456"/>
    <cellStyle name="_Portfolio SPlan Base Case.xls Chart 1_Rebuttal Power Costs_Electric Rev Req Model (2009 GRC) Rebuttal REmoval of New  WH Solar AdjustMI 2 2" xfId="12457"/>
    <cellStyle name="_Portfolio SPlan Base Case.xls Chart 1_Rebuttal Power Costs_Electric Rev Req Model (2009 GRC) Rebuttal REmoval of New  WH Solar AdjustMI 2 2 2" xfId="12458"/>
    <cellStyle name="_Portfolio SPlan Base Case.xls Chart 1_Rebuttal Power Costs_Electric Rev Req Model (2009 GRC) Rebuttal REmoval of New  WH Solar AdjustMI 2 2 2 2" xfId="12459"/>
    <cellStyle name="_Portfolio SPlan Base Case.xls Chart 1_Rebuttal Power Costs_Electric Rev Req Model (2009 GRC) Rebuttal REmoval of New  WH Solar AdjustMI 2 2 3" xfId="12460"/>
    <cellStyle name="_Portfolio SPlan Base Case.xls Chart 1_Rebuttal Power Costs_Electric Rev Req Model (2009 GRC) Rebuttal REmoval of New  WH Solar AdjustMI 2 2 4" xfId="12461"/>
    <cellStyle name="_Portfolio SPlan Base Case.xls Chart 1_Rebuttal Power Costs_Electric Rev Req Model (2009 GRC) Rebuttal REmoval of New  WH Solar AdjustMI 2 3" xfId="12462"/>
    <cellStyle name="_Portfolio SPlan Base Case.xls Chart 1_Rebuttal Power Costs_Electric Rev Req Model (2009 GRC) Rebuttal REmoval of New  WH Solar AdjustMI 2 3 2" xfId="12463"/>
    <cellStyle name="_Portfolio SPlan Base Case.xls Chart 1_Rebuttal Power Costs_Electric Rev Req Model (2009 GRC) Rebuttal REmoval of New  WH Solar AdjustMI 2 4" xfId="12464"/>
    <cellStyle name="_Portfolio SPlan Base Case.xls Chart 1_Rebuttal Power Costs_Electric Rev Req Model (2009 GRC) Rebuttal REmoval of New  WH Solar AdjustMI 3" xfId="12465"/>
    <cellStyle name="_Portfolio SPlan Base Case.xls Chart 1_Rebuttal Power Costs_Electric Rev Req Model (2009 GRC) Rebuttal REmoval of New  WH Solar AdjustMI 3 2" xfId="12466"/>
    <cellStyle name="_Portfolio SPlan Base Case.xls Chart 1_Rebuttal Power Costs_Electric Rev Req Model (2009 GRC) Rebuttal REmoval of New  WH Solar AdjustMI 3 2 2" xfId="12467"/>
    <cellStyle name="_Portfolio SPlan Base Case.xls Chart 1_Rebuttal Power Costs_Electric Rev Req Model (2009 GRC) Rebuttal REmoval of New  WH Solar AdjustMI 3 3" xfId="12468"/>
    <cellStyle name="_Portfolio SPlan Base Case.xls Chart 1_Rebuttal Power Costs_Electric Rev Req Model (2009 GRC) Rebuttal REmoval of New  WH Solar AdjustMI 3 4" xfId="12469"/>
    <cellStyle name="_Portfolio SPlan Base Case.xls Chart 1_Rebuttal Power Costs_Electric Rev Req Model (2009 GRC) Rebuttal REmoval of New  WH Solar AdjustMI 4" xfId="12470"/>
    <cellStyle name="_Portfolio SPlan Base Case.xls Chart 1_Rebuttal Power Costs_Electric Rev Req Model (2009 GRC) Rebuttal REmoval of New  WH Solar AdjustMI 4 2" xfId="12471"/>
    <cellStyle name="_Portfolio SPlan Base Case.xls Chart 1_Rebuttal Power Costs_Electric Rev Req Model (2009 GRC) Rebuttal REmoval of New  WH Solar AdjustMI 5" xfId="12472"/>
    <cellStyle name="_Portfolio SPlan Base Case.xls Chart 1_Rebuttal Power Costs_Electric Rev Req Model (2009 GRC) Rebuttal REmoval of New  WH Solar AdjustMI_DEM-WP(C) ENERG10C--ctn Mid-C_042010 2010GRC" xfId="12473"/>
    <cellStyle name="_Portfolio SPlan Base Case.xls Chart 1_Rebuttal Power Costs_Electric Rev Req Model (2009 GRC) Rebuttal REmoval of New  WH Solar AdjustMI_DEM-WP(C) ENERG10C--ctn Mid-C_042010 2010GRC 2" xfId="12474"/>
    <cellStyle name="_Portfolio SPlan Base Case.xls Chart 1_Rebuttal Power Costs_Electric Rev Req Model (2009 GRC) Revised 01-18-2010" xfId="12475"/>
    <cellStyle name="_Portfolio SPlan Base Case.xls Chart 1_Rebuttal Power Costs_Electric Rev Req Model (2009 GRC) Revised 01-18-2010 2" xfId="12476"/>
    <cellStyle name="_Portfolio SPlan Base Case.xls Chart 1_Rebuttal Power Costs_Electric Rev Req Model (2009 GRC) Revised 01-18-2010 2 2" xfId="12477"/>
    <cellStyle name="_Portfolio SPlan Base Case.xls Chart 1_Rebuttal Power Costs_Electric Rev Req Model (2009 GRC) Revised 01-18-2010 2 2 2" xfId="12478"/>
    <cellStyle name="_Portfolio SPlan Base Case.xls Chart 1_Rebuttal Power Costs_Electric Rev Req Model (2009 GRC) Revised 01-18-2010 2 2 2 2" xfId="12479"/>
    <cellStyle name="_Portfolio SPlan Base Case.xls Chart 1_Rebuttal Power Costs_Electric Rev Req Model (2009 GRC) Revised 01-18-2010 2 2 3" xfId="12480"/>
    <cellStyle name="_Portfolio SPlan Base Case.xls Chart 1_Rebuttal Power Costs_Electric Rev Req Model (2009 GRC) Revised 01-18-2010 2 2 4" xfId="12481"/>
    <cellStyle name="_Portfolio SPlan Base Case.xls Chart 1_Rebuttal Power Costs_Electric Rev Req Model (2009 GRC) Revised 01-18-2010 2 3" xfId="12482"/>
    <cellStyle name="_Portfolio SPlan Base Case.xls Chart 1_Rebuttal Power Costs_Electric Rev Req Model (2009 GRC) Revised 01-18-2010 2 3 2" xfId="12483"/>
    <cellStyle name="_Portfolio SPlan Base Case.xls Chart 1_Rebuttal Power Costs_Electric Rev Req Model (2009 GRC) Revised 01-18-2010 2 4" xfId="12484"/>
    <cellStyle name="_Portfolio SPlan Base Case.xls Chart 1_Rebuttal Power Costs_Electric Rev Req Model (2009 GRC) Revised 01-18-2010 3" xfId="12485"/>
    <cellStyle name="_Portfolio SPlan Base Case.xls Chart 1_Rebuttal Power Costs_Electric Rev Req Model (2009 GRC) Revised 01-18-2010 3 2" xfId="12486"/>
    <cellStyle name="_Portfolio SPlan Base Case.xls Chart 1_Rebuttal Power Costs_Electric Rev Req Model (2009 GRC) Revised 01-18-2010 3 2 2" xfId="12487"/>
    <cellStyle name="_Portfolio SPlan Base Case.xls Chart 1_Rebuttal Power Costs_Electric Rev Req Model (2009 GRC) Revised 01-18-2010 3 3" xfId="12488"/>
    <cellStyle name="_Portfolio SPlan Base Case.xls Chart 1_Rebuttal Power Costs_Electric Rev Req Model (2009 GRC) Revised 01-18-2010 3 4" xfId="12489"/>
    <cellStyle name="_Portfolio SPlan Base Case.xls Chart 1_Rebuttal Power Costs_Electric Rev Req Model (2009 GRC) Revised 01-18-2010 4" xfId="12490"/>
    <cellStyle name="_Portfolio SPlan Base Case.xls Chart 1_Rebuttal Power Costs_Electric Rev Req Model (2009 GRC) Revised 01-18-2010 4 2" xfId="12491"/>
    <cellStyle name="_Portfolio SPlan Base Case.xls Chart 1_Rebuttal Power Costs_Electric Rev Req Model (2009 GRC) Revised 01-18-2010 5" xfId="12492"/>
    <cellStyle name="_Portfolio SPlan Base Case.xls Chart 1_Rebuttal Power Costs_Electric Rev Req Model (2009 GRC) Revised 01-18-2010_DEM-WP(C) ENERG10C--ctn Mid-C_042010 2010GRC" xfId="12493"/>
    <cellStyle name="_Portfolio SPlan Base Case.xls Chart 1_Rebuttal Power Costs_Electric Rev Req Model (2009 GRC) Revised 01-18-2010_DEM-WP(C) ENERG10C--ctn Mid-C_042010 2010GRC 2" xfId="12494"/>
    <cellStyle name="_Portfolio SPlan Base Case.xls Chart 1_Rebuttal Power Costs_Final Order Electric EXHIBIT A-1" xfId="12495"/>
    <cellStyle name="_Portfolio SPlan Base Case.xls Chart 1_Rebuttal Power Costs_Final Order Electric EXHIBIT A-1 2" xfId="12496"/>
    <cellStyle name="_Portfolio SPlan Base Case.xls Chart 1_Rebuttal Power Costs_Final Order Electric EXHIBIT A-1 2 2" xfId="12497"/>
    <cellStyle name="_Portfolio SPlan Base Case.xls Chart 1_Rebuttal Power Costs_Final Order Electric EXHIBIT A-1 2 2 2" xfId="12498"/>
    <cellStyle name="_Portfolio SPlan Base Case.xls Chart 1_Rebuttal Power Costs_Final Order Electric EXHIBIT A-1 2 3" xfId="12499"/>
    <cellStyle name="_Portfolio SPlan Base Case.xls Chart 1_Rebuttal Power Costs_Final Order Electric EXHIBIT A-1 2 4" xfId="12500"/>
    <cellStyle name="_Portfolio SPlan Base Case.xls Chart 1_Rebuttal Power Costs_Final Order Electric EXHIBIT A-1 3" xfId="12501"/>
    <cellStyle name="_Portfolio SPlan Base Case.xls Chart 1_Rebuttal Power Costs_Final Order Electric EXHIBIT A-1 3 2" xfId="12502"/>
    <cellStyle name="_Portfolio SPlan Base Case.xls Chart 1_Rebuttal Power Costs_Final Order Electric EXHIBIT A-1 4" xfId="12503"/>
    <cellStyle name="_Portfolio SPlan Base Case.xls Chart 1_Rebuttal Power Costs_Final Order Electric EXHIBIT A-1 5" xfId="12504"/>
    <cellStyle name="_Portfolio SPlan Base Case.xls Chart 1_Rebuttal Power Costs_Final Order Electric EXHIBIT A-1 6" xfId="12505"/>
    <cellStyle name="_Portfolio SPlan Base Case.xls Chart 1_TENASKA REGULATORY ASSET" xfId="12506"/>
    <cellStyle name="_Portfolio SPlan Base Case.xls Chart 1_TENASKA REGULATORY ASSET 2" xfId="12507"/>
    <cellStyle name="_Portfolio SPlan Base Case.xls Chart 1_TENASKA REGULATORY ASSET 2 2" xfId="12508"/>
    <cellStyle name="_Portfolio SPlan Base Case.xls Chart 1_TENASKA REGULATORY ASSET 2 2 2" xfId="12509"/>
    <cellStyle name="_Portfolio SPlan Base Case.xls Chart 1_TENASKA REGULATORY ASSET 2 3" xfId="12510"/>
    <cellStyle name="_Portfolio SPlan Base Case.xls Chart 1_TENASKA REGULATORY ASSET 2 4" xfId="12511"/>
    <cellStyle name="_Portfolio SPlan Base Case.xls Chart 1_TENASKA REGULATORY ASSET 3" xfId="12512"/>
    <cellStyle name="_Portfolio SPlan Base Case.xls Chart 1_TENASKA REGULATORY ASSET 3 2" xfId="12513"/>
    <cellStyle name="_Portfolio SPlan Base Case.xls Chart 1_TENASKA REGULATORY ASSET 4" xfId="12514"/>
    <cellStyle name="_Portfolio SPlan Base Case.xls Chart 1_TENASKA REGULATORY ASSET 5" xfId="12515"/>
    <cellStyle name="_Portfolio SPlan Base Case.xls Chart 1_TENASKA REGULATORY ASSET 6" xfId="12516"/>
    <cellStyle name="_Portfolio SPlan Base Case.xls Chart 2" xfId="12517"/>
    <cellStyle name="_Portfolio SPlan Base Case.xls Chart 2 2" xfId="12518"/>
    <cellStyle name="_Portfolio SPlan Base Case.xls Chart 2 2 2" xfId="12519"/>
    <cellStyle name="_Portfolio SPlan Base Case.xls Chart 2 2 2 2" xfId="12520"/>
    <cellStyle name="_Portfolio SPlan Base Case.xls Chart 2 2 2 2 2" xfId="12521"/>
    <cellStyle name="_Portfolio SPlan Base Case.xls Chart 2 2 2 2 2 2" xfId="12522"/>
    <cellStyle name="_Portfolio SPlan Base Case.xls Chart 2 2 2 2 3" xfId="12523"/>
    <cellStyle name="_Portfolio SPlan Base Case.xls Chart 2 2 2 3" xfId="12524"/>
    <cellStyle name="_Portfolio SPlan Base Case.xls Chart 2 2 2 3 2" xfId="12525"/>
    <cellStyle name="_Portfolio SPlan Base Case.xls Chart 2 2 2 4" xfId="12526"/>
    <cellStyle name="_Portfolio SPlan Base Case.xls Chart 2 2 3" xfId="12527"/>
    <cellStyle name="_Portfolio SPlan Base Case.xls Chart 2 2 3 2" xfId="12528"/>
    <cellStyle name="_Portfolio SPlan Base Case.xls Chart 2 2 3 2 2" xfId="12529"/>
    <cellStyle name="_Portfolio SPlan Base Case.xls Chart 2 2 3 3" xfId="12530"/>
    <cellStyle name="_Portfolio SPlan Base Case.xls Chart 2 2 4" xfId="12531"/>
    <cellStyle name="_Portfolio SPlan Base Case.xls Chart 2 2 4 2" xfId="12532"/>
    <cellStyle name="_Portfolio SPlan Base Case.xls Chart 2 2 5" xfId="12533"/>
    <cellStyle name="_Portfolio SPlan Base Case.xls Chart 2 3" xfId="12534"/>
    <cellStyle name="_Portfolio SPlan Base Case.xls Chart 2 3 2" xfId="12535"/>
    <cellStyle name="_Portfolio SPlan Base Case.xls Chart 2 3 2 2" xfId="12536"/>
    <cellStyle name="_Portfolio SPlan Base Case.xls Chart 2 3 2 3" xfId="12537"/>
    <cellStyle name="_Portfolio SPlan Base Case.xls Chart 2 3 3" xfId="12538"/>
    <cellStyle name="_Portfolio SPlan Base Case.xls Chart 2 3 4" xfId="12539"/>
    <cellStyle name="_Portfolio SPlan Base Case.xls Chart 2 4" xfId="12540"/>
    <cellStyle name="_Portfolio SPlan Base Case.xls Chart 2 4 2" xfId="12541"/>
    <cellStyle name="_Portfolio SPlan Base Case.xls Chart 2 4 2 2" xfId="12542"/>
    <cellStyle name="_Portfolio SPlan Base Case.xls Chart 2 4 3" xfId="12543"/>
    <cellStyle name="_Portfolio SPlan Base Case.xls Chart 2 5" xfId="12544"/>
    <cellStyle name="_Portfolio SPlan Base Case.xls Chart 2 5 2" xfId="12545"/>
    <cellStyle name="_Portfolio SPlan Base Case.xls Chart 2 5 3" xfId="12546"/>
    <cellStyle name="_Portfolio SPlan Base Case.xls Chart 2 6" xfId="12547"/>
    <cellStyle name="_Portfolio SPlan Base Case.xls Chart 2 6 2" xfId="12548"/>
    <cellStyle name="_Portfolio SPlan Base Case.xls Chart 2_Adj Bench DR 3 for Initial Briefs (Electric)" xfId="12549"/>
    <cellStyle name="_Portfolio SPlan Base Case.xls Chart 2_Adj Bench DR 3 for Initial Briefs (Electric) 2" xfId="12550"/>
    <cellStyle name="_Portfolio SPlan Base Case.xls Chart 2_Adj Bench DR 3 for Initial Briefs (Electric) 2 2" xfId="12551"/>
    <cellStyle name="_Portfolio SPlan Base Case.xls Chart 2_Adj Bench DR 3 for Initial Briefs (Electric) 2 2 2" xfId="12552"/>
    <cellStyle name="_Portfolio SPlan Base Case.xls Chart 2_Adj Bench DR 3 for Initial Briefs (Electric) 2 2 2 2" xfId="12553"/>
    <cellStyle name="_Portfolio SPlan Base Case.xls Chart 2_Adj Bench DR 3 for Initial Briefs (Electric) 2 2 3" xfId="12554"/>
    <cellStyle name="_Portfolio SPlan Base Case.xls Chart 2_Adj Bench DR 3 for Initial Briefs (Electric) 2 2 4" xfId="12555"/>
    <cellStyle name="_Portfolio SPlan Base Case.xls Chart 2_Adj Bench DR 3 for Initial Briefs (Electric) 2 3" xfId="12556"/>
    <cellStyle name="_Portfolio SPlan Base Case.xls Chart 2_Adj Bench DR 3 for Initial Briefs (Electric) 2 3 2" xfId="12557"/>
    <cellStyle name="_Portfolio SPlan Base Case.xls Chart 2_Adj Bench DR 3 for Initial Briefs (Electric) 2 4" xfId="12558"/>
    <cellStyle name="_Portfolio SPlan Base Case.xls Chart 2_Adj Bench DR 3 for Initial Briefs (Electric) 3" xfId="12559"/>
    <cellStyle name="_Portfolio SPlan Base Case.xls Chart 2_Adj Bench DR 3 for Initial Briefs (Electric) 3 2" xfId="12560"/>
    <cellStyle name="_Portfolio SPlan Base Case.xls Chart 2_Adj Bench DR 3 for Initial Briefs (Electric) 3 2 2" xfId="12561"/>
    <cellStyle name="_Portfolio SPlan Base Case.xls Chart 2_Adj Bench DR 3 for Initial Briefs (Electric) 3 3" xfId="12562"/>
    <cellStyle name="_Portfolio SPlan Base Case.xls Chart 2_Adj Bench DR 3 for Initial Briefs (Electric) 3 4" xfId="12563"/>
    <cellStyle name="_Portfolio SPlan Base Case.xls Chart 2_Adj Bench DR 3 for Initial Briefs (Electric) 4" xfId="12564"/>
    <cellStyle name="_Portfolio SPlan Base Case.xls Chart 2_Adj Bench DR 3 for Initial Briefs (Electric) 4 2" xfId="12565"/>
    <cellStyle name="_Portfolio SPlan Base Case.xls Chart 2_Adj Bench DR 3 for Initial Briefs (Electric) 5" xfId="12566"/>
    <cellStyle name="_Portfolio SPlan Base Case.xls Chart 2_Adj Bench DR 3 for Initial Briefs (Electric)_DEM-WP(C) ENERG10C--ctn Mid-C_042010 2010GRC" xfId="12567"/>
    <cellStyle name="_Portfolio SPlan Base Case.xls Chart 2_Adj Bench DR 3 for Initial Briefs (Electric)_DEM-WP(C) ENERG10C--ctn Mid-C_042010 2010GRC 2" xfId="12568"/>
    <cellStyle name="_Portfolio SPlan Base Case.xls Chart 2_Book1" xfId="12569"/>
    <cellStyle name="_Portfolio SPlan Base Case.xls Chart 2_Book1 2" xfId="12570"/>
    <cellStyle name="_Portfolio SPlan Base Case.xls Chart 2_Book2" xfId="12571"/>
    <cellStyle name="_Portfolio SPlan Base Case.xls Chart 2_Book2 2" xfId="12572"/>
    <cellStyle name="_Portfolio SPlan Base Case.xls Chart 2_Book2 2 2" xfId="12573"/>
    <cellStyle name="_Portfolio SPlan Base Case.xls Chart 2_Book2 2 2 2" xfId="12574"/>
    <cellStyle name="_Portfolio SPlan Base Case.xls Chart 2_Book2 2 2 2 2" xfId="12575"/>
    <cellStyle name="_Portfolio SPlan Base Case.xls Chart 2_Book2 2 2 3" xfId="12576"/>
    <cellStyle name="_Portfolio SPlan Base Case.xls Chart 2_Book2 2 2 4" xfId="12577"/>
    <cellStyle name="_Portfolio SPlan Base Case.xls Chart 2_Book2 2 3" xfId="12578"/>
    <cellStyle name="_Portfolio SPlan Base Case.xls Chart 2_Book2 2 3 2" xfId="12579"/>
    <cellStyle name="_Portfolio SPlan Base Case.xls Chart 2_Book2 2 4" xfId="12580"/>
    <cellStyle name="_Portfolio SPlan Base Case.xls Chart 2_Book2 3" xfId="12581"/>
    <cellStyle name="_Portfolio SPlan Base Case.xls Chart 2_Book2 3 2" xfId="12582"/>
    <cellStyle name="_Portfolio SPlan Base Case.xls Chart 2_Book2 3 2 2" xfId="12583"/>
    <cellStyle name="_Portfolio SPlan Base Case.xls Chart 2_Book2 3 3" xfId="12584"/>
    <cellStyle name="_Portfolio SPlan Base Case.xls Chart 2_Book2 3 4" xfId="12585"/>
    <cellStyle name="_Portfolio SPlan Base Case.xls Chart 2_Book2 4" xfId="12586"/>
    <cellStyle name="_Portfolio SPlan Base Case.xls Chart 2_Book2 4 2" xfId="12587"/>
    <cellStyle name="_Portfolio SPlan Base Case.xls Chart 2_Book2 5" xfId="12588"/>
    <cellStyle name="_Portfolio SPlan Base Case.xls Chart 2_Book2_Adj Bench DR 3 for Initial Briefs (Electric)" xfId="12589"/>
    <cellStyle name="_Portfolio SPlan Base Case.xls Chart 2_Book2_Adj Bench DR 3 for Initial Briefs (Electric) 2" xfId="12590"/>
    <cellStyle name="_Portfolio SPlan Base Case.xls Chart 2_Book2_Adj Bench DR 3 for Initial Briefs (Electric) 2 2" xfId="12591"/>
    <cellStyle name="_Portfolio SPlan Base Case.xls Chart 2_Book2_Adj Bench DR 3 for Initial Briefs (Electric) 2 2 2" xfId="12592"/>
    <cellStyle name="_Portfolio SPlan Base Case.xls Chart 2_Book2_Adj Bench DR 3 for Initial Briefs (Electric) 2 2 2 2" xfId="12593"/>
    <cellStyle name="_Portfolio SPlan Base Case.xls Chart 2_Book2_Adj Bench DR 3 for Initial Briefs (Electric) 2 2 3" xfId="12594"/>
    <cellStyle name="_Portfolio SPlan Base Case.xls Chart 2_Book2_Adj Bench DR 3 for Initial Briefs (Electric) 2 2 4" xfId="12595"/>
    <cellStyle name="_Portfolio SPlan Base Case.xls Chart 2_Book2_Adj Bench DR 3 for Initial Briefs (Electric) 2 3" xfId="12596"/>
    <cellStyle name="_Portfolio SPlan Base Case.xls Chart 2_Book2_Adj Bench DR 3 for Initial Briefs (Electric) 2 3 2" xfId="12597"/>
    <cellStyle name="_Portfolio SPlan Base Case.xls Chart 2_Book2_Adj Bench DR 3 for Initial Briefs (Electric) 2 4" xfId="12598"/>
    <cellStyle name="_Portfolio SPlan Base Case.xls Chart 2_Book2_Adj Bench DR 3 for Initial Briefs (Electric) 3" xfId="12599"/>
    <cellStyle name="_Portfolio SPlan Base Case.xls Chart 2_Book2_Adj Bench DR 3 for Initial Briefs (Electric) 3 2" xfId="12600"/>
    <cellStyle name="_Portfolio SPlan Base Case.xls Chart 2_Book2_Adj Bench DR 3 for Initial Briefs (Electric) 3 2 2" xfId="12601"/>
    <cellStyle name="_Portfolio SPlan Base Case.xls Chart 2_Book2_Adj Bench DR 3 for Initial Briefs (Electric) 3 3" xfId="12602"/>
    <cellStyle name="_Portfolio SPlan Base Case.xls Chart 2_Book2_Adj Bench DR 3 for Initial Briefs (Electric) 3 4" xfId="12603"/>
    <cellStyle name="_Portfolio SPlan Base Case.xls Chart 2_Book2_Adj Bench DR 3 for Initial Briefs (Electric) 4" xfId="12604"/>
    <cellStyle name="_Portfolio SPlan Base Case.xls Chart 2_Book2_Adj Bench DR 3 for Initial Briefs (Electric) 4 2" xfId="12605"/>
    <cellStyle name="_Portfolio SPlan Base Case.xls Chart 2_Book2_Adj Bench DR 3 for Initial Briefs (Electric) 5" xfId="12606"/>
    <cellStyle name="_Portfolio SPlan Base Case.xls Chart 2_Book2_Adj Bench DR 3 for Initial Briefs (Electric)_DEM-WP(C) ENERG10C--ctn Mid-C_042010 2010GRC" xfId="12607"/>
    <cellStyle name="_Portfolio SPlan Base Case.xls Chart 2_Book2_Adj Bench DR 3 for Initial Briefs (Electric)_DEM-WP(C) ENERG10C--ctn Mid-C_042010 2010GRC 2" xfId="12608"/>
    <cellStyle name="_Portfolio SPlan Base Case.xls Chart 2_Book2_DEM-WP(C) ENERG10C--ctn Mid-C_042010 2010GRC" xfId="12609"/>
    <cellStyle name="_Portfolio SPlan Base Case.xls Chart 2_Book2_DEM-WP(C) ENERG10C--ctn Mid-C_042010 2010GRC 2" xfId="12610"/>
    <cellStyle name="_Portfolio SPlan Base Case.xls Chart 2_Book2_Electric Rev Req Model (2009 GRC) Rebuttal" xfId="12611"/>
    <cellStyle name="_Portfolio SPlan Base Case.xls Chart 2_Book2_Electric Rev Req Model (2009 GRC) Rebuttal 2" xfId="12612"/>
    <cellStyle name="_Portfolio SPlan Base Case.xls Chart 2_Book2_Electric Rev Req Model (2009 GRC) Rebuttal 2 2" xfId="12613"/>
    <cellStyle name="_Portfolio SPlan Base Case.xls Chart 2_Book2_Electric Rev Req Model (2009 GRC) Rebuttal 2 2 2" xfId="12614"/>
    <cellStyle name="_Portfolio SPlan Base Case.xls Chart 2_Book2_Electric Rev Req Model (2009 GRC) Rebuttal 2 3" xfId="12615"/>
    <cellStyle name="_Portfolio SPlan Base Case.xls Chart 2_Book2_Electric Rev Req Model (2009 GRC) Rebuttal 3" xfId="12616"/>
    <cellStyle name="_Portfolio SPlan Base Case.xls Chart 2_Book2_Electric Rev Req Model (2009 GRC) Rebuttal 3 2" xfId="12617"/>
    <cellStyle name="_Portfolio SPlan Base Case.xls Chart 2_Book2_Electric Rev Req Model (2009 GRC) Rebuttal 4" xfId="12618"/>
    <cellStyle name="_Portfolio SPlan Base Case.xls Chart 2_Book2_Electric Rev Req Model (2009 GRC) Rebuttal REmoval of New  WH Solar AdjustMI" xfId="12619"/>
    <cellStyle name="_Portfolio SPlan Base Case.xls Chart 2_Book2_Electric Rev Req Model (2009 GRC) Rebuttal REmoval of New  WH Solar AdjustMI 2" xfId="12620"/>
    <cellStyle name="_Portfolio SPlan Base Case.xls Chart 2_Book2_Electric Rev Req Model (2009 GRC) Rebuttal REmoval of New  WH Solar AdjustMI 2 2" xfId="12621"/>
    <cellStyle name="_Portfolio SPlan Base Case.xls Chart 2_Book2_Electric Rev Req Model (2009 GRC) Rebuttal REmoval of New  WH Solar AdjustMI 2 2 2" xfId="12622"/>
    <cellStyle name="_Portfolio SPlan Base Case.xls Chart 2_Book2_Electric Rev Req Model (2009 GRC) Rebuttal REmoval of New  WH Solar AdjustMI 2 2 2 2" xfId="12623"/>
    <cellStyle name="_Portfolio SPlan Base Case.xls Chart 2_Book2_Electric Rev Req Model (2009 GRC) Rebuttal REmoval of New  WH Solar AdjustMI 2 2 3" xfId="12624"/>
    <cellStyle name="_Portfolio SPlan Base Case.xls Chart 2_Book2_Electric Rev Req Model (2009 GRC) Rebuttal REmoval of New  WH Solar AdjustMI 2 2 4" xfId="12625"/>
    <cellStyle name="_Portfolio SPlan Base Case.xls Chart 2_Book2_Electric Rev Req Model (2009 GRC) Rebuttal REmoval of New  WH Solar AdjustMI 2 3" xfId="12626"/>
    <cellStyle name="_Portfolio SPlan Base Case.xls Chart 2_Book2_Electric Rev Req Model (2009 GRC) Rebuttal REmoval of New  WH Solar AdjustMI 2 3 2" xfId="12627"/>
    <cellStyle name="_Portfolio SPlan Base Case.xls Chart 2_Book2_Electric Rev Req Model (2009 GRC) Rebuttal REmoval of New  WH Solar AdjustMI 2 4" xfId="12628"/>
    <cellStyle name="_Portfolio SPlan Base Case.xls Chart 2_Book2_Electric Rev Req Model (2009 GRC) Rebuttal REmoval of New  WH Solar AdjustMI 3" xfId="12629"/>
    <cellStyle name="_Portfolio SPlan Base Case.xls Chart 2_Book2_Electric Rev Req Model (2009 GRC) Rebuttal REmoval of New  WH Solar AdjustMI 3 2" xfId="12630"/>
    <cellStyle name="_Portfolio SPlan Base Case.xls Chart 2_Book2_Electric Rev Req Model (2009 GRC) Rebuttal REmoval of New  WH Solar AdjustMI 3 2 2" xfId="12631"/>
    <cellStyle name="_Portfolio SPlan Base Case.xls Chart 2_Book2_Electric Rev Req Model (2009 GRC) Rebuttal REmoval of New  WH Solar AdjustMI 3 3" xfId="12632"/>
    <cellStyle name="_Portfolio SPlan Base Case.xls Chart 2_Book2_Electric Rev Req Model (2009 GRC) Rebuttal REmoval of New  WH Solar AdjustMI 3 4" xfId="12633"/>
    <cellStyle name="_Portfolio SPlan Base Case.xls Chart 2_Book2_Electric Rev Req Model (2009 GRC) Rebuttal REmoval of New  WH Solar AdjustMI 4" xfId="12634"/>
    <cellStyle name="_Portfolio SPlan Base Case.xls Chart 2_Book2_Electric Rev Req Model (2009 GRC) Rebuttal REmoval of New  WH Solar AdjustMI 4 2" xfId="12635"/>
    <cellStyle name="_Portfolio SPlan Base Case.xls Chart 2_Book2_Electric Rev Req Model (2009 GRC) Rebuttal REmoval of New  WH Solar AdjustMI 5" xfId="12636"/>
    <cellStyle name="_Portfolio SPlan Base Case.xls Chart 2_Book2_Electric Rev Req Model (2009 GRC) Rebuttal REmoval of New  WH Solar AdjustMI_DEM-WP(C) ENERG10C--ctn Mid-C_042010 2010GRC" xfId="12637"/>
    <cellStyle name="_Portfolio SPlan Base Case.xls Chart 2_Book2_Electric Rev Req Model (2009 GRC) Rebuttal REmoval of New  WH Solar AdjustMI_DEM-WP(C) ENERG10C--ctn Mid-C_042010 2010GRC 2" xfId="12638"/>
    <cellStyle name="_Portfolio SPlan Base Case.xls Chart 2_Book2_Electric Rev Req Model (2009 GRC) Revised 01-18-2010" xfId="12639"/>
    <cellStyle name="_Portfolio SPlan Base Case.xls Chart 2_Book2_Electric Rev Req Model (2009 GRC) Revised 01-18-2010 2" xfId="12640"/>
    <cellStyle name="_Portfolio SPlan Base Case.xls Chart 2_Book2_Electric Rev Req Model (2009 GRC) Revised 01-18-2010 2 2" xfId="12641"/>
    <cellStyle name="_Portfolio SPlan Base Case.xls Chart 2_Book2_Electric Rev Req Model (2009 GRC) Revised 01-18-2010 2 2 2" xfId="12642"/>
    <cellStyle name="_Portfolio SPlan Base Case.xls Chart 2_Book2_Electric Rev Req Model (2009 GRC) Revised 01-18-2010 2 2 2 2" xfId="12643"/>
    <cellStyle name="_Portfolio SPlan Base Case.xls Chart 2_Book2_Electric Rev Req Model (2009 GRC) Revised 01-18-2010 2 2 3" xfId="12644"/>
    <cellStyle name="_Portfolio SPlan Base Case.xls Chart 2_Book2_Electric Rev Req Model (2009 GRC) Revised 01-18-2010 2 2 4" xfId="12645"/>
    <cellStyle name="_Portfolio SPlan Base Case.xls Chart 2_Book2_Electric Rev Req Model (2009 GRC) Revised 01-18-2010 2 3" xfId="12646"/>
    <cellStyle name="_Portfolio SPlan Base Case.xls Chart 2_Book2_Electric Rev Req Model (2009 GRC) Revised 01-18-2010 2 3 2" xfId="12647"/>
    <cellStyle name="_Portfolio SPlan Base Case.xls Chart 2_Book2_Electric Rev Req Model (2009 GRC) Revised 01-18-2010 2 4" xfId="12648"/>
    <cellStyle name="_Portfolio SPlan Base Case.xls Chart 2_Book2_Electric Rev Req Model (2009 GRC) Revised 01-18-2010 3" xfId="12649"/>
    <cellStyle name="_Portfolio SPlan Base Case.xls Chart 2_Book2_Electric Rev Req Model (2009 GRC) Revised 01-18-2010 3 2" xfId="12650"/>
    <cellStyle name="_Portfolio SPlan Base Case.xls Chart 2_Book2_Electric Rev Req Model (2009 GRC) Revised 01-18-2010 3 2 2" xfId="12651"/>
    <cellStyle name="_Portfolio SPlan Base Case.xls Chart 2_Book2_Electric Rev Req Model (2009 GRC) Revised 01-18-2010 3 3" xfId="12652"/>
    <cellStyle name="_Portfolio SPlan Base Case.xls Chart 2_Book2_Electric Rev Req Model (2009 GRC) Revised 01-18-2010 3 4" xfId="12653"/>
    <cellStyle name="_Portfolio SPlan Base Case.xls Chart 2_Book2_Electric Rev Req Model (2009 GRC) Revised 01-18-2010 4" xfId="12654"/>
    <cellStyle name="_Portfolio SPlan Base Case.xls Chart 2_Book2_Electric Rev Req Model (2009 GRC) Revised 01-18-2010 4 2" xfId="12655"/>
    <cellStyle name="_Portfolio SPlan Base Case.xls Chart 2_Book2_Electric Rev Req Model (2009 GRC) Revised 01-18-2010 5" xfId="12656"/>
    <cellStyle name="_Portfolio SPlan Base Case.xls Chart 2_Book2_Electric Rev Req Model (2009 GRC) Revised 01-18-2010_DEM-WP(C) ENERG10C--ctn Mid-C_042010 2010GRC" xfId="12657"/>
    <cellStyle name="_Portfolio SPlan Base Case.xls Chart 2_Book2_Electric Rev Req Model (2009 GRC) Revised 01-18-2010_DEM-WP(C) ENERG10C--ctn Mid-C_042010 2010GRC 2" xfId="12658"/>
    <cellStyle name="_Portfolio SPlan Base Case.xls Chart 2_Book2_Final Order Electric EXHIBIT A-1" xfId="12659"/>
    <cellStyle name="_Portfolio SPlan Base Case.xls Chart 2_Book2_Final Order Electric EXHIBIT A-1 2" xfId="12660"/>
    <cellStyle name="_Portfolio SPlan Base Case.xls Chart 2_Book2_Final Order Electric EXHIBIT A-1 2 2" xfId="12661"/>
    <cellStyle name="_Portfolio SPlan Base Case.xls Chart 2_Book2_Final Order Electric EXHIBIT A-1 2 2 2" xfId="12662"/>
    <cellStyle name="_Portfolio SPlan Base Case.xls Chart 2_Book2_Final Order Electric EXHIBIT A-1 2 3" xfId="12663"/>
    <cellStyle name="_Portfolio SPlan Base Case.xls Chart 2_Book2_Final Order Electric EXHIBIT A-1 2 4" xfId="12664"/>
    <cellStyle name="_Portfolio SPlan Base Case.xls Chart 2_Book2_Final Order Electric EXHIBIT A-1 3" xfId="12665"/>
    <cellStyle name="_Portfolio SPlan Base Case.xls Chart 2_Book2_Final Order Electric EXHIBIT A-1 3 2" xfId="12666"/>
    <cellStyle name="_Portfolio SPlan Base Case.xls Chart 2_Book2_Final Order Electric EXHIBIT A-1 4" xfId="12667"/>
    <cellStyle name="_Portfolio SPlan Base Case.xls Chart 2_Book2_Final Order Electric EXHIBIT A-1 5" xfId="12668"/>
    <cellStyle name="_Portfolio SPlan Base Case.xls Chart 2_Book2_Final Order Electric EXHIBIT A-1 6" xfId="12669"/>
    <cellStyle name="_Portfolio SPlan Base Case.xls Chart 2_Chelan PUD Power Costs (8-10)" xfId="12670"/>
    <cellStyle name="_Portfolio SPlan Base Case.xls Chart 2_Chelan PUD Power Costs (8-10) 2" xfId="12671"/>
    <cellStyle name="_Portfolio SPlan Base Case.xls Chart 2_Colstrip 1&amp;2 Annual O&amp;M Budgets" xfId="12672"/>
    <cellStyle name="_Portfolio SPlan Base Case.xls Chart 2_Confidential Material" xfId="12673"/>
    <cellStyle name="_Portfolio SPlan Base Case.xls Chart 2_Confidential Material 2" xfId="12674"/>
    <cellStyle name="_Portfolio SPlan Base Case.xls Chart 2_DEM-WP(C) Colstrip 12 Coal Cost Forecast 2010GRC" xfId="12675"/>
    <cellStyle name="_Portfolio SPlan Base Case.xls Chart 2_DEM-WP(C) Colstrip 12 Coal Cost Forecast 2010GRC 2" xfId="12676"/>
    <cellStyle name="_Portfolio SPlan Base Case.xls Chart 2_DEM-WP(C) ENERG10C--ctn Mid-C_042010 2010GRC" xfId="12677"/>
    <cellStyle name="_Portfolio SPlan Base Case.xls Chart 2_DEM-WP(C) ENERG10C--ctn Mid-C_042010 2010GRC 2" xfId="12678"/>
    <cellStyle name="_Portfolio SPlan Base Case.xls Chart 2_DEM-WP(C) Production O&amp;M 2010GRC As-Filed" xfId="12679"/>
    <cellStyle name="_Portfolio SPlan Base Case.xls Chart 2_DEM-WP(C) Production O&amp;M 2010GRC As-Filed 2" xfId="12680"/>
    <cellStyle name="_Portfolio SPlan Base Case.xls Chart 2_DEM-WP(C) Production O&amp;M 2010GRC As-Filed 2 2" xfId="12681"/>
    <cellStyle name="_Portfolio SPlan Base Case.xls Chart 2_DEM-WP(C) Production O&amp;M 2010GRC As-Filed 3" xfId="12682"/>
    <cellStyle name="_Portfolio SPlan Base Case.xls Chart 2_DEM-WP(C) Production O&amp;M 2010GRC As-Filed 3 2" xfId="12683"/>
    <cellStyle name="_Portfolio SPlan Base Case.xls Chart 2_DEM-WP(C) Production O&amp;M 2010GRC As-Filed 4" xfId="12684"/>
    <cellStyle name="_Portfolio SPlan Base Case.xls Chart 2_DEM-WP(C) Production O&amp;M 2010GRC As-Filed 4 2" xfId="12685"/>
    <cellStyle name="_Portfolio SPlan Base Case.xls Chart 2_DEM-WP(C) Production O&amp;M 2010GRC As-Filed 5" xfId="12686"/>
    <cellStyle name="_Portfolio SPlan Base Case.xls Chart 2_DEM-WP(C) Production O&amp;M 2010GRC As-Filed 5 2" xfId="12687"/>
    <cellStyle name="_Portfolio SPlan Base Case.xls Chart 2_DEM-WP(C) Production O&amp;M 2010GRC As-Filed 6" xfId="12688"/>
    <cellStyle name="_Portfolio SPlan Base Case.xls Chart 2_DEM-WP(C) Production O&amp;M 2010GRC As-Filed 6 2" xfId="12689"/>
    <cellStyle name="_Portfolio SPlan Base Case.xls Chart 2_Electric Rev Req Model (2009 GRC) " xfId="12690"/>
    <cellStyle name="_Portfolio SPlan Base Case.xls Chart 2_Electric Rev Req Model (2009 GRC)  2" xfId="12691"/>
    <cellStyle name="_Portfolio SPlan Base Case.xls Chart 2_Electric Rev Req Model (2009 GRC)  2 2" xfId="12692"/>
    <cellStyle name="_Portfolio SPlan Base Case.xls Chart 2_Electric Rev Req Model (2009 GRC)  2 2 2" xfId="12693"/>
    <cellStyle name="_Portfolio SPlan Base Case.xls Chart 2_Electric Rev Req Model (2009 GRC)  2 2 2 2" xfId="12694"/>
    <cellStyle name="_Portfolio SPlan Base Case.xls Chart 2_Electric Rev Req Model (2009 GRC)  2 2 3" xfId="12695"/>
    <cellStyle name="_Portfolio SPlan Base Case.xls Chart 2_Electric Rev Req Model (2009 GRC)  2 2 4" xfId="12696"/>
    <cellStyle name="_Portfolio SPlan Base Case.xls Chart 2_Electric Rev Req Model (2009 GRC)  2 3" xfId="12697"/>
    <cellStyle name="_Portfolio SPlan Base Case.xls Chart 2_Electric Rev Req Model (2009 GRC)  2 3 2" xfId="12698"/>
    <cellStyle name="_Portfolio SPlan Base Case.xls Chart 2_Electric Rev Req Model (2009 GRC)  2 4" xfId="12699"/>
    <cellStyle name="_Portfolio SPlan Base Case.xls Chart 2_Electric Rev Req Model (2009 GRC)  3" xfId="12700"/>
    <cellStyle name="_Portfolio SPlan Base Case.xls Chart 2_Electric Rev Req Model (2009 GRC)  3 2" xfId="12701"/>
    <cellStyle name="_Portfolio SPlan Base Case.xls Chart 2_Electric Rev Req Model (2009 GRC)  3 2 2" xfId="12702"/>
    <cellStyle name="_Portfolio SPlan Base Case.xls Chart 2_Electric Rev Req Model (2009 GRC)  3 3" xfId="12703"/>
    <cellStyle name="_Portfolio SPlan Base Case.xls Chart 2_Electric Rev Req Model (2009 GRC)  3 4" xfId="12704"/>
    <cellStyle name="_Portfolio SPlan Base Case.xls Chart 2_Electric Rev Req Model (2009 GRC)  4" xfId="12705"/>
    <cellStyle name="_Portfolio SPlan Base Case.xls Chart 2_Electric Rev Req Model (2009 GRC)  4 2" xfId="12706"/>
    <cellStyle name="_Portfolio SPlan Base Case.xls Chart 2_Electric Rev Req Model (2009 GRC)  5" xfId="12707"/>
    <cellStyle name="_Portfolio SPlan Base Case.xls Chart 2_Electric Rev Req Model (2009 GRC) _DEM-WP(C) ENERG10C--ctn Mid-C_042010 2010GRC" xfId="12708"/>
    <cellStyle name="_Portfolio SPlan Base Case.xls Chart 2_Electric Rev Req Model (2009 GRC) _DEM-WP(C) ENERG10C--ctn Mid-C_042010 2010GRC 2" xfId="12709"/>
    <cellStyle name="_Portfolio SPlan Base Case.xls Chart 2_Electric Rev Req Model (2009 GRC) Rebuttal" xfId="12710"/>
    <cellStyle name="_Portfolio SPlan Base Case.xls Chart 2_Electric Rev Req Model (2009 GRC) Rebuttal 2" xfId="12711"/>
    <cellStyle name="_Portfolio SPlan Base Case.xls Chart 2_Electric Rev Req Model (2009 GRC) Rebuttal 2 2" xfId="12712"/>
    <cellStyle name="_Portfolio SPlan Base Case.xls Chart 2_Electric Rev Req Model (2009 GRC) Rebuttal 2 2 2" xfId="12713"/>
    <cellStyle name="_Portfolio SPlan Base Case.xls Chart 2_Electric Rev Req Model (2009 GRC) Rebuttal 2 3" xfId="12714"/>
    <cellStyle name="_Portfolio SPlan Base Case.xls Chart 2_Electric Rev Req Model (2009 GRC) Rebuttal 3" xfId="12715"/>
    <cellStyle name="_Portfolio SPlan Base Case.xls Chart 2_Electric Rev Req Model (2009 GRC) Rebuttal 3 2" xfId="12716"/>
    <cellStyle name="_Portfolio SPlan Base Case.xls Chart 2_Electric Rev Req Model (2009 GRC) Rebuttal 4" xfId="12717"/>
    <cellStyle name="_Portfolio SPlan Base Case.xls Chart 2_Electric Rev Req Model (2009 GRC) Rebuttal REmoval of New  WH Solar AdjustMI" xfId="12718"/>
    <cellStyle name="_Portfolio SPlan Base Case.xls Chart 2_Electric Rev Req Model (2009 GRC) Rebuttal REmoval of New  WH Solar AdjustMI 2" xfId="12719"/>
    <cellStyle name="_Portfolio SPlan Base Case.xls Chart 2_Electric Rev Req Model (2009 GRC) Rebuttal REmoval of New  WH Solar AdjustMI 2 2" xfId="12720"/>
    <cellStyle name="_Portfolio SPlan Base Case.xls Chart 2_Electric Rev Req Model (2009 GRC) Rebuttal REmoval of New  WH Solar AdjustMI 2 2 2" xfId="12721"/>
    <cellStyle name="_Portfolio SPlan Base Case.xls Chart 2_Electric Rev Req Model (2009 GRC) Rebuttal REmoval of New  WH Solar AdjustMI 2 2 2 2" xfId="12722"/>
    <cellStyle name="_Portfolio SPlan Base Case.xls Chart 2_Electric Rev Req Model (2009 GRC) Rebuttal REmoval of New  WH Solar AdjustMI 2 2 3" xfId="12723"/>
    <cellStyle name="_Portfolio SPlan Base Case.xls Chart 2_Electric Rev Req Model (2009 GRC) Rebuttal REmoval of New  WH Solar AdjustMI 2 2 4" xfId="12724"/>
    <cellStyle name="_Portfolio SPlan Base Case.xls Chart 2_Electric Rev Req Model (2009 GRC) Rebuttal REmoval of New  WH Solar AdjustMI 2 3" xfId="12725"/>
    <cellStyle name="_Portfolio SPlan Base Case.xls Chart 2_Electric Rev Req Model (2009 GRC) Rebuttal REmoval of New  WH Solar AdjustMI 2 3 2" xfId="12726"/>
    <cellStyle name="_Portfolio SPlan Base Case.xls Chart 2_Electric Rev Req Model (2009 GRC) Rebuttal REmoval of New  WH Solar AdjustMI 2 4" xfId="12727"/>
    <cellStyle name="_Portfolio SPlan Base Case.xls Chart 2_Electric Rev Req Model (2009 GRC) Rebuttal REmoval of New  WH Solar AdjustMI 3" xfId="12728"/>
    <cellStyle name="_Portfolio SPlan Base Case.xls Chart 2_Electric Rev Req Model (2009 GRC) Rebuttal REmoval of New  WH Solar AdjustMI 3 2" xfId="12729"/>
    <cellStyle name="_Portfolio SPlan Base Case.xls Chart 2_Electric Rev Req Model (2009 GRC) Rebuttal REmoval of New  WH Solar AdjustMI 3 2 2" xfId="12730"/>
    <cellStyle name="_Portfolio SPlan Base Case.xls Chart 2_Electric Rev Req Model (2009 GRC) Rebuttal REmoval of New  WH Solar AdjustMI 3 3" xfId="12731"/>
    <cellStyle name="_Portfolio SPlan Base Case.xls Chart 2_Electric Rev Req Model (2009 GRC) Rebuttal REmoval of New  WH Solar AdjustMI 3 4" xfId="12732"/>
    <cellStyle name="_Portfolio SPlan Base Case.xls Chart 2_Electric Rev Req Model (2009 GRC) Rebuttal REmoval of New  WH Solar AdjustMI 4" xfId="12733"/>
    <cellStyle name="_Portfolio SPlan Base Case.xls Chart 2_Electric Rev Req Model (2009 GRC) Rebuttal REmoval of New  WH Solar AdjustMI 4 2" xfId="12734"/>
    <cellStyle name="_Portfolio SPlan Base Case.xls Chart 2_Electric Rev Req Model (2009 GRC) Rebuttal REmoval of New  WH Solar AdjustMI 5" xfId="12735"/>
    <cellStyle name="_Portfolio SPlan Base Case.xls Chart 2_Electric Rev Req Model (2009 GRC) Rebuttal REmoval of New  WH Solar AdjustMI_DEM-WP(C) ENERG10C--ctn Mid-C_042010 2010GRC" xfId="12736"/>
    <cellStyle name="_Portfolio SPlan Base Case.xls Chart 2_Electric Rev Req Model (2009 GRC) Rebuttal REmoval of New  WH Solar AdjustMI_DEM-WP(C) ENERG10C--ctn Mid-C_042010 2010GRC 2" xfId="12737"/>
    <cellStyle name="_Portfolio SPlan Base Case.xls Chart 2_Electric Rev Req Model (2009 GRC) Revised 01-18-2010" xfId="12738"/>
    <cellStyle name="_Portfolio SPlan Base Case.xls Chart 2_Electric Rev Req Model (2009 GRC) Revised 01-18-2010 2" xfId="12739"/>
    <cellStyle name="_Portfolio SPlan Base Case.xls Chart 2_Electric Rev Req Model (2009 GRC) Revised 01-18-2010 2 2" xfId="12740"/>
    <cellStyle name="_Portfolio SPlan Base Case.xls Chart 2_Electric Rev Req Model (2009 GRC) Revised 01-18-2010 2 2 2" xfId="12741"/>
    <cellStyle name="_Portfolio SPlan Base Case.xls Chart 2_Electric Rev Req Model (2009 GRC) Revised 01-18-2010 2 2 2 2" xfId="12742"/>
    <cellStyle name="_Portfolio SPlan Base Case.xls Chart 2_Electric Rev Req Model (2009 GRC) Revised 01-18-2010 2 2 3" xfId="12743"/>
    <cellStyle name="_Portfolio SPlan Base Case.xls Chart 2_Electric Rev Req Model (2009 GRC) Revised 01-18-2010 2 2 4" xfId="12744"/>
    <cellStyle name="_Portfolio SPlan Base Case.xls Chart 2_Electric Rev Req Model (2009 GRC) Revised 01-18-2010 2 3" xfId="12745"/>
    <cellStyle name="_Portfolio SPlan Base Case.xls Chart 2_Electric Rev Req Model (2009 GRC) Revised 01-18-2010 2 3 2" xfId="12746"/>
    <cellStyle name="_Portfolio SPlan Base Case.xls Chart 2_Electric Rev Req Model (2009 GRC) Revised 01-18-2010 2 4" xfId="12747"/>
    <cellStyle name="_Portfolio SPlan Base Case.xls Chart 2_Electric Rev Req Model (2009 GRC) Revised 01-18-2010 3" xfId="12748"/>
    <cellStyle name="_Portfolio SPlan Base Case.xls Chart 2_Electric Rev Req Model (2009 GRC) Revised 01-18-2010 3 2" xfId="12749"/>
    <cellStyle name="_Portfolio SPlan Base Case.xls Chart 2_Electric Rev Req Model (2009 GRC) Revised 01-18-2010 3 2 2" xfId="12750"/>
    <cellStyle name="_Portfolio SPlan Base Case.xls Chart 2_Electric Rev Req Model (2009 GRC) Revised 01-18-2010 3 3" xfId="12751"/>
    <cellStyle name="_Portfolio SPlan Base Case.xls Chart 2_Electric Rev Req Model (2009 GRC) Revised 01-18-2010 3 4" xfId="12752"/>
    <cellStyle name="_Portfolio SPlan Base Case.xls Chart 2_Electric Rev Req Model (2009 GRC) Revised 01-18-2010 4" xfId="12753"/>
    <cellStyle name="_Portfolio SPlan Base Case.xls Chart 2_Electric Rev Req Model (2009 GRC) Revised 01-18-2010 4 2" xfId="12754"/>
    <cellStyle name="_Portfolio SPlan Base Case.xls Chart 2_Electric Rev Req Model (2009 GRC) Revised 01-18-2010 5" xfId="12755"/>
    <cellStyle name="_Portfolio SPlan Base Case.xls Chart 2_Electric Rev Req Model (2009 GRC) Revised 01-18-2010_DEM-WP(C) ENERG10C--ctn Mid-C_042010 2010GRC" xfId="12756"/>
    <cellStyle name="_Portfolio SPlan Base Case.xls Chart 2_Electric Rev Req Model (2009 GRC) Revised 01-18-2010_DEM-WP(C) ENERG10C--ctn Mid-C_042010 2010GRC 2" xfId="12757"/>
    <cellStyle name="_Portfolio SPlan Base Case.xls Chart 2_Electric Rev Req Model (2010 GRC)" xfId="12758"/>
    <cellStyle name="_Portfolio SPlan Base Case.xls Chart 2_Electric Rev Req Model (2010 GRC) 2" xfId="12759"/>
    <cellStyle name="_Portfolio SPlan Base Case.xls Chart 2_Electric Rev Req Model (2010 GRC) SF" xfId="12760"/>
    <cellStyle name="_Portfolio SPlan Base Case.xls Chart 2_Electric Rev Req Model (2010 GRC) SF 2" xfId="12761"/>
    <cellStyle name="_Portfolio SPlan Base Case.xls Chart 2_Final Order Electric EXHIBIT A-1" xfId="12762"/>
    <cellStyle name="_Portfolio SPlan Base Case.xls Chart 2_Final Order Electric EXHIBIT A-1 2" xfId="12763"/>
    <cellStyle name="_Portfolio SPlan Base Case.xls Chart 2_Final Order Electric EXHIBIT A-1 2 2" xfId="12764"/>
    <cellStyle name="_Portfolio SPlan Base Case.xls Chart 2_Final Order Electric EXHIBIT A-1 2 2 2" xfId="12765"/>
    <cellStyle name="_Portfolio SPlan Base Case.xls Chart 2_Final Order Electric EXHIBIT A-1 2 3" xfId="12766"/>
    <cellStyle name="_Portfolio SPlan Base Case.xls Chart 2_Final Order Electric EXHIBIT A-1 2 4" xfId="12767"/>
    <cellStyle name="_Portfolio SPlan Base Case.xls Chart 2_Final Order Electric EXHIBIT A-1 3" xfId="12768"/>
    <cellStyle name="_Portfolio SPlan Base Case.xls Chart 2_Final Order Electric EXHIBIT A-1 3 2" xfId="12769"/>
    <cellStyle name="_Portfolio SPlan Base Case.xls Chart 2_Final Order Electric EXHIBIT A-1 4" xfId="12770"/>
    <cellStyle name="_Portfolio SPlan Base Case.xls Chart 2_Final Order Electric EXHIBIT A-1 5" xfId="12771"/>
    <cellStyle name="_Portfolio SPlan Base Case.xls Chart 2_Final Order Electric EXHIBIT A-1 6" xfId="12772"/>
    <cellStyle name="_Portfolio SPlan Base Case.xls Chart 2_NIM Summary" xfId="12773"/>
    <cellStyle name="_Portfolio SPlan Base Case.xls Chart 2_NIM Summary 2" xfId="12774"/>
    <cellStyle name="_Portfolio SPlan Base Case.xls Chart 2_NIM Summary 2 2" xfId="12775"/>
    <cellStyle name="_Portfolio SPlan Base Case.xls Chart 2_NIM Summary 2 2 2" xfId="12776"/>
    <cellStyle name="_Portfolio SPlan Base Case.xls Chart 2_NIM Summary 2 2 2 2" xfId="12777"/>
    <cellStyle name="_Portfolio SPlan Base Case.xls Chart 2_NIM Summary 2 2 3" xfId="12778"/>
    <cellStyle name="_Portfolio SPlan Base Case.xls Chart 2_NIM Summary 2 2 4" xfId="12779"/>
    <cellStyle name="_Portfolio SPlan Base Case.xls Chart 2_NIM Summary 2 3" xfId="12780"/>
    <cellStyle name="_Portfolio SPlan Base Case.xls Chart 2_NIM Summary 2 3 2" xfId="12781"/>
    <cellStyle name="_Portfolio SPlan Base Case.xls Chart 2_NIM Summary 2 4" xfId="12782"/>
    <cellStyle name="_Portfolio SPlan Base Case.xls Chart 2_NIM Summary 3" xfId="12783"/>
    <cellStyle name="_Portfolio SPlan Base Case.xls Chart 2_NIM Summary 3 2" xfId="12784"/>
    <cellStyle name="_Portfolio SPlan Base Case.xls Chart 2_NIM Summary 3 2 2" xfId="12785"/>
    <cellStyle name="_Portfolio SPlan Base Case.xls Chart 2_NIM Summary 3 3" xfId="12786"/>
    <cellStyle name="_Portfolio SPlan Base Case.xls Chart 2_NIM Summary 3 4" xfId="12787"/>
    <cellStyle name="_Portfolio SPlan Base Case.xls Chart 2_NIM Summary 4" xfId="12788"/>
    <cellStyle name="_Portfolio SPlan Base Case.xls Chart 2_NIM Summary 4 2" xfId="12789"/>
    <cellStyle name="_Portfolio SPlan Base Case.xls Chart 2_NIM Summary 5" xfId="12790"/>
    <cellStyle name="_Portfolio SPlan Base Case.xls Chart 2_NIM Summary_DEM-WP(C) ENERG10C--ctn Mid-C_042010 2010GRC" xfId="12791"/>
    <cellStyle name="_Portfolio SPlan Base Case.xls Chart 2_NIM Summary_DEM-WP(C) ENERG10C--ctn Mid-C_042010 2010GRC 2" xfId="12792"/>
    <cellStyle name="_Portfolio SPlan Base Case.xls Chart 2_Rebuttal Power Costs" xfId="12793"/>
    <cellStyle name="_Portfolio SPlan Base Case.xls Chart 2_Rebuttal Power Costs 2" xfId="12794"/>
    <cellStyle name="_Portfolio SPlan Base Case.xls Chart 2_Rebuttal Power Costs 2 2" xfId="12795"/>
    <cellStyle name="_Portfolio SPlan Base Case.xls Chart 2_Rebuttal Power Costs 2 2 2" xfId="12796"/>
    <cellStyle name="_Portfolio SPlan Base Case.xls Chart 2_Rebuttal Power Costs 2 2 2 2" xfId="12797"/>
    <cellStyle name="_Portfolio SPlan Base Case.xls Chart 2_Rebuttal Power Costs 2 2 3" xfId="12798"/>
    <cellStyle name="_Portfolio SPlan Base Case.xls Chart 2_Rebuttal Power Costs 2 2 4" xfId="12799"/>
    <cellStyle name="_Portfolio SPlan Base Case.xls Chart 2_Rebuttal Power Costs 2 3" xfId="12800"/>
    <cellStyle name="_Portfolio SPlan Base Case.xls Chart 2_Rebuttal Power Costs 2 3 2" xfId="12801"/>
    <cellStyle name="_Portfolio SPlan Base Case.xls Chart 2_Rebuttal Power Costs 2 4" xfId="12802"/>
    <cellStyle name="_Portfolio SPlan Base Case.xls Chart 2_Rebuttal Power Costs 3" xfId="12803"/>
    <cellStyle name="_Portfolio SPlan Base Case.xls Chart 2_Rebuttal Power Costs 3 2" xfId="12804"/>
    <cellStyle name="_Portfolio SPlan Base Case.xls Chart 2_Rebuttal Power Costs 3 2 2" xfId="12805"/>
    <cellStyle name="_Portfolio SPlan Base Case.xls Chart 2_Rebuttal Power Costs 3 3" xfId="12806"/>
    <cellStyle name="_Portfolio SPlan Base Case.xls Chart 2_Rebuttal Power Costs 3 4" xfId="12807"/>
    <cellStyle name="_Portfolio SPlan Base Case.xls Chart 2_Rebuttal Power Costs 4" xfId="12808"/>
    <cellStyle name="_Portfolio SPlan Base Case.xls Chart 2_Rebuttal Power Costs 4 2" xfId="12809"/>
    <cellStyle name="_Portfolio SPlan Base Case.xls Chart 2_Rebuttal Power Costs 5" xfId="12810"/>
    <cellStyle name="_Portfolio SPlan Base Case.xls Chart 2_Rebuttal Power Costs_Adj Bench DR 3 for Initial Briefs (Electric)" xfId="12811"/>
    <cellStyle name="_Portfolio SPlan Base Case.xls Chart 2_Rebuttal Power Costs_Adj Bench DR 3 for Initial Briefs (Electric) 2" xfId="12812"/>
    <cellStyle name="_Portfolio SPlan Base Case.xls Chart 2_Rebuttal Power Costs_Adj Bench DR 3 for Initial Briefs (Electric) 2 2" xfId="12813"/>
    <cellStyle name="_Portfolio SPlan Base Case.xls Chart 2_Rebuttal Power Costs_Adj Bench DR 3 for Initial Briefs (Electric) 2 2 2" xfId="12814"/>
    <cellStyle name="_Portfolio SPlan Base Case.xls Chart 2_Rebuttal Power Costs_Adj Bench DR 3 for Initial Briefs (Electric) 2 2 2 2" xfId="12815"/>
    <cellStyle name="_Portfolio SPlan Base Case.xls Chart 2_Rebuttal Power Costs_Adj Bench DR 3 for Initial Briefs (Electric) 2 2 3" xfId="12816"/>
    <cellStyle name="_Portfolio SPlan Base Case.xls Chart 2_Rebuttal Power Costs_Adj Bench DR 3 for Initial Briefs (Electric) 2 2 4" xfId="12817"/>
    <cellStyle name="_Portfolio SPlan Base Case.xls Chart 2_Rebuttal Power Costs_Adj Bench DR 3 for Initial Briefs (Electric) 2 3" xfId="12818"/>
    <cellStyle name="_Portfolio SPlan Base Case.xls Chart 2_Rebuttal Power Costs_Adj Bench DR 3 for Initial Briefs (Electric) 2 3 2" xfId="12819"/>
    <cellStyle name="_Portfolio SPlan Base Case.xls Chart 2_Rebuttal Power Costs_Adj Bench DR 3 for Initial Briefs (Electric) 2 4" xfId="12820"/>
    <cellStyle name="_Portfolio SPlan Base Case.xls Chart 2_Rebuttal Power Costs_Adj Bench DR 3 for Initial Briefs (Electric) 3" xfId="12821"/>
    <cellStyle name="_Portfolio SPlan Base Case.xls Chart 2_Rebuttal Power Costs_Adj Bench DR 3 for Initial Briefs (Electric) 3 2" xfId="12822"/>
    <cellStyle name="_Portfolio SPlan Base Case.xls Chart 2_Rebuttal Power Costs_Adj Bench DR 3 for Initial Briefs (Electric) 3 2 2" xfId="12823"/>
    <cellStyle name="_Portfolio SPlan Base Case.xls Chart 2_Rebuttal Power Costs_Adj Bench DR 3 for Initial Briefs (Electric) 3 3" xfId="12824"/>
    <cellStyle name="_Portfolio SPlan Base Case.xls Chart 2_Rebuttal Power Costs_Adj Bench DR 3 for Initial Briefs (Electric) 3 4" xfId="12825"/>
    <cellStyle name="_Portfolio SPlan Base Case.xls Chart 2_Rebuttal Power Costs_Adj Bench DR 3 for Initial Briefs (Electric) 4" xfId="12826"/>
    <cellStyle name="_Portfolio SPlan Base Case.xls Chart 2_Rebuttal Power Costs_Adj Bench DR 3 for Initial Briefs (Electric) 4 2" xfId="12827"/>
    <cellStyle name="_Portfolio SPlan Base Case.xls Chart 2_Rebuttal Power Costs_Adj Bench DR 3 for Initial Briefs (Electric) 5" xfId="12828"/>
    <cellStyle name="_Portfolio SPlan Base Case.xls Chart 2_Rebuttal Power Costs_Adj Bench DR 3 for Initial Briefs (Electric)_DEM-WP(C) ENERG10C--ctn Mid-C_042010 2010GRC" xfId="12829"/>
    <cellStyle name="_Portfolio SPlan Base Case.xls Chart 2_Rebuttal Power Costs_Adj Bench DR 3 for Initial Briefs (Electric)_DEM-WP(C) ENERG10C--ctn Mid-C_042010 2010GRC 2" xfId="12830"/>
    <cellStyle name="_Portfolio SPlan Base Case.xls Chart 2_Rebuttal Power Costs_DEM-WP(C) ENERG10C--ctn Mid-C_042010 2010GRC" xfId="12831"/>
    <cellStyle name="_Portfolio SPlan Base Case.xls Chart 2_Rebuttal Power Costs_DEM-WP(C) ENERG10C--ctn Mid-C_042010 2010GRC 2" xfId="12832"/>
    <cellStyle name="_Portfolio SPlan Base Case.xls Chart 2_Rebuttal Power Costs_Electric Rev Req Model (2009 GRC) Rebuttal" xfId="12833"/>
    <cellStyle name="_Portfolio SPlan Base Case.xls Chart 2_Rebuttal Power Costs_Electric Rev Req Model (2009 GRC) Rebuttal 2" xfId="12834"/>
    <cellStyle name="_Portfolio SPlan Base Case.xls Chart 2_Rebuttal Power Costs_Electric Rev Req Model (2009 GRC) Rebuttal 2 2" xfId="12835"/>
    <cellStyle name="_Portfolio SPlan Base Case.xls Chart 2_Rebuttal Power Costs_Electric Rev Req Model (2009 GRC) Rebuttal 2 2 2" xfId="12836"/>
    <cellStyle name="_Portfolio SPlan Base Case.xls Chart 2_Rebuttal Power Costs_Electric Rev Req Model (2009 GRC) Rebuttal 2 3" xfId="12837"/>
    <cellStyle name="_Portfolio SPlan Base Case.xls Chart 2_Rebuttal Power Costs_Electric Rev Req Model (2009 GRC) Rebuttal 3" xfId="12838"/>
    <cellStyle name="_Portfolio SPlan Base Case.xls Chart 2_Rebuttal Power Costs_Electric Rev Req Model (2009 GRC) Rebuttal 3 2" xfId="12839"/>
    <cellStyle name="_Portfolio SPlan Base Case.xls Chart 2_Rebuttal Power Costs_Electric Rev Req Model (2009 GRC) Rebuttal 4" xfId="12840"/>
    <cellStyle name="_Portfolio SPlan Base Case.xls Chart 2_Rebuttal Power Costs_Electric Rev Req Model (2009 GRC) Rebuttal REmoval of New  WH Solar AdjustMI" xfId="12841"/>
    <cellStyle name="_Portfolio SPlan Base Case.xls Chart 2_Rebuttal Power Costs_Electric Rev Req Model (2009 GRC) Rebuttal REmoval of New  WH Solar AdjustMI 2" xfId="12842"/>
    <cellStyle name="_Portfolio SPlan Base Case.xls Chart 2_Rebuttal Power Costs_Electric Rev Req Model (2009 GRC) Rebuttal REmoval of New  WH Solar AdjustMI 2 2" xfId="12843"/>
    <cellStyle name="_Portfolio SPlan Base Case.xls Chart 2_Rebuttal Power Costs_Electric Rev Req Model (2009 GRC) Rebuttal REmoval of New  WH Solar AdjustMI 2 2 2" xfId="12844"/>
    <cellStyle name="_Portfolio SPlan Base Case.xls Chart 2_Rebuttal Power Costs_Electric Rev Req Model (2009 GRC) Rebuttal REmoval of New  WH Solar AdjustMI 2 2 2 2" xfId="12845"/>
    <cellStyle name="_Portfolio SPlan Base Case.xls Chart 2_Rebuttal Power Costs_Electric Rev Req Model (2009 GRC) Rebuttal REmoval of New  WH Solar AdjustMI 2 2 3" xfId="12846"/>
    <cellStyle name="_Portfolio SPlan Base Case.xls Chart 2_Rebuttal Power Costs_Electric Rev Req Model (2009 GRC) Rebuttal REmoval of New  WH Solar AdjustMI 2 2 4" xfId="12847"/>
    <cellStyle name="_Portfolio SPlan Base Case.xls Chart 2_Rebuttal Power Costs_Electric Rev Req Model (2009 GRC) Rebuttal REmoval of New  WH Solar AdjustMI 2 3" xfId="12848"/>
    <cellStyle name="_Portfolio SPlan Base Case.xls Chart 2_Rebuttal Power Costs_Electric Rev Req Model (2009 GRC) Rebuttal REmoval of New  WH Solar AdjustMI 2 3 2" xfId="12849"/>
    <cellStyle name="_Portfolio SPlan Base Case.xls Chart 2_Rebuttal Power Costs_Electric Rev Req Model (2009 GRC) Rebuttal REmoval of New  WH Solar AdjustMI 2 4" xfId="12850"/>
    <cellStyle name="_Portfolio SPlan Base Case.xls Chart 2_Rebuttal Power Costs_Electric Rev Req Model (2009 GRC) Rebuttal REmoval of New  WH Solar AdjustMI 3" xfId="12851"/>
    <cellStyle name="_Portfolio SPlan Base Case.xls Chart 2_Rebuttal Power Costs_Electric Rev Req Model (2009 GRC) Rebuttal REmoval of New  WH Solar AdjustMI 3 2" xfId="12852"/>
    <cellStyle name="_Portfolio SPlan Base Case.xls Chart 2_Rebuttal Power Costs_Electric Rev Req Model (2009 GRC) Rebuttal REmoval of New  WH Solar AdjustMI 3 2 2" xfId="12853"/>
    <cellStyle name="_Portfolio SPlan Base Case.xls Chart 2_Rebuttal Power Costs_Electric Rev Req Model (2009 GRC) Rebuttal REmoval of New  WH Solar AdjustMI 3 3" xfId="12854"/>
    <cellStyle name="_Portfolio SPlan Base Case.xls Chart 2_Rebuttal Power Costs_Electric Rev Req Model (2009 GRC) Rebuttal REmoval of New  WH Solar AdjustMI 3 4" xfId="12855"/>
    <cellStyle name="_Portfolio SPlan Base Case.xls Chart 2_Rebuttal Power Costs_Electric Rev Req Model (2009 GRC) Rebuttal REmoval of New  WH Solar AdjustMI 4" xfId="12856"/>
    <cellStyle name="_Portfolio SPlan Base Case.xls Chart 2_Rebuttal Power Costs_Electric Rev Req Model (2009 GRC) Rebuttal REmoval of New  WH Solar AdjustMI 4 2" xfId="12857"/>
    <cellStyle name="_Portfolio SPlan Base Case.xls Chart 2_Rebuttal Power Costs_Electric Rev Req Model (2009 GRC) Rebuttal REmoval of New  WH Solar AdjustMI 5" xfId="12858"/>
    <cellStyle name="_Portfolio SPlan Base Case.xls Chart 2_Rebuttal Power Costs_Electric Rev Req Model (2009 GRC) Rebuttal REmoval of New  WH Solar AdjustMI_DEM-WP(C) ENERG10C--ctn Mid-C_042010 2010GRC" xfId="12859"/>
    <cellStyle name="_Portfolio SPlan Base Case.xls Chart 2_Rebuttal Power Costs_Electric Rev Req Model (2009 GRC) Rebuttal REmoval of New  WH Solar AdjustMI_DEM-WP(C) ENERG10C--ctn Mid-C_042010 2010GRC 2" xfId="12860"/>
    <cellStyle name="_Portfolio SPlan Base Case.xls Chart 2_Rebuttal Power Costs_Electric Rev Req Model (2009 GRC) Revised 01-18-2010" xfId="12861"/>
    <cellStyle name="_Portfolio SPlan Base Case.xls Chart 2_Rebuttal Power Costs_Electric Rev Req Model (2009 GRC) Revised 01-18-2010 2" xfId="12862"/>
    <cellStyle name="_Portfolio SPlan Base Case.xls Chart 2_Rebuttal Power Costs_Electric Rev Req Model (2009 GRC) Revised 01-18-2010 2 2" xfId="12863"/>
    <cellStyle name="_Portfolio SPlan Base Case.xls Chart 2_Rebuttal Power Costs_Electric Rev Req Model (2009 GRC) Revised 01-18-2010 2 2 2" xfId="12864"/>
    <cellStyle name="_Portfolio SPlan Base Case.xls Chart 2_Rebuttal Power Costs_Electric Rev Req Model (2009 GRC) Revised 01-18-2010 2 2 2 2" xfId="12865"/>
    <cellStyle name="_Portfolio SPlan Base Case.xls Chart 2_Rebuttal Power Costs_Electric Rev Req Model (2009 GRC) Revised 01-18-2010 2 2 3" xfId="12866"/>
    <cellStyle name="_Portfolio SPlan Base Case.xls Chart 2_Rebuttal Power Costs_Electric Rev Req Model (2009 GRC) Revised 01-18-2010 2 2 4" xfId="12867"/>
    <cellStyle name="_Portfolio SPlan Base Case.xls Chart 2_Rebuttal Power Costs_Electric Rev Req Model (2009 GRC) Revised 01-18-2010 2 3" xfId="12868"/>
    <cellStyle name="_Portfolio SPlan Base Case.xls Chart 2_Rebuttal Power Costs_Electric Rev Req Model (2009 GRC) Revised 01-18-2010 2 3 2" xfId="12869"/>
    <cellStyle name="_Portfolio SPlan Base Case.xls Chart 2_Rebuttal Power Costs_Electric Rev Req Model (2009 GRC) Revised 01-18-2010 2 4" xfId="12870"/>
    <cellStyle name="_Portfolio SPlan Base Case.xls Chart 2_Rebuttal Power Costs_Electric Rev Req Model (2009 GRC) Revised 01-18-2010 3" xfId="12871"/>
    <cellStyle name="_Portfolio SPlan Base Case.xls Chart 2_Rebuttal Power Costs_Electric Rev Req Model (2009 GRC) Revised 01-18-2010 3 2" xfId="12872"/>
    <cellStyle name="_Portfolio SPlan Base Case.xls Chart 2_Rebuttal Power Costs_Electric Rev Req Model (2009 GRC) Revised 01-18-2010 3 2 2" xfId="12873"/>
    <cellStyle name="_Portfolio SPlan Base Case.xls Chart 2_Rebuttal Power Costs_Electric Rev Req Model (2009 GRC) Revised 01-18-2010 3 3" xfId="12874"/>
    <cellStyle name="_Portfolio SPlan Base Case.xls Chart 2_Rebuttal Power Costs_Electric Rev Req Model (2009 GRC) Revised 01-18-2010 3 4" xfId="12875"/>
    <cellStyle name="_Portfolio SPlan Base Case.xls Chart 2_Rebuttal Power Costs_Electric Rev Req Model (2009 GRC) Revised 01-18-2010 4" xfId="12876"/>
    <cellStyle name="_Portfolio SPlan Base Case.xls Chart 2_Rebuttal Power Costs_Electric Rev Req Model (2009 GRC) Revised 01-18-2010 4 2" xfId="12877"/>
    <cellStyle name="_Portfolio SPlan Base Case.xls Chart 2_Rebuttal Power Costs_Electric Rev Req Model (2009 GRC) Revised 01-18-2010 5" xfId="12878"/>
    <cellStyle name="_Portfolio SPlan Base Case.xls Chart 2_Rebuttal Power Costs_Electric Rev Req Model (2009 GRC) Revised 01-18-2010_DEM-WP(C) ENERG10C--ctn Mid-C_042010 2010GRC" xfId="12879"/>
    <cellStyle name="_Portfolio SPlan Base Case.xls Chart 2_Rebuttal Power Costs_Electric Rev Req Model (2009 GRC) Revised 01-18-2010_DEM-WP(C) ENERG10C--ctn Mid-C_042010 2010GRC 2" xfId="12880"/>
    <cellStyle name="_Portfolio SPlan Base Case.xls Chart 2_Rebuttal Power Costs_Final Order Electric EXHIBIT A-1" xfId="12881"/>
    <cellStyle name="_Portfolio SPlan Base Case.xls Chart 2_Rebuttal Power Costs_Final Order Electric EXHIBIT A-1 2" xfId="12882"/>
    <cellStyle name="_Portfolio SPlan Base Case.xls Chart 2_Rebuttal Power Costs_Final Order Electric EXHIBIT A-1 2 2" xfId="12883"/>
    <cellStyle name="_Portfolio SPlan Base Case.xls Chart 2_Rebuttal Power Costs_Final Order Electric EXHIBIT A-1 2 2 2" xfId="12884"/>
    <cellStyle name="_Portfolio SPlan Base Case.xls Chart 2_Rebuttal Power Costs_Final Order Electric EXHIBIT A-1 2 3" xfId="12885"/>
    <cellStyle name="_Portfolio SPlan Base Case.xls Chart 2_Rebuttal Power Costs_Final Order Electric EXHIBIT A-1 2 4" xfId="12886"/>
    <cellStyle name="_Portfolio SPlan Base Case.xls Chart 2_Rebuttal Power Costs_Final Order Electric EXHIBIT A-1 3" xfId="12887"/>
    <cellStyle name="_Portfolio SPlan Base Case.xls Chart 2_Rebuttal Power Costs_Final Order Electric EXHIBIT A-1 3 2" xfId="12888"/>
    <cellStyle name="_Portfolio SPlan Base Case.xls Chart 2_Rebuttal Power Costs_Final Order Electric EXHIBIT A-1 4" xfId="12889"/>
    <cellStyle name="_Portfolio SPlan Base Case.xls Chart 2_Rebuttal Power Costs_Final Order Electric EXHIBIT A-1 5" xfId="12890"/>
    <cellStyle name="_Portfolio SPlan Base Case.xls Chart 2_Rebuttal Power Costs_Final Order Electric EXHIBIT A-1 6" xfId="12891"/>
    <cellStyle name="_Portfolio SPlan Base Case.xls Chart 2_TENASKA REGULATORY ASSET" xfId="12892"/>
    <cellStyle name="_Portfolio SPlan Base Case.xls Chart 2_TENASKA REGULATORY ASSET 2" xfId="12893"/>
    <cellStyle name="_Portfolio SPlan Base Case.xls Chart 2_TENASKA REGULATORY ASSET 2 2" xfId="12894"/>
    <cellStyle name="_Portfolio SPlan Base Case.xls Chart 2_TENASKA REGULATORY ASSET 2 2 2" xfId="12895"/>
    <cellStyle name="_Portfolio SPlan Base Case.xls Chart 2_TENASKA REGULATORY ASSET 2 3" xfId="12896"/>
    <cellStyle name="_Portfolio SPlan Base Case.xls Chart 2_TENASKA REGULATORY ASSET 2 4" xfId="12897"/>
    <cellStyle name="_Portfolio SPlan Base Case.xls Chart 2_TENASKA REGULATORY ASSET 3" xfId="12898"/>
    <cellStyle name="_Portfolio SPlan Base Case.xls Chart 2_TENASKA REGULATORY ASSET 3 2" xfId="12899"/>
    <cellStyle name="_Portfolio SPlan Base Case.xls Chart 2_TENASKA REGULATORY ASSET 4" xfId="12900"/>
    <cellStyle name="_Portfolio SPlan Base Case.xls Chart 2_TENASKA REGULATORY ASSET 5" xfId="12901"/>
    <cellStyle name="_Portfolio SPlan Base Case.xls Chart 2_TENASKA REGULATORY ASSET 6" xfId="12902"/>
    <cellStyle name="_Portfolio SPlan Base Case.xls Chart 3" xfId="12903"/>
    <cellStyle name="_Portfolio SPlan Base Case.xls Chart 3 2" xfId="12904"/>
    <cellStyle name="_Portfolio SPlan Base Case.xls Chart 3 2 2" xfId="12905"/>
    <cellStyle name="_Portfolio SPlan Base Case.xls Chart 3 2 2 2" xfId="12906"/>
    <cellStyle name="_Portfolio SPlan Base Case.xls Chart 3 2 2 2 2" xfId="12907"/>
    <cellStyle name="_Portfolio SPlan Base Case.xls Chart 3 2 2 2 2 2" xfId="12908"/>
    <cellStyle name="_Portfolio SPlan Base Case.xls Chart 3 2 2 2 3" xfId="12909"/>
    <cellStyle name="_Portfolio SPlan Base Case.xls Chart 3 2 2 3" xfId="12910"/>
    <cellStyle name="_Portfolio SPlan Base Case.xls Chart 3 2 2 3 2" xfId="12911"/>
    <cellStyle name="_Portfolio SPlan Base Case.xls Chart 3 2 2 4" xfId="12912"/>
    <cellStyle name="_Portfolio SPlan Base Case.xls Chart 3 2 3" xfId="12913"/>
    <cellStyle name="_Portfolio SPlan Base Case.xls Chart 3 2 3 2" xfId="12914"/>
    <cellStyle name="_Portfolio SPlan Base Case.xls Chart 3 2 3 2 2" xfId="12915"/>
    <cellStyle name="_Portfolio SPlan Base Case.xls Chart 3 2 3 3" xfId="12916"/>
    <cellStyle name="_Portfolio SPlan Base Case.xls Chart 3 2 4" xfId="12917"/>
    <cellStyle name="_Portfolio SPlan Base Case.xls Chart 3 2 4 2" xfId="12918"/>
    <cellStyle name="_Portfolio SPlan Base Case.xls Chart 3 2 5" xfId="12919"/>
    <cellStyle name="_Portfolio SPlan Base Case.xls Chart 3 3" xfId="12920"/>
    <cellStyle name="_Portfolio SPlan Base Case.xls Chart 3 3 2" xfId="12921"/>
    <cellStyle name="_Portfolio SPlan Base Case.xls Chart 3 3 2 2" xfId="12922"/>
    <cellStyle name="_Portfolio SPlan Base Case.xls Chart 3 3 2 3" xfId="12923"/>
    <cellStyle name="_Portfolio SPlan Base Case.xls Chart 3 3 3" xfId="12924"/>
    <cellStyle name="_Portfolio SPlan Base Case.xls Chart 3 3 4" xfId="12925"/>
    <cellStyle name="_Portfolio SPlan Base Case.xls Chart 3 4" xfId="12926"/>
    <cellStyle name="_Portfolio SPlan Base Case.xls Chart 3 4 2" xfId="12927"/>
    <cellStyle name="_Portfolio SPlan Base Case.xls Chart 3 4 2 2" xfId="12928"/>
    <cellStyle name="_Portfolio SPlan Base Case.xls Chart 3 4 3" xfId="12929"/>
    <cellStyle name="_Portfolio SPlan Base Case.xls Chart 3 5" xfId="12930"/>
    <cellStyle name="_Portfolio SPlan Base Case.xls Chart 3 5 2" xfId="12931"/>
    <cellStyle name="_Portfolio SPlan Base Case.xls Chart 3 5 3" xfId="12932"/>
    <cellStyle name="_Portfolio SPlan Base Case.xls Chart 3 6" xfId="12933"/>
    <cellStyle name="_Portfolio SPlan Base Case.xls Chart 3 6 2" xfId="12934"/>
    <cellStyle name="_Portfolio SPlan Base Case.xls Chart 3_Adj Bench DR 3 for Initial Briefs (Electric)" xfId="12935"/>
    <cellStyle name="_Portfolio SPlan Base Case.xls Chart 3_Adj Bench DR 3 for Initial Briefs (Electric) 2" xfId="12936"/>
    <cellStyle name="_Portfolio SPlan Base Case.xls Chart 3_Adj Bench DR 3 for Initial Briefs (Electric) 2 2" xfId="12937"/>
    <cellStyle name="_Portfolio SPlan Base Case.xls Chart 3_Adj Bench DR 3 for Initial Briefs (Electric) 2 2 2" xfId="12938"/>
    <cellStyle name="_Portfolio SPlan Base Case.xls Chart 3_Adj Bench DR 3 for Initial Briefs (Electric) 2 2 2 2" xfId="12939"/>
    <cellStyle name="_Portfolio SPlan Base Case.xls Chart 3_Adj Bench DR 3 for Initial Briefs (Electric) 2 2 3" xfId="12940"/>
    <cellStyle name="_Portfolio SPlan Base Case.xls Chart 3_Adj Bench DR 3 for Initial Briefs (Electric) 2 2 4" xfId="12941"/>
    <cellStyle name="_Portfolio SPlan Base Case.xls Chart 3_Adj Bench DR 3 for Initial Briefs (Electric) 2 3" xfId="12942"/>
    <cellStyle name="_Portfolio SPlan Base Case.xls Chart 3_Adj Bench DR 3 for Initial Briefs (Electric) 2 3 2" xfId="12943"/>
    <cellStyle name="_Portfolio SPlan Base Case.xls Chart 3_Adj Bench DR 3 for Initial Briefs (Electric) 2 4" xfId="12944"/>
    <cellStyle name="_Portfolio SPlan Base Case.xls Chart 3_Adj Bench DR 3 for Initial Briefs (Electric) 3" xfId="12945"/>
    <cellStyle name="_Portfolio SPlan Base Case.xls Chart 3_Adj Bench DR 3 for Initial Briefs (Electric) 3 2" xfId="12946"/>
    <cellStyle name="_Portfolio SPlan Base Case.xls Chart 3_Adj Bench DR 3 for Initial Briefs (Electric) 3 2 2" xfId="12947"/>
    <cellStyle name="_Portfolio SPlan Base Case.xls Chart 3_Adj Bench DR 3 for Initial Briefs (Electric) 3 3" xfId="12948"/>
    <cellStyle name="_Portfolio SPlan Base Case.xls Chart 3_Adj Bench DR 3 for Initial Briefs (Electric) 3 4" xfId="12949"/>
    <cellStyle name="_Portfolio SPlan Base Case.xls Chart 3_Adj Bench DR 3 for Initial Briefs (Electric) 4" xfId="12950"/>
    <cellStyle name="_Portfolio SPlan Base Case.xls Chart 3_Adj Bench DR 3 for Initial Briefs (Electric) 4 2" xfId="12951"/>
    <cellStyle name="_Portfolio SPlan Base Case.xls Chart 3_Adj Bench DR 3 for Initial Briefs (Electric) 5" xfId="12952"/>
    <cellStyle name="_Portfolio SPlan Base Case.xls Chart 3_Adj Bench DR 3 for Initial Briefs (Electric)_DEM-WP(C) ENERG10C--ctn Mid-C_042010 2010GRC" xfId="12953"/>
    <cellStyle name="_Portfolio SPlan Base Case.xls Chart 3_Adj Bench DR 3 for Initial Briefs (Electric)_DEM-WP(C) ENERG10C--ctn Mid-C_042010 2010GRC 2" xfId="12954"/>
    <cellStyle name="_Portfolio SPlan Base Case.xls Chart 3_Book1" xfId="12955"/>
    <cellStyle name="_Portfolio SPlan Base Case.xls Chart 3_Book1 2" xfId="12956"/>
    <cellStyle name="_Portfolio SPlan Base Case.xls Chart 3_Book2" xfId="12957"/>
    <cellStyle name="_Portfolio SPlan Base Case.xls Chart 3_Book2 2" xfId="12958"/>
    <cellStyle name="_Portfolio SPlan Base Case.xls Chart 3_Book2 2 2" xfId="12959"/>
    <cellStyle name="_Portfolio SPlan Base Case.xls Chart 3_Book2 2 2 2" xfId="12960"/>
    <cellStyle name="_Portfolio SPlan Base Case.xls Chart 3_Book2 2 2 2 2" xfId="12961"/>
    <cellStyle name="_Portfolio SPlan Base Case.xls Chart 3_Book2 2 2 3" xfId="12962"/>
    <cellStyle name="_Portfolio SPlan Base Case.xls Chart 3_Book2 2 2 4" xfId="12963"/>
    <cellStyle name="_Portfolio SPlan Base Case.xls Chart 3_Book2 2 3" xfId="12964"/>
    <cellStyle name="_Portfolio SPlan Base Case.xls Chart 3_Book2 2 3 2" xfId="12965"/>
    <cellStyle name="_Portfolio SPlan Base Case.xls Chart 3_Book2 2 4" xfId="12966"/>
    <cellStyle name="_Portfolio SPlan Base Case.xls Chart 3_Book2 3" xfId="12967"/>
    <cellStyle name="_Portfolio SPlan Base Case.xls Chart 3_Book2 3 2" xfId="12968"/>
    <cellStyle name="_Portfolio SPlan Base Case.xls Chart 3_Book2 3 2 2" xfId="12969"/>
    <cellStyle name="_Portfolio SPlan Base Case.xls Chart 3_Book2 3 3" xfId="12970"/>
    <cellStyle name="_Portfolio SPlan Base Case.xls Chart 3_Book2 3 4" xfId="12971"/>
    <cellStyle name="_Portfolio SPlan Base Case.xls Chart 3_Book2 4" xfId="12972"/>
    <cellStyle name="_Portfolio SPlan Base Case.xls Chart 3_Book2 4 2" xfId="12973"/>
    <cellStyle name="_Portfolio SPlan Base Case.xls Chart 3_Book2 5" xfId="12974"/>
    <cellStyle name="_Portfolio SPlan Base Case.xls Chart 3_Book2_Adj Bench DR 3 for Initial Briefs (Electric)" xfId="12975"/>
    <cellStyle name="_Portfolio SPlan Base Case.xls Chart 3_Book2_Adj Bench DR 3 for Initial Briefs (Electric) 2" xfId="12976"/>
    <cellStyle name="_Portfolio SPlan Base Case.xls Chart 3_Book2_Adj Bench DR 3 for Initial Briefs (Electric) 2 2" xfId="12977"/>
    <cellStyle name="_Portfolio SPlan Base Case.xls Chart 3_Book2_Adj Bench DR 3 for Initial Briefs (Electric) 2 2 2" xfId="12978"/>
    <cellStyle name="_Portfolio SPlan Base Case.xls Chart 3_Book2_Adj Bench DR 3 for Initial Briefs (Electric) 2 2 2 2" xfId="12979"/>
    <cellStyle name="_Portfolio SPlan Base Case.xls Chart 3_Book2_Adj Bench DR 3 for Initial Briefs (Electric) 2 2 3" xfId="12980"/>
    <cellStyle name="_Portfolio SPlan Base Case.xls Chart 3_Book2_Adj Bench DR 3 for Initial Briefs (Electric) 2 2 4" xfId="12981"/>
    <cellStyle name="_Portfolio SPlan Base Case.xls Chart 3_Book2_Adj Bench DR 3 for Initial Briefs (Electric) 2 3" xfId="12982"/>
    <cellStyle name="_Portfolio SPlan Base Case.xls Chart 3_Book2_Adj Bench DR 3 for Initial Briefs (Electric) 2 3 2" xfId="12983"/>
    <cellStyle name="_Portfolio SPlan Base Case.xls Chart 3_Book2_Adj Bench DR 3 for Initial Briefs (Electric) 2 4" xfId="12984"/>
    <cellStyle name="_Portfolio SPlan Base Case.xls Chart 3_Book2_Adj Bench DR 3 for Initial Briefs (Electric) 3" xfId="12985"/>
    <cellStyle name="_Portfolio SPlan Base Case.xls Chart 3_Book2_Adj Bench DR 3 for Initial Briefs (Electric) 3 2" xfId="12986"/>
    <cellStyle name="_Portfolio SPlan Base Case.xls Chart 3_Book2_Adj Bench DR 3 for Initial Briefs (Electric) 3 2 2" xfId="12987"/>
    <cellStyle name="_Portfolio SPlan Base Case.xls Chart 3_Book2_Adj Bench DR 3 for Initial Briefs (Electric) 3 3" xfId="12988"/>
    <cellStyle name="_Portfolio SPlan Base Case.xls Chart 3_Book2_Adj Bench DR 3 for Initial Briefs (Electric) 3 4" xfId="12989"/>
    <cellStyle name="_Portfolio SPlan Base Case.xls Chart 3_Book2_Adj Bench DR 3 for Initial Briefs (Electric) 4" xfId="12990"/>
    <cellStyle name="_Portfolio SPlan Base Case.xls Chart 3_Book2_Adj Bench DR 3 for Initial Briefs (Electric) 4 2" xfId="12991"/>
    <cellStyle name="_Portfolio SPlan Base Case.xls Chart 3_Book2_Adj Bench DR 3 for Initial Briefs (Electric) 5" xfId="12992"/>
    <cellStyle name="_Portfolio SPlan Base Case.xls Chart 3_Book2_Adj Bench DR 3 for Initial Briefs (Electric)_DEM-WP(C) ENERG10C--ctn Mid-C_042010 2010GRC" xfId="12993"/>
    <cellStyle name="_Portfolio SPlan Base Case.xls Chart 3_Book2_Adj Bench DR 3 for Initial Briefs (Electric)_DEM-WP(C) ENERG10C--ctn Mid-C_042010 2010GRC 2" xfId="12994"/>
    <cellStyle name="_Portfolio SPlan Base Case.xls Chart 3_Book2_DEM-WP(C) ENERG10C--ctn Mid-C_042010 2010GRC" xfId="12995"/>
    <cellStyle name="_Portfolio SPlan Base Case.xls Chart 3_Book2_DEM-WP(C) ENERG10C--ctn Mid-C_042010 2010GRC 2" xfId="12996"/>
    <cellStyle name="_Portfolio SPlan Base Case.xls Chart 3_Book2_Electric Rev Req Model (2009 GRC) Rebuttal" xfId="12997"/>
    <cellStyle name="_Portfolio SPlan Base Case.xls Chart 3_Book2_Electric Rev Req Model (2009 GRC) Rebuttal 2" xfId="12998"/>
    <cellStyle name="_Portfolio SPlan Base Case.xls Chart 3_Book2_Electric Rev Req Model (2009 GRC) Rebuttal 2 2" xfId="12999"/>
    <cellStyle name="_Portfolio SPlan Base Case.xls Chart 3_Book2_Electric Rev Req Model (2009 GRC) Rebuttal 2 2 2" xfId="13000"/>
    <cellStyle name="_Portfolio SPlan Base Case.xls Chart 3_Book2_Electric Rev Req Model (2009 GRC) Rebuttal 2 3" xfId="13001"/>
    <cellStyle name="_Portfolio SPlan Base Case.xls Chart 3_Book2_Electric Rev Req Model (2009 GRC) Rebuttal 3" xfId="13002"/>
    <cellStyle name="_Portfolio SPlan Base Case.xls Chart 3_Book2_Electric Rev Req Model (2009 GRC) Rebuttal 3 2" xfId="13003"/>
    <cellStyle name="_Portfolio SPlan Base Case.xls Chart 3_Book2_Electric Rev Req Model (2009 GRC) Rebuttal 4" xfId="13004"/>
    <cellStyle name="_Portfolio SPlan Base Case.xls Chart 3_Book2_Electric Rev Req Model (2009 GRC) Rebuttal REmoval of New  WH Solar AdjustMI" xfId="13005"/>
    <cellStyle name="_Portfolio SPlan Base Case.xls Chart 3_Book2_Electric Rev Req Model (2009 GRC) Rebuttal REmoval of New  WH Solar AdjustMI 2" xfId="13006"/>
    <cellStyle name="_Portfolio SPlan Base Case.xls Chart 3_Book2_Electric Rev Req Model (2009 GRC) Rebuttal REmoval of New  WH Solar AdjustMI 2 2" xfId="13007"/>
    <cellStyle name="_Portfolio SPlan Base Case.xls Chart 3_Book2_Electric Rev Req Model (2009 GRC) Rebuttal REmoval of New  WH Solar AdjustMI 2 2 2" xfId="13008"/>
    <cellStyle name="_Portfolio SPlan Base Case.xls Chart 3_Book2_Electric Rev Req Model (2009 GRC) Rebuttal REmoval of New  WH Solar AdjustMI 2 2 2 2" xfId="13009"/>
    <cellStyle name="_Portfolio SPlan Base Case.xls Chart 3_Book2_Electric Rev Req Model (2009 GRC) Rebuttal REmoval of New  WH Solar AdjustMI 2 2 3" xfId="13010"/>
    <cellStyle name="_Portfolio SPlan Base Case.xls Chart 3_Book2_Electric Rev Req Model (2009 GRC) Rebuttal REmoval of New  WH Solar AdjustMI 2 2 4" xfId="13011"/>
    <cellStyle name="_Portfolio SPlan Base Case.xls Chart 3_Book2_Electric Rev Req Model (2009 GRC) Rebuttal REmoval of New  WH Solar AdjustMI 2 3" xfId="13012"/>
    <cellStyle name="_Portfolio SPlan Base Case.xls Chart 3_Book2_Electric Rev Req Model (2009 GRC) Rebuttal REmoval of New  WH Solar AdjustMI 2 3 2" xfId="13013"/>
    <cellStyle name="_Portfolio SPlan Base Case.xls Chart 3_Book2_Electric Rev Req Model (2009 GRC) Rebuttal REmoval of New  WH Solar AdjustMI 2 4" xfId="13014"/>
    <cellStyle name="_Portfolio SPlan Base Case.xls Chart 3_Book2_Electric Rev Req Model (2009 GRC) Rebuttal REmoval of New  WH Solar AdjustMI 3" xfId="13015"/>
    <cellStyle name="_Portfolio SPlan Base Case.xls Chart 3_Book2_Electric Rev Req Model (2009 GRC) Rebuttal REmoval of New  WH Solar AdjustMI 3 2" xfId="13016"/>
    <cellStyle name="_Portfolio SPlan Base Case.xls Chart 3_Book2_Electric Rev Req Model (2009 GRC) Rebuttal REmoval of New  WH Solar AdjustMI 3 2 2" xfId="13017"/>
    <cellStyle name="_Portfolio SPlan Base Case.xls Chart 3_Book2_Electric Rev Req Model (2009 GRC) Rebuttal REmoval of New  WH Solar AdjustMI 3 3" xfId="13018"/>
    <cellStyle name="_Portfolio SPlan Base Case.xls Chart 3_Book2_Electric Rev Req Model (2009 GRC) Rebuttal REmoval of New  WH Solar AdjustMI 3 4" xfId="13019"/>
    <cellStyle name="_Portfolio SPlan Base Case.xls Chart 3_Book2_Electric Rev Req Model (2009 GRC) Rebuttal REmoval of New  WH Solar AdjustMI 4" xfId="13020"/>
    <cellStyle name="_Portfolio SPlan Base Case.xls Chart 3_Book2_Electric Rev Req Model (2009 GRC) Rebuttal REmoval of New  WH Solar AdjustMI 4 2" xfId="13021"/>
    <cellStyle name="_Portfolio SPlan Base Case.xls Chart 3_Book2_Electric Rev Req Model (2009 GRC) Rebuttal REmoval of New  WH Solar AdjustMI 5" xfId="13022"/>
    <cellStyle name="_Portfolio SPlan Base Case.xls Chart 3_Book2_Electric Rev Req Model (2009 GRC) Rebuttal REmoval of New  WH Solar AdjustMI_DEM-WP(C) ENERG10C--ctn Mid-C_042010 2010GRC" xfId="13023"/>
    <cellStyle name="_Portfolio SPlan Base Case.xls Chart 3_Book2_Electric Rev Req Model (2009 GRC) Rebuttal REmoval of New  WH Solar AdjustMI_DEM-WP(C) ENERG10C--ctn Mid-C_042010 2010GRC 2" xfId="13024"/>
    <cellStyle name="_Portfolio SPlan Base Case.xls Chart 3_Book2_Electric Rev Req Model (2009 GRC) Revised 01-18-2010" xfId="13025"/>
    <cellStyle name="_Portfolio SPlan Base Case.xls Chart 3_Book2_Electric Rev Req Model (2009 GRC) Revised 01-18-2010 2" xfId="13026"/>
    <cellStyle name="_Portfolio SPlan Base Case.xls Chart 3_Book2_Electric Rev Req Model (2009 GRC) Revised 01-18-2010 2 2" xfId="13027"/>
    <cellStyle name="_Portfolio SPlan Base Case.xls Chart 3_Book2_Electric Rev Req Model (2009 GRC) Revised 01-18-2010 2 2 2" xfId="13028"/>
    <cellStyle name="_Portfolio SPlan Base Case.xls Chart 3_Book2_Electric Rev Req Model (2009 GRC) Revised 01-18-2010 2 2 2 2" xfId="13029"/>
    <cellStyle name="_Portfolio SPlan Base Case.xls Chart 3_Book2_Electric Rev Req Model (2009 GRC) Revised 01-18-2010 2 2 3" xfId="13030"/>
    <cellStyle name="_Portfolio SPlan Base Case.xls Chart 3_Book2_Electric Rev Req Model (2009 GRC) Revised 01-18-2010 2 2 4" xfId="13031"/>
    <cellStyle name="_Portfolio SPlan Base Case.xls Chart 3_Book2_Electric Rev Req Model (2009 GRC) Revised 01-18-2010 2 3" xfId="13032"/>
    <cellStyle name="_Portfolio SPlan Base Case.xls Chart 3_Book2_Electric Rev Req Model (2009 GRC) Revised 01-18-2010 2 3 2" xfId="13033"/>
    <cellStyle name="_Portfolio SPlan Base Case.xls Chart 3_Book2_Electric Rev Req Model (2009 GRC) Revised 01-18-2010 2 4" xfId="13034"/>
    <cellStyle name="_Portfolio SPlan Base Case.xls Chart 3_Book2_Electric Rev Req Model (2009 GRC) Revised 01-18-2010 3" xfId="13035"/>
    <cellStyle name="_Portfolio SPlan Base Case.xls Chart 3_Book2_Electric Rev Req Model (2009 GRC) Revised 01-18-2010 3 2" xfId="13036"/>
    <cellStyle name="_Portfolio SPlan Base Case.xls Chart 3_Book2_Electric Rev Req Model (2009 GRC) Revised 01-18-2010 3 2 2" xfId="13037"/>
    <cellStyle name="_Portfolio SPlan Base Case.xls Chart 3_Book2_Electric Rev Req Model (2009 GRC) Revised 01-18-2010 3 3" xfId="13038"/>
    <cellStyle name="_Portfolio SPlan Base Case.xls Chart 3_Book2_Electric Rev Req Model (2009 GRC) Revised 01-18-2010 3 4" xfId="13039"/>
    <cellStyle name="_Portfolio SPlan Base Case.xls Chart 3_Book2_Electric Rev Req Model (2009 GRC) Revised 01-18-2010 4" xfId="13040"/>
    <cellStyle name="_Portfolio SPlan Base Case.xls Chart 3_Book2_Electric Rev Req Model (2009 GRC) Revised 01-18-2010 4 2" xfId="13041"/>
    <cellStyle name="_Portfolio SPlan Base Case.xls Chart 3_Book2_Electric Rev Req Model (2009 GRC) Revised 01-18-2010 5" xfId="13042"/>
    <cellStyle name="_Portfolio SPlan Base Case.xls Chart 3_Book2_Electric Rev Req Model (2009 GRC) Revised 01-18-2010_DEM-WP(C) ENERG10C--ctn Mid-C_042010 2010GRC" xfId="13043"/>
    <cellStyle name="_Portfolio SPlan Base Case.xls Chart 3_Book2_Electric Rev Req Model (2009 GRC) Revised 01-18-2010_DEM-WP(C) ENERG10C--ctn Mid-C_042010 2010GRC 2" xfId="13044"/>
    <cellStyle name="_Portfolio SPlan Base Case.xls Chart 3_Book2_Final Order Electric EXHIBIT A-1" xfId="13045"/>
    <cellStyle name="_Portfolio SPlan Base Case.xls Chart 3_Book2_Final Order Electric EXHIBIT A-1 2" xfId="13046"/>
    <cellStyle name="_Portfolio SPlan Base Case.xls Chart 3_Book2_Final Order Electric EXHIBIT A-1 2 2" xfId="13047"/>
    <cellStyle name="_Portfolio SPlan Base Case.xls Chart 3_Book2_Final Order Electric EXHIBIT A-1 2 2 2" xfId="13048"/>
    <cellStyle name="_Portfolio SPlan Base Case.xls Chart 3_Book2_Final Order Electric EXHIBIT A-1 2 3" xfId="13049"/>
    <cellStyle name="_Portfolio SPlan Base Case.xls Chart 3_Book2_Final Order Electric EXHIBIT A-1 2 4" xfId="13050"/>
    <cellStyle name="_Portfolio SPlan Base Case.xls Chart 3_Book2_Final Order Electric EXHIBIT A-1 3" xfId="13051"/>
    <cellStyle name="_Portfolio SPlan Base Case.xls Chart 3_Book2_Final Order Electric EXHIBIT A-1 3 2" xfId="13052"/>
    <cellStyle name="_Portfolio SPlan Base Case.xls Chart 3_Book2_Final Order Electric EXHIBIT A-1 4" xfId="13053"/>
    <cellStyle name="_Portfolio SPlan Base Case.xls Chart 3_Book2_Final Order Electric EXHIBIT A-1 5" xfId="13054"/>
    <cellStyle name="_Portfolio SPlan Base Case.xls Chart 3_Book2_Final Order Electric EXHIBIT A-1 6" xfId="13055"/>
    <cellStyle name="_Portfolio SPlan Base Case.xls Chart 3_Chelan PUD Power Costs (8-10)" xfId="13056"/>
    <cellStyle name="_Portfolio SPlan Base Case.xls Chart 3_Chelan PUD Power Costs (8-10) 2" xfId="13057"/>
    <cellStyle name="_Portfolio SPlan Base Case.xls Chart 3_Colstrip 1&amp;2 Annual O&amp;M Budgets" xfId="13058"/>
    <cellStyle name="_Portfolio SPlan Base Case.xls Chart 3_Confidential Material" xfId="13059"/>
    <cellStyle name="_Portfolio SPlan Base Case.xls Chart 3_Confidential Material 2" xfId="13060"/>
    <cellStyle name="_Portfolio SPlan Base Case.xls Chart 3_DEM-WP(C) Colstrip 12 Coal Cost Forecast 2010GRC" xfId="13061"/>
    <cellStyle name="_Portfolio SPlan Base Case.xls Chart 3_DEM-WP(C) Colstrip 12 Coal Cost Forecast 2010GRC 2" xfId="13062"/>
    <cellStyle name="_Portfolio SPlan Base Case.xls Chart 3_DEM-WP(C) ENERG10C--ctn Mid-C_042010 2010GRC" xfId="13063"/>
    <cellStyle name="_Portfolio SPlan Base Case.xls Chart 3_DEM-WP(C) ENERG10C--ctn Mid-C_042010 2010GRC 2" xfId="13064"/>
    <cellStyle name="_Portfolio SPlan Base Case.xls Chart 3_DEM-WP(C) Production O&amp;M 2010GRC As-Filed" xfId="13065"/>
    <cellStyle name="_Portfolio SPlan Base Case.xls Chart 3_DEM-WP(C) Production O&amp;M 2010GRC As-Filed 2" xfId="13066"/>
    <cellStyle name="_Portfolio SPlan Base Case.xls Chart 3_DEM-WP(C) Production O&amp;M 2010GRC As-Filed 2 2" xfId="13067"/>
    <cellStyle name="_Portfolio SPlan Base Case.xls Chart 3_DEM-WP(C) Production O&amp;M 2010GRC As-Filed 3" xfId="13068"/>
    <cellStyle name="_Portfolio SPlan Base Case.xls Chart 3_DEM-WP(C) Production O&amp;M 2010GRC As-Filed 3 2" xfId="13069"/>
    <cellStyle name="_Portfolio SPlan Base Case.xls Chart 3_DEM-WP(C) Production O&amp;M 2010GRC As-Filed 4" xfId="13070"/>
    <cellStyle name="_Portfolio SPlan Base Case.xls Chart 3_DEM-WP(C) Production O&amp;M 2010GRC As-Filed 4 2" xfId="13071"/>
    <cellStyle name="_Portfolio SPlan Base Case.xls Chart 3_DEM-WP(C) Production O&amp;M 2010GRC As-Filed 5" xfId="13072"/>
    <cellStyle name="_Portfolio SPlan Base Case.xls Chart 3_DEM-WP(C) Production O&amp;M 2010GRC As-Filed 5 2" xfId="13073"/>
    <cellStyle name="_Portfolio SPlan Base Case.xls Chart 3_DEM-WP(C) Production O&amp;M 2010GRC As-Filed 6" xfId="13074"/>
    <cellStyle name="_Portfolio SPlan Base Case.xls Chart 3_DEM-WP(C) Production O&amp;M 2010GRC As-Filed 6 2" xfId="13075"/>
    <cellStyle name="_Portfolio SPlan Base Case.xls Chart 3_Electric Rev Req Model (2009 GRC) " xfId="13076"/>
    <cellStyle name="_Portfolio SPlan Base Case.xls Chart 3_Electric Rev Req Model (2009 GRC)  2" xfId="13077"/>
    <cellStyle name="_Portfolio SPlan Base Case.xls Chart 3_Electric Rev Req Model (2009 GRC)  2 2" xfId="13078"/>
    <cellStyle name="_Portfolio SPlan Base Case.xls Chart 3_Electric Rev Req Model (2009 GRC)  2 2 2" xfId="13079"/>
    <cellStyle name="_Portfolio SPlan Base Case.xls Chart 3_Electric Rev Req Model (2009 GRC)  2 2 2 2" xfId="13080"/>
    <cellStyle name="_Portfolio SPlan Base Case.xls Chart 3_Electric Rev Req Model (2009 GRC)  2 2 3" xfId="13081"/>
    <cellStyle name="_Portfolio SPlan Base Case.xls Chart 3_Electric Rev Req Model (2009 GRC)  2 2 4" xfId="13082"/>
    <cellStyle name="_Portfolio SPlan Base Case.xls Chart 3_Electric Rev Req Model (2009 GRC)  2 3" xfId="13083"/>
    <cellStyle name="_Portfolio SPlan Base Case.xls Chart 3_Electric Rev Req Model (2009 GRC)  2 3 2" xfId="13084"/>
    <cellStyle name="_Portfolio SPlan Base Case.xls Chart 3_Electric Rev Req Model (2009 GRC)  2 4" xfId="13085"/>
    <cellStyle name="_Portfolio SPlan Base Case.xls Chart 3_Electric Rev Req Model (2009 GRC)  3" xfId="13086"/>
    <cellStyle name="_Portfolio SPlan Base Case.xls Chart 3_Electric Rev Req Model (2009 GRC)  3 2" xfId="13087"/>
    <cellStyle name="_Portfolio SPlan Base Case.xls Chart 3_Electric Rev Req Model (2009 GRC)  3 2 2" xfId="13088"/>
    <cellStyle name="_Portfolio SPlan Base Case.xls Chart 3_Electric Rev Req Model (2009 GRC)  3 3" xfId="13089"/>
    <cellStyle name="_Portfolio SPlan Base Case.xls Chart 3_Electric Rev Req Model (2009 GRC)  3 4" xfId="13090"/>
    <cellStyle name="_Portfolio SPlan Base Case.xls Chart 3_Electric Rev Req Model (2009 GRC)  4" xfId="13091"/>
    <cellStyle name="_Portfolio SPlan Base Case.xls Chart 3_Electric Rev Req Model (2009 GRC)  4 2" xfId="13092"/>
    <cellStyle name="_Portfolio SPlan Base Case.xls Chart 3_Electric Rev Req Model (2009 GRC)  5" xfId="13093"/>
    <cellStyle name="_Portfolio SPlan Base Case.xls Chart 3_Electric Rev Req Model (2009 GRC) _DEM-WP(C) ENERG10C--ctn Mid-C_042010 2010GRC" xfId="13094"/>
    <cellStyle name="_Portfolio SPlan Base Case.xls Chart 3_Electric Rev Req Model (2009 GRC) _DEM-WP(C) ENERG10C--ctn Mid-C_042010 2010GRC 2" xfId="13095"/>
    <cellStyle name="_Portfolio SPlan Base Case.xls Chart 3_Electric Rev Req Model (2009 GRC) Rebuttal" xfId="13096"/>
    <cellStyle name="_Portfolio SPlan Base Case.xls Chart 3_Electric Rev Req Model (2009 GRC) Rebuttal 2" xfId="13097"/>
    <cellStyle name="_Portfolio SPlan Base Case.xls Chart 3_Electric Rev Req Model (2009 GRC) Rebuttal 2 2" xfId="13098"/>
    <cellStyle name="_Portfolio SPlan Base Case.xls Chart 3_Electric Rev Req Model (2009 GRC) Rebuttal 2 2 2" xfId="13099"/>
    <cellStyle name="_Portfolio SPlan Base Case.xls Chart 3_Electric Rev Req Model (2009 GRC) Rebuttal 2 3" xfId="13100"/>
    <cellStyle name="_Portfolio SPlan Base Case.xls Chart 3_Electric Rev Req Model (2009 GRC) Rebuttal 3" xfId="13101"/>
    <cellStyle name="_Portfolio SPlan Base Case.xls Chart 3_Electric Rev Req Model (2009 GRC) Rebuttal 3 2" xfId="13102"/>
    <cellStyle name="_Portfolio SPlan Base Case.xls Chart 3_Electric Rev Req Model (2009 GRC) Rebuttal 4" xfId="13103"/>
    <cellStyle name="_Portfolio SPlan Base Case.xls Chart 3_Electric Rev Req Model (2009 GRC) Rebuttal REmoval of New  WH Solar AdjustMI" xfId="13104"/>
    <cellStyle name="_Portfolio SPlan Base Case.xls Chart 3_Electric Rev Req Model (2009 GRC) Rebuttal REmoval of New  WH Solar AdjustMI 2" xfId="13105"/>
    <cellStyle name="_Portfolio SPlan Base Case.xls Chart 3_Electric Rev Req Model (2009 GRC) Rebuttal REmoval of New  WH Solar AdjustMI 2 2" xfId="13106"/>
    <cellStyle name="_Portfolio SPlan Base Case.xls Chart 3_Electric Rev Req Model (2009 GRC) Rebuttal REmoval of New  WH Solar AdjustMI 2 2 2" xfId="13107"/>
    <cellStyle name="_Portfolio SPlan Base Case.xls Chart 3_Electric Rev Req Model (2009 GRC) Rebuttal REmoval of New  WH Solar AdjustMI 2 2 2 2" xfId="13108"/>
    <cellStyle name="_Portfolio SPlan Base Case.xls Chart 3_Electric Rev Req Model (2009 GRC) Rebuttal REmoval of New  WH Solar AdjustMI 2 2 3" xfId="13109"/>
    <cellStyle name="_Portfolio SPlan Base Case.xls Chart 3_Electric Rev Req Model (2009 GRC) Rebuttal REmoval of New  WH Solar AdjustMI 2 2 4" xfId="13110"/>
    <cellStyle name="_Portfolio SPlan Base Case.xls Chart 3_Electric Rev Req Model (2009 GRC) Rebuttal REmoval of New  WH Solar AdjustMI 2 3" xfId="13111"/>
    <cellStyle name="_Portfolio SPlan Base Case.xls Chart 3_Electric Rev Req Model (2009 GRC) Rebuttal REmoval of New  WH Solar AdjustMI 2 3 2" xfId="13112"/>
    <cellStyle name="_Portfolio SPlan Base Case.xls Chart 3_Electric Rev Req Model (2009 GRC) Rebuttal REmoval of New  WH Solar AdjustMI 2 4" xfId="13113"/>
    <cellStyle name="_Portfolio SPlan Base Case.xls Chart 3_Electric Rev Req Model (2009 GRC) Rebuttal REmoval of New  WH Solar AdjustMI 3" xfId="13114"/>
    <cellStyle name="_Portfolio SPlan Base Case.xls Chart 3_Electric Rev Req Model (2009 GRC) Rebuttal REmoval of New  WH Solar AdjustMI 3 2" xfId="13115"/>
    <cellStyle name="_Portfolio SPlan Base Case.xls Chart 3_Electric Rev Req Model (2009 GRC) Rebuttal REmoval of New  WH Solar AdjustMI 3 2 2" xfId="13116"/>
    <cellStyle name="_Portfolio SPlan Base Case.xls Chart 3_Electric Rev Req Model (2009 GRC) Rebuttal REmoval of New  WH Solar AdjustMI 3 3" xfId="13117"/>
    <cellStyle name="_Portfolio SPlan Base Case.xls Chart 3_Electric Rev Req Model (2009 GRC) Rebuttal REmoval of New  WH Solar AdjustMI 3 4" xfId="13118"/>
    <cellStyle name="_Portfolio SPlan Base Case.xls Chart 3_Electric Rev Req Model (2009 GRC) Rebuttal REmoval of New  WH Solar AdjustMI 4" xfId="13119"/>
    <cellStyle name="_Portfolio SPlan Base Case.xls Chart 3_Electric Rev Req Model (2009 GRC) Rebuttal REmoval of New  WH Solar AdjustMI 4 2" xfId="13120"/>
    <cellStyle name="_Portfolio SPlan Base Case.xls Chart 3_Electric Rev Req Model (2009 GRC) Rebuttal REmoval of New  WH Solar AdjustMI 5" xfId="13121"/>
    <cellStyle name="_Portfolio SPlan Base Case.xls Chart 3_Electric Rev Req Model (2009 GRC) Rebuttal REmoval of New  WH Solar AdjustMI_DEM-WP(C) ENERG10C--ctn Mid-C_042010 2010GRC" xfId="13122"/>
    <cellStyle name="_Portfolio SPlan Base Case.xls Chart 3_Electric Rev Req Model (2009 GRC) Rebuttal REmoval of New  WH Solar AdjustMI_DEM-WP(C) ENERG10C--ctn Mid-C_042010 2010GRC 2" xfId="13123"/>
    <cellStyle name="_Portfolio SPlan Base Case.xls Chart 3_Electric Rev Req Model (2009 GRC) Revised 01-18-2010" xfId="13124"/>
    <cellStyle name="_Portfolio SPlan Base Case.xls Chart 3_Electric Rev Req Model (2009 GRC) Revised 01-18-2010 2" xfId="13125"/>
    <cellStyle name="_Portfolio SPlan Base Case.xls Chart 3_Electric Rev Req Model (2009 GRC) Revised 01-18-2010 2 2" xfId="13126"/>
    <cellStyle name="_Portfolio SPlan Base Case.xls Chart 3_Electric Rev Req Model (2009 GRC) Revised 01-18-2010 2 2 2" xfId="13127"/>
    <cellStyle name="_Portfolio SPlan Base Case.xls Chart 3_Electric Rev Req Model (2009 GRC) Revised 01-18-2010 2 2 2 2" xfId="13128"/>
    <cellStyle name="_Portfolio SPlan Base Case.xls Chart 3_Electric Rev Req Model (2009 GRC) Revised 01-18-2010 2 2 3" xfId="13129"/>
    <cellStyle name="_Portfolio SPlan Base Case.xls Chart 3_Electric Rev Req Model (2009 GRC) Revised 01-18-2010 2 2 4" xfId="13130"/>
    <cellStyle name="_Portfolio SPlan Base Case.xls Chart 3_Electric Rev Req Model (2009 GRC) Revised 01-18-2010 2 3" xfId="13131"/>
    <cellStyle name="_Portfolio SPlan Base Case.xls Chart 3_Electric Rev Req Model (2009 GRC) Revised 01-18-2010 2 3 2" xfId="13132"/>
    <cellStyle name="_Portfolio SPlan Base Case.xls Chart 3_Electric Rev Req Model (2009 GRC) Revised 01-18-2010 2 4" xfId="13133"/>
    <cellStyle name="_Portfolio SPlan Base Case.xls Chart 3_Electric Rev Req Model (2009 GRC) Revised 01-18-2010 3" xfId="13134"/>
    <cellStyle name="_Portfolio SPlan Base Case.xls Chart 3_Electric Rev Req Model (2009 GRC) Revised 01-18-2010 3 2" xfId="13135"/>
    <cellStyle name="_Portfolio SPlan Base Case.xls Chart 3_Electric Rev Req Model (2009 GRC) Revised 01-18-2010 3 2 2" xfId="13136"/>
    <cellStyle name="_Portfolio SPlan Base Case.xls Chart 3_Electric Rev Req Model (2009 GRC) Revised 01-18-2010 3 3" xfId="13137"/>
    <cellStyle name="_Portfolio SPlan Base Case.xls Chart 3_Electric Rev Req Model (2009 GRC) Revised 01-18-2010 3 4" xfId="13138"/>
    <cellStyle name="_Portfolio SPlan Base Case.xls Chart 3_Electric Rev Req Model (2009 GRC) Revised 01-18-2010 4" xfId="13139"/>
    <cellStyle name="_Portfolio SPlan Base Case.xls Chart 3_Electric Rev Req Model (2009 GRC) Revised 01-18-2010 4 2" xfId="13140"/>
    <cellStyle name="_Portfolio SPlan Base Case.xls Chart 3_Electric Rev Req Model (2009 GRC) Revised 01-18-2010 5" xfId="13141"/>
    <cellStyle name="_Portfolio SPlan Base Case.xls Chart 3_Electric Rev Req Model (2009 GRC) Revised 01-18-2010_DEM-WP(C) ENERG10C--ctn Mid-C_042010 2010GRC" xfId="13142"/>
    <cellStyle name="_Portfolio SPlan Base Case.xls Chart 3_Electric Rev Req Model (2009 GRC) Revised 01-18-2010_DEM-WP(C) ENERG10C--ctn Mid-C_042010 2010GRC 2" xfId="13143"/>
    <cellStyle name="_Portfolio SPlan Base Case.xls Chart 3_Electric Rev Req Model (2010 GRC)" xfId="13144"/>
    <cellStyle name="_Portfolio SPlan Base Case.xls Chart 3_Electric Rev Req Model (2010 GRC) 2" xfId="13145"/>
    <cellStyle name="_Portfolio SPlan Base Case.xls Chart 3_Electric Rev Req Model (2010 GRC) SF" xfId="13146"/>
    <cellStyle name="_Portfolio SPlan Base Case.xls Chart 3_Electric Rev Req Model (2010 GRC) SF 2" xfId="13147"/>
    <cellStyle name="_Portfolio SPlan Base Case.xls Chart 3_Final Order Electric EXHIBIT A-1" xfId="13148"/>
    <cellStyle name="_Portfolio SPlan Base Case.xls Chart 3_Final Order Electric EXHIBIT A-1 2" xfId="13149"/>
    <cellStyle name="_Portfolio SPlan Base Case.xls Chart 3_Final Order Electric EXHIBIT A-1 2 2" xfId="13150"/>
    <cellStyle name="_Portfolio SPlan Base Case.xls Chart 3_Final Order Electric EXHIBIT A-1 2 2 2" xfId="13151"/>
    <cellStyle name="_Portfolio SPlan Base Case.xls Chart 3_Final Order Electric EXHIBIT A-1 2 3" xfId="13152"/>
    <cellStyle name="_Portfolio SPlan Base Case.xls Chart 3_Final Order Electric EXHIBIT A-1 2 4" xfId="13153"/>
    <cellStyle name="_Portfolio SPlan Base Case.xls Chart 3_Final Order Electric EXHIBIT A-1 3" xfId="13154"/>
    <cellStyle name="_Portfolio SPlan Base Case.xls Chart 3_Final Order Electric EXHIBIT A-1 3 2" xfId="13155"/>
    <cellStyle name="_Portfolio SPlan Base Case.xls Chart 3_Final Order Electric EXHIBIT A-1 4" xfId="13156"/>
    <cellStyle name="_Portfolio SPlan Base Case.xls Chart 3_Final Order Electric EXHIBIT A-1 5" xfId="13157"/>
    <cellStyle name="_Portfolio SPlan Base Case.xls Chart 3_Final Order Electric EXHIBIT A-1 6" xfId="13158"/>
    <cellStyle name="_Portfolio SPlan Base Case.xls Chart 3_NIM Summary" xfId="13159"/>
    <cellStyle name="_Portfolio SPlan Base Case.xls Chart 3_NIM Summary 2" xfId="13160"/>
    <cellStyle name="_Portfolio SPlan Base Case.xls Chart 3_NIM Summary 2 2" xfId="13161"/>
    <cellStyle name="_Portfolio SPlan Base Case.xls Chart 3_NIM Summary 2 2 2" xfId="13162"/>
    <cellStyle name="_Portfolio SPlan Base Case.xls Chart 3_NIM Summary 2 2 2 2" xfId="13163"/>
    <cellStyle name="_Portfolio SPlan Base Case.xls Chart 3_NIM Summary 2 2 3" xfId="13164"/>
    <cellStyle name="_Portfolio SPlan Base Case.xls Chart 3_NIM Summary 2 2 4" xfId="13165"/>
    <cellStyle name="_Portfolio SPlan Base Case.xls Chart 3_NIM Summary 2 3" xfId="13166"/>
    <cellStyle name="_Portfolio SPlan Base Case.xls Chart 3_NIM Summary 2 3 2" xfId="13167"/>
    <cellStyle name="_Portfolio SPlan Base Case.xls Chart 3_NIM Summary 2 4" xfId="13168"/>
    <cellStyle name="_Portfolio SPlan Base Case.xls Chart 3_NIM Summary 3" xfId="13169"/>
    <cellStyle name="_Portfolio SPlan Base Case.xls Chart 3_NIM Summary 3 2" xfId="13170"/>
    <cellStyle name="_Portfolio SPlan Base Case.xls Chart 3_NIM Summary 3 2 2" xfId="13171"/>
    <cellStyle name="_Portfolio SPlan Base Case.xls Chart 3_NIM Summary 3 3" xfId="13172"/>
    <cellStyle name="_Portfolio SPlan Base Case.xls Chart 3_NIM Summary 3 4" xfId="13173"/>
    <cellStyle name="_Portfolio SPlan Base Case.xls Chart 3_NIM Summary 4" xfId="13174"/>
    <cellStyle name="_Portfolio SPlan Base Case.xls Chart 3_NIM Summary 4 2" xfId="13175"/>
    <cellStyle name="_Portfolio SPlan Base Case.xls Chart 3_NIM Summary 5" xfId="13176"/>
    <cellStyle name="_Portfolio SPlan Base Case.xls Chart 3_NIM Summary_DEM-WP(C) ENERG10C--ctn Mid-C_042010 2010GRC" xfId="13177"/>
    <cellStyle name="_Portfolio SPlan Base Case.xls Chart 3_NIM Summary_DEM-WP(C) ENERG10C--ctn Mid-C_042010 2010GRC 2" xfId="13178"/>
    <cellStyle name="_Portfolio SPlan Base Case.xls Chart 3_Rebuttal Power Costs" xfId="13179"/>
    <cellStyle name="_Portfolio SPlan Base Case.xls Chart 3_Rebuttal Power Costs 2" xfId="13180"/>
    <cellStyle name="_Portfolio SPlan Base Case.xls Chart 3_Rebuttal Power Costs 2 2" xfId="13181"/>
    <cellStyle name="_Portfolio SPlan Base Case.xls Chart 3_Rebuttal Power Costs 2 2 2" xfId="13182"/>
    <cellStyle name="_Portfolio SPlan Base Case.xls Chart 3_Rebuttal Power Costs 2 2 2 2" xfId="13183"/>
    <cellStyle name="_Portfolio SPlan Base Case.xls Chart 3_Rebuttal Power Costs 2 2 3" xfId="13184"/>
    <cellStyle name="_Portfolio SPlan Base Case.xls Chart 3_Rebuttal Power Costs 2 2 4" xfId="13185"/>
    <cellStyle name="_Portfolio SPlan Base Case.xls Chart 3_Rebuttal Power Costs 2 3" xfId="13186"/>
    <cellStyle name="_Portfolio SPlan Base Case.xls Chart 3_Rebuttal Power Costs 2 3 2" xfId="13187"/>
    <cellStyle name="_Portfolio SPlan Base Case.xls Chart 3_Rebuttal Power Costs 2 4" xfId="13188"/>
    <cellStyle name="_Portfolio SPlan Base Case.xls Chart 3_Rebuttal Power Costs 3" xfId="13189"/>
    <cellStyle name="_Portfolio SPlan Base Case.xls Chart 3_Rebuttal Power Costs 3 2" xfId="13190"/>
    <cellStyle name="_Portfolio SPlan Base Case.xls Chart 3_Rebuttal Power Costs 3 2 2" xfId="13191"/>
    <cellStyle name="_Portfolio SPlan Base Case.xls Chart 3_Rebuttal Power Costs 3 3" xfId="13192"/>
    <cellStyle name="_Portfolio SPlan Base Case.xls Chart 3_Rebuttal Power Costs 3 4" xfId="13193"/>
    <cellStyle name="_Portfolio SPlan Base Case.xls Chart 3_Rebuttal Power Costs 4" xfId="13194"/>
    <cellStyle name="_Portfolio SPlan Base Case.xls Chart 3_Rebuttal Power Costs 4 2" xfId="13195"/>
    <cellStyle name="_Portfolio SPlan Base Case.xls Chart 3_Rebuttal Power Costs 5" xfId="13196"/>
    <cellStyle name="_Portfolio SPlan Base Case.xls Chart 3_Rebuttal Power Costs_Adj Bench DR 3 for Initial Briefs (Electric)" xfId="13197"/>
    <cellStyle name="_Portfolio SPlan Base Case.xls Chart 3_Rebuttal Power Costs_Adj Bench DR 3 for Initial Briefs (Electric) 2" xfId="13198"/>
    <cellStyle name="_Portfolio SPlan Base Case.xls Chart 3_Rebuttal Power Costs_Adj Bench DR 3 for Initial Briefs (Electric) 2 2" xfId="13199"/>
    <cellStyle name="_Portfolio SPlan Base Case.xls Chart 3_Rebuttal Power Costs_Adj Bench DR 3 for Initial Briefs (Electric) 2 2 2" xfId="13200"/>
    <cellStyle name="_Portfolio SPlan Base Case.xls Chart 3_Rebuttal Power Costs_Adj Bench DR 3 for Initial Briefs (Electric) 2 2 2 2" xfId="13201"/>
    <cellStyle name="_Portfolio SPlan Base Case.xls Chart 3_Rebuttal Power Costs_Adj Bench DR 3 for Initial Briefs (Electric) 2 2 3" xfId="13202"/>
    <cellStyle name="_Portfolio SPlan Base Case.xls Chart 3_Rebuttal Power Costs_Adj Bench DR 3 for Initial Briefs (Electric) 2 2 4" xfId="13203"/>
    <cellStyle name="_Portfolio SPlan Base Case.xls Chart 3_Rebuttal Power Costs_Adj Bench DR 3 for Initial Briefs (Electric) 2 3" xfId="13204"/>
    <cellStyle name="_Portfolio SPlan Base Case.xls Chart 3_Rebuttal Power Costs_Adj Bench DR 3 for Initial Briefs (Electric) 2 3 2" xfId="13205"/>
    <cellStyle name="_Portfolio SPlan Base Case.xls Chart 3_Rebuttal Power Costs_Adj Bench DR 3 for Initial Briefs (Electric) 2 4" xfId="13206"/>
    <cellStyle name="_Portfolio SPlan Base Case.xls Chart 3_Rebuttal Power Costs_Adj Bench DR 3 for Initial Briefs (Electric) 3" xfId="13207"/>
    <cellStyle name="_Portfolio SPlan Base Case.xls Chart 3_Rebuttal Power Costs_Adj Bench DR 3 for Initial Briefs (Electric) 3 2" xfId="13208"/>
    <cellStyle name="_Portfolio SPlan Base Case.xls Chart 3_Rebuttal Power Costs_Adj Bench DR 3 for Initial Briefs (Electric) 3 2 2" xfId="13209"/>
    <cellStyle name="_Portfolio SPlan Base Case.xls Chart 3_Rebuttal Power Costs_Adj Bench DR 3 for Initial Briefs (Electric) 3 3" xfId="13210"/>
    <cellStyle name="_Portfolio SPlan Base Case.xls Chart 3_Rebuttal Power Costs_Adj Bench DR 3 for Initial Briefs (Electric) 3 4" xfId="13211"/>
    <cellStyle name="_Portfolio SPlan Base Case.xls Chart 3_Rebuttal Power Costs_Adj Bench DR 3 for Initial Briefs (Electric) 4" xfId="13212"/>
    <cellStyle name="_Portfolio SPlan Base Case.xls Chart 3_Rebuttal Power Costs_Adj Bench DR 3 for Initial Briefs (Electric) 4 2" xfId="13213"/>
    <cellStyle name="_Portfolio SPlan Base Case.xls Chart 3_Rebuttal Power Costs_Adj Bench DR 3 for Initial Briefs (Electric) 5" xfId="13214"/>
    <cellStyle name="_Portfolio SPlan Base Case.xls Chart 3_Rebuttal Power Costs_Adj Bench DR 3 for Initial Briefs (Electric)_DEM-WP(C) ENERG10C--ctn Mid-C_042010 2010GRC" xfId="13215"/>
    <cellStyle name="_Portfolio SPlan Base Case.xls Chart 3_Rebuttal Power Costs_Adj Bench DR 3 for Initial Briefs (Electric)_DEM-WP(C) ENERG10C--ctn Mid-C_042010 2010GRC 2" xfId="13216"/>
    <cellStyle name="_Portfolio SPlan Base Case.xls Chart 3_Rebuttal Power Costs_DEM-WP(C) ENERG10C--ctn Mid-C_042010 2010GRC" xfId="13217"/>
    <cellStyle name="_Portfolio SPlan Base Case.xls Chart 3_Rebuttal Power Costs_DEM-WP(C) ENERG10C--ctn Mid-C_042010 2010GRC 2" xfId="13218"/>
    <cellStyle name="_Portfolio SPlan Base Case.xls Chart 3_Rebuttal Power Costs_Electric Rev Req Model (2009 GRC) Rebuttal" xfId="13219"/>
    <cellStyle name="_Portfolio SPlan Base Case.xls Chart 3_Rebuttal Power Costs_Electric Rev Req Model (2009 GRC) Rebuttal 2" xfId="13220"/>
    <cellStyle name="_Portfolio SPlan Base Case.xls Chart 3_Rebuttal Power Costs_Electric Rev Req Model (2009 GRC) Rebuttal 2 2" xfId="13221"/>
    <cellStyle name="_Portfolio SPlan Base Case.xls Chart 3_Rebuttal Power Costs_Electric Rev Req Model (2009 GRC) Rebuttal 2 2 2" xfId="13222"/>
    <cellStyle name="_Portfolio SPlan Base Case.xls Chart 3_Rebuttal Power Costs_Electric Rev Req Model (2009 GRC) Rebuttal 2 3" xfId="13223"/>
    <cellStyle name="_Portfolio SPlan Base Case.xls Chart 3_Rebuttal Power Costs_Electric Rev Req Model (2009 GRC) Rebuttal 3" xfId="13224"/>
    <cellStyle name="_Portfolio SPlan Base Case.xls Chart 3_Rebuttal Power Costs_Electric Rev Req Model (2009 GRC) Rebuttal 3 2" xfId="13225"/>
    <cellStyle name="_Portfolio SPlan Base Case.xls Chart 3_Rebuttal Power Costs_Electric Rev Req Model (2009 GRC) Rebuttal 4" xfId="13226"/>
    <cellStyle name="_Portfolio SPlan Base Case.xls Chart 3_Rebuttal Power Costs_Electric Rev Req Model (2009 GRC) Rebuttal REmoval of New  WH Solar AdjustMI" xfId="13227"/>
    <cellStyle name="_Portfolio SPlan Base Case.xls Chart 3_Rebuttal Power Costs_Electric Rev Req Model (2009 GRC) Rebuttal REmoval of New  WH Solar AdjustMI 2" xfId="13228"/>
    <cellStyle name="_Portfolio SPlan Base Case.xls Chart 3_Rebuttal Power Costs_Electric Rev Req Model (2009 GRC) Rebuttal REmoval of New  WH Solar AdjustMI 2 2" xfId="13229"/>
    <cellStyle name="_Portfolio SPlan Base Case.xls Chart 3_Rebuttal Power Costs_Electric Rev Req Model (2009 GRC) Rebuttal REmoval of New  WH Solar AdjustMI 2 2 2" xfId="13230"/>
    <cellStyle name="_Portfolio SPlan Base Case.xls Chart 3_Rebuttal Power Costs_Electric Rev Req Model (2009 GRC) Rebuttal REmoval of New  WH Solar AdjustMI 2 2 2 2" xfId="13231"/>
    <cellStyle name="_Portfolio SPlan Base Case.xls Chart 3_Rebuttal Power Costs_Electric Rev Req Model (2009 GRC) Rebuttal REmoval of New  WH Solar AdjustMI 2 2 3" xfId="13232"/>
    <cellStyle name="_Portfolio SPlan Base Case.xls Chart 3_Rebuttal Power Costs_Electric Rev Req Model (2009 GRC) Rebuttal REmoval of New  WH Solar AdjustMI 2 2 4" xfId="13233"/>
    <cellStyle name="_Portfolio SPlan Base Case.xls Chart 3_Rebuttal Power Costs_Electric Rev Req Model (2009 GRC) Rebuttal REmoval of New  WH Solar AdjustMI 2 3" xfId="13234"/>
    <cellStyle name="_Portfolio SPlan Base Case.xls Chart 3_Rebuttal Power Costs_Electric Rev Req Model (2009 GRC) Rebuttal REmoval of New  WH Solar AdjustMI 2 3 2" xfId="13235"/>
    <cellStyle name="_Portfolio SPlan Base Case.xls Chart 3_Rebuttal Power Costs_Electric Rev Req Model (2009 GRC) Rebuttal REmoval of New  WH Solar AdjustMI 2 4" xfId="13236"/>
    <cellStyle name="_Portfolio SPlan Base Case.xls Chart 3_Rebuttal Power Costs_Electric Rev Req Model (2009 GRC) Rebuttal REmoval of New  WH Solar AdjustMI 3" xfId="13237"/>
    <cellStyle name="_Portfolio SPlan Base Case.xls Chart 3_Rebuttal Power Costs_Electric Rev Req Model (2009 GRC) Rebuttal REmoval of New  WH Solar AdjustMI 3 2" xfId="13238"/>
    <cellStyle name="_Portfolio SPlan Base Case.xls Chart 3_Rebuttal Power Costs_Electric Rev Req Model (2009 GRC) Rebuttal REmoval of New  WH Solar AdjustMI 3 2 2" xfId="13239"/>
    <cellStyle name="_Portfolio SPlan Base Case.xls Chart 3_Rebuttal Power Costs_Electric Rev Req Model (2009 GRC) Rebuttal REmoval of New  WH Solar AdjustMI 3 3" xfId="13240"/>
    <cellStyle name="_Portfolio SPlan Base Case.xls Chart 3_Rebuttal Power Costs_Electric Rev Req Model (2009 GRC) Rebuttal REmoval of New  WH Solar AdjustMI 3 4" xfId="13241"/>
    <cellStyle name="_Portfolio SPlan Base Case.xls Chart 3_Rebuttal Power Costs_Electric Rev Req Model (2009 GRC) Rebuttal REmoval of New  WH Solar AdjustMI 4" xfId="13242"/>
    <cellStyle name="_Portfolio SPlan Base Case.xls Chart 3_Rebuttal Power Costs_Electric Rev Req Model (2009 GRC) Rebuttal REmoval of New  WH Solar AdjustMI 4 2" xfId="13243"/>
    <cellStyle name="_Portfolio SPlan Base Case.xls Chart 3_Rebuttal Power Costs_Electric Rev Req Model (2009 GRC) Rebuttal REmoval of New  WH Solar AdjustMI 5" xfId="13244"/>
    <cellStyle name="_Portfolio SPlan Base Case.xls Chart 3_Rebuttal Power Costs_Electric Rev Req Model (2009 GRC) Rebuttal REmoval of New  WH Solar AdjustMI_DEM-WP(C) ENERG10C--ctn Mid-C_042010 2010GRC" xfId="13245"/>
    <cellStyle name="_Portfolio SPlan Base Case.xls Chart 3_Rebuttal Power Costs_Electric Rev Req Model (2009 GRC) Rebuttal REmoval of New  WH Solar AdjustMI_DEM-WP(C) ENERG10C--ctn Mid-C_042010 2010GRC 2" xfId="13246"/>
    <cellStyle name="_Portfolio SPlan Base Case.xls Chart 3_Rebuttal Power Costs_Electric Rev Req Model (2009 GRC) Revised 01-18-2010" xfId="13247"/>
    <cellStyle name="_Portfolio SPlan Base Case.xls Chart 3_Rebuttal Power Costs_Electric Rev Req Model (2009 GRC) Revised 01-18-2010 2" xfId="13248"/>
    <cellStyle name="_Portfolio SPlan Base Case.xls Chart 3_Rebuttal Power Costs_Electric Rev Req Model (2009 GRC) Revised 01-18-2010 2 2" xfId="13249"/>
    <cellStyle name="_Portfolio SPlan Base Case.xls Chart 3_Rebuttal Power Costs_Electric Rev Req Model (2009 GRC) Revised 01-18-2010 2 2 2" xfId="13250"/>
    <cellStyle name="_Portfolio SPlan Base Case.xls Chart 3_Rebuttal Power Costs_Electric Rev Req Model (2009 GRC) Revised 01-18-2010 2 2 2 2" xfId="13251"/>
    <cellStyle name="_Portfolio SPlan Base Case.xls Chart 3_Rebuttal Power Costs_Electric Rev Req Model (2009 GRC) Revised 01-18-2010 2 2 3" xfId="13252"/>
    <cellStyle name="_Portfolio SPlan Base Case.xls Chart 3_Rebuttal Power Costs_Electric Rev Req Model (2009 GRC) Revised 01-18-2010 2 2 4" xfId="13253"/>
    <cellStyle name="_Portfolio SPlan Base Case.xls Chart 3_Rebuttal Power Costs_Electric Rev Req Model (2009 GRC) Revised 01-18-2010 2 3" xfId="13254"/>
    <cellStyle name="_Portfolio SPlan Base Case.xls Chart 3_Rebuttal Power Costs_Electric Rev Req Model (2009 GRC) Revised 01-18-2010 2 3 2" xfId="13255"/>
    <cellStyle name="_Portfolio SPlan Base Case.xls Chart 3_Rebuttal Power Costs_Electric Rev Req Model (2009 GRC) Revised 01-18-2010 2 4" xfId="13256"/>
    <cellStyle name="_Portfolio SPlan Base Case.xls Chart 3_Rebuttal Power Costs_Electric Rev Req Model (2009 GRC) Revised 01-18-2010 3" xfId="13257"/>
    <cellStyle name="_Portfolio SPlan Base Case.xls Chart 3_Rebuttal Power Costs_Electric Rev Req Model (2009 GRC) Revised 01-18-2010 3 2" xfId="13258"/>
    <cellStyle name="_Portfolio SPlan Base Case.xls Chart 3_Rebuttal Power Costs_Electric Rev Req Model (2009 GRC) Revised 01-18-2010 3 2 2" xfId="13259"/>
    <cellStyle name="_Portfolio SPlan Base Case.xls Chart 3_Rebuttal Power Costs_Electric Rev Req Model (2009 GRC) Revised 01-18-2010 3 3" xfId="13260"/>
    <cellStyle name="_Portfolio SPlan Base Case.xls Chart 3_Rebuttal Power Costs_Electric Rev Req Model (2009 GRC) Revised 01-18-2010 3 4" xfId="13261"/>
    <cellStyle name="_Portfolio SPlan Base Case.xls Chart 3_Rebuttal Power Costs_Electric Rev Req Model (2009 GRC) Revised 01-18-2010 4" xfId="13262"/>
    <cellStyle name="_Portfolio SPlan Base Case.xls Chart 3_Rebuttal Power Costs_Electric Rev Req Model (2009 GRC) Revised 01-18-2010 4 2" xfId="13263"/>
    <cellStyle name="_Portfolio SPlan Base Case.xls Chart 3_Rebuttal Power Costs_Electric Rev Req Model (2009 GRC) Revised 01-18-2010 5" xfId="13264"/>
    <cellStyle name="_Portfolio SPlan Base Case.xls Chart 3_Rebuttal Power Costs_Electric Rev Req Model (2009 GRC) Revised 01-18-2010_DEM-WP(C) ENERG10C--ctn Mid-C_042010 2010GRC" xfId="13265"/>
    <cellStyle name="_Portfolio SPlan Base Case.xls Chart 3_Rebuttal Power Costs_Electric Rev Req Model (2009 GRC) Revised 01-18-2010_DEM-WP(C) ENERG10C--ctn Mid-C_042010 2010GRC 2" xfId="13266"/>
    <cellStyle name="_Portfolio SPlan Base Case.xls Chart 3_Rebuttal Power Costs_Final Order Electric EXHIBIT A-1" xfId="13267"/>
    <cellStyle name="_Portfolio SPlan Base Case.xls Chart 3_Rebuttal Power Costs_Final Order Electric EXHIBIT A-1 2" xfId="13268"/>
    <cellStyle name="_Portfolio SPlan Base Case.xls Chart 3_Rebuttal Power Costs_Final Order Electric EXHIBIT A-1 2 2" xfId="13269"/>
    <cellStyle name="_Portfolio SPlan Base Case.xls Chart 3_Rebuttal Power Costs_Final Order Electric EXHIBIT A-1 2 2 2" xfId="13270"/>
    <cellStyle name="_Portfolio SPlan Base Case.xls Chart 3_Rebuttal Power Costs_Final Order Electric EXHIBIT A-1 2 3" xfId="13271"/>
    <cellStyle name="_Portfolio SPlan Base Case.xls Chart 3_Rebuttal Power Costs_Final Order Electric EXHIBIT A-1 2 4" xfId="13272"/>
    <cellStyle name="_Portfolio SPlan Base Case.xls Chart 3_Rebuttal Power Costs_Final Order Electric EXHIBIT A-1 3" xfId="13273"/>
    <cellStyle name="_Portfolio SPlan Base Case.xls Chart 3_Rebuttal Power Costs_Final Order Electric EXHIBIT A-1 3 2" xfId="13274"/>
    <cellStyle name="_Portfolio SPlan Base Case.xls Chart 3_Rebuttal Power Costs_Final Order Electric EXHIBIT A-1 4" xfId="13275"/>
    <cellStyle name="_Portfolio SPlan Base Case.xls Chart 3_Rebuttal Power Costs_Final Order Electric EXHIBIT A-1 5" xfId="13276"/>
    <cellStyle name="_Portfolio SPlan Base Case.xls Chart 3_Rebuttal Power Costs_Final Order Electric EXHIBIT A-1 6" xfId="13277"/>
    <cellStyle name="_Portfolio SPlan Base Case.xls Chart 3_TENASKA REGULATORY ASSET" xfId="13278"/>
    <cellStyle name="_Portfolio SPlan Base Case.xls Chart 3_TENASKA REGULATORY ASSET 2" xfId="13279"/>
    <cellStyle name="_Portfolio SPlan Base Case.xls Chart 3_TENASKA REGULATORY ASSET 2 2" xfId="13280"/>
    <cellStyle name="_Portfolio SPlan Base Case.xls Chart 3_TENASKA REGULATORY ASSET 2 2 2" xfId="13281"/>
    <cellStyle name="_Portfolio SPlan Base Case.xls Chart 3_TENASKA REGULATORY ASSET 2 3" xfId="13282"/>
    <cellStyle name="_Portfolio SPlan Base Case.xls Chart 3_TENASKA REGULATORY ASSET 2 4" xfId="13283"/>
    <cellStyle name="_Portfolio SPlan Base Case.xls Chart 3_TENASKA REGULATORY ASSET 3" xfId="13284"/>
    <cellStyle name="_Portfolio SPlan Base Case.xls Chart 3_TENASKA REGULATORY ASSET 3 2" xfId="13285"/>
    <cellStyle name="_Portfolio SPlan Base Case.xls Chart 3_TENASKA REGULATORY ASSET 4" xfId="13286"/>
    <cellStyle name="_Portfolio SPlan Base Case.xls Chart 3_TENASKA REGULATORY ASSET 5" xfId="13287"/>
    <cellStyle name="_Portfolio SPlan Base Case.xls Chart 3_TENASKA REGULATORY ASSET 6" xfId="13288"/>
    <cellStyle name="_Power Cost Value Copy 11.30.05 gas 1.09.06 AURORA at 1.10.06" xfId="13289"/>
    <cellStyle name="_Power Cost Value Copy 11.30.05 gas 1.09.06 AURORA at 1.10.06 10" xfId="13290"/>
    <cellStyle name="_Power Cost Value Copy 11.30.05 gas 1.09.06 AURORA at 1.10.06 2" xfId="13291"/>
    <cellStyle name="_Power Cost Value Copy 11.30.05 gas 1.09.06 AURORA at 1.10.06 2 2" xfId="13292"/>
    <cellStyle name="_Power Cost Value Copy 11.30.05 gas 1.09.06 AURORA at 1.10.06 2 2 2" xfId="13293"/>
    <cellStyle name="_Power Cost Value Copy 11.30.05 gas 1.09.06 AURORA at 1.10.06 2 2 2 2" xfId="13294"/>
    <cellStyle name="_Power Cost Value Copy 11.30.05 gas 1.09.06 AURORA at 1.10.06 2 2 2 2 2" xfId="13295"/>
    <cellStyle name="_Power Cost Value Copy 11.30.05 gas 1.09.06 AURORA at 1.10.06 2 2 2 3" xfId="13296"/>
    <cellStyle name="_Power Cost Value Copy 11.30.05 gas 1.09.06 AURORA at 1.10.06 2 2 2 4" xfId="13297"/>
    <cellStyle name="_Power Cost Value Copy 11.30.05 gas 1.09.06 AURORA at 1.10.06 2 2 3" xfId="13298"/>
    <cellStyle name="_Power Cost Value Copy 11.30.05 gas 1.09.06 AURORA at 1.10.06 2 2 3 2" xfId="13299"/>
    <cellStyle name="_Power Cost Value Copy 11.30.05 gas 1.09.06 AURORA at 1.10.06 2 2 4" xfId="13300"/>
    <cellStyle name="_Power Cost Value Copy 11.30.05 gas 1.09.06 AURORA at 1.10.06 2 3" xfId="13301"/>
    <cellStyle name="_Power Cost Value Copy 11.30.05 gas 1.09.06 AURORA at 1.10.06 2 3 2" xfId="13302"/>
    <cellStyle name="_Power Cost Value Copy 11.30.05 gas 1.09.06 AURORA at 1.10.06 2 3 2 2" xfId="13303"/>
    <cellStyle name="_Power Cost Value Copy 11.30.05 gas 1.09.06 AURORA at 1.10.06 2 3 3" xfId="13304"/>
    <cellStyle name="_Power Cost Value Copy 11.30.05 gas 1.09.06 AURORA at 1.10.06 2 3 4" xfId="13305"/>
    <cellStyle name="_Power Cost Value Copy 11.30.05 gas 1.09.06 AURORA at 1.10.06 2 4" xfId="13306"/>
    <cellStyle name="_Power Cost Value Copy 11.30.05 gas 1.09.06 AURORA at 1.10.06 2 4 2" xfId="13307"/>
    <cellStyle name="_Power Cost Value Copy 11.30.05 gas 1.09.06 AURORA at 1.10.06 2 5" xfId="13308"/>
    <cellStyle name="_Power Cost Value Copy 11.30.05 gas 1.09.06 AURORA at 1.10.06 3" xfId="13309"/>
    <cellStyle name="_Power Cost Value Copy 11.30.05 gas 1.09.06 AURORA at 1.10.06 3 2" xfId="13310"/>
    <cellStyle name="_Power Cost Value Copy 11.30.05 gas 1.09.06 AURORA at 1.10.06 3 2 2" xfId="13311"/>
    <cellStyle name="_Power Cost Value Copy 11.30.05 gas 1.09.06 AURORA at 1.10.06 3 2 2 2" xfId="13312"/>
    <cellStyle name="_Power Cost Value Copy 11.30.05 gas 1.09.06 AURORA at 1.10.06 3 2 3" xfId="13313"/>
    <cellStyle name="_Power Cost Value Copy 11.30.05 gas 1.09.06 AURORA at 1.10.06 3 2 4" xfId="13314"/>
    <cellStyle name="_Power Cost Value Copy 11.30.05 gas 1.09.06 AURORA at 1.10.06 3 3" xfId="13315"/>
    <cellStyle name="_Power Cost Value Copy 11.30.05 gas 1.09.06 AURORA at 1.10.06 3 3 2" xfId="13316"/>
    <cellStyle name="_Power Cost Value Copy 11.30.05 gas 1.09.06 AURORA at 1.10.06 3 4" xfId="13317"/>
    <cellStyle name="_Power Cost Value Copy 11.30.05 gas 1.09.06 AURORA at 1.10.06 4" xfId="13318"/>
    <cellStyle name="_Power Cost Value Copy 11.30.05 gas 1.09.06 AURORA at 1.10.06 4 2" xfId="13319"/>
    <cellStyle name="_Power Cost Value Copy 11.30.05 gas 1.09.06 AURORA at 1.10.06 4 2 2" xfId="13320"/>
    <cellStyle name="_Power Cost Value Copy 11.30.05 gas 1.09.06 AURORA at 1.10.06 4 2 2 2" xfId="13321"/>
    <cellStyle name="_Power Cost Value Copy 11.30.05 gas 1.09.06 AURORA at 1.10.06 4 2 2 2 2" xfId="13322"/>
    <cellStyle name="_Power Cost Value Copy 11.30.05 gas 1.09.06 AURORA at 1.10.06 4 2 2 3" xfId="13323"/>
    <cellStyle name="_Power Cost Value Copy 11.30.05 gas 1.09.06 AURORA at 1.10.06 4 2 3" xfId="13324"/>
    <cellStyle name="_Power Cost Value Copy 11.30.05 gas 1.09.06 AURORA at 1.10.06 4 2 3 2" xfId="13325"/>
    <cellStyle name="_Power Cost Value Copy 11.30.05 gas 1.09.06 AURORA at 1.10.06 4 2 4" xfId="13326"/>
    <cellStyle name="_Power Cost Value Copy 11.30.05 gas 1.09.06 AURORA at 1.10.06 4 3" xfId="13327"/>
    <cellStyle name="_Power Cost Value Copy 11.30.05 gas 1.09.06 AURORA at 1.10.06 4 3 2" xfId="13328"/>
    <cellStyle name="_Power Cost Value Copy 11.30.05 gas 1.09.06 AURORA at 1.10.06 4 3 2 2" xfId="13329"/>
    <cellStyle name="_Power Cost Value Copy 11.30.05 gas 1.09.06 AURORA at 1.10.06 4 3 3" xfId="13330"/>
    <cellStyle name="_Power Cost Value Copy 11.30.05 gas 1.09.06 AURORA at 1.10.06 4 3 4" xfId="13331"/>
    <cellStyle name="_Power Cost Value Copy 11.30.05 gas 1.09.06 AURORA at 1.10.06 4 4" xfId="13332"/>
    <cellStyle name="_Power Cost Value Copy 11.30.05 gas 1.09.06 AURORA at 1.10.06 4 4 2" xfId="13333"/>
    <cellStyle name="_Power Cost Value Copy 11.30.05 gas 1.09.06 AURORA at 1.10.06 4 5" xfId="13334"/>
    <cellStyle name="_Power Cost Value Copy 11.30.05 gas 1.09.06 AURORA at 1.10.06 5" xfId="13335"/>
    <cellStyle name="_Power Cost Value Copy 11.30.05 gas 1.09.06 AURORA at 1.10.06 5 2" xfId="13336"/>
    <cellStyle name="_Power Cost Value Copy 11.30.05 gas 1.09.06 AURORA at 1.10.06 5 2 2" xfId="13337"/>
    <cellStyle name="_Power Cost Value Copy 11.30.05 gas 1.09.06 AURORA at 1.10.06 5 2 2 2" xfId="13338"/>
    <cellStyle name="_Power Cost Value Copy 11.30.05 gas 1.09.06 AURORA at 1.10.06 5 2 2 2 2" xfId="13339"/>
    <cellStyle name="_Power Cost Value Copy 11.30.05 gas 1.09.06 AURORA at 1.10.06 5 2 2 3" xfId="13340"/>
    <cellStyle name="_Power Cost Value Copy 11.30.05 gas 1.09.06 AURORA at 1.10.06 5 2 3" xfId="13341"/>
    <cellStyle name="_Power Cost Value Copy 11.30.05 gas 1.09.06 AURORA at 1.10.06 5 2 3 2" xfId="13342"/>
    <cellStyle name="_Power Cost Value Copy 11.30.05 gas 1.09.06 AURORA at 1.10.06 5 2 4" xfId="13343"/>
    <cellStyle name="_Power Cost Value Copy 11.30.05 gas 1.09.06 AURORA at 1.10.06 5 2 5" xfId="13344"/>
    <cellStyle name="_Power Cost Value Copy 11.30.05 gas 1.09.06 AURORA at 1.10.06 5 3" xfId="13345"/>
    <cellStyle name="_Power Cost Value Copy 11.30.05 gas 1.09.06 AURORA at 1.10.06 5 3 2" xfId="13346"/>
    <cellStyle name="_Power Cost Value Copy 11.30.05 gas 1.09.06 AURORA at 1.10.06 5 3 2 2" xfId="13347"/>
    <cellStyle name="_Power Cost Value Copy 11.30.05 gas 1.09.06 AURORA at 1.10.06 5 3 3" xfId="13348"/>
    <cellStyle name="_Power Cost Value Copy 11.30.05 gas 1.09.06 AURORA at 1.10.06 5 4" xfId="13349"/>
    <cellStyle name="_Power Cost Value Copy 11.30.05 gas 1.09.06 AURORA at 1.10.06 5 4 2" xfId="13350"/>
    <cellStyle name="_Power Cost Value Copy 11.30.05 gas 1.09.06 AURORA at 1.10.06 5 5" xfId="13351"/>
    <cellStyle name="_Power Cost Value Copy 11.30.05 gas 1.09.06 AURORA at 1.10.06 6" xfId="13352"/>
    <cellStyle name="_Power Cost Value Copy 11.30.05 gas 1.09.06 AURORA at 1.10.06 6 2" xfId="13353"/>
    <cellStyle name="_Power Cost Value Copy 11.30.05 gas 1.09.06 AURORA at 1.10.06 6 2 2" xfId="13354"/>
    <cellStyle name="_Power Cost Value Copy 11.30.05 gas 1.09.06 AURORA at 1.10.06 6 2 2 2" xfId="13355"/>
    <cellStyle name="_Power Cost Value Copy 11.30.05 gas 1.09.06 AURORA at 1.10.06 6 2 3" xfId="13356"/>
    <cellStyle name="_Power Cost Value Copy 11.30.05 gas 1.09.06 AURORA at 1.10.06 6 3" xfId="13357"/>
    <cellStyle name="_Power Cost Value Copy 11.30.05 gas 1.09.06 AURORA at 1.10.06 6 3 2" xfId="13358"/>
    <cellStyle name="_Power Cost Value Copy 11.30.05 gas 1.09.06 AURORA at 1.10.06 6 4" xfId="13359"/>
    <cellStyle name="_Power Cost Value Copy 11.30.05 gas 1.09.06 AURORA at 1.10.06 7" xfId="13360"/>
    <cellStyle name="_Power Cost Value Copy 11.30.05 gas 1.09.06 AURORA at 1.10.06 7 2" xfId="13361"/>
    <cellStyle name="_Power Cost Value Copy 11.30.05 gas 1.09.06 AURORA at 1.10.06 7 2 2" xfId="13362"/>
    <cellStyle name="_Power Cost Value Copy 11.30.05 gas 1.09.06 AURORA at 1.10.06 7 2 2 2" xfId="13363"/>
    <cellStyle name="_Power Cost Value Copy 11.30.05 gas 1.09.06 AURORA at 1.10.06 7 2 3" xfId="13364"/>
    <cellStyle name="_Power Cost Value Copy 11.30.05 gas 1.09.06 AURORA at 1.10.06 7 3" xfId="13365"/>
    <cellStyle name="_Power Cost Value Copy 11.30.05 gas 1.09.06 AURORA at 1.10.06 7 3 2" xfId="13366"/>
    <cellStyle name="_Power Cost Value Copy 11.30.05 gas 1.09.06 AURORA at 1.10.06 7 4" xfId="13367"/>
    <cellStyle name="_Power Cost Value Copy 11.30.05 gas 1.09.06 AURORA at 1.10.06 8" xfId="13368"/>
    <cellStyle name="_Power Cost Value Copy 11.30.05 gas 1.09.06 AURORA at 1.10.06 8 2" xfId="13369"/>
    <cellStyle name="_Power Cost Value Copy 11.30.05 gas 1.09.06 AURORA at 1.10.06 8 2 2" xfId="13370"/>
    <cellStyle name="_Power Cost Value Copy 11.30.05 gas 1.09.06 AURORA at 1.10.06 8 2 2 2" xfId="13371"/>
    <cellStyle name="_Power Cost Value Copy 11.30.05 gas 1.09.06 AURORA at 1.10.06 8 2 3" xfId="13372"/>
    <cellStyle name="_Power Cost Value Copy 11.30.05 gas 1.09.06 AURORA at 1.10.06 8 3" xfId="13373"/>
    <cellStyle name="_Power Cost Value Copy 11.30.05 gas 1.09.06 AURORA at 1.10.06 8 3 2" xfId="13374"/>
    <cellStyle name="_Power Cost Value Copy 11.30.05 gas 1.09.06 AURORA at 1.10.06 8 4" xfId="13375"/>
    <cellStyle name="_Power Cost Value Copy 11.30.05 gas 1.09.06 AURORA at 1.10.06 9" xfId="13376"/>
    <cellStyle name="_Power Cost Value Copy 11.30.05 gas 1.09.06 AURORA at 1.10.06 9 2" xfId="13377"/>
    <cellStyle name="_Power Cost Value Copy 11.30.05 gas 1.09.06 AURORA at 1.10.06 9 3" xfId="13378"/>
    <cellStyle name="_Power Cost Value Copy 11.30.05 gas 1.09.06 AURORA at 1.10.06_04 07E Wild Horse Wind Expansion (C) (2)" xfId="13379"/>
    <cellStyle name="_Power Cost Value Copy 11.30.05 gas 1.09.06 AURORA at 1.10.06_04 07E Wild Horse Wind Expansion (C) (2) 2" xfId="13380"/>
    <cellStyle name="_Power Cost Value Copy 11.30.05 gas 1.09.06 AURORA at 1.10.06_04 07E Wild Horse Wind Expansion (C) (2) 2 2" xfId="13381"/>
    <cellStyle name="_Power Cost Value Copy 11.30.05 gas 1.09.06 AURORA at 1.10.06_04 07E Wild Horse Wind Expansion (C) (2) 2 2 2" xfId="13382"/>
    <cellStyle name="_Power Cost Value Copy 11.30.05 gas 1.09.06 AURORA at 1.10.06_04 07E Wild Horse Wind Expansion (C) (2) 2 2 2 2" xfId="13383"/>
    <cellStyle name="_Power Cost Value Copy 11.30.05 gas 1.09.06 AURORA at 1.10.06_04 07E Wild Horse Wind Expansion (C) (2) 2 2 3" xfId="13384"/>
    <cellStyle name="_Power Cost Value Copy 11.30.05 gas 1.09.06 AURORA at 1.10.06_04 07E Wild Horse Wind Expansion (C) (2) 2 2 4" xfId="13385"/>
    <cellStyle name="_Power Cost Value Copy 11.30.05 gas 1.09.06 AURORA at 1.10.06_04 07E Wild Horse Wind Expansion (C) (2) 2 3" xfId="13386"/>
    <cellStyle name="_Power Cost Value Copy 11.30.05 gas 1.09.06 AURORA at 1.10.06_04 07E Wild Horse Wind Expansion (C) (2) 2 3 2" xfId="13387"/>
    <cellStyle name="_Power Cost Value Copy 11.30.05 gas 1.09.06 AURORA at 1.10.06_04 07E Wild Horse Wind Expansion (C) (2) 2 4" xfId="13388"/>
    <cellStyle name="_Power Cost Value Copy 11.30.05 gas 1.09.06 AURORA at 1.10.06_04 07E Wild Horse Wind Expansion (C) (2) 3" xfId="13389"/>
    <cellStyle name="_Power Cost Value Copy 11.30.05 gas 1.09.06 AURORA at 1.10.06_04 07E Wild Horse Wind Expansion (C) (2) 3 2" xfId="13390"/>
    <cellStyle name="_Power Cost Value Copy 11.30.05 gas 1.09.06 AURORA at 1.10.06_04 07E Wild Horse Wind Expansion (C) (2) 3 2 2" xfId="13391"/>
    <cellStyle name="_Power Cost Value Copy 11.30.05 gas 1.09.06 AURORA at 1.10.06_04 07E Wild Horse Wind Expansion (C) (2) 3 3" xfId="13392"/>
    <cellStyle name="_Power Cost Value Copy 11.30.05 gas 1.09.06 AURORA at 1.10.06_04 07E Wild Horse Wind Expansion (C) (2) 3 4" xfId="13393"/>
    <cellStyle name="_Power Cost Value Copy 11.30.05 gas 1.09.06 AURORA at 1.10.06_04 07E Wild Horse Wind Expansion (C) (2) 4" xfId="13394"/>
    <cellStyle name="_Power Cost Value Copy 11.30.05 gas 1.09.06 AURORA at 1.10.06_04 07E Wild Horse Wind Expansion (C) (2) 4 2" xfId="13395"/>
    <cellStyle name="_Power Cost Value Copy 11.30.05 gas 1.09.06 AURORA at 1.10.06_04 07E Wild Horse Wind Expansion (C) (2) 5" xfId="13396"/>
    <cellStyle name="_Power Cost Value Copy 11.30.05 gas 1.09.06 AURORA at 1.10.06_04 07E Wild Horse Wind Expansion (C) (2)_Adj Bench DR 3 for Initial Briefs (Electric)" xfId="13397"/>
    <cellStyle name="_Power Cost Value Copy 11.30.05 gas 1.09.06 AURORA at 1.10.06_04 07E Wild Horse Wind Expansion (C) (2)_Adj Bench DR 3 for Initial Briefs (Electric) 2" xfId="13398"/>
    <cellStyle name="_Power Cost Value Copy 11.30.05 gas 1.09.06 AURORA at 1.10.06_04 07E Wild Horse Wind Expansion (C) (2)_Adj Bench DR 3 for Initial Briefs (Electric) 2 2" xfId="13399"/>
    <cellStyle name="_Power Cost Value Copy 11.30.05 gas 1.09.06 AURORA at 1.10.06_04 07E Wild Horse Wind Expansion (C) (2)_Adj Bench DR 3 for Initial Briefs (Electric) 2 2 2" xfId="13400"/>
    <cellStyle name="_Power Cost Value Copy 11.30.05 gas 1.09.06 AURORA at 1.10.06_04 07E Wild Horse Wind Expansion (C) (2)_Adj Bench DR 3 for Initial Briefs (Electric) 2 2 2 2" xfId="13401"/>
    <cellStyle name="_Power Cost Value Copy 11.30.05 gas 1.09.06 AURORA at 1.10.06_04 07E Wild Horse Wind Expansion (C) (2)_Adj Bench DR 3 for Initial Briefs (Electric) 2 2 3" xfId="13402"/>
    <cellStyle name="_Power Cost Value Copy 11.30.05 gas 1.09.06 AURORA at 1.10.06_04 07E Wild Horse Wind Expansion (C) (2)_Adj Bench DR 3 for Initial Briefs (Electric) 2 2 4" xfId="13403"/>
    <cellStyle name="_Power Cost Value Copy 11.30.05 gas 1.09.06 AURORA at 1.10.06_04 07E Wild Horse Wind Expansion (C) (2)_Adj Bench DR 3 for Initial Briefs (Electric) 2 3" xfId="13404"/>
    <cellStyle name="_Power Cost Value Copy 11.30.05 gas 1.09.06 AURORA at 1.10.06_04 07E Wild Horse Wind Expansion (C) (2)_Adj Bench DR 3 for Initial Briefs (Electric) 2 3 2" xfId="13405"/>
    <cellStyle name="_Power Cost Value Copy 11.30.05 gas 1.09.06 AURORA at 1.10.06_04 07E Wild Horse Wind Expansion (C) (2)_Adj Bench DR 3 for Initial Briefs (Electric) 2 4" xfId="13406"/>
    <cellStyle name="_Power Cost Value Copy 11.30.05 gas 1.09.06 AURORA at 1.10.06_04 07E Wild Horse Wind Expansion (C) (2)_Adj Bench DR 3 for Initial Briefs (Electric) 3" xfId="13407"/>
    <cellStyle name="_Power Cost Value Copy 11.30.05 gas 1.09.06 AURORA at 1.10.06_04 07E Wild Horse Wind Expansion (C) (2)_Adj Bench DR 3 for Initial Briefs (Electric) 3 2" xfId="13408"/>
    <cellStyle name="_Power Cost Value Copy 11.30.05 gas 1.09.06 AURORA at 1.10.06_04 07E Wild Horse Wind Expansion (C) (2)_Adj Bench DR 3 for Initial Briefs (Electric) 3 2 2" xfId="13409"/>
    <cellStyle name="_Power Cost Value Copy 11.30.05 gas 1.09.06 AURORA at 1.10.06_04 07E Wild Horse Wind Expansion (C) (2)_Adj Bench DR 3 for Initial Briefs (Electric) 3 3" xfId="13410"/>
    <cellStyle name="_Power Cost Value Copy 11.30.05 gas 1.09.06 AURORA at 1.10.06_04 07E Wild Horse Wind Expansion (C) (2)_Adj Bench DR 3 for Initial Briefs (Electric) 3 4" xfId="13411"/>
    <cellStyle name="_Power Cost Value Copy 11.30.05 gas 1.09.06 AURORA at 1.10.06_04 07E Wild Horse Wind Expansion (C) (2)_Adj Bench DR 3 for Initial Briefs (Electric) 4" xfId="13412"/>
    <cellStyle name="_Power Cost Value Copy 11.30.05 gas 1.09.06 AURORA at 1.10.06_04 07E Wild Horse Wind Expansion (C) (2)_Adj Bench DR 3 for Initial Briefs (Electric) 4 2" xfId="13413"/>
    <cellStyle name="_Power Cost Value Copy 11.30.05 gas 1.09.06 AURORA at 1.10.06_04 07E Wild Horse Wind Expansion (C) (2)_Adj Bench DR 3 for Initial Briefs (Electric) 5" xfId="13414"/>
    <cellStyle name="_Power Cost Value Copy 11.30.05 gas 1.09.06 AURORA at 1.10.06_04 07E Wild Horse Wind Expansion (C) (2)_Adj Bench DR 3 for Initial Briefs (Electric)_DEM-WP(C) ENERG10C--ctn Mid-C_042010 2010GRC" xfId="13415"/>
    <cellStyle name="_Power Cost Value Copy 11.30.05 gas 1.09.06 AURORA at 1.10.06_04 07E Wild Horse Wind Expansion (C) (2)_Adj Bench DR 3 for Initial Briefs (Electric)_DEM-WP(C) ENERG10C--ctn Mid-C_042010 2010GRC 2" xfId="13416"/>
    <cellStyle name="_Power Cost Value Copy 11.30.05 gas 1.09.06 AURORA at 1.10.06_04 07E Wild Horse Wind Expansion (C) (2)_Book1" xfId="13417"/>
    <cellStyle name="_Power Cost Value Copy 11.30.05 gas 1.09.06 AURORA at 1.10.06_04 07E Wild Horse Wind Expansion (C) (2)_Book1 2" xfId="13418"/>
    <cellStyle name="_Power Cost Value Copy 11.30.05 gas 1.09.06 AURORA at 1.10.06_04 07E Wild Horse Wind Expansion (C) (2)_DEM-WP(C) ENERG10C--ctn Mid-C_042010 2010GRC" xfId="13419"/>
    <cellStyle name="_Power Cost Value Copy 11.30.05 gas 1.09.06 AURORA at 1.10.06_04 07E Wild Horse Wind Expansion (C) (2)_DEM-WP(C) ENERG10C--ctn Mid-C_042010 2010GRC 2" xfId="13420"/>
    <cellStyle name="_Power Cost Value Copy 11.30.05 gas 1.09.06 AURORA at 1.10.06_04 07E Wild Horse Wind Expansion (C) (2)_Electric Rev Req Model (2009 GRC) " xfId="13421"/>
    <cellStyle name="_Power Cost Value Copy 11.30.05 gas 1.09.06 AURORA at 1.10.06_04 07E Wild Horse Wind Expansion (C) (2)_Electric Rev Req Model (2009 GRC)  2" xfId="13422"/>
    <cellStyle name="_Power Cost Value Copy 11.30.05 gas 1.09.06 AURORA at 1.10.06_04 07E Wild Horse Wind Expansion (C) (2)_Electric Rev Req Model (2009 GRC)  2 2" xfId="13423"/>
    <cellStyle name="_Power Cost Value Copy 11.30.05 gas 1.09.06 AURORA at 1.10.06_04 07E Wild Horse Wind Expansion (C) (2)_Electric Rev Req Model (2009 GRC)  2 2 2" xfId="13424"/>
    <cellStyle name="_Power Cost Value Copy 11.30.05 gas 1.09.06 AURORA at 1.10.06_04 07E Wild Horse Wind Expansion (C) (2)_Electric Rev Req Model (2009 GRC)  2 2 2 2" xfId="13425"/>
    <cellStyle name="_Power Cost Value Copy 11.30.05 gas 1.09.06 AURORA at 1.10.06_04 07E Wild Horse Wind Expansion (C) (2)_Electric Rev Req Model (2009 GRC)  2 2 3" xfId="13426"/>
    <cellStyle name="_Power Cost Value Copy 11.30.05 gas 1.09.06 AURORA at 1.10.06_04 07E Wild Horse Wind Expansion (C) (2)_Electric Rev Req Model (2009 GRC)  2 2 4" xfId="13427"/>
    <cellStyle name="_Power Cost Value Copy 11.30.05 gas 1.09.06 AURORA at 1.10.06_04 07E Wild Horse Wind Expansion (C) (2)_Electric Rev Req Model (2009 GRC)  2 3" xfId="13428"/>
    <cellStyle name="_Power Cost Value Copy 11.30.05 gas 1.09.06 AURORA at 1.10.06_04 07E Wild Horse Wind Expansion (C) (2)_Electric Rev Req Model (2009 GRC)  2 3 2" xfId="13429"/>
    <cellStyle name="_Power Cost Value Copy 11.30.05 gas 1.09.06 AURORA at 1.10.06_04 07E Wild Horse Wind Expansion (C) (2)_Electric Rev Req Model (2009 GRC)  2 4" xfId="13430"/>
    <cellStyle name="_Power Cost Value Copy 11.30.05 gas 1.09.06 AURORA at 1.10.06_04 07E Wild Horse Wind Expansion (C) (2)_Electric Rev Req Model (2009 GRC)  3" xfId="13431"/>
    <cellStyle name="_Power Cost Value Copy 11.30.05 gas 1.09.06 AURORA at 1.10.06_04 07E Wild Horse Wind Expansion (C) (2)_Electric Rev Req Model (2009 GRC)  3 2" xfId="13432"/>
    <cellStyle name="_Power Cost Value Copy 11.30.05 gas 1.09.06 AURORA at 1.10.06_04 07E Wild Horse Wind Expansion (C) (2)_Electric Rev Req Model (2009 GRC)  3 2 2" xfId="13433"/>
    <cellStyle name="_Power Cost Value Copy 11.30.05 gas 1.09.06 AURORA at 1.10.06_04 07E Wild Horse Wind Expansion (C) (2)_Electric Rev Req Model (2009 GRC)  3 3" xfId="13434"/>
    <cellStyle name="_Power Cost Value Copy 11.30.05 gas 1.09.06 AURORA at 1.10.06_04 07E Wild Horse Wind Expansion (C) (2)_Electric Rev Req Model (2009 GRC)  3 4" xfId="13435"/>
    <cellStyle name="_Power Cost Value Copy 11.30.05 gas 1.09.06 AURORA at 1.10.06_04 07E Wild Horse Wind Expansion (C) (2)_Electric Rev Req Model (2009 GRC)  4" xfId="13436"/>
    <cellStyle name="_Power Cost Value Copy 11.30.05 gas 1.09.06 AURORA at 1.10.06_04 07E Wild Horse Wind Expansion (C) (2)_Electric Rev Req Model (2009 GRC)  4 2" xfId="13437"/>
    <cellStyle name="_Power Cost Value Copy 11.30.05 gas 1.09.06 AURORA at 1.10.06_04 07E Wild Horse Wind Expansion (C) (2)_Electric Rev Req Model (2009 GRC)  5" xfId="13438"/>
    <cellStyle name="_Power Cost Value Copy 11.30.05 gas 1.09.06 AURORA at 1.10.06_04 07E Wild Horse Wind Expansion (C) (2)_Electric Rev Req Model (2009 GRC) _DEM-WP(C) ENERG10C--ctn Mid-C_042010 2010GRC" xfId="13439"/>
    <cellStyle name="_Power Cost Value Copy 11.30.05 gas 1.09.06 AURORA at 1.10.06_04 07E Wild Horse Wind Expansion (C) (2)_Electric Rev Req Model (2009 GRC) _DEM-WP(C) ENERG10C--ctn Mid-C_042010 2010GRC 2" xfId="13440"/>
    <cellStyle name="_Power Cost Value Copy 11.30.05 gas 1.09.06 AURORA at 1.10.06_04 07E Wild Horse Wind Expansion (C) (2)_Electric Rev Req Model (2009 GRC) Rebuttal" xfId="13441"/>
    <cellStyle name="_Power Cost Value Copy 11.30.05 gas 1.09.06 AURORA at 1.10.06_04 07E Wild Horse Wind Expansion (C) (2)_Electric Rev Req Model (2009 GRC) Rebuttal 2" xfId="13442"/>
    <cellStyle name="_Power Cost Value Copy 11.30.05 gas 1.09.06 AURORA at 1.10.06_04 07E Wild Horse Wind Expansion (C) (2)_Electric Rev Req Model (2009 GRC) Rebuttal 2 2" xfId="13443"/>
    <cellStyle name="_Power Cost Value Copy 11.30.05 gas 1.09.06 AURORA at 1.10.06_04 07E Wild Horse Wind Expansion (C) (2)_Electric Rev Req Model (2009 GRC) Rebuttal 2 2 2" xfId="13444"/>
    <cellStyle name="_Power Cost Value Copy 11.30.05 gas 1.09.06 AURORA at 1.10.06_04 07E Wild Horse Wind Expansion (C) (2)_Electric Rev Req Model (2009 GRC) Rebuttal 2 3" xfId="13445"/>
    <cellStyle name="_Power Cost Value Copy 11.30.05 gas 1.09.06 AURORA at 1.10.06_04 07E Wild Horse Wind Expansion (C) (2)_Electric Rev Req Model (2009 GRC) Rebuttal 3" xfId="13446"/>
    <cellStyle name="_Power Cost Value Copy 11.30.05 gas 1.09.06 AURORA at 1.10.06_04 07E Wild Horse Wind Expansion (C) (2)_Electric Rev Req Model (2009 GRC) Rebuttal 3 2" xfId="13447"/>
    <cellStyle name="_Power Cost Value Copy 11.30.05 gas 1.09.06 AURORA at 1.10.06_04 07E Wild Horse Wind Expansion (C) (2)_Electric Rev Req Model (2009 GRC) Rebuttal 4" xfId="13448"/>
    <cellStyle name="_Power Cost Value Copy 11.30.05 gas 1.09.06 AURORA at 1.10.06_04 07E Wild Horse Wind Expansion (C) (2)_Electric Rev Req Model (2009 GRC) Rebuttal REmoval of New  WH Solar AdjustMI" xfId="13449"/>
    <cellStyle name="_Power Cost Value Copy 11.30.05 gas 1.09.06 AURORA at 1.10.06_04 07E Wild Horse Wind Expansion (C) (2)_Electric Rev Req Model (2009 GRC) Rebuttal REmoval of New  WH Solar AdjustMI 2" xfId="13450"/>
    <cellStyle name="_Power Cost Value Copy 11.30.05 gas 1.09.06 AURORA at 1.10.06_04 07E Wild Horse Wind Expansion (C) (2)_Electric Rev Req Model (2009 GRC) Rebuttal REmoval of New  WH Solar AdjustMI 2 2" xfId="13451"/>
    <cellStyle name="_Power Cost Value Copy 11.30.05 gas 1.09.06 AURORA at 1.10.06_04 07E Wild Horse Wind Expansion (C) (2)_Electric Rev Req Model (2009 GRC) Rebuttal REmoval of New  WH Solar AdjustMI 2 2 2" xfId="13452"/>
    <cellStyle name="_Power Cost Value Copy 11.30.05 gas 1.09.06 AURORA at 1.10.06_04 07E Wild Horse Wind Expansion (C) (2)_Electric Rev Req Model (2009 GRC) Rebuttal REmoval of New  WH Solar AdjustMI 2 2 2 2" xfId="13453"/>
    <cellStyle name="_Power Cost Value Copy 11.30.05 gas 1.09.06 AURORA at 1.10.06_04 07E Wild Horse Wind Expansion (C) (2)_Electric Rev Req Model (2009 GRC) Rebuttal REmoval of New  WH Solar AdjustMI 2 2 3" xfId="13454"/>
    <cellStyle name="_Power Cost Value Copy 11.30.05 gas 1.09.06 AURORA at 1.10.06_04 07E Wild Horse Wind Expansion (C) (2)_Electric Rev Req Model (2009 GRC) Rebuttal REmoval of New  WH Solar AdjustMI 2 3" xfId="13455"/>
    <cellStyle name="_Power Cost Value Copy 11.30.05 gas 1.09.06 AURORA at 1.10.06_04 07E Wild Horse Wind Expansion (C) (2)_Electric Rev Req Model (2009 GRC) Rebuttal REmoval of New  WH Solar AdjustMI 2 3 2" xfId="13456"/>
    <cellStyle name="_Power Cost Value Copy 11.30.05 gas 1.09.06 AURORA at 1.10.06_04 07E Wild Horse Wind Expansion (C) (2)_Electric Rev Req Model (2009 GRC) Rebuttal REmoval of New  WH Solar AdjustMI 2 4" xfId="13457"/>
    <cellStyle name="_Power Cost Value Copy 11.30.05 gas 1.09.06 AURORA at 1.10.06_04 07E Wild Horse Wind Expansion (C) (2)_Electric Rev Req Model (2009 GRC) Rebuttal REmoval of New  WH Solar AdjustMI 3" xfId="13458"/>
    <cellStyle name="_Power Cost Value Copy 11.30.05 gas 1.09.06 AURORA at 1.10.06_04 07E Wild Horse Wind Expansion (C) (2)_Electric Rev Req Model (2009 GRC) Rebuttal REmoval of New  WH Solar AdjustMI 3 2" xfId="13459"/>
    <cellStyle name="_Power Cost Value Copy 11.30.05 gas 1.09.06 AURORA at 1.10.06_04 07E Wild Horse Wind Expansion (C) (2)_Electric Rev Req Model (2009 GRC) Rebuttal REmoval of New  WH Solar AdjustMI 3 2 2" xfId="13460"/>
    <cellStyle name="_Power Cost Value Copy 11.30.05 gas 1.09.06 AURORA at 1.10.06_04 07E Wild Horse Wind Expansion (C) (2)_Electric Rev Req Model (2009 GRC) Rebuttal REmoval of New  WH Solar AdjustMI 3 3" xfId="13461"/>
    <cellStyle name="_Power Cost Value Copy 11.30.05 gas 1.09.06 AURORA at 1.10.06_04 07E Wild Horse Wind Expansion (C) (2)_Electric Rev Req Model (2009 GRC) Rebuttal REmoval of New  WH Solar AdjustMI 3 4" xfId="13462"/>
    <cellStyle name="_Power Cost Value Copy 11.30.05 gas 1.09.06 AURORA at 1.10.06_04 07E Wild Horse Wind Expansion (C) (2)_Electric Rev Req Model (2009 GRC) Rebuttal REmoval of New  WH Solar AdjustMI 4" xfId="13463"/>
    <cellStyle name="_Power Cost Value Copy 11.30.05 gas 1.09.06 AURORA at 1.10.06_04 07E Wild Horse Wind Expansion (C) (2)_Electric Rev Req Model (2009 GRC) Rebuttal REmoval of New  WH Solar AdjustMI 4 2" xfId="13464"/>
    <cellStyle name="_Power Cost Value Copy 11.30.05 gas 1.09.06 AURORA at 1.10.06_04 07E Wild Horse Wind Expansion (C) (2)_Electric Rev Req Model (2009 GRC) Rebuttal REmoval of New  WH Solar AdjustMI 5" xfId="13465"/>
    <cellStyle name="_Power Cost Value Copy 11.30.05 gas 1.09.06 AURORA at 1.10.06_04 07E Wild Horse Wind Expansion (C) (2)_Electric Rev Req Model (2009 GRC) Rebuttal REmoval of New  WH Solar AdjustMI_DEM-WP(C) ENERG10C--ctn Mid-C_042010 2010GRC" xfId="13466"/>
    <cellStyle name="_Power Cost Value Copy 11.30.05 gas 1.09.06 AURORA at 1.10.06_04 07E Wild Horse Wind Expansion (C) (2)_Electric Rev Req Model (2009 GRC) Rebuttal REmoval of New  WH Solar AdjustMI_DEM-WP(C) ENERG10C--ctn Mid-C_042010 2010GRC 2" xfId="13467"/>
    <cellStyle name="_Power Cost Value Copy 11.30.05 gas 1.09.06 AURORA at 1.10.06_04 07E Wild Horse Wind Expansion (C) (2)_Electric Rev Req Model (2009 GRC) Revised 01-18-2010" xfId="13468"/>
    <cellStyle name="_Power Cost Value Copy 11.30.05 gas 1.09.06 AURORA at 1.10.06_04 07E Wild Horse Wind Expansion (C) (2)_Electric Rev Req Model (2009 GRC) Revised 01-18-2010 2" xfId="13469"/>
    <cellStyle name="_Power Cost Value Copy 11.30.05 gas 1.09.06 AURORA at 1.10.06_04 07E Wild Horse Wind Expansion (C) (2)_Electric Rev Req Model (2009 GRC) Revised 01-18-2010 2 2" xfId="13470"/>
    <cellStyle name="_Power Cost Value Copy 11.30.05 gas 1.09.06 AURORA at 1.10.06_04 07E Wild Horse Wind Expansion (C) (2)_Electric Rev Req Model (2009 GRC) Revised 01-18-2010 2 2 2" xfId="13471"/>
    <cellStyle name="_Power Cost Value Copy 11.30.05 gas 1.09.06 AURORA at 1.10.06_04 07E Wild Horse Wind Expansion (C) (2)_Electric Rev Req Model (2009 GRC) Revised 01-18-2010 2 2 2 2" xfId="13472"/>
    <cellStyle name="_Power Cost Value Copy 11.30.05 gas 1.09.06 AURORA at 1.10.06_04 07E Wild Horse Wind Expansion (C) (2)_Electric Rev Req Model (2009 GRC) Revised 01-18-2010 2 2 3" xfId="13473"/>
    <cellStyle name="_Power Cost Value Copy 11.30.05 gas 1.09.06 AURORA at 1.10.06_04 07E Wild Horse Wind Expansion (C) (2)_Electric Rev Req Model (2009 GRC) Revised 01-18-2010 2 3" xfId="13474"/>
    <cellStyle name="_Power Cost Value Copy 11.30.05 gas 1.09.06 AURORA at 1.10.06_04 07E Wild Horse Wind Expansion (C) (2)_Electric Rev Req Model (2009 GRC) Revised 01-18-2010 2 3 2" xfId="13475"/>
    <cellStyle name="_Power Cost Value Copy 11.30.05 gas 1.09.06 AURORA at 1.10.06_04 07E Wild Horse Wind Expansion (C) (2)_Electric Rev Req Model (2009 GRC) Revised 01-18-2010 2 4" xfId="13476"/>
    <cellStyle name="_Power Cost Value Copy 11.30.05 gas 1.09.06 AURORA at 1.10.06_04 07E Wild Horse Wind Expansion (C) (2)_Electric Rev Req Model (2009 GRC) Revised 01-18-2010 3" xfId="13477"/>
    <cellStyle name="_Power Cost Value Copy 11.30.05 gas 1.09.06 AURORA at 1.10.06_04 07E Wild Horse Wind Expansion (C) (2)_Electric Rev Req Model (2009 GRC) Revised 01-18-2010 3 2" xfId="13478"/>
    <cellStyle name="_Power Cost Value Copy 11.30.05 gas 1.09.06 AURORA at 1.10.06_04 07E Wild Horse Wind Expansion (C) (2)_Electric Rev Req Model (2009 GRC) Revised 01-18-2010 3 2 2" xfId="13479"/>
    <cellStyle name="_Power Cost Value Copy 11.30.05 gas 1.09.06 AURORA at 1.10.06_04 07E Wild Horse Wind Expansion (C) (2)_Electric Rev Req Model (2009 GRC) Revised 01-18-2010 3 3" xfId="13480"/>
    <cellStyle name="_Power Cost Value Copy 11.30.05 gas 1.09.06 AURORA at 1.10.06_04 07E Wild Horse Wind Expansion (C) (2)_Electric Rev Req Model (2009 GRC) Revised 01-18-2010 3 4" xfId="13481"/>
    <cellStyle name="_Power Cost Value Copy 11.30.05 gas 1.09.06 AURORA at 1.10.06_04 07E Wild Horse Wind Expansion (C) (2)_Electric Rev Req Model (2009 GRC) Revised 01-18-2010 4" xfId="13482"/>
    <cellStyle name="_Power Cost Value Copy 11.30.05 gas 1.09.06 AURORA at 1.10.06_04 07E Wild Horse Wind Expansion (C) (2)_Electric Rev Req Model (2009 GRC) Revised 01-18-2010 4 2" xfId="13483"/>
    <cellStyle name="_Power Cost Value Copy 11.30.05 gas 1.09.06 AURORA at 1.10.06_04 07E Wild Horse Wind Expansion (C) (2)_Electric Rev Req Model (2009 GRC) Revised 01-18-2010 5" xfId="13484"/>
    <cellStyle name="_Power Cost Value Copy 11.30.05 gas 1.09.06 AURORA at 1.10.06_04 07E Wild Horse Wind Expansion (C) (2)_Electric Rev Req Model (2009 GRC) Revised 01-18-2010_DEM-WP(C) ENERG10C--ctn Mid-C_042010 2010GRC" xfId="13485"/>
    <cellStyle name="_Power Cost Value Copy 11.30.05 gas 1.09.06 AURORA at 1.10.06_04 07E Wild Horse Wind Expansion (C) (2)_Electric Rev Req Model (2009 GRC) Revised 01-18-2010_DEM-WP(C) ENERG10C--ctn Mid-C_042010 2010GRC 2" xfId="13486"/>
    <cellStyle name="_Power Cost Value Copy 11.30.05 gas 1.09.06 AURORA at 1.10.06_04 07E Wild Horse Wind Expansion (C) (2)_Electric Rev Req Model (2010 GRC)" xfId="13487"/>
    <cellStyle name="_Power Cost Value Copy 11.30.05 gas 1.09.06 AURORA at 1.10.06_04 07E Wild Horse Wind Expansion (C) (2)_Electric Rev Req Model (2010 GRC) 2" xfId="13488"/>
    <cellStyle name="_Power Cost Value Copy 11.30.05 gas 1.09.06 AURORA at 1.10.06_04 07E Wild Horse Wind Expansion (C) (2)_Electric Rev Req Model (2010 GRC) SF" xfId="13489"/>
    <cellStyle name="_Power Cost Value Copy 11.30.05 gas 1.09.06 AURORA at 1.10.06_04 07E Wild Horse Wind Expansion (C) (2)_Electric Rev Req Model (2010 GRC) SF 2" xfId="13490"/>
    <cellStyle name="_Power Cost Value Copy 11.30.05 gas 1.09.06 AURORA at 1.10.06_04 07E Wild Horse Wind Expansion (C) (2)_Final Order Electric EXHIBIT A-1" xfId="13491"/>
    <cellStyle name="_Power Cost Value Copy 11.30.05 gas 1.09.06 AURORA at 1.10.06_04 07E Wild Horse Wind Expansion (C) (2)_Final Order Electric EXHIBIT A-1 2" xfId="13492"/>
    <cellStyle name="_Power Cost Value Copy 11.30.05 gas 1.09.06 AURORA at 1.10.06_04 07E Wild Horse Wind Expansion (C) (2)_Final Order Electric EXHIBIT A-1 2 2" xfId="13493"/>
    <cellStyle name="_Power Cost Value Copy 11.30.05 gas 1.09.06 AURORA at 1.10.06_04 07E Wild Horse Wind Expansion (C) (2)_Final Order Electric EXHIBIT A-1 2 2 2" xfId="13494"/>
    <cellStyle name="_Power Cost Value Copy 11.30.05 gas 1.09.06 AURORA at 1.10.06_04 07E Wild Horse Wind Expansion (C) (2)_Final Order Electric EXHIBIT A-1 2 3" xfId="13495"/>
    <cellStyle name="_Power Cost Value Copy 11.30.05 gas 1.09.06 AURORA at 1.10.06_04 07E Wild Horse Wind Expansion (C) (2)_Final Order Electric EXHIBIT A-1 2 4" xfId="13496"/>
    <cellStyle name="_Power Cost Value Copy 11.30.05 gas 1.09.06 AURORA at 1.10.06_04 07E Wild Horse Wind Expansion (C) (2)_Final Order Electric EXHIBIT A-1 3" xfId="13497"/>
    <cellStyle name="_Power Cost Value Copy 11.30.05 gas 1.09.06 AURORA at 1.10.06_04 07E Wild Horse Wind Expansion (C) (2)_Final Order Electric EXHIBIT A-1 3 2" xfId="13498"/>
    <cellStyle name="_Power Cost Value Copy 11.30.05 gas 1.09.06 AURORA at 1.10.06_04 07E Wild Horse Wind Expansion (C) (2)_Final Order Electric EXHIBIT A-1 4" xfId="13499"/>
    <cellStyle name="_Power Cost Value Copy 11.30.05 gas 1.09.06 AURORA at 1.10.06_04 07E Wild Horse Wind Expansion (C) (2)_Final Order Electric EXHIBIT A-1 5" xfId="13500"/>
    <cellStyle name="_Power Cost Value Copy 11.30.05 gas 1.09.06 AURORA at 1.10.06_04 07E Wild Horse Wind Expansion (C) (2)_Final Order Electric EXHIBIT A-1 6" xfId="13501"/>
    <cellStyle name="_Power Cost Value Copy 11.30.05 gas 1.09.06 AURORA at 1.10.06_04 07E Wild Horse Wind Expansion (C) (2)_TENASKA REGULATORY ASSET" xfId="13502"/>
    <cellStyle name="_Power Cost Value Copy 11.30.05 gas 1.09.06 AURORA at 1.10.06_04 07E Wild Horse Wind Expansion (C) (2)_TENASKA REGULATORY ASSET 2" xfId="13503"/>
    <cellStyle name="_Power Cost Value Copy 11.30.05 gas 1.09.06 AURORA at 1.10.06_04 07E Wild Horse Wind Expansion (C) (2)_TENASKA REGULATORY ASSET 2 2" xfId="13504"/>
    <cellStyle name="_Power Cost Value Copy 11.30.05 gas 1.09.06 AURORA at 1.10.06_04 07E Wild Horse Wind Expansion (C) (2)_TENASKA REGULATORY ASSET 2 2 2" xfId="13505"/>
    <cellStyle name="_Power Cost Value Copy 11.30.05 gas 1.09.06 AURORA at 1.10.06_04 07E Wild Horse Wind Expansion (C) (2)_TENASKA REGULATORY ASSET 2 3" xfId="13506"/>
    <cellStyle name="_Power Cost Value Copy 11.30.05 gas 1.09.06 AURORA at 1.10.06_04 07E Wild Horse Wind Expansion (C) (2)_TENASKA REGULATORY ASSET 2 4" xfId="13507"/>
    <cellStyle name="_Power Cost Value Copy 11.30.05 gas 1.09.06 AURORA at 1.10.06_04 07E Wild Horse Wind Expansion (C) (2)_TENASKA REGULATORY ASSET 3" xfId="13508"/>
    <cellStyle name="_Power Cost Value Copy 11.30.05 gas 1.09.06 AURORA at 1.10.06_04 07E Wild Horse Wind Expansion (C) (2)_TENASKA REGULATORY ASSET 3 2" xfId="13509"/>
    <cellStyle name="_Power Cost Value Copy 11.30.05 gas 1.09.06 AURORA at 1.10.06_04 07E Wild Horse Wind Expansion (C) (2)_TENASKA REGULATORY ASSET 4" xfId="13510"/>
    <cellStyle name="_Power Cost Value Copy 11.30.05 gas 1.09.06 AURORA at 1.10.06_04 07E Wild Horse Wind Expansion (C) (2)_TENASKA REGULATORY ASSET 5" xfId="13511"/>
    <cellStyle name="_Power Cost Value Copy 11.30.05 gas 1.09.06 AURORA at 1.10.06_04 07E Wild Horse Wind Expansion (C) (2)_TENASKA REGULATORY ASSET 6" xfId="13512"/>
    <cellStyle name="_Power Cost Value Copy 11.30.05 gas 1.09.06 AURORA at 1.10.06_16.37E Wild Horse Expansion DeferralRevwrkingfile SF" xfId="13513"/>
    <cellStyle name="_Power Cost Value Copy 11.30.05 gas 1.09.06 AURORA at 1.10.06_16.37E Wild Horse Expansion DeferralRevwrkingfile SF 2" xfId="13514"/>
    <cellStyle name="_Power Cost Value Copy 11.30.05 gas 1.09.06 AURORA at 1.10.06_16.37E Wild Horse Expansion DeferralRevwrkingfile SF 2 2" xfId="13515"/>
    <cellStyle name="_Power Cost Value Copy 11.30.05 gas 1.09.06 AURORA at 1.10.06_16.37E Wild Horse Expansion DeferralRevwrkingfile SF 2 2 2" xfId="13516"/>
    <cellStyle name="_Power Cost Value Copy 11.30.05 gas 1.09.06 AURORA at 1.10.06_16.37E Wild Horse Expansion DeferralRevwrkingfile SF 2 2 2 2" xfId="13517"/>
    <cellStyle name="_Power Cost Value Copy 11.30.05 gas 1.09.06 AURORA at 1.10.06_16.37E Wild Horse Expansion DeferralRevwrkingfile SF 2 2 3" xfId="13518"/>
    <cellStyle name="_Power Cost Value Copy 11.30.05 gas 1.09.06 AURORA at 1.10.06_16.37E Wild Horse Expansion DeferralRevwrkingfile SF 2 3" xfId="13519"/>
    <cellStyle name="_Power Cost Value Copy 11.30.05 gas 1.09.06 AURORA at 1.10.06_16.37E Wild Horse Expansion DeferralRevwrkingfile SF 2 3 2" xfId="13520"/>
    <cellStyle name="_Power Cost Value Copy 11.30.05 gas 1.09.06 AURORA at 1.10.06_16.37E Wild Horse Expansion DeferralRevwrkingfile SF 2 4" xfId="13521"/>
    <cellStyle name="_Power Cost Value Copy 11.30.05 gas 1.09.06 AURORA at 1.10.06_16.37E Wild Horse Expansion DeferralRevwrkingfile SF 3" xfId="13522"/>
    <cellStyle name="_Power Cost Value Copy 11.30.05 gas 1.09.06 AURORA at 1.10.06_16.37E Wild Horse Expansion DeferralRevwrkingfile SF 3 2" xfId="13523"/>
    <cellStyle name="_Power Cost Value Copy 11.30.05 gas 1.09.06 AURORA at 1.10.06_16.37E Wild Horse Expansion DeferralRevwrkingfile SF 3 2 2" xfId="13524"/>
    <cellStyle name="_Power Cost Value Copy 11.30.05 gas 1.09.06 AURORA at 1.10.06_16.37E Wild Horse Expansion DeferralRevwrkingfile SF 3 3" xfId="13525"/>
    <cellStyle name="_Power Cost Value Copy 11.30.05 gas 1.09.06 AURORA at 1.10.06_16.37E Wild Horse Expansion DeferralRevwrkingfile SF 3 4" xfId="13526"/>
    <cellStyle name="_Power Cost Value Copy 11.30.05 gas 1.09.06 AURORA at 1.10.06_16.37E Wild Horse Expansion DeferralRevwrkingfile SF 4" xfId="13527"/>
    <cellStyle name="_Power Cost Value Copy 11.30.05 gas 1.09.06 AURORA at 1.10.06_16.37E Wild Horse Expansion DeferralRevwrkingfile SF 4 2" xfId="13528"/>
    <cellStyle name="_Power Cost Value Copy 11.30.05 gas 1.09.06 AURORA at 1.10.06_16.37E Wild Horse Expansion DeferralRevwrkingfile SF 5" xfId="13529"/>
    <cellStyle name="_Power Cost Value Copy 11.30.05 gas 1.09.06 AURORA at 1.10.06_16.37E Wild Horse Expansion DeferralRevwrkingfile SF_DEM-WP(C) ENERG10C--ctn Mid-C_042010 2010GRC" xfId="13530"/>
    <cellStyle name="_Power Cost Value Copy 11.30.05 gas 1.09.06 AURORA at 1.10.06_16.37E Wild Horse Expansion DeferralRevwrkingfile SF_DEM-WP(C) ENERG10C--ctn Mid-C_042010 2010GRC 2" xfId="13531"/>
    <cellStyle name="_Power Cost Value Copy 11.30.05 gas 1.09.06 AURORA at 1.10.06_2009 Compliance Filing PCA Exhibits for GRC" xfId="13532"/>
    <cellStyle name="_Power Cost Value Copy 11.30.05 gas 1.09.06 AURORA at 1.10.06_2009 Compliance Filing PCA Exhibits for GRC 2" xfId="13533"/>
    <cellStyle name="_Power Cost Value Copy 11.30.05 gas 1.09.06 AURORA at 1.10.06_2009 Compliance Filing PCA Exhibits for GRC 2 2" xfId="13534"/>
    <cellStyle name="_Power Cost Value Copy 11.30.05 gas 1.09.06 AURORA at 1.10.06_2009 Compliance Filing PCA Exhibits for GRC 3" xfId="13535"/>
    <cellStyle name="_Power Cost Value Copy 11.30.05 gas 1.09.06 AURORA at 1.10.06_2009 GRC Compl Filing - Exhibit D" xfId="13536"/>
    <cellStyle name="_Power Cost Value Copy 11.30.05 gas 1.09.06 AURORA at 1.10.06_2009 GRC Compl Filing - Exhibit D 2" xfId="13537"/>
    <cellStyle name="_Power Cost Value Copy 11.30.05 gas 1.09.06 AURORA at 1.10.06_2009 GRC Compl Filing - Exhibit D 2 2" xfId="13538"/>
    <cellStyle name="_Power Cost Value Copy 11.30.05 gas 1.09.06 AURORA at 1.10.06_2009 GRC Compl Filing - Exhibit D 2 2 2" xfId="13539"/>
    <cellStyle name="_Power Cost Value Copy 11.30.05 gas 1.09.06 AURORA at 1.10.06_2009 GRC Compl Filing - Exhibit D 2 2 2 2" xfId="13540"/>
    <cellStyle name="_Power Cost Value Copy 11.30.05 gas 1.09.06 AURORA at 1.10.06_2009 GRC Compl Filing - Exhibit D 2 2 3" xfId="13541"/>
    <cellStyle name="_Power Cost Value Copy 11.30.05 gas 1.09.06 AURORA at 1.10.06_2009 GRC Compl Filing - Exhibit D 2 3" xfId="13542"/>
    <cellStyle name="_Power Cost Value Copy 11.30.05 gas 1.09.06 AURORA at 1.10.06_2009 GRC Compl Filing - Exhibit D 2 3 2" xfId="13543"/>
    <cellStyle name="_Power Cost Value Copy 11.30.05 gas 1.09.06 AURORA at 1.10.06_2009 GRC Compl Filing - Exhibit D 2 4" xfId="13544"/>
    <cellStyle name="_Power Cost Value Copy 11.30.05 gas 1.09.06 AURORA at 1.10.06_2009 GRC Compl Filing - Exhibit D 3" xfId="13545"/>
    <cellStyle name="_Power Cost Value Copy 11.30.05 gas 1.09.06 AURORA at 1.10.06_2009 GRC Compl Filing - Exhibit D 3 2" xfId="13546"/>
    <cellStyle name="_Power Cost Value Copy 11.30.05 gas 1.09.06 AURORA at 1.10.06_2009 GRC Compl Filing - Exhibit D 3 2 2" xfId="13547"/>
    <cellStyle name="_Power Cost Value Copy 11.30.05 gas 1.09.06 AURORA at 1.10.06_2009 GRC Compl Filing - Exhibit D 3 3" xfId="13548"/>
    <cellStyle name="_Power Cost Value Copy 11.30.05 gas 1.09.06 AURORA at 1.10.06_2009 GRC Compl Filing - Exhibit D 3 4" xfId="13549"/>
    <cellStyle name="_Power Cost Value Copy 11.30.05 gas 1.09.06 AURORA at 1.10.06_2009 GRC Compl Filing - Exhibit D 4" xfId="13550"/>
    <cellStyle name="_Power Cost Value Copy 11.30.05 gas 1.09.06 AURORA at 1.10.06_2009 GRC Compl Filing - Exhibit D 4 2" xfId="13551"/>
    <cellStyle name="_Power Cost Value Copy 11.30.05 gas 1.09.06 AURORA at 1.10.06_2009 GRC Compl Filing - Exhibit D 5" xfId="13552"/>
    <cellStyle name="_Power Cost Value Copy 11.30.05 gas 1.09.06 AURORA at 1.10.06_2009 GRC Compl Filing - Exhibit D_DEM-WP(C) ENERG10C--ctn Mid-C_042010 2010GRC" xfId="13553"/>
    <cellStyle name="_Power Cost Value Copy 11.30.05 gas 1.09.06 AURORA at 1.10.06_2009 GRC Compl Filing - Exhibit D_DEM-WP(C) ENERG10C--ctn Mid-C_042010 2010GRC 2" xfId="13554"/>
    <cellStyle name="_Power Cost Value Copy 11.30.05 gas 1.09.06 AURORA at 1.10.06_3.01 Income Statement" xfId="13555"/>
    <cellStyle name="_Power Cost Value Copy 11.30.05 gas 1.09.06 AURORA at 1.10.06_4 31 Regulatory Assets and Liabilities  7 06- Exhibit D" xfId="13556"/>
    <cellStyle name="_Power Cost Value Copy 11.30.05 gas 1.09.06 AURORA at 1.10.06_4 31 Regulatory Assets and Liabilities  7 06- Exhibit D 2" xfId="13557"/>
    <cellStyle name="_Power Cost Value Copy 11.30.05 gas 1.09.06 AURORA at 1.10.06_4 31 Regulatory Assets and Liabilities  7 06- Exhibit D 2 2" xfId="13558"/>
    <cellStyle name="_Power Cost Value Copy 11.30.05 gas 1.09.06 AURORA at 1.10.06_4 31 Regulatory Assets and Liabilities  7 06- Exhibit D 2 2 2" xfId="13559"/>
    <cellStyle name="_Power Cost Value Copy 11.30.05 gas 1.09.06 AURORA at 1.10.06_4 31 Regulatory Assets and Liabilities  7 06- Exhibit D 2 2 2 2" xfId="13560"/>
    <cellStyle name="_Power Cost Value Copy 11.30.05 gas 1.09.06 AURORA at 1.10.06_4 31 Regulatory Assets and Liabilities  7 06- Exhibit D 2 2 3" xfId="13561"/>
    <cellStyle name="_Power Cost Value Copy 11.30.05 gas 1.09.06 AURORA at 1.10.06_4 31 Regulatory Assets and Liabilities  7 06- Exhibit D 2 3" xfId="13562"/>
    <cellStyle name="_Power Cost Value Copy 11.30.05 gas 1.09.06 AURORA at 1.10.06_4 31 Regulatory Assets and Liabilities  7 06- Exhibit D 2 3 2" xfId="13563"/>
    <cellStyle name="_Power Cost Value Copy 11.30.05 gas 1.09.06 AURORA at 1.10.06_4 31 Regulatory Assets and Liabilities  7 06- Exhibit D 2 4" xfId="13564"/>
    <cellStyle name="_Power Cost Value Copy 11.30.05 gas 1.09.06 AURORA at 1.10.06_4 31 Regulatory Assets and Liabilities  7 06- Exhibit D 3" xfId="13565"/>
    <cellStyle name="_Power Cost Value Copy 11.30.05 gas 1.09.06 AURORA at 1.10.06_4 31 Regulatory Assets and Liabilities  7 06- Exhibit D 3 2" xfId="13566"/>
    <cellStyle name="_Power Cost Value Copy 11.30.05 gas 1.09.06 AURORA at 1.10.06_4 31 Regulatory Assets and Liabilities  7 06- Exhibit D 3 2 2" xfId="13567"/>
    <cellStyle name="_Power Cost Value Copy 11.30.05 gas 1.09.06 AURORA at 1.10.06_4 31 Regulatory Assets and Liabilities  7 06- Exhibit D 3 3" xfId="13568"/>
    <cellStyle name="_Power Cost Value Copy 11.30.05 gas 1.09.06 AURORA at 1.10.06_4 31 Regulatory Assets and Liabilities  7 06- Exhibit D 3 4" xfId="13569"/>
    <cellStyle name="_Power Cost Value Copy 11.30.05 gas 1.09.06 AURORA at 1.10.06_4 31 Regulatory Assets and Liabilities  7 06- Exhibit D 4" xfId="13570"/>
    <cellStyle name="_Power Cost Value Copy 11.30.05 gas 1.09.06 AURORA at 1.10.06_4 31 Regulatory Assets and Liabilities  7 06- Exhibit D 4 2" xfId="13571"/>
    <cellStyle name="_Power Cost Value Copy 11.30.05 gas 1.09.06 AURORA at 1.10.06_4 31 Regulatory Assets and Liabilities  7 06- Exhibit D 5" xfId="13572"/>
    <cellStyle name="_Power Cost Value Copy 11.30.05 gas 1.09.06 AURORA at 1.10.06_4 31 Regulatory Assets and Liabilities  7 06- Exhibit D_DEM-WP(C) ENERG10C--ctn Mid-C_042010 2010GRC" xfId="13573"/>
    <cellStyle name="_Power Cost Value Copy 11.30.05 gas 1.09.06 AURORA at 1.10.06_4 31 Regulatory Assets and Liabilities  7 06- Exhibit D_DEM-WP(C) ENERG10C--ctn Mid-C_042010 2010GRC 2" xfId="13574"/>
    <cellStyle name="_Power Cost Value Copy 11.30.05 gas 1.09.06 AURORA at 1.10.06_4 31 Regulatory Assets and Liabilities  7 06- Exhibit D_NIM Summary" xfId="13575"/>
    <cellStyle name="_Power Cost Value Copy 11.30.05 gas 1.09.06 AURORA at 1.10.06_4 31 Regulatory Assets and Liabilities  7 06- Exhibit D_NIM Summary 2" xfId="13576"/>
    <cellStyle name="_Power Cost Value Copy 11.30.05 gas 1.09.06 AURORA at 1.10.06_4 31 Regulatory Assets and Liabilities  7 06- Exhibit D_NIM Summary 2 2" xfId="13577"/>
    <cellStyle name="_Power Cost Value Copy 11.30.05 gas 1.09.06 AURORA at 1.10.06_4 31 Regulatory Assets and Liabilities  7 06- Exhibit D_NIM Summary 2 2 2" xfId="13578"/>
    <cellStyle name="_Power Cost Value Copy 11.30.05 gas 1.09.06 AURORA at 1.10.06_4 31 Regulatory Assets and Liabilities  7 06- Exhibit D_NIM Summary 2 2 2 2" xfId="13579"/>
    <cellStyle name="_Power Cost Value Copy 11.30.05 gas 1.09.06 AURORA at 1.10.06_4 31 Regulatory Assets and Liabilities  7 06- Exhibit D_NIM Summary 2 2 3" xfId="13580"/>
    <cellStyle name="_Power Cost Value Copy 11.30.05 gas 1.09.06 AURORA at 1.10.06_4 31 Regulatory Assets and Liabilities  7 06- Exhibit D_NIM Summary 2 3" xfId="13581"/>
    <cellStyle name="_Power Cost Value Copy 11.30.05 gas 1.09.06 AURORA at 1.10.06_4 31 Regulatory Assets and Liabilities  7 06- Exhibit D_NIM Summary 2 3 2" xfId="13582"/>
    <cellStyle name="_Power Cost Value Copy 11.30.05 gas 1.09.06 AURORA at 1.10.06_4 31 Regulatory Assets and Liabilities  7 06- Exhibit D_NIM Summary 2 4" xfId="13583"/>
    <cellStyle name="_Power Cost Value Copy 11.30.05 gas 1.09.06 AURORA at 1.10.06_4 31 Regulatory Assets and Liabilities  7 06- Exhibit D_NIM Summary 3" xfId="13584"/>
    <cellStyle name="_Power Cost Value Copy 11.30.05 gas 1.09.06 AURORA at 1.10.06_4 31 Regulatory Assets and Liabilities  7 06- Exhibit D_NIM Summary 3 2" xfId="13585"/>
    <cellStyle name="_Power Cost Value Copy 11.30.05 gas 1.09.06 AURORA at 1.10.06_4 31 Regulatory Assets and Liabilities  7 06- Exhibit D_NIM Summary 3 2 2" xfId="13586"/>
    <cellStyle name="_Power Cost Value Copy 11.30.05 gas 1.09.06 AURORA at 1.10.06_4 31 Regulatory Assets and Liabilities  7 06- Exhibit D_NIM Summary 3 3" xfId="13587"/>
    <cellStyle name="_Power Cost Value Copy 11.30.05 gas 1.09.06 AURORA at 1.10.06_4 31 Regulatory Assets and Liabilities  7 06- Exhibit D_NIM Summary 3 4" xfId="13588"/>
    <cellStyle name="_Power Cost Value Copy 11.30.05 gas 1.09.06 AURORA at 1.10.06_4 31 Regulatory Assets and Liabilities  7 06- Exhibit D_NIM Summary 4" xfId="13589"/>
    <cellStyle name="_Power Cost Value Copy 11.30.05 gas 1.09.06 AURORA at 1.10.06_4 31 Regulatory Assets and Liabilities  7 06- Exhibit D_NIM Summary 4 2" xfId="13590"/>
    <cellStyle name="_Power Cost Value Copy 11.30.05 gas 1.09.06 AURORA at 1.10.06_4 31 Regulatory Assets and Liabilities  7 06- Exhibit D_NIM Summary 5" xfId="13591"/>
    <cellStyle name="_Power Cost Value Copy 11.30.05 gas 1.09.06 AURORA at 1.10.06_4 31 Regulatory Assets and Liabilities  7 06- Exhibit D_NIM Summary_DEM-WP(C) ENERG10C--ctn Mid-C_042010 2010GRC" xfId="13592"/>
    <cellStyle name="_Power Cost Value Copy 11.30.05 gas 1.09.06 AURORA at 1.10.06_4 31 Regulatory Assets and Liabilities  7 06- Exhibit D_NIM Summary_DEM-WP(C) ENERG10C--ctn Mid-C_042010 2010GRC 2" xfId="13593"/>
    <cellStyle name="_Power Cost Value Copy 11.30.05 gas 1.09.06 AURORA at 1.10.06_4 31E Reg Asset  Liab and EXH D" xfId="13594"/>
    <cellStyle name="_Power Cost Value Copy 11.30.05 gas 1.09.06 AURORA at 1.10.06_4 31E Reg Asset  Liab and EXH D _ Aug 10 Filing (2)" xfId="13595"/>
    <cellStyle name="_Power Cost Value Copy 11.30.05 gas 1.09.06 AURORA at 1.10.06_4 31E Reg Asset  Liab and EXH D _ Aug 10 Filing (2) 2" xfId="13596"/>
    <cellStyle name="_Power Cost Value Copy 11.30.05 gas 1.09.06 AURORA at 1.10.06_4 31E Reg Asset  Liab and EXH D _ Aug 10 Filing (2) 2 2" xfId="13597"/>
    <cellStyle name="_Power Cost Value Copy 11.30.05 gas 1.09.06 AURORA at 1.10.06_4 31E Reg Asset  Liab and EXH D _ Aug 10 Filing (2) 2 2 2" xfId="13598"/>
    <cellStyle name="_Power Cost Value Copy 11.30.05 gas 1.09.06 AURORA at 1.10.06_4 31E Reg Asset  Liab and EXH D _ Aug 10 Filing (2) 2 3" xfId="13599"/>
    <cellStyle name="_Power Cost Value Copy 11.30.05 gas 1.09.06 AURORA at 1.10.06_4 31E Reg Asset  Liab and EXH D _ Aug 10 Filing (2) 2 4" xfId="13600"/>
    <cellStyle name="_Power Cost Value Copy 11.30.05 gas 1.09.06 AURORA at 1.10.06_4 31E Reg Asset  Liab and EXH D _ Aug 10 Filing (2) 3" xfId="13601"/>
    <cellStyle name="_Power Cost Value Copy 11.30.05 gas 1.09.06 AURORA at 1.10.06_4 31E Reg Asset  Liab and EXH D _ Aug 10 Filing (2) 3 2" xfId="13602"/>
    <cellStyle name="_Power Cost Value Copy 11.30.05 gas 1.09.06 AURORA at 1.10.06_4 31E Reg Asset  Liab and EXH D _ Aug 10 Filing (2) 4" xfId="13603"/>
    <cellStyle name="_Power Cost Value Copy 11.30.05 gas 1.09.06 AURORA at 1.10.06_4 31E Reg Asset  Liab and EXH D 10" xfId="13604"/>
    <cellStyle name="_Power Cost Value Copy 11.30.05 gas 1.09.06 AURORA at 1.10.06_4 31E Reg Asset  Liab and EXH D 10 2" xfId="13605"/>
    <cellStyle name="_Power Cost Value Copy 11.30.05 gas 1.09.06 AURORA at 1.10.06_4 31E Reg Asset  Liab and EXH D 10 2 2" xfId="13606"/>
    <cellStyle name="_Power Cost Value Copy 11.30.05 gas 1.09.06 AURORA at 1.10.06_4 31E Reg Asset  Liab and EXH D 10 3" xfId="13607"/>
    <cellStyle name="_Power Cost Value Copy 11.30.05 gas 1.09.06 AURORA at 1.10.06_4 31E Reg Asset  Liab and EXH D 11" xfId="13608"/>
    <cellStyle name="_Power Cost Value Copy 11.30.05 gas 1.09.06 AURORA at 1.10.06_4 31E Reg Asset  Liab and EXH D 11 2" xfId="13609"/>
    <cellStyle name="_Power Cost Value Copy 11.30.05 gas 1.09.06 AURORA at 1.10.06_4 31E Reg Asset  Liab and EXH D 11 2 2" xfId="13610"/>
    <cellStyle name="_Power Cost Value Copy 11.30.05 gas 1.09.06 AURORA at 1.10.06_4 31E Reg Asset  Liab and EXH D 11 3" xfId="13611"/>
    <cellStyle name="_Power Cost Value Copy 11.30.05 gas 1.09.06 AURORA at 1.10.06_4 31E Reg Asset  Liab and EXH D 12" xfId="13612"/>
    <cellStyle name="_Power Cost Value Copy 11.30.05 gas 1.09.06 AURORA at 1.10.06_4 31E Reg Asset  Liab and EXH D 12 2" xfId="13613"/>
    <cellStyle name="_Power Cost Value Copy 11.30.05 gas 1.09.06 AURORA at 1.10.06_4 31E Reg Asset  Liab and EXH D 12 2 2" xfId="13614"/>
    <cellStyle name="_Power Cost Value Copy 11.30.05 gas 1.09.06 AURORA at 1.10.06_4 31E Reg Asset  Liab and EXH D 12 3" xfId="13615"/>
    <cellStyle name="_Power Cost Value Copy 11.30.05 gas 1.09.06 AURORA at 1.10.06_4 31E Reg Asset  Liab and EXH D 13" xfId="13616"/>
    <cellStyle name="_Power Cost Value Copy 11.30.05 gas 1.09.06 AURORA at 1.10.06_4 31E Reg Asset  Liab and EXH D 13 2" xfId="13617"/>
    <cellStyle name="_Power Cost Value Copy 11.30.05 gas 1.09.06 AURORA at 1.10.06_4 31E Reg Asset  Liab and EXH D 13 2 2" xfId="13618"/>
    <cellStyle name="_Power Cost Value Copy 11.30.05 gas 1.09.06 AURORA at 1.10.06_4 31E Reg Asset  Liab and EXH D 13 3" xfId="13619"/>
    <cellStyle name="_Power Cost Value Copy 11.30.05 gas 1.09.06 AURORA at 1.10.06_4 31E Reg Asset  Liab and EXH D 14" xfId="13620"/>
    <cellStyle name="_Power Cost Value Copy 11.30.05 gas 1.09.06 AURORA at 1.10.06_4 31E Reg Asset  Liab and EXH D 14 2" xfId="13621"/>
    <cellStyle name="_Power Cost Value Copy 11.30.05 gas 1.09.06 AURORA at 1.10.06_4 31E Reg Asset  Liab and EXH D 14 2 2" xfId="13622"/>
    <cellStyle name="_Power Cost Value Copy 11.30.05 gas 1.09.06 AURORA at 1.10.06_4 31E Reg Asset  Liab and EXH D 14 3" xfId="13623"/>
    <cellStyle name="_Power Cost Value Copy 11.30.05 gas 1.09.06 AURORA at 1.10.06_4 31E Reg Asset  Liab and EXH D 15" xfId="13624"/>
    <cellStyle name="_Power Cost Value Copy 11.30.05 gas 1.09.06 AURORA at 1.10.06_4 31E Reg Asset  Liab and EXH D 15 2" xfId="13625"/>
    <cellStyle name="_Power Cost Value Copy 11.30.05 gas 1.09.06 AURORA at 1.10.06_4 31E Reg Asset  Liab and EXH D 15 2 2" xfId="13626"/>
    <cellStyle name="_Power Cost Value Copy 11.30.05 gas 1.09.06 AURORA at 1.10.06_4 31E Reg Asset  Liab and EXH D 15 3" xfId="13627"/>
    <cellStyle name="_Power Cost Value Copy 11.30.05 gas 1.09.06 AURORA at 1.10.06_4 31E Reg Asset  Liab and EXH D 16" xfId="13628"/>
    <cellStyle name="_Power Cost Value Copy 11.30.05 gas 1.09.06 AURORA at 1.10.06_4 31E Reg Asset  Liab and EXH D 16 2" xfId="13629"/>
    <cellStyle name="_Power Cost Value Copy 11.30.05 gas 1.09.06 AURORA at 1.10.06_4 31E Reg Asset  Liab and EXH D 16 2 2" xfId="13630"/>
    <cellStyle name="_Power Cost Value Copy 11.30.05 gas 1.09.06 AURORA at 1.10.06_4 31E Reg Asset  Liab and EXH D 16 3" xfId="13631"/>
    <cellStyle name="_Power Cost Value Copy 11.30.05 gas 1.09.06 AURORA at 1.10.06_4 31E Reg Asset  Liab and EXH D 17" xfId="13632"/>
    <cellStyle name="_Power Cost Value Copy 11.30.05 gas 1.09.06 AURORA at 1.10.06_4 31E Reg Asset  Liab and EXH D 17 2" xfId="13633"/>
    <cellStyle name="_Power Cost Value Copy 11.30.05 gas 1.09.06 AURORA at 1.10.06_4 31E Reg Asset  Liab and EXH D 17 2 2" xfId="13634"/>
    <cellStyle name="_Power Cost Value Copy 11.30.05 gas 1.09.06 AURORA at 1.10.06_4 31E Reg Asset  Liab and EXH D 17 3" xfId="13635"/>
    <cellStyle name="_Power Cost Value Copy 11.30.05 gas 1.09.06 AURORA at 1.10.06_4 31E Reg Asset  Liab and EXH D 18" xfId="13636"/>
    <cellStyle name="_Power Cost Value Copy 11.30.05 gas 1.09.06 AURORA at 1.10.06_4 31E Reg Asset  Liab and EXH D 18 2" xfId="13637"/>
    <cellStyle name="_Power Cost Value Copy 11.30.05 gas 1.09.06 AURORA at 1.10.06_4 31E Reg Asset  Liab and EXH D 18 2 2" xfId="13638"/>
    <cellStyle name="_Power Cost Value Copy 11.30.05 gas 1.09.06 AURORA at 1.10.06_4 31E Reg Asset  Liab and EXH D 18 3" xfId="13639"/>
    <cellStyle name="_Power Cost Value Copy 11.30.05 gas 1.09.06 AURORA at 1.10.06_4 31E Reg Asset  Liab and EXH D 19" xfId="13640"/>
    <cellStyle name="_Power Cost Value Copy 11.30.05 gas 1.09.06 AURORA at 1.10.06_4 31E Reg Asset  Liab and EXH D 19 2" xfId="13641"/>
    <cellStyle name="_Power Cost Value Copy 11.30.05 gas 1.09.06 AURORA at 1.10.06_4 31E Reg Asset  Liab and EXH D 2" xfId="13642"/>
    <cellStyle name="_Power Cost Value Copy 11.30.05 gas 1.09.06 AURORA at 1.10.06_4 31E Reg Asset  Liab and EXH D 2 2" xfId="13643"/>
    <cellStyle name="_Power Cost Value Copy 11.30.05 gas 1.09.06 AURORA at 1.10.06_4 31E Reg Asset  Liab and EXH D 2 2 2" xfId="13644"/>
    <cellStyle name="_Power Cost Value Copy 11.30.05 gas 1.09.06 AURORA at 1.10.06_4 31E Reg Asset  Liab and EXH D 2 3" xfId="13645"/>
    <cellStyle name="_Power Cost Value Copy 11.30.05 gas 1.09.06 AURORA at 1.10.06_4 31E Reg Asset  Liab and EXH D 2 4" xfId="13646"/>
    <cellStyle name="_Power Cost Value Copy 11.30.05 gas 1.09.06 AURORA at 1.10.06_4 31E Reg Asset  Liab and EXH D 20" xfId="13647"/>
    <cellStyle name="_Power Cost Value Copy 11.30.05 gas 1.09.06 AURORA at 1.10.06_4 31E Reg Asset  Liab and EXH D 20 2" xfId="13648"/>
    <cellStyle name="_Power Cost Value Copy 11.30.05 gas 1.09.06 AURORA at 1.10.06_4 31E Reg Asset  Liab and EXH D 21" xfId="13649"/>
    <cellStyle name="_Power Cost Value Copy 11.30.05 gas 1.09.06 AURORA at 1.10.06_4 31E Reg Asset  Liab and EXH D 21 2" xfId="13650"/>
    <cellStyle name="_Power Cost Value Copy 11.30.05 gas 1.09.06 AURORA at 1.10.06_4 31E Reg Asset  Liab and EXH D 22" xfId="13651"/>
    <cellStyle name="_Power Cost Value Copy 11.30.05 gas 1.09.06 AURORA at 1.10.06_4 31E Reg Asset  Liab and EXH D 22 2" xfId="13652"/>
    <cellStyle name="_Power Cost Value Copy 11.30.05 gas 1.09.06 AURORA at 1.10.06_4 31E Reg Asset  Liab and EXH D 23" xfId="13653"/>
    <cellStyle name="_Power Cost Value Copy 11.30.05 gas 1.09.06 AURORA at 1.10.06_4 31E Reg Asset  Liab and EXH D 23 2" xfId="13654"/>
    <cellStyle name="_Power Cost Value Copy 11.30.05 gas 1.09.06 AURORA at 1.10.06_4 31E Reg Asset  Liab and EXH D 24" xfId="13655"/>
    <cellStyle name="_Power Cost Value Copy 11.30.05 gas 1.09.06 AURORA at 1.10.06_4 31E Reg Asset  Liab and EXH D 24 2" xfId="13656"/>
    <cellStyle name="_Power Cost Value Copy 11.30.05 gas 1.09.06 AURORA at 1.10.06_4 31E Reg Asset  Liab and EXH D 25" xfId="13657"/>
    <cellStyle name="_Power Cost Value Copy 11.30.05 gas 1.09.06 AURORA at 1.10.06_4 31E Reg Asset  Liab and EXH D 25 2" xfId="13658"/>
    <cellStyle name="_Power Cost Value Copy 11.30.05 gas 1.09.06 AURORA at 1.10.06_4 31E Reg Asset  Liab and EXH D 26" xfId="13659"/>
    <cellStyle name="_Power Cost Value Copy 11.30.05 gas 1.09.06 AURORA at 1.10.06_4 31E Reg Asset  Liab and EXH D 26 2" xfId="13660"/>
    <cellStyle name="_Power Cost Value Copy 11.30.05 gas 1.09.06 AURORA at 1.10.06_4 31E Reg Asset  Liab and EXH D 27" xfId="13661"/>
    <cellStyle name="_Power Cost Value Copy 11.30.05 gas 1.09.06 AURORA at 1.10.06_4 31E Reg Asset  Liab and EXH D 27 2" xfId="13662"/>
    <cellStyle name="_Power Cost Value Copy 11.30.05 gas 1.09.06 AURORA at 1.10.06_4 31E Reg Asset  Liab and EXH D 28" xfId="13663"/>
    <cellStyle name="_Power Cost Value Copy 11.30.05 gas 1.09.06 AURORA at 1.10.06_4 31E Reg Asset  Liab and EXH D 28 2" xfId="13664"/>
    <cellStyle name="_Power Cost Value Copy 11.30.05 gas 1.09.06 AURORA at 1.10.06_4 31E Reg Asset  Liab and EXH D 29" xfId="13665"/>
    <cellStyle name="_Power Cost Value Copy 11.30.05 gas 1.09.06 AURORA at 1.10.06_4 31E Reg Asset  Liab and EXH D 29 2" xfId="13666"/>
    <cellStyle name="_Power Cost Value Copy 11.30.05 gas 1.09.06 AURORA at 1.10.06_4 31E Reg Asset  Liab and EXH D 3" xfId="13667"/>
    <cellStyle name="_Power Cost Value Copy 11.30.05 gas 1.09.06 AURORA at 1.10.06_4 31E Reg Asset  Liab and EXH D 3 2" xfId="13668"/>
    <cellStyle name="_Power Cost Value Copy 11.30.05 gas 1.09.06 AURORA at 1.10.06_4 31E Reg Asset  Liab and EXH D 3 2 2" xfId="13669"/>
    <cellStyle name="_Power Cost Value Copy 11.30.05 gas 1.09.06 AURORA at 1.10.06_4 31E Reg Asset  Liab and EXH D 3 3" xfId="13670"/>
    <cellStyle name="_Power Cost Value Copy 11.30.05 gas 1.09.06 AURORA at 1.10.06_4 31E Reg Asset  Liab and EXH D 3 4" xfId="13671"/>
    <cellStyle name="_Power Cost Value Copy 11.30.05 gas 1.09.06 AURORA at 1.10.06_4 31E Reg Asset  Liab and EXH D 30" xfId="13672"/>
    <cellStyle name="_Power Cost Value Copy 11.30.05 gas 1.09.06 AURORA at 1.10.06_4 31E Reg Asset  Liab and EXH D 30 2" xfId="13673"/>
    <cellStyle name="_Power Cost Value Copy 11.30.05 gas 1.09.06 AURORA at 1.10.06_4 31E Reg Asset  Liab and EXH D 31" xfId="13674"/>
    <cellStyle name="_Power Cost Value Copy 11.30.05 gas 1.09.06 AURORA at 1.10.06_4 31E Reg Asset  Liab and EXH D 32" xfId="13675"/>
    <cellStyle name="_Power Cost Value Copy 11.30.05 gas 1.09.06 AURORA at 1.10.06_4 31E Reg Asset  Liab and EXH D 33" xfId="13676"/>
    <cellStyle name="_Power Cost Value Copy 11.30.05 gas 1.09.06 AURORA at 1.10.06_4 31E Reg Asset  Liab and EXH D 34" xfId="13677"/>
    <cellStyle name="_Power Cost Value Copy 11.30.05 gas 1.09.06 AURORA at 1.10.06_4 31E Reg Asset  Liab and EXH D 35" xfId="13678"/>
    <cellStyle name="_Power Cost Value Copy 11.30.05 gas 1.09.06 AURORA at 1.10.06_4 31E Reg Asset  Liab and EXH D 36" xfId="13679"/>
    <cellStyle name="_Power Cost Value Copy 11.30.05 gas 1.09.06 AURORA at 1.10.06_4 31E Reg Asset  Liab and EXH D 4" xfId="13680"/>
    <cellStyle name="_Power Cost Value Copy 11.30.05 gas 1.09.06 AURORA at 1.10.06_4 31E Reg Asset  Liab and EXH D 4 2" xfId="13681"/>
    <cellStyle name="_Power Cost Value Copy 11.30.05 gas 1.09.06 AURORA at 1.10.06_4 31E Reg Asset  Liab and EXH D 4 2 2" xfId="13682"/>
    <cellStyle name="_Power Cost Value Copy 11.30.05 gas 1.09.06 AURORA at 1.10.06_4 31E Reg Asset  Liab and EXH D 4 3" xfId="13683"/>
    <cellStyle name="_Power Cost Value Copy 11.30.05 gas 1.09.06 AURORA at 1.10.06_4 31E Reg Asset  Liab and EXH D 5" xfId="13684"/>
    <cellStyle name="_Power Cost Value Copy 11.30.05 gas 1.09.06 AURORA at 1.10.06_4 31E Reg Asset  Liab and EXH D 5 2" xfId="13685"/>
    <cellStyle name="_Power Cost Value Copy 11.30.05 gas 1.09.06 AURORA at 1.10.06_4 31E Reg Asset  Liab and EXH D 5 2 2" xfId="13686"/>
    <cellStyle name="_Power Cost Value Copy 11.30.05 gas 1.09.06 AURORA at 1.10.06_4 31E Reg Asset  Liab and EXH D 5 3" xfId="13687"/>
    <cellStyle name="_Power Cost Value Copy 11.30.05 gas 1.09.06 AURORA at 1.10.06_4 31E Reg Asset  Liab and EXH D 6" xfId="13688"/>
    <cellStyle name="_Power Cost Value Copy 11.30.05 gas 1.09.06 AURORA at 1.10.06_4 31E Reg Asset  Liab and EXH D 6 2" xfId="13689"/>
    <cellStyle name="_Power Cost Value Copy 11.30.05 gas 1.09.06 AURORA at 1.10.06_4 31E Reg Asset  Liab and EXH D 6 2 2" xfId="13690"/>
    <cellStyle name="_Power Cost Value Copy 11.30.05 gas 1.09.06 AURORA at 1.10.06_4 31E Reg Asset  Liab and EXH D 6 3" xfId="13691"/>
    <cellStyle name="_Power Cost Value Copy 11.30.05 gas 1.09.06 AURORA at 1.10.06_4 31E Reg Asset  Liab and EXH D 7" xfId="13692"/>
    <cellStyle name="_Power Cost Value Copy 11.30.05 gas 1.09.06 AURORA at 1.10.06_4 31E Reg Asset  Liab and EXH D 7 2" xfId="13693"/>
    <cellStyle name="_Power Cost Value Copy 11.30.05 gas 1.09.06 AURORA at 1.10.06_4 31E Reg Asset  Liab and EXH D 7 2 2" xfId="13694"/>
    <cellStyle name="_Power Cost Value Copy 11.30.05 gas 1.09.06 AURORA at 1.10.06_4 31E Reg Asset  Liab and EXH D 7 3" xfId="13695"/>
    <cellStyle name="_Power Cost Value Copy 11.30.05 gas 1.09.06 AURORA at 1.10.06_4 31E Reg Asset  Liab and EXH D 8" xfId="13696"/>
    <cellStyle name="_Power Cost Value Copy 11.30.05 gas 1.09.06 AURORA at 1.10.06_4 31E Reg Asset  Liab and EXH D 8 2" xfId="13697"/>
    <cellStyle name="_Power Cost Value Copy 11.30.05 gas 1.09.06 AURORA at 1.10.06_4 31E Reg Asset  Liab and EXH D 8 2 2" xfId="13698"/>
    <cellStyle name="_Power Cost Value Copy 11.30.05 gas 1.09.06 AURORA at 1.10.06_4 31E Reg Asset  Liab and EXH D 8 3" xfId="13699"/>
    <cellStyle name="_Power Cost Value Copy 11.30.05 gas 1.09.06 AURORA at 1.10.06_4 31E Reg Asset  Liab and EXH D 9" xfId="13700"/>
    <cellStyle name="_Power Cost Value Copy 11.30.05 gas 1.09.06 AURORA at 1.10.06_4 31E Reg Asset  Liab and EXH D 9 2" xfId="13701"/>
    <cellStyle name="_Power Cost Value Copy 11.30.05 gas 1.09.06 AURORA at 1.10.06_4 31E Reg Asset  Liab and EXH D 9 2 2" xfId="13702"/>
    <cellStyle name="_Power Cost Value Copy 11.30.05 gas 1.09.06 AURORA at 1.10.06_4 31E Reg Asset  Liab and EXH D 9 3" xfId="13703"/>
    <cellStyle name="_Power Cost Value Copy 11.30.05 gas 1.09.06 AURORA at 1.10.06_4 32 Regulatory Assets and Liabilities  7 06- Exhibit D" xfId="13704"/>
    <cellStyle name="_Power Cost Value Copy 11.30.05 gas 1.09.06 AURORA at 1.10.06_4 32 Regulatory Assets and Liabilities  7 06- Exhibit D 2" xfId="13705"/>
    <cellStyle name="_Power Cost Value Copy 11.30.05 gas 1.09.06 AURORA at 1.10.06_4 32 Regulatory Assets and Liabilities  7 06- Exhibit D 2 2" xfId="13706"/>
    <cellStyle name="_Power Cost Value Copy 11.30.05 gas 1.09.06 AURORA at 1.10.06_4 32 Regulatory Assets and Liabilities  7 06- Exhibit D 2 2 2" xfId="13707"/>
    <cellStyle name="_Power Cost Value Copy 11.30.05 gas 1.09.06 AURORA at 1.10.06_4 32 Regulatory Assets and Liabilities  7 06- Exhibit D 2 2 2 2" xfId="13708"/>
    <cellStyle name="_Power Cost Value Copy 11.30.05 gas 1.09.06 AURORA at 1.10.06_4 32 Regulatory Assets and Liabilities  7 06- Exhibit D 2 2 3" xfId="13709"/>
    <cellStyle name="_Power Cost Value Copy 11.30.05 gas 1.09.06 AURORA at 1.10.06_4 32 Regulatory Assets and Liabilities  7 06- Exhibit D 2 3" xfId="13710"/>
    <cellStyle name="_Power Cost Value Copy 11.30.05 gas 1.09.06 AURORA at 1.10.06_4 32 Regulatory Assets and Liabilities  7 06- Exhibit D 2 3 2" xfId="13711"/>
    <cellStyle name="_Power Cost Value Copy 11.30.05 gas 1.09.06 AURORA at 1.10.06_4 32 Regulatory Assets and Liabilities  7 06- Exhibit D 2 4" xfId="13712"/>
    <cellStyle name="_Power Cost Value Copy 11.30.05 gas 1.09.06 AURORA at 1.10.06_4 32 Regulatory Assets and Liabilities  7 06- Exhibit D 3" xfId="13713"/>
    <cellStyle name="_Power Cost Value Copy 11.30.05 gas 1.09.06 AURORA at 1.10.06_4 32 Regulatory Assets and Liabilities  7 06- Exhibit D 3 2" xfId="13714"/>
    <cellStyle name="_Power Cost Value Copy 11.30.05 gas 1.09.06 AURORA at 1.10.06_4 32 Regulatory Assets and Liabilities  7 06- Exhibit D 3 2 2" xfId="13715"/>
    <cellStyle name="_Power Cost Value Copy 11.30.05 gas 1.09.06 AURORA at 1.10.06_4 32 Regulatory Assets and Liabilities  7 06- Exhibit D 3 3" xfId="13716"/>
    <cellStyle name="_Power Cost Value Copy 11.30.05 gas 1.09.06 AURORA at 1.10.06_4 32 Regulatory Assets and Liabilities  7 06- Exhibit D 3 4" xfId="13717"/>
    <cellStyle name="_Power Cost Value Copy 11.30.05 gas 1.09.06 AURORA at 1.10.06_4 32 Regulatory Assets and Liabilities  7 06- Exhibit D 4" xfId="13718"/>
    <cellStyle name="_Power Cost Value Copy 11.30.05 gas 1.09.06 AURORA at 1.10.06_4 32 Regulatory Assets and Liabilities  7 06- Exhibit D 4 2" xfId="13719"/>
    <cellStyle name="_Power Cost Value Copy 11.30.05 gas 1.09.06 AURORA at 1.10.06_4 32 Regulatory Assets and Liabilities  7 06- Exhibit D 5" xfId="13720"/>
    <cellStyle name="_Power Cost Value Copy 11.30.05 gas 1.09.06 AURORA at 1.10.06_4 32 Regulatory Assets and Liabilities  7 06- Exhibit D_DEM-WP(C) ENERG10C--ctn Mid-C_042010 2010GRC" xfId="13721"/>
    <cellStyle name="_Power Cost Value Copy 11.30.05 gas 1.09.06 AURORA at 1.10.06_4 32 Regulatory Assets and Liabilities  7 06- Exhibit D_DEM-WP(C) ENERG10C--ctn Mid-C_042010 2010GRC 2" xfId="13722"/>
    <cellStyle name="_Power Cost Value Copy 11.30.05 gas 1.09.06 AURORA at 1.10.06_4 32 Regulatory Assets and Liabilities  7 06- Exhibit D_NIM Summary" xfId="13723"/>
    <cellStyle name="_Power Cost Value Copy 11.30.05 gas 1.09.06 AURORA at 1.10.06_4 32 Regulatory Assets and Liabilities  7 06- Exhibit D_NIM Summary 2" xfId="13724"/>
    <cellStyle name="_Power Cost Value Copy 11.30.05 gas 1.09.06 AURORA at 1.10.06_4 32 Regulatory Assets and Liabilities  7 06- Exhibit D_NIM Summary 2 2" xfId="13725"/>
    <cellStyle name="_Power Cost Value Copy 11.30.05 gas 1.09.06 AURORA at 1.10.06_4 32 Regulatory Assets and Liabilities  7 06- Exhibit D_NIM Summary 2 2 2" xfId="13726"/>
    <cellStyle name="_Power Cost Value Copy 11.30.05 gas 1.09.06 AURORA at 1.10.06_4 32 Regulatory Assets and Liabilities  7 06- Exhibit D_NIM Summary 2 2 2 2" xfId="13727"/>
    <cellStyle name="_Power Cost Value Copy 11.30.05 gas 1.09.06 AURORA at 1.10.06_4 32 Regulatory Assets and Liabilities  7 06- Exhibit D_NIM Summary 2 2 3" xfId="13728"/>
    <cellStyle name="_Power Cost Value Copy 11.30.05 gas 1.09.06 AURORA at 1.10.06_4 32 Regulatory Assets and Liabilities  7 06- Exhibit D_NIM Summary 2 3" xfId="13729"/>
    <cellStyle name="_Power Cost Value Copy 11.30.05 gas 1.09.06 AURORA at 1.10.06_4 32 Regulatory Assets and Liabilities  7 06- Exhibit D_NIM Summary 2 3 2" xfId="13730"/>
    <cellStyle name="_Power Cost Value Copy 11.30.05 gas 1.09.06 AURORA at 1.10.06_4 32 Regulatory Assets and Liabilities  7 06- Exhibit D_NIM Summary 2 4" xfId="13731"/>
    <cellStyle name="_Power Cost Value Copy 11.30.05 gas 1.09.06 AURORA at 1.10.06_4 32 Regulatory Assets and Liabilities  7 06- Exhibit D_NIM Summary 3" xfId="13732"/>
    <cellStyle name="_Power Cost Value Copy 11.30.05 gas 1.09.06 AURORA at 1.10.06_4 32 Regulatory Assets and Liabilities  7 06- Exhibit D_NIM Summary 3 2" xfId="13733"/>
    <cellStyle name="_Power Cost Value Copy 11.30.05 gas 1.09.06 AURORA at 1.10.06_4 32 Regulatory Assets and Liabilities  7 06- Exhibit D_NIM Summary 3 2 2" xfId="13734"/>
    <cellStyle name="_Power Cost Value Copy 11.30.05 gas 1.09.06 AURORA at 1.10.06_4 32 Regulatory Assets and Liabilities  7 06- Exhibit D_NIM Summary 3 3" xfId="13735"/>
    <cellStyle name="_Power Cost Value Copy 11.30.05 gas 1.09.06 AURORA at 1.10.06_4 32 Regulatory Assets and Liabilities  7 06- Exhibit D_NIM Summary 3 4" xfId="13736"/>
    <cellStyle name="_Power Cost Value Copy 11.30.05 gas 1.09.06 AURORA at 1.10.06_4 32 Regulatory Assets and Liabilities  7 06- Exhibit D_NIM Summary 4" xfId="13737"/>
    <cellStyle name="_Power Cost Value Copy 11.30.05 gas 1.09.06 AURORA at 1.10.06_4 32 Regulatory Assets and Liabilities  7 06- Exhibit D_NIM Summary 4 2" xfId="13738"/>
    <cellStyle name="_Power Cost Value Copy 11.30.05 gas 1.09.06 AURORA at 1.10.06_4 32 Regulatory Assets and Liabilities  7 06- Exhibit D_NIM Summary 5" xfId="13739"/>
    <cellStyle name="_Power Cost Value Copy 11.30.05 gas 1.09.06 AURORA at 1.10.06_4 32 Regulatory Assets and Liabilities  7 06- Exhibit D_NIM Summary_DEM-WP(C) ENERG10C--ctn Mid-C_042010 2010GRC" xfId="13740"/>
    <cellStyle name="_Power Cost Value Copy 11.30.05 gas 1.09.06 AURORA at 1.10.06_4 32 Regulatory Assets and Liabilities  7 06- Exhibit D_NIM Summary_DEM-WP(C) ENERG10C--ctn Mid-C_042010 2010GRC 2" xfId="13741"/>
    <cellStyle name="_Power Cost Value Copy 11.30.05 gas 1.09.06 AURORA at 1.10.06_AURORA Total New" xfId="13742"/>
    <cellStyle name="_Power Cost Value Copy 11.30.05 gas 1.09.06 AURORA at 1.10.06_AURORA Total New 2" xfId="13743"/>
    <cellStyle name="_Power Cost Value Copy 11.30.05 gas 1.09.06 AURORA at 1.10.06_AURORA Total New 2 2" xfId="13744"/>
    <cellStyle name="_Power Cost Value Copy 11.30.05 gas 1.09.06 AURORA at 1.10.06_AURORA Total New 2 2 2" xfId="13745"/>
    <cellStyle name="_Power Cost Value Copy 11.30.05 gas 1.09.06 AURORA at 1.10.06_AURORA Total New 2 2 2 2" xfId="13746"/>
    <cellStyle name="_Power Cost Value Copy 11.30.05 gas 1.09.06 AURORA at 1.10.06_AURORA Total New 2 2 3" xfId="13747"/>
    <cellStyle name="_Power Cost Value Copy 11.30.05 gas 1.09.06 AURORA at 1.10.06_AURORA Total New 2 3" xfId="13748"/>
    <cellStyle name="_Power Cost Value Copy 11.30.05 gas 1.09.06 AURORA at 1.10.06_AURORA Total New 2 3 2" xfId="13749"/>
    <cellStyle name="_Power Cost Value Copy 11.30.05 gas 1.09.06 AURORA at 1.10.06_AURORA Total New 2 4" xfId="13750"/>
    <cellStyle name="_Power Cost Value Copy 11.30.05 gas 1.09.06 AURORA at 1.10.06_AURORA Total New 3" xfId="13751"/>
    <cellStyle name="_Power Cost Value Copy 11.30.05 gas 1.09.06 AURORA at 1.10.06_AURORA Total New 3 2" xfId="13752"/>
    <cellStyle name="_Power Cost Value Copy 11.30.05 gas 1.09.06 AURORA at 1.10.06_AURORA Total New 3 2 2" xfId="13753"/>
    <cellStyle name="_Power Cost Value Copy 11.30.05 gas 1.09.06 AURORA at 1.10.06_AURORA Total New 3 3" xfId="13754"/>
    <cellStyle name="_Power Cost Value Copy 11.30.05 gas 1.09.06 AURORA at 1.10.06_AURORA Total New 4" xfId="13755"/>
    <cellStyle name="_Power Cost Value Copy 11.30.05 gas 1.09.06 AURORA at 1.10.06_AURORA Total New 4 2" xfId="13756"/>
    <cellStyle name="_Power Cost Value Copy 11.30.05 gas 1.09.06 AURORA at 1.10.06_AURORA Total New 5" xfId="13757"/>
    <cellStyle name="_Power Cost Value Copy 11.30.05 gas 1.09.06 AURORA at 1.10.06_Book2" xfId="13758"/>
    <cellStyle name="_Power Cost Value Copy 11.30.05 gas 1.09.06 AURORA at 1.10.06_Book2 2" xfId="13759"/>
    <cellStyle name="_Power Cost Value Copy 11.30.05 gas 1.09.06 AURORA at 1.10.06_Book2 2 2" xfId="13760"/>
    <cellStyle name="_Power Cost Value Copy 11.30.05 gas 1.09.06 AURORA at 1.10.06_Book2 2 2 2" xfId="13761"/>
    <cellStyle name="_Power Cost Value Copy 11.30.05 gas 1.09.06 AURORA at 1.10.06_Book2 2 2 2 2" xfId="13762"/>
    <cellStyle name="_Power Cost Value Copy 11.30.05 gas 1.09.06 AURORA at 1.10.06_Book2 2 2 3" xfId="13763"/>
    <cellStyle name="_Power Cost Value Copy 11.30.05 gas 1.09.06 AURORA at 1.10.06_Book2 2 3" xfId="13764"/>
    <cellStyle name="_Power Cost Value Copy 11.30.05 gas 1.09.06 AURORA at 1.10.06_Book2 2 3 2" xfId="13765"/>
    <cellStyle name="_Power Cost Value Copy 11.30.05 gas 1.09.06 AURORA at 1.10.06_Book2 2 4" xfId="13766"/>
    <cellStyle name="_Power Cost Value Copy 11.30.05 gas 1.09.06 AURORA at 1.10.06_Book2 3" xfId="13767"/>
    <cellStyle name="_Power Cost Value Copy 11.30.05 gas 1.09.06 AURORA at 1.10.06_Book2 3 2" xfId="13768"/>
    <cellStyle name="_Power Cost Value Copy 11.30.05 gas 1.09.06 AURORA at 1.10.06_Book2 3 2 2" xfId="13769"/>
    <cellStyle name="_Power Cost Value Copy 11.30.05 gas 1.09.06 AURORA at 1.10.06_Book2 3 3" xfId="13770"/>
    <cellStyle name="_Power Cost Value Copy 11.30.05 gas 1.09.06 AURORA at 1.10.06_Book2 3 4" xfId="13771"/>
    <cellStyle name="_Power Cost Value Copy 11.30.05 gas 1.09.06 AURORA at 1.10.06_Book2 4" xfId="13772"/>
    <cellStyle name="_Power Cost Value Copy 11.30.05 gas 1.09.06 AURORA at 1.10.06_Book2 4 2" xfId="13773"/>
    <cellStyle name="_Power Cost Value Copy 11.30.05 gas 1.09.06 AURORA at 1.10.06_Book2 5" xfId="13774"/>
    <cellStyle name="_Power Cost Value Copy 11.30.05 gas 1.09.06 AURORA at 1.10.06_Book2_Adj Bench DR 3 for Initial Briefs (Electric)" xfId="13775"/>
    <cellStyle name="_Power Cost Value Copy 11.30.05 gas 1.09.06 AURORA at 1.10.06_Book2_Adj Bench DR 3 for Initial Briefs (Electric) 2" xfId="13776"/>
    <cellStyle name="_Power Cost Value Copy 11.30.05 gas 1.09.06 AURORA at 1.10.06_Book2_Adj Bench DR 3 for Initial Briefs (Electric) 2 2" xfId="13777"/>
    <cellStyle name="_Power Cost Value Copy 11.30.05 gas 1.09.06 AURORA at 1.10.06_Book2_Adj Bench DR 3 for Initial Briefs (Electric) 2 2 2" xfId="13778"/>
    <cellStyle name="_Power Cost Value Copy 11.30.05 gas 1.09.06 AURORA at 1.10.06_Book2_Adj Bench DR 3 for Initial Briefs (Electric) 2 2 2 2" xfId="13779"/>
    <cellStyle name="_Power Cost Value Copy 11.30.05 gas 1.09.06 AURORA at 1.10.06_Book2_Adj Bench DR 3 for Initial Briefs (Electric) 2 2 3" xfId="13780"/>
    <cellStyle name="_Power Cost Value Copy 11.30.05 gas 1.09.06 AURORA at 1.10.06_Book2_Adj Bench DR 3 for Initial Briefs (Electric) 2 3" xfId="13781"/>
    <cellStyle name="_Power Cost Value Copy 11.30.05 gas 1.09.06 AURORA at 1.10.06_Book2_Adj Bench DR 3 for Initial Briefs (Electric) 2 3 2" xfId="13782"/>
    <cellStyle name="_Power Cost Value Copy 11.30.05 gas 1.09.06 AURORA at 1.10.06_Book2_Adj Bench DR 3 for Initial Briefs (Electric) 2 4" xfId="13783"/>
    <cellStyle name="_Power Cost Value Copy 11.30.05 gas 1.09.06 AURORA at 1.10.06_Book2_Adj Bench DR 3 for Initial Briefs (Electric) 3" xfId="13784"/>
    <cellStyle name="_Power Cost Value Copy 11.30.05 gas 1.09.06 AURORA at 1.10.06_Book2_Adj Bench DR 3 for Initial Briefs (Electric) 3 2" xfId="13785"/>
    <cellStyle name="_Power Cost Value Copy 11.30.05 gas 1.09.06 AURORA at 1.10.06_Book2_Adj Bench DR 3 for Initial Briefs (Electric) 3 2 2" xfId="13786"/>
    <cellStyle name="_Power Cost Value Copy 11.30.05 gas 1.09.06 AURORA at 1.10.06_Book2_Adj Bench DR 3 for Initial Briefs (Electric) 3 3" xfId="13787"/>
    <cellStyle name="_Power Cost Value Copy 11.30.05 gas 1.09.06 AURORA at 1.10.06_Book2_Adj Bench DR 3 for Initial Briefs (Electric) 3 4" xfId="13788"/>
    <cellStyle name="_Power Cost Value Copy 11.30.05 gas 1.09.06 AURORA at 1.10.06_Book2_Adj Bench DR 3 for Initial Briefs (Electric) 4" xfId="13789"/>
    <cellStyle name="_Power Cost Value Copy 11.30.05 gas 1.09.06 AURORA at 1.10.06_Book2_Adj Bench DR 3 for Initial Briefs (Electric) 4 2" xfId="13790"/>
    <cellStyle name="_Power Cost Value Copy 11.30.05 gas 1.09.06 AURORA at 1.10.06_Book2_Adj Bench DR 3 for Initial Briefs (Electric) 5" xfId="13791"/>
    <cellStyle name="_Power Cost Value Copy 11.30.05 gas 1.09.06 AURORA at 1.10.06_Book2_Adj Bench DR 3 for Initial Briefs (Electric)_DEM-WP(C) ENERG10C--ctn Mid-C_042010 2010GRC" xfId="13792"/>
    <cellStyle name="_Power Cost Value Copy 11.30.05 gas 1.09.06 AURORA at 1.10.06_Book2_Adj Bench DR 3 for Initial Briefs (Electric)_DEM-WP(C) ENERG10C--ctn Mid-C_042010 2010GRC 2" xfId="13793"/>
    <cellStyle name="_Power Cost Value Copy 11.30.05 gas 1.09.06 AURORA at 1.10.06_Book2_DEM-WP(C) ENERG10C--ctn Mid-C_042010 2010GRC" xfId="13794"/>
    <cellStyle name="_Power Cost Value Copy 11.30.05 gas 1.09.06 AURORA at 1.10.06_Book2_DEM-WP(C) ENERG10C--ctn Mid-C_042010 2010GRC 2" xfId="13795"/>
    <cellStyle name="_Power Cost Value Copy 11.30.05 gas 1.09.06 AURORA at 1.10.06_Book2_Electric Rev Req Model (2009 GRC) Rebuttal" xfId="13796"/>
    <cellStyle name="_Power Cost Value Copy 11.30.05 gas 1.09.06 AURORA at 1.10.06_Book2_Electric Rev Req Model (2009 GRC) Rebuttal 2" xfId="13797"/>
    <cellStyle name="_Power Cost Value Copy 11.30.05 gas 1.09.06 AURORA at 1.10.06_Book2_Electric Rev Req Model (2009 GRC) Rebuttal 2 2" xfId="13798"/>
    <cellStyle name="_Power Cost Value Copy 11.30.05 gas 1.09.06 AURORA at 1.10.06_Book2_Electric Rev Req Model (2009 GRC) Rebuttal 2 2 2" xfId="13799"/>
    <cellStyle name="_Power Cost Value Copy 11.30.05 gas 1.09.06 AURORA at 1.10.06_Book2_Electric Rev Req Model (2009 GRC) Rebuttal 2 3" xfId="13800"/>
    <cellStyle name="_Power Cost Value Copy 11.30.05 gas 1.09.06 AURORA at 1.10.06_Book2_Electric Rev Req Model (2009 GRC) Rebuttal 3" xfId="13801"/>
    <cellStyle name="_Power Cost Value Copy 11.30.05 gas 1.09.06 AURORA at 1.10.06_Book2_Electric Rev Req Model (2009 GRC) Rebuttal 3 2" xfId="13802"/>
    <cellStyle name="_Power Cost Value Copy 11.30.05 gas 1.09.06 AURORA at 1.10.06_Book2_Electric Rev Req Model (2009 GRC) Rebuttal 4" xfId="13803"/>
    <cellStyle name="_Power Cost Value Copy 11.30.05 gas 1.09.06 AURORA at 1.10.06_Book2_Electric Rev Req Model (2009 GRC) Rebuttal REmoval of New  WH Solar AdjustMI" xfId="13804"/>
    <cellStyle name="_Power Cost Value Copy 11.30.05 gas 1.09.06 AURORA at 1.10.06_Book2_Electric Rev Req Model (2009 GRC) Rebuttal REmoval of New  WH Solar AdjustMI 2" xfId="13805"/>
    <cellStyle name="_Power Cost Value Copy 11.30.05 gas 1.09.06 AURORA at 1.10.06_Book2_Electric Rev Req Model (2009 GRC) Rebuttal REmoval of New  WH Solar AdjustMI 2 2" xfId="13806"/>
    <cellStyle name="_Power Cost Value Copy 11.30.05 gas 1.09.06 AURORA at 1.10.06_Book2_Electric Rev Req Model (2009 GRC) Rebuttal REmoval of New  WH Solar AdjustMI 2 2 2" xfId="13807"/>
    <cellStyle name="_Power Cost Value Copy 11.30.05 gas 1.09.06 AURORA at 1.10.06_Book2_Electric Rev Req Model (2009 GRC) Rebuttal REmoval of New  WH Solar AdjustMI 2 2 2 2" xfId="13808"/>
    <cellStyle name="_Power Cost Value Copy 11.30.05 gas 1.09.06 AURORA at 1.10.06_Book2_Electric Rev Req Model (2009 GRC) Rebuttal REmoval of New  WH Solar AdjustMI 2 2 3" xfId="13809"/>
    <cellStyle name="_Power Cost Value Copy 11.30.05 gas 1.09.06 AURORA at 1.10.06_Book2_Electric Rev Req Model (2009 GRC) Rebuttal REmoval of New  WH Solar AdjustMI 2 3" xfId="13810"/>
    <cellStyle name="_Power Cost Value Copy 11.30.05 gas 1.09.06 AURORA at 1.10.06_Book2_Electric Rev Req Model (2009 GRC) Rebuttal REmoval of New  WH Solar AdjustMI 2 3 2" xfId="13811"/>
    <cellStyle name="_Power Cost Value Copy 11.30.05 gas 1.09.06 AURORA at 1.10.06_Book2_Electric Rev Req Model (2009 GRC) Rebuttal REmoval of New  WH Solar AdjustMI 2 4" xfId="13812"/>
    <cellStyle name="_Power Cost Value Copy 11.30.05 gas 1.09.06 AURORA at 1.10.06_Book2_Electric Rev Req Model (2009 GRC) Rebuttal REmoval of New  WH Solar AdjustMI 3" xfId="13813"/>
    <cellStyle name="_Power Cost Value Copy 11.30.05 gas 1.09.06 AURORA at 1.10.06_Book2_Electric Rev Req Model (2009 GRC) Rebuttal REmoval of New  WH Solar AdjustMI 3 2" xfId="13814"/>
    <cellStyle name="_Power Cost Value Copy 11.30.05 gas 1.09.06 AURORA at 1.10.06_Book2_Electric Rev Req Model (2009 GRC) Rebuttal REmoval of New  WH Solar AdjustMI 3 2 2" xfId="13815"/>
    <cellStyle name="_Power Cost Value Copy 11.30.05 gas 1.09.06 AURORA at 1.10.06_Book2_Electric Rev Req Model (2009 GRC) Rebuttal REmoval of New  WH Solar AdjustMI 3 3" xfId="13816"/>
    <cellStyle name="_Power Cost Value Copy 11.30.05 gas 1.09.06 AURORA at 1.10.06_Book2_Electric Rev Req Model (2009 GRC) Rebuttal REmoval of New  WH Solar AdjustMI 3 4" xfId="13817"/>
    <cellStyle name="_Power Cost Value Copy 11.30.05 gas 1.09.06 AURORA at 1.10.06_Book2_Electric Rev Req Model (2009 GRC) Rebuttal REmoval of New  WH Solar AdjustMI 4" xfId="13818"/>
    <cellStyle name="_Power Cost Value Copy 11.30.05 gas 1.09.06 AURORA at 1.10.06_Book2_Electric Rev Req Model (2009 GRC) Rebuttal REmoval of New  WH Solar AdjustMI 4 2" xfId="13819"/>
    <cellStyle name="_Power Cost Value Copy 11.30.05 gas 1.09.06 AURORA at 1.10.06_Book2_Electric Rev Req Model (2009 GRC) Rebuttal REmoval of New  WH Solar AdjustMI 5" xfId="13820"/>
    <cellStyle name="_Power Cost Value Copy 11.30.05 gas 1.09.06 AURORA at 1.10.06_Book2_Electric Rev Req Model (2009 GRC) Rebuttal REmoval of New  WH Solar AdjustMI_DEM-WP(C) ENERG10C--ctn Mid-C_042010 2010GRC" xfId="13821"/>
    <cellStyle name="_Power Cost Value Copy 11.30.05 gas 1.09.06 AURORA at 1.10.06_Book2_Electric Rev Req Model (2009 GRC) Rebuttal REmoval of New  WH Solar AdjustMI_DEM-WP(C) ENERG10C--ctn Mid-C_042010 2010GRC 2" xfId="13822"/>
    <cellStyle name="_Power Cost Value Copy 11.30.05 gas 1.09.06 AURORA at 1.10.06_Book2_Electric Rev Req Model (2009 GRC) Revised 01-18-2010" xfId="13823"/>
    <cellStyle name="_Power Cost Value Copy 11.30.05 gas 1.09.06 AURORA at 1.10.06_Book2_Electric Rev Req Model (2009 GRC) Revised 01-18-2010 2" xfId="13824"/>
    <cellStyle name="_Power Cost Value Copy 11.30.05 gas 1.09.06 AURORA at 1.10.06_Book2_Electric Rev Req Model (2009 GRC) Revised 01-18-2010 2 2" xfId="13825"/>
    <cellStyle name="_Power Cost Value Copy 11.30.05 gas 1.09.06 AURORA at 1.10.06_Book2_Electric Rev Req Model (2009 GRC) Revised 01-18-2010 2 2 2" xfId="13826"/>
    <cellStyle name="_Power Cost Value Copy 11.30.05 gas 1.09.06 AURORA at 1.10.06_Book2_Electric Rev Req Model (2009 GRC) Revised 01-18-2010 2 2 2 2" xfId="13827"/>
    <cellStyle name="_Power Cost Value Copy 11.30.05 gas 1.09.06 AURORA at 1.10.06_Book2_Electric Rev Req Model (2009 GRC) Revised 01-18-2010 2 2 3" xfId="13828"/>
    <cellStyle name="_Power Cost Value Copy 11.30.05 gas 1.09.06 AURORA at 1.10.06_Book2_Electric Rev Req Model (2009 GRC) Revised 01-18-2010 2 3" xfId="13829"/>
    <cellStyle name="_Power Cost Value Copy 11.30.05 gas 1.09.06 AURORA at 1.10.06_Book2_Electric Rev Req Model (2009 GRC) Revised 01-18-2010 2 3 2" xfId="13830"/>
    <cellStyle name="_Power Cost Value Copy 11.30.05 gas 1.09.06 AURORA at 1.10.06_Book2_Electric Rev Req Model (2009 GRC) Revised 01-18-2010 2 4" xfId="13831"/>
    <cellStyle name="_Power Cost Value Copy 11.30.05 gas 1.09.06 AURORA at 1.10.06_Book2_Electric Rev Req Model (2009 GRC) Revised 01-18-2010 3" xfId="13832"/>
    <cellStyle name="_Power Cost Value Copy 11.30.05 gas 1.09.06 AURORA at 1.10.06_Book2_Electric Rev Req Model (2009 GRC) Revised 01-18-2010 3 2" xfId="13833"/>
    <cellStyle name="_Power Cost Value Copy 11.30.05 gas 1.09.06 AURORA at 1.10.06_Book2_Electric Rev Req Model (2009 GRC) Revised 01-18-2010 3 2 2" xfId="13834"/>
    <cellStyle name="_Power Cost Value Copy 11.30.05 gas 1.09.06 AURORA at 1.10.06_Book2_Electric Rev Req Model (2009 GRC) Revised 01-18-2010 3 3" xfId="13835"/>
    <cellStyle name="_Power Cost Value Copy 11.30.05 gas 1.09.06 AURORA at 1.10.06_Book2_Electric Rev Req Model (2009 GRC) Revised 01-18-2010 3 4" xfId="13836"/>
    <cellStyle name="_Power Cost Value Copy 11.30.05 gas 1.09.06 AURORA at 1.10.06_Book2_Electric Rev Req Model (2009 GRC) Revised 01-18-2010 4" xfId="13837"/>
    <cellStyle name="_Power Cost Value Copy 11.30.05 gas 1.09.06 AURORA at 1.10.06_Book2_Electric Rev Req Model (2009 GRC) Revised 01-18-2010 4 2" xfId="13838"/>
    <cellStyle name="_Power Cost Value Copy 11.30.05 gas 1.09.06 AURORA at 1.10.06_Book2_Electric Rev Req Model (2009 GRC) Revised 01-18-2010 5" xfId="13839"/>
    <cellStyle name="_Power Cost Value Copy 11.30.05 gas 1.09.06 AURORA at 1.10.06_Book2_Electric Rev Req Model (2009 GRC) Revised 01-18-2010_DEM-WP(C) ENERG10C--ctn Mid-C_042010 2010GRC" xfId="13840"/>
    <cellStyle name="_Power Cost Value Copy 11.30.05 gas 1.09.06 AURORA at 1.10.06_Book2_Electric Rev Req Model (2009 GRC) Revised 01-18-2010_DEM-WP(C) ENERG10C--ctn Mid-C_042010 2010GRC 2" xfId="13841"/>
    <cellStyle name="_Power Cost Value Copy 11.30.05 gas 1.09.06 AURORA at 1.10.06_Book2_Final Order Electric EXHIBIT A-1" xfId="13842"/>
    <cellStyle name="_Power Cost Value Copy 11.30.05 gas 1.09.06 AURORA at 1.10.06_Book2_Final Order Electric EXHIBIT A-1 2" xfId="13843"/>
    <cellStyle name="_Power Cost Value Copy 11.30.05 gas 1.09.06 AURORA at 1.10.06_Book2_Final Order Electric EXHIBIT A-1 2 2" xfId="13844"/>
    <cellStyle name="_Power Cost Value Copy 11.30.05 gas 1.09.06 AURORA at 1.10.06_Book2_Final Order Electric EXHIBIT A-1 2 2 2" xfId="13845"/>
    <cellStyle name="_Power Cost Value Copy 11.30.05 gas 1.09.06 AURORA at 1.10.06_Book2_Final Order Electric EXHIBIT A-1 2 3" xfId="13846"/>
    <cellStyle name="_Power Cost Value Copy 11.30.05 gas 1.09.06 AURORA at 1.10.06_Book2_Final Order Electric EXHIBIT A-1 2 4" xfId="13847"/>
    <cellStyle name="_Power Cost Value Copy 11.30.05 gas 1.09.06 AURORA at 1.10.06_Book2_Final Order Electric EXHIBIT A-1 3" xfId="13848"/>
    <cellStyle name="_Power Cost Value Copy 11.30.05 gas 1.09.06 AURORA at 1.10.06_Book2_Final Order Electric EXHIBIT A-1 3 2" xfId="13849"/>
    <cellStyle name="_Power Cost Value Copy 11.30.05 gas 1.09.06 AURORA at 1.10.06_Book2_Final Order Electric EXHIBIT A-1 4" xfId="13850"/>
    <cellStyle name="_Power Cost Value Copy 11.30.05 gas 1.09.06 AURORA at 1.10.06_Book2_Final Order Electric EXHIBIT A-1 5" xfId="13851"/>
    <cellStyle name="_Power Cost Value Copy 11.30.05 gas 1.09.06 AURORA at 1.10.06_Book2_Final Order Electric EXHIBIT A-1 6" xfId="13852"/>
    <cellStyle name="_Power Cost Value Copy 11.30.05 gas 1.09.06 AURORA at 1.10.06_Book4" xfId="13853"/>
    <cellStyle name="_Power Cost Value Copy 11.30.05 gas 1.09.06 AURORA at 1.10.06_Book4 2" xfId="13854"/>
    <cellStyle name="_Power Cost Value Copy 11.30.05 gas 1.09.06 AURORA at 1.10.06_Book4 2 2" xfId="13855"/>
    <cellStyle name="_Power Cost Value Copy 11.30.05 gas 1.09.06 AURORA at 1.10.06_Book4 2 2 2" xfId="13856"/>
    <cellStyle name="_Power Cost Value Copy 11.30.05 gas 1.09.06 AURORA at 1.10.06_Book4 2 2 2 2" xfId="13857"/>
    <cellStyle name="_Power Cost Value Copy 11.30.05 gas 1.09.06 AURORA at 1.10.06_Book4 2 2 3" xfId="13858"/>
    <cellStyle name="_Power Cost Value Copy 11.30.05 gas 1.09.06 AURORA at 1.10.06_Book4 2 3" xfId="13859"/>
    <cellStyle name="_Power Cost Value Copy 11.30.05 gas 1.09.06 AURORA at 1.10.06_Book4 2 3 2" xfId="13860"/>
    <cellStyle name="_Power Cost Value Copy 11.30.05 gas 1.09.06 AURORA at 1.10.06_Book4 2 4" xfId="13861"/>
    <cellStyle name="_Power Cost Value Copy 11.30.05 gas 1.09.06 AURORA at 1.10.06_Book4 3" xfId="13862"/>
    <cellStyle name="_Power Cost Value Copy 11.30.05 gas 1.09.06 AURORA at 1.10.06_Book4 3 2" xfId="13863"/>
    <cellStyle name="_Power Cost Value Copy 11.30.05 gas 1.09.06 AURORA at 1.10.06_Book4 3 2 2" xfId="13864"/>
    <cellStyle name="_Power Cost Value Copy 11.30.05 gas 1.09.06 AURORA at 1.10.06_Book4 3 3" xfId="13865"/>
    <cellStyle name="_Power Cost Value Copy 11.30.05 gas 1.09.06 AURORA at 1.10.06_Book4 3 4" xfId="13866"/>
    <cellStyle name="_Power Cost Value Copy 11.30.05 gas 1.09.06 AURORA at 1.10.06_Book4 4" xfId="13867"/>
    <cellStyle name="_Power Cost Value Copy 11.30.05 gas 1.09.06 AURORA at 1.10.06_Book4 4 2" xfId="13868"/>
    <cellStyle name="_Power Cost Value Copy 11.30.05 gas 1.09.06 AURORA at 1.10.06_Book4 5" xfId="13869"/>
    <cellStyle name="_Power Cost Value Copy 11.30.05 gas 1.09.06 AURORA at 1.10.06_Book4_DEM-WP(C) ENERG10C--ctn Mid-C_042010 2010GRC" xfId="13870"/>
    <cellStyle name="_Power Cost Value Copy 11.30.05 gas 1.09.06 AURORA at 1.10.06_Book4_DEM-WP(C) ENERG10C--ctn Mid-C_042010 2010GRC 2" xfId="13871"/>
    <cellStyle name="_Power Cost Value Copy 11.30.05 gas 1.09.06 AURORA at 1.10.06_Book9" xfId="13872"/>
    <cellStyle name="_Power Cost Value Copy 11.30.05 gas 1.09.06 AURORA at 1.10.06_Book9 2" xfId="13873"/>
    <cellStyle name="_Power Cost Value Copy 11.30.05 gas 1.09.06 AURORA at 1.10.06_Book9 2 2" xfId="13874"/>
    <cellStyle name="_Power Cost Value Copy 11.30.05 gas 1.09.06 AURORA at 1.10.06_Book9 2 2 2" xfId="13875"/>
    <cellStyle name="_Power Cost Value Copy 11.30.05 gas 1.09.06 AURORA at 1.10.06_Book9 2 2 2 2" xfId="13876"/>
    <cellStyle name="_Power Cost Value Copy 11.30.05 gas 1.09.06 AURORA at 1.10.06_Book9 2 2 3" xfId="13877"/>
    <cellStyle name="_Power Cost Value Copy 11.30.05 gas 1.09.06 AURORA at 1.10.06_Book9 2 3" xfId="13878"/>
    <cellStyle name="_Power Cost Value Copy 11.30.05 gas 1.09.06 AURORA at 1.10.06_Book9 2 3 2" xfId="13879"/>
    <cellStyle name="_Power Cost Value Copy 11.30.05 gas 1.09.06 AURORA at 1.10.06_Book9 2 4" xfId="13880"/>
    <cellStyle name="_Power Cost Value Copy 11.30.05 gas 1.09.06 AURORA at 1.10.06_Book9 3" xfId="13881"/>
    <cellStyle name="_Power Cost Value Copy 11.30.05 gas 1.09.06 AURORA at 1.10.06_Book9 3 2" xfId="13882"/>
    <cellStyle name="_Power Cost Value Copy 11.30.05 gas 1.09.06 AURORA at 1.10.06_Book9 3 2 2" xfId="13883"/>
    <cellStyle name="_Power Cost Value Copy 11.30.05 gas 1.09.06 AURORA at 1.10.06_Book9 3 3" xfId="13884"/>
    <cellStyle name="_Power Cost Value Copy 11.30.05 gas 1.09.06 AURORA at 1.10.06_Book9 3 4" xfId="13885"/>
    <cellStyle name="_Power Cost Value Copy 11.30.05 gas 1.09.06 AURORA at 1.10.06_Book9 4" xfId="13886"/>
    <cellStyle name="_Power Cost Value Copy 11.30.05 gas 1.09.06 AURORA at 1.10.06_Book9 4 2" xfId="13887"/>
    <cellStyle name="_Power Cost Value Copy 11.30.05 gas 1.09.06 AURORA at 1.10.06_Book9 5" xfId="13888"/>
    <cellStyle name="_Power Cost Value Copy 11.30.05 gas 1.09.06 AURORA at 1.10.06_Book9_DEM-WP(C) ENERG10C--ctn Mid-C_042010 2010GRC" xfId="13889"/>
    <cellStyle name="_Power Cost Value Copy 11.30.05 gas 1.09.06 AURORA at 1.10.06_Book9_DEM-WP(C) ENERG10C--ctn Mid-C_042010 2010GRC 2" xfId="13890"/>
    <cellStyle name="_Power Cost Value Copy 11.30.05 gas 1.09.06 AURORA at 1.10.06_Check the Interest Calculation" xfId="13891"/>
    <cellStyle name="_Power Cost Value Copy 11.30.05 gas 1.09.06 AURORA at 1.10.06_Check the Interest Calculation 2" xfId="13892"/>
    <cellStyle name="_Power Cost Value Copy 11.30.05 gas 1.09.06 AURORA at 1.10.06_Check the Interest Calculation_Scenario 1 REC vs PTC Offset" xfId="13893"/>
    <cellStyle name="_Power Cost Value Copy 11.30.05 gas 1.09.06 AURORA at 1.10.06_Check the Interest Calculation_Scenario 1 REC vs PTC Offset 2" xfId="13894"/>
    <cellStyle name="_Power Cost Value Copy 11.30.05 gas 1.09.06 AURORA at 1.10.06_Check the Interest Calculation_Scenario 3" xfId="13895"/>
    <cellStyle name="_Power Cost Value Copy 11.30.05 gas 1.09.06 AURORA at 1.10.06_Check the Interest Calculation_Scenario 3 2" xfId="13896"/>
    <cellStyle name="_Power Cost Value Copy 11.30.05 gas 1.09.06 AURORA at 1.10.06_Chelan PUD Power Costs (8-10)" xfId="13897"/>
    <cellStyle name="_Power Cost Value Copy 11.30.05 gas 1.09.06 AURORA at 1.10.06_Chelan PUD Power Costs (8-10) 2" xfId="13898"/>
    <cellStyle name="_Power Cost Value Copy 11.30.05 gas 1.09.06 AURORA at 1.10.06_DEM-WP(C) Chelan Power Costs" xfId="13899"/>
    <cellStyle name="_Power Cost Value Copy 11.30.05 gas 1.09.06 AURORA at 1.10.06_DEM-WP(C) Chelan Power Costs 2" xfId="13900"/>
    <cellStyle name="_Power Cost Value Copy 11.30.05 gas 1.09.06 AURORA at 1.10.06_DEM-WP(C) Chelan Power Costs 2 2" xfId="13901"/>
    <cellStyle name="_Power Cost Value Copy 11.30.05 gas 1.09.06 AURORA at 1.10.06_DEM-WP(C) Chelan Power Costs 2 2 2" xfId="13902"/>
    <cellStyle name="_Power Cost Value Copy 11.30.05 gas 1.09.06 AURORA at 1.10.06_DEM-WP(C) Chelan Power Costs 2 3" xfId="13903"/>
    <cellStyle name="_Power Cost Value Copy 11.30.05 gas 1.09.06 AURORA at 1.10.06_DEM-WP(C) Chelan Power Costs 2 4" xfId="13904"/>
    <cellStyle name="_Power Cost Value Copy 11.30.05 gas 1.09.06 AURORA at 1.10.06_DEM-WP(C) Chelan Power Costs 3" xfId="13905"/>
    <cellStyle name="_Power Cost Value Copy 11.30.05 gas 1.09.06 AURORA at 1.10.06_DEM-WP(C) Chelan Power Costs 3 2" xfId="13906"/>
    <cellStyle name="_Power Cost Value Copy 11.30.05 gas 1.09.06 AURORA at 1.10.06_DEM-WP(C) Chelan Power Costs 4" xfId="13907"/>
    <cellStyle name="_Power Cost Value Copy 11.30.05 gas 1.09.06 AURORA at 1.10.06_DEM-WP(C) ENERG10C--ctn Mid-C_042010 2010GRC" xfId="13908"/>
    <cellStyle name="_Power Cost Value Copy 11.30.05 gas 1.09.06 AURORA at 1.10.06_DEM-WP(C) ENERG10C--ctn Mid-C_042010 2010GRC 2" xfId="13909"/>
    <cellStyle name="_Power Cost Value Copy 11.30.05 gas 1.09.06 AURORA at 1.10.06_DEM-WP(C) Gas Transport 2010GRC" xfId="13910"/>
    <cellStyle name="_Power Cost Value Copy 11.30.05 gas 1.09.06 AURORA at 1.10.06_DEM-WP(C) Gas Transport 2010GRC 2" xfId="13911"/>
    <cellStyle name="_Power Cost Value Copy 11.30.05 gas 1.09.06 AURORA at 1.10.06_DEM-WP(C) Gas Transport 2010GRC 2 2" xfId="13912"/>
    <cellStyle name="_Power Cost Value Copy 11.30.05 gas 1.09.06 AURORA at 1.10.06_DEM-WP(C) Gas Transport 2010GRC 2 2 2" xfId="13913"/>
    <cellStyle name="_Power Cost Value Copy 11.30.05 gas 1.09.06 AURORA at 1.10.06_DEM-WP(C) Gas Transport 2010GRC 2 3" xfId="13914"/>
    <cellStyle name="_Power Cost Value Copy 11.30.05 gas 1.09.06 AURORA at 1.10.06_DEM-WP(C) Gas Transport 2010GRC 2 4" xfId="13915"/>
    <cellStyle name="_Power Cost Value Copy 11.30.05 gas 1.09.06 AURORA at 1.10.06_DEM-WP(C) Gas Transport 2010GRC 3" xfId="13916"/>
    <cellStyle name="_Power Cost Value Copy 11.30.05 gas 1.09.06 AURORA at 1.10.06_DEM-WP(C) Gas Transport 2010GRC 3 2" xfId="13917"/>
    <cellStyle name="_Power Cost Value Copy 11.30.05 gas 1.09.06 AURORA at 1.10.06_DEM-WP(C) Gas Transport 2010GRC 4" xfId="13918"/>
    <cellStyle name="_Power Cost Value Copy 11.30.05 gas 1.09.06 AURORA at 1.10.06_Direct Assignment Distribution Plant 2008" xfId="13919"/>
    <cellStyle name="_Power Cost Value Copy 11.30.05 gas 1.09.06 AURORA at 1.10.06_Direct Assignment Distribution Plant 2008 2" xfId="13920"/>
    <cellStyle name="_Power Cost Value Copy 11.30.05 gas 1.09.06 AURORA at 1.10.06_Direct Assignment Distribution Plant 2008 2 2" xfId="13921"/>
    <cellStyle name="_Power Cost Value Copy 11.30.05 gas 1.09.06 AURORA at 1.10.06_Direct Assignment Distribution Plant 2008 2 2 2" xfId="13922"/>
    <cellStyle name="_Power Cost Value Copy 11.30.05 gas 1.09.06 AURORA at 1.10.06_Direct Assignment Distribution Plant 2008 2 2 2 2" xfId="13923"/>
    <cellStyle name="_Power Cost Value Copy 11.30.05 gas 1.09.06 AURORA at 1.10.06_Direct Assignment Distribution Plant 2008 2 2 3" xfId="13924"/>
    <cellStyle name="_Power Cost Value Copy 11.30.05 gas 1.09.06 AURORA at 1.10.06_Direct Assignment Distribution Plant 2008 2 3" xfId="13925"/>
    <cellStyle name="_Power Cost Value Copy 11.30.05 gas 1.09.06 AURORA at 1.10.06_Direct Assignment Distribution Plant 2008 2 3 2" xfId="13926"/>
    <cellStyle name="_Power Cost Value Copy 11.30.05 gas 1.09.06 AURORA at 1.10.06_Direct Assignment Distribution Plant 2008 2 3 2 2" xfId="13927"/>
    <cellStyle name="_Power Cost Value Copy 11.30.05 gas 1.09.06 AURORA at 1.10.06_Direct Assignment Distribution Plant 2008 2 3 3" xfId="13928"/>
    <cellStyle name="_Power Cost Value Copy 11.30.05 gas 1.09.06 AURORA at 1.10.06_Direct Assignment Distribution Plant 2008 2 4" xfId="13929"/>
    <cellStyle name="_Power Cost Value Copy 11.30.05 gas 1.09.06 AURORA at 1.10.06_Direct Assignment Distribution Plant 2008 2 4 2" xfId="13930"/>
    <cellStyle name="_Power Cost Value Copy 11.30.05 gas 1.09.06 AURORA at 1.10.06_Direct Assignment Distribution Plant 2008 2 4 2 2" xfId="13931"/>
    <cellStyle name="_Power Cost Value Copy 11.30.05 gas 1.09.06 AURORA at 1.10.06_Direct Assignment Distribution Plant 2008 2 4 3" xfId="13932"/>
    <cellStyle name="_Power Cost Value Copy 11.30.05 gas 1.09.06 AURORA at 1.10.06_Direct Assignment Distribution Plant 2008 2 5" xfId="13933"/>
    <cellStyle name="_Power Cost Value Copy 11.30.05 gas 1.09.06 AURORA at 1.10.06_Direct Assignment Distribution Plant 2008 3" xfId="13934"/>
    <cellStyle name="_Power Cost Value Copy 11.30.05 gas 1.09.06 AURORA at 1.10.06_Direct Assignment Distribution Plant 2008 3 2" xfId="13935"/>
    <cellStyle name="_Power Cost Value Copy 11.30.05 gas 1.09.06 AURORA at 1.10.06_Direct Assignment Distribution Plant 2008 3 2 2" xfId="13936"/>
    <cellStyle name="_Power Cost Value Copy 11.30.05 gas 1.09.06 AURORA at 1.10.06_Direct Assignment Distribution Plant 2008 3 3" xfId="13937"/>
    <cellStyle name="_Power Cost Value Copy 11.30.05 gas 1.09.06 AURORA at 1.10.06_Direct Assignment Distribution Plant 2008 4" xfId="13938"/>
    <cellStyle name="_Power Cost Value Copy 11.30.05 gas 1.09.06 AURORA at 1.10.06_Direct Assignment Distribution Plant 2008 4 2" xfId="13939"/>
    <cellStyle name="_Power Cost Value Copy 11.30.05 gas 1.09.06 AURORA at 1.10.06_Direct Assignment Distribution Plant 2008 4 2 2" xfId="13940"/>
    <cellStyle name="_Power Cost Value Copy 11.30.05 gas 1.09.06 AURORA at 1.10.06_Direct Assignment Distribution Plant 2008 4 3" xfId="13941"/>
    <cellStyle name="_Power Cost Value Copy 11.30.05 gas 1.09.06 AURORA at 1.10.06_Direct Assignment Distribution Plant 2008 5" xfId="13942"/>
    <cellStyle name="_Power Cost Value Copy 11.30.05 gas 1.09.06 AURORA at 1.10.06_Direct Assignment Distribution Plant 2008 5 2" xfId="13943"/>
    <cellStyle name="_Power Cost Value Copy 11.30.05 gas 1.09.06 AURORA at 1.10.06_Direct Assignment Distribution Plant 2008 6" xfId="13944"/>
    <cellStyle name="_Power Cost Value Copy 11.30.05 gas 1.09.06 AURORA at 1.10.06_Electric COS Inputs" xfId="13945"/>
    <cellStyle name="_Power Cost Value Copy 11.30.05 gas 1.09.06 AURORA at 1.10.06_Electric COS Inputs 2" xfId="13946"/>
    <cellStyle name="_Power Cost Value Copy 11.30.05 gas 1.09.06 AURORA at 1.10.06_Electric COS Inputs 2 2" xfId="13947"/>
    <cellStyle name="_Power Cost Value Copy 11.30.05 gas 1.09.06 AURORA at 1.10.06_Electric COS Inputs 2 2 2" xfId="13948"/>
    <cellStyle name="_Power Cost Value Copy 11.30.05 gas 1.09.06 AURORA at 1.10.06_Electric COS Inputs 2 2 2 2" xfId="13949"/>
    <cellStyle name="_Power Cost Value Copy 11.30.05 gas 1.09.06 AURORA at 1.10.06_Electric COS Inputs 2 2 3" xfId="13950"/>
    <cellStyle name="_Power Cost Value Copy 11.30.05 gas 1.09.06 AURORA at 1.10.06_Electric COS Inputs 2 3" xfId="13951"/>
    <cellStyle name="_Power Cost Value Copy 11.30.05 gas 1.09.06 AURORA at 1.10.06_Electric COS Inputs 2 3 2" xfId="13952"/>
    <cellStyle name="_Power Cost Value Copy 11.30.05 gas 1.09.06 AURORA at 1.10.06_Electric COS Inputs 2 3 2 2" xfId="13953"/>
    <cellStyle name="_Power Cost Value Copy 11.30.05 gas 1.09.06 AURORA at 1.10.06_Electric COS Inputs 2 3 3" xfId="13954"/>
    <cellStyle name="_Power Cost Value Copy 11.30.05 gas 1.09.06 AURORA at 1.10.06_Electric COS Inputs 2 4" xfId="13955"/>
    <cellStyle name="_Power Cost Value Copy 11.30.05 gas 1.09.06 AURORA at 1.10.06_Electric COS Inputs 2 4 2" xfId="13956"/>
    <cellStyle name="_Power Cost Value Copy 11.30.05 gas 1.09.06 AURORA at 1.10.06_Electric COS Inputs 2 4 2 2" xfId="13957"/>
    <cellStyle name="_Power Cost Value Copy 11.30.05 gas 1.09.06 AURORA at 1.10.06_Electric COS Inputs 2 4 3" xfId="13958"/>
    <cellStyle name="_Power Cost Value Copy 11.30.05 gas 1.09.06 AURORA at 1.10.06_Electric COS Inputs 2 5" xfId="13959"/>
    <cellStyle name="_Power Cost Value Copy 11.30.05 gas 1.09.06 AURORA at 1.10.06_Electric COS Inputs 3" xfId="13960"/>
    <cellStyle name="_Power Cost Value Copy 11.30.05 gas 1.09.06 AURORA at 1.10.06_Electric COS Inputs 3 2" xfId="13961"/>
    <cellStyle name="_Power Cost Value Copy 11.30.05 gas 1.09.06 AURORA at 1.10.06_Electric COS Inputs 3 2 2" xfId="13962"/>
    <cellStyle name="_Power Cost Value Copy 11.30.05 gas 1.09.06 AURORA at 1.10.06_Electric COS Inputs 3 3" xfId="13963"/>
    <cellStyle name="_Power Cost Value Copy 11.30.05 gas 1.09.06 AURORA at 1.10.06_Electric COS Inputs 4" xfId="13964"/>
    <cellStyle name="_Power Cost Value Copy 11.30.05 gas 1.09.06 AURORA at 1.10.06_Electric COS Inputs 4 2" xfId="13965"/>
    <cellStyle name="_Power Cost Value Copy 11.30.05 gas 1.09.06 AURORA at 1.10.06_Electric COS Inputs 4 2 2" xfId="13966"/>
    <cellStyle name="_Power Cost Value Copy 11.30.05 gas 1.09.06 AURORA at 1.10.06_Electric COS Inputs 4 3" xfId="13967"/>
    <cellStyle name="_Power Cost Value Copy 11.30.05 gas 1.09.06 AURORA at 1.10.06_Electric COS Inputs 5" xfId="13968"/>
    <cellStyle name="_Power Cost Value Copy 11.30.05 gas 1.09.06 AURORA at 1.10.06_Electric COS Inputs 5 2" xfId="13969"/>
    <cellStyle name="_Power Cost Value Copy 11.30.05 gas 1.09.06 AURORA at 1.10.06_Electric COS Inputs 6" xfId="13970"/>
    <cellStyle name="_Power Cost Value Copy 11.30.05 gas 1.09.06 AURORA at 1.10.06_Electric Rate Spread and Rate Design 3.23.09" xfId="13971"/>
    <cellStyle name="_Power Cost Value Copy 11.30.05 gas 1.09.06 AURORA at 1.10.06_Electric Rate Spread and Rate Design 3.23.09 2" xfId="13972"/>
    <cellStyle name="_Power Cost Value Copy 11.30.05 gas 1.09.06 AURORA at 1.10.06_Electric Rate Spread and Rate Design 3.23.09 2 2" xfId="13973"/>
    <cellStyle name="_Power Cost Value Copy 11.30.05 gas 1.09.06 AURORA at 1.10.06_Electric Rate Spread and Rate Design 3.23.09 2 2 2" xfId="13974"/>
    <cellStyle name="_Power Cost Value Copy 11.30.05 gas 1.09.06 AURORA at 1.10.06_Electric Rate Spread and Rate Design 3.23.09 2 2 2 2" xfId="13975"/>
    <cellStyle name="_Power Cost Value Copy 11.30.05 gas 1.09.06 AURORA at 1.10.06_Electric Rate Spread and Rate Design 3.23.09 2 2 3" xfId="13976"/>
    <cellStyle name="_Power Cost Value Copy 11.30.05 gas 1.09.06 AURORA at 1.10.06_Electric Rate Spread and Rate Design 3.23.09 2 3" xfId="13977"/>
    <cellStyle name="_Power Cost Value Copy 11.30.05 gas 1.09.06 AURORA at 1.10.06_Electric Rate Spread and Rate Design 3.23.09 2 3 2" xfId="13978"/>
    <cellStyle name="_Power Cost Value Copy 11.30.05 gas 1.09.06 AURORA at 1.10.06_Electric Rate Spread and Rate Design 3.23.09 2 3 2 2" xfId="13979"/>
    <cellStyle name="_Power Cost Value Copy 11.30.05 gas 1.09.06 AURORA at 1.10.06_Electric Rate Spread and Rate Design 3.23.09 2 3 3" xfId="13980"/>
    <cellStyle name="_Power Cost Value Copy 11.30.05 gas 1.09.06 AURORA at 1.10.06_Electric Rate Spread and Rate Design 3.23.09 2 4" xfId="13981"/>
    <cellStyle name="_Power Cost Value Copy 11.30.05 gas 1.09.06 AURORA at 1.10.06_Electric Rate Spread and Rate Design 3.23.09 2 4 2" xfId="13982"/>
    <cellStyle name="_Power Cost Value Copy 11.30.05 gas 1.09.06 AURORA at 1.10.06_Electric Rate Spread and Rate Design 3.23.09 2 4 2 2" xfId="13983"/>
    <cellStyle name="_Power Cost Value Copy 11.30.05 gas 1.09.06 AURORA at 1.10.06_Electric Rate Spread and Rate Design 3.23.09 2 4 3" xfId="13984"/>
    <cellStyle name="_Power Cost Value Copy 11.30.05 gas 1.09.06 AURORA at 1.10.06_Electric Rate Spread and Rate Design 3.23.09 2 5" xfId="13985"/>
    <cellStyle name="_Power Cost Value Copy 11.30.05 gas 1.09.06 AURORA at 1.10.06_Electric Rate Spread and Rate Design 3.23.09 3" xfId="13986"/>
    <cellStyle name="_Power Cost Value Copy 11.30.05 gas 1.09.06 AURORA at 1.10.06_Electric Rate Spread and Rate Design 3.23.09 3 2" xfId="13987"/>
    <cellStyle name="_Power Cost Value Copy 11.30.05 gas 1.09.06 AURORA at 1.10.06_Electric Rate Spread and Rate Design 3.23.09 3 2 2" xfId="13988"/>
    <cellStyle name="_Power Cost Value Copy 11.30.05 gas 1.09.06 AURORA at 1.10.06_Electric Rate Spread and Rate Design 3.23.09 3 3" xfId="13989"/>
    <cellStyle name="_Power Cost Value Copy 11.30.05 gas 1.09.06 AURORA at 1.10.06_Electric Rate Spread and Rate Design 3.23.09 4" xfId="13990"/>
    <cellStyle name="_Power Cost Value Copy 11.30.05 gas 1.09.06 AURORA at 1.10.06_Electric Rate Spread and Rate Design 3.23.09 4 2" xfId="13991"/>
    <cellStyle name="_Power Cost Value Copy 11.30.05 gas 1.09.06 AURORA at 1.10.06_Electric Rate Spread and Rate Design 3.23.09 4 2 2" xfId="13992"/>
    <cellStyle name="_Power Cost Value Copy 11.30.05 gas 1.09.06 AURORA at 1.10.06_Electric Rate Spread and Rate Design 3.23.09 4 3" xfId="13993"/>
    <cellStyle name="_Power Cost Value Copy 11.30.05 gas 1.09.06 AURORA at 1.10.06_Electric Rate Spread and Rate Design 3.23.09 5" xfId="13994"/>
    <cellStyle name="_Power Cost Value Copy 11.30.05 gas 1.09.06 AURORA at 1.10.06_Electric Rate Spread and Rate Design 3.23.09 5 2" xfId="13995"/>
    <cellStyle name="_Power Cost Value Copy 11.30.05 gas 1.09.06 AURORA at 1.10.06_Electric Rate Spread and Rate Design 3.23.09 6" xfId="13996"/>
    <cellStyle name="_Power Cost Value Copy 11.30.05 gas 1.09.06 AURORA at 1.10.06_Exh A-1 resulting from UE-112050 effective Jan 1 2012" xfId="13997"/>
    <cellStyle name="_Power Cost Value Copy 11.30.05 gas 1.09.06 AURORA at 1.10.06_Exh A-1 resulting from UE-112050 effective Jan 1 2012 2" xfId="13998"/>
    <cellStyle name="_Power Cost Value Copy 11.30.05 gas 1.09.06 AURORA at 1.10.06_Exh G - Klamath Peaker PPA fr C Locke 2-12" xfId="13999"/>
    <cellStyle name="_Power Cost Value Copy 11.30.05 gas 1.09.06 AURORA at 1.10.06_Exh G - Klamath Peaker PPA fr C Locke 2-12 2" xfId="14000"/>
    <cellStyle name="_Power Cost Value Copy 11.30.05 gas 1.09.06 AURORA at 1.10.06_Exhibit A-1 effective 4-1-11 fr S Free 12-11" xfId="14001"/>
    <cellStyle name="_Power Cost Value Copy 11.30.05 gas 1.09.06 AURORA at 1.10.06_Exhibit A-1 effective 4-1-11 fr S Free 12-11 2" xfId="14002"/>
    <cellStyle name="_Power Cost Value Copy 11.30.05 gas 1.09.06 AURORA at 1.10.06_Exhibit D fr R Gho 12-31-08" xfId="14003"/>
    <cellStyle name="_Power Cost Value Copy 11.30.05 gas 1.09.06 AURORA at 1.10.06_Exhibit D fr R Gho 12-31-08 2" xfId="14004"/>
    <cellStyle name="_Power Cost Value Copy 11.30.05 gas 1.09.06 AURORA at 1.10.06_Exhibit D fr R Gho 12-31-08 2 2" xfId="14005"/>
    <cellStyle name="_Power Cost Value Copy 11.30.05 gas 1.09.06 AURORA at 1.10.06_Exhibit D fr R Gho 12-31-08 2 2 2" xfId="14006"/>
    <cellStyle name="_Power Cost Value Copy 11.30.05 gas 1.09.06 AURORA at 1.10.06_Exhibit D fr R Gho 12-31-08 2 2 2 2" xfId="14007"/>
    <cellStyle name="_Power Cost Value Copy 11.30.05 gas 1.09.06 AURORA at 1.10.06_Exhibit D fr R Gho 12-31-08 2 2 3" xfId="14008"/>
    <cellStyle name="_Power Cost Value Copy 11.30.05 gas 1.09.06 AURORA at 1.10.06_Exhibit D fr R Gho 12-31-08 2 3" xfId="14009"/>
    <cellStyle name="_Power Cost Value Copy 11.30.05 gas 1.09.06 AURORA at 1.10.06_Exhibit D fr R Gho 12-31-08 2 3 2" xfId="14010"/>
    <cellStyle name="_Power Cost Value Copy 11.30.05 gas 1.09.06 AURORA at 1.10.06_Exhibit D fr R Gho 12-31-08 2 4" xfId="14011"/>
    <cellStyle name="_Power Cost Value Copy 11.30.05 gas 1.09.06 AURORA at 1.10.06_Exhibit D fr R Gho 12-31-08 2 5" xfId="14012"/>
    <cellStyle name="_Power Cost Value Copy 11.30.05 gas 1.09.06 AURORA at 1.10.06_Exhibit D fr R Gho 12-31-08 3" xfId="14013"/>
    <cellStyle name="_Power Cost Value Copy 11.30.05 gas 1.09.06 AURORA at 1.10.06_Exhibit D fr R Gho 12-31-08 3 2" xfId="14014"/>
    <cellStyle name="_Power Cost Value Copy 11.30.05 gas 1.09.06 AURORA at 1.10.06_Exhibit D fr R Gho 12-31-08 3 2 2" xfId="14015"/>
    <cellStyle name="_Power Cost Value Copy 11.30.05 gas 1.09.06 AURORA at 1.10.06_Exhibit D fr R Gho 12-31-08 3 3" xfId="14016"/>
    <cellStyle name="_Power Cost Value Copy 11.30.05 gas 1.09.06 AURORA at 1.10.06_Exhibit D fr R Gho 12-31-08 3 4" xfId="14017"/>
    <cellStyle name="_Power Cost Value Copy 11.30.05 gas 1.09.06 AURORA at 1.10.06_Exhibit D fr R Gho 12-31-08 4" xfId="14018"/>
    <cellStyle name="_Power Cost Value Copy 11.30.05 gas 1.09.06 AURORA at 1.10.06_Exhibit D fr R Gho 12-31-08 4 2" xfId="14019"/>
    <cellStyle name="_Power Cost Value Copy 11.30.05 gas 1.09.06 AURORA at 1.10.06_Exhibit D fr R Gho 12-31-08 5" xfId="14020"/>
    <cellStyle name="_Power Cost Value Copy 11.30.05 gas 1.09.06 AURORA at 1.10.06_Exhibit D fr R Gho 12-31-08 6" xfId="14021"/>
    <cellStyle name="_Power Cost Value Copy 11.30.05 gas 1.09.06 AURORA at 1.10.06_Exhibit D fr R Gho 12-31-08 v2" xfId="14022"/>
    <cellStyle name="_Power Cost Value Copy 11.30.05 gas 1.09.06 AURORA at 1.10.06_Exhibit D fr R Gho 12-31-08 v2 2" xfId="14023"/>
    <cellStyle name="_Power Cost Value Copy 11.30.05 gas 1.09.06 AURORA at 1.10.06_Exhibit D fr R Gho 12-31-08 v2 2 2" xfId="14024"/>
    <cellStyle name="_Power Cost Value Copy 11.30.05 gas 1.09.06 AURORA at 1.10.06_Exhibit D fr R Gho 12-31-08 v2 2 2 2" xfId="14025"/>
    <cellStyle name="_Power Cost Value Copy 11.30.05 gas 1.09.06 AURORA at 1.10.06_Exhibit D fr R Gho 12-31-08 v2 2 2 2 2" xfId="14026"/>
    <cellStyle name="_Power Cost Value Copy 11.30.05 gas 1.09.06 AURORA at 1.10.06_Exhibit D fr R Gho 12-31-08 v2 2 2 3" xfId="14027"/>
    <cellStyle name="_Power Cost Value Copy 11.30.05 gas 1.09.06 AURORA at 1.10.06_Exhibit D fr R Gho 12-31-08 v2 2 3" xfId="14028"/>
    <cellStyle name="_Power Cost Value Copy 11.30.05 gas 1.09.06 AURORA at 1.10.06_Exhibit D fr R Gho 12-31-08 v2 2 3 2" xfId="14029"/>
    <cellStyle name="_Power Cost Value Copy 11.30.05 gas 1.09.06 AURORA at 1.10.06_Exhibit D fr R Gho 12-31-08 v2 2 4" xfId="14030"/>
    <cellStyle name="_Power Cost Value Copy 11.30.05 gas 1.09.06 AURORA at 1.10.06_Exhibit D fr R Gho 12-31-08 v2 2 5" xfId="14031"/>
    <cellStyle name="_Power Cost Value Copy 11.30.05 gas 1.09.06 AURORA at 1.10.06_Exhibit D fr R Gho 12-31-08 v2 3" xfId="14032"/>
    <cellStyle name="_Power Cost Value Copy 11.30.05 gas 1.09.06 AURORA at 1.10.06_Exhibit D fr R Gho 12-31-08 v2 3 2" xfId="14033"/>
    <cellStyle name="_Power Cost Value Copy 11.30.05 gas 1.09.06 AURORA at 1.10.06_Exhibit D fr R Gho 12-31-08 v2 3 2 2" xfId="14034"/>
    <cellStyle name="_Power Cost Value Copy 11.30.05 gas 1.09.06 AURORA at 1.10.06_Exhibit D fr R Gho 12-31-08 v2 3 3" xfId="14035"/>
    <cellStyle name="_Power Cost Value Copy 11.30.05 gas 1.09.06 AURORA at 1.10.06_Exhibit D fr R Gho 12-31-08 v2 3 4" xfId="14036"/>
    <cellStyle name="_Power Cost Value Copy 11.30.05 gas 1.09.06 AURORA at 1.10.06_Exhibit D fr R Gho 12-31-08 v2 4" xfId="14037"/>
    <cellStyle name="_Power Cost Value Copy 11.30.05 gas 1.09.06 AURORA at 1.10.06_Exhibit D fr R Gho 12-31-08 v2 4 2" xfId="14038"/>
    <cellStyle name="_Power Cost Value Copy 11.30.05 gas 1.09.06 AURORA at 1.10.06_Exhibit D fr R Gho 12-31-08 v2 5" xfId="14039"/>
    <cellStyle name="_Power Cost Value Copy 11.30.05 gas 1.09.06 AURORA at 1.10.06_Exhibit D fr R Gho 12-31-08 v2 6" xfId="14040"/>
    <cellStyle name="_Power Cost Value Copy 11.30.05 gas 1.09.06 AURORA at 1.10.06_Exhibit D fr R Gho 12-31-08 v2_DEM-WP(C) ENERG10C--ctn Mid-C_042010 2010GRC" xfId="14041"/>
    <cellStyle name="_Power Cost Value Copy 11.30.05 gas 1.09.06 AURORA at 1.10.06_Exhibit D fr R Gho 12-31-08 v2_DEM-WP(C) ENERG10C--ctn Mid-C_042010 2010GRC 2" xfId="14042"/>
    <cellStyle name="_Power Cost Value Copy 11.30.05 gas 1.09.06 AURORA at 1.10.06_Exhibit D fr R Gho 12-31-08 v2_NIM Summary" xfId="14043"/>
    <cellStyle name="_Power Cost Value Copy 11.30.05 gas 1.09.06 AURORA at 1.10.06_Exhibit D fr R Gho 12-31-08 v2_NIM Summary 2" xfId="14044"/>
    <cellStyle name="_Power Cost Value Copy 11.30.05 gas 1.09.06 AURORA at 1.10.06_Exhibit D fr R Gho 12-31-08 v2_NIM Summary 2 2" xfId="14045"/>
    <cellStyle name="_Power Cost Value Copy 11.30.05 gas 1.09.06 AURORA at 1.10.06_Exhibit D fr R Gho 12-31-08 v2_NIM Summary 2 2 2" xfId="14046"/>
    <cellStyle name="_Power Cost Value Copy 11.30.05 gas 1.09.06 AURORA at 1.10.06_Exhibit D fr R Gho 12-31-08 v2_NIM Summary 2 2 2 2" xfId="14047"/>
    <cellStyle name="_Power Cost Value Copy 11.30.05 gas 1.09.06 AURORA at 1.10.06_Exhibit D fr R Gho 12-31-08 v2_NIM Summary 2 2 3" xfId="14048"/>
    <cellStyle name="_Power Cost Value Copy 11.30.05 gas 1.09.06 AURORA at 1.10.06_Exhibit D fr R Gho 12-31-08 v2_NIM Summary 2 3" xfId="14049"/>
    <cellStyle name="_Power Cost Value Copy 11.30.05 gas 1.09.06 AURORA at 1.10.06_Exhibit D fr R Gho 12-31-08 v2_NIM Summary 2 3 2" xfId="14050"/>
    <cellStyle name="_Power Cost Value Copy 11.30.05 gas 1.09.06 AURORA at 1.10.06_Exhibit D fr R Gho 12-31-08 v2_NIM Summary 2 4" xfId="14051"/>
    <cellStyle name="_Power Cost Value Copy 11.30.05 gas 1.09.06 AURORA at 1.10.06_Exhibit D fr R Gho 12-31-08 v2_NIM Summary 2 5" xfId="14052"/>
    <cellStyle name="_Power Cost Value Copy 11.30.05 gas 1.09.06 AURORA at 1.10.06_Exhibit D fr R Gho 12-31-08 v2_NIM Summary 3" xfId="14053"/>
    <cellStyle name="_Power Cost Value Copy 11.30.05 gas 1.09.06 AURORA at 1.10.06_Exhibit D fr R Gho 12-31-08 v2_NIM Summary 3 2" xfId="14054"/>
    <cellStyle name="_Power Cost Value Copy 11.30.05 gas 1.09.06 AURORA at 1.10.06_Exhibit D fr R Gho 12-31-08 v2_NIM Summary 3 2 2" xfId="14055"/>
    <cellStyle name="_Power Cost Value Copy 11.30.05 gas 1.09.06 AURORA at 1.10.06_Exhibit D fr R Gho 12-31-08 v2_NIM Summary 3 3" xfId="14056"/>
    <cellStyle name="_Power Cost Value Copy 11.30.05 gas 1.09.06 AURORA at 1.10.06_Exhibit D fr R Gho 12-31-08 v2_NIM Summary 3 4" xfId="14057"/>
    <cellStyle name="_Power Cost Value Copy 11.30.05 gas 1.09.06 AURORA at 1.10.06_Exhibit D fr R Gho 12-31-08 v2_NIM Summary 4" xfId="14058"/>
    <cellStyle name="_Power Cost Value Copy 11.30.05 gas 1.09.06 AURORA at 1.10.06_Exhibit D fr R Gho 12-31-08 v2_NIM Summary 4 2" xfId="14059"/>
    <cellStyle name="_Power Cost Value Copy 11.30.05 gas 1.09.06 AURORA at 1.10.06_Exhibit D fr R Gho 12-31-08 v2_NIM Summary 5" xfId="14060"/>
    <cellStyle name="_Power Cost Value Copy 11.30.05 gas 1.09.06 AURORA at 1.10.06_Exhibit D fr R Gho 12-31-08 v2_NIM Summary 6" xfId="14061"/>
    <cellStyle name="_Power Cost Value Copy 11.30.05 gas 1.09.06 AURORA at 1.10.06_Exhibit D fr R Gho 12-31-08 v2_NIM Summary_DEM-WP(C) ENERG10C--ctn Mid-C_042010 2010GRC" xfId="14062"/>
    <cellStyle name="_Power Cost Value Copy 11.30.05 gas 1.09.06 AURORA at 1.10.06_Exhibit D fr R Gho 12-31-08 v2_NIM Summary_DEM-WP(C) ENERG10C--ctn Mid-C_042010 2010GRC 2" xfId="14063"/>
    <cellStyle name="_Power Cost Value Copy 11.30.05 gas 1.09.06 AURORA at 1.10.06_Exhibit D fr R Gho 12-31-08_DEM-WP(C) ENERG10C--ctn Mid-C_042010 2010GRC" xfId="14064"/>
    <cellStyle name="_Power Cost Value Copy 11.30.05 gas 1.09.06 AURORA at 1.10.06_Exhibit D fr R Gho 12-31-08_DEM-WP(C) ENERG10C--ctn Mid-C_042010 2010GRC 2" xfId="14065"/>
    <cellStyle name="_Power Cost Value Copy 11.30.05 gas 1.09.06 AURORA at 1.10.06_Exhibit D fr R Gho 12-31-08_NIM Summary" xfId="14066"/>
    <cellStyle name="_Power Cost Value Copy 11.30.05 gas 1.09.06 AURORA at 1.10.06_Exhibit D fr R Gho 12-31-08_NIM Summary 2" xfId="14067"/>
    <cellStyle name="_Power Cost Value Copy 11.30.05 gas 1.09.06 AURORA at 1.10.06_Exhibit D fr R Gho 12-31-08_NIM Summary 2 2" xfId="14068"/>
    <cellStyle name="_Power Cost Value Copy 11.30.05 gas 1.09.06 AURORA at 1.10.06_Exhibit D fr R Gho 12-31-08_NIM Summary 2 2 2" xfId="14069"/>
    <cellStyle name="_Power Cost Value Copy 11.30.05 gas 1.09.06 AURORA at 1.10.06_Exhibit D fr R Gho 12-31-08_NIM Summary 2 2 2 2" xfId="14070"/>
    <cellStyle name="_Power Cost Value Copy 11.30.05 gas 1.09.06 AURORA at 1.10.06_Exhibit D fr R Gho 12-31-08_NIM Summary 2 2 3" xfId="14071"/>
    <cellStyle name="_Power Cost Value Copy 11.30.05 gas 1.09.06 AURORA at 1.10.06_Exhibit D fr R Gho 12-31-08_NIM Summary 2 3" xfId="14072"/>
    <cellStyle name="_Power Cost Value Copy 11.30.05 gas 1.09.06 AURORA at 1.10.06_Exhibit D fr R Gho 12-31-08_NIM Summary 2 3 2" xfId="14073"/>
    <cellStyle name="_Power Cost Value Copy 11.30.05 gas 1.09.06 AURORA at 1.10.06_Exhibit D fr R Gho 12-31-08_NIM Summary 2 4" xfId="14074"/>
    <cellStyle name="_Power Cost Value Copy 11.30.05 gas 1.09.06 AURORA at 1.10.06_Exhibit D fr R Gho 12-31-08_NIM Summary 2 5" xfId="14075"/>
    <cellStyle name="_Power Cost Value Copy 11.30.05 gas 1.09.06 AURORA at 1.10.06_Exhibit D fr R Gho 12-31-08_NIM Summary 3" xfId="14076"/>
    <cellStyle name="_Power Cost Value Copy 11.30.05 gas 1.09.06 AURORA at 1.10.06_Exhibit D fr R Gho 12-31-08_NIM Summary 3 2" xfId="14077"/>
    <cellStyle name="_Power Cost Value Copy 11.30.05 gas 1.09.06 AURORA at 1.10.06_Exhibit D fr R Gho 12-31-08_NIM Summary 3 2 2" xfId="14078"/>
    <cellStyle name="_Power Cost Value Copy 11.30.05 gas 1.09.06 AURORA at 1.10.06_Exhibit D fr R Gho 12-31-08_NIM Summary 3 3" xfId="14079"/>
    <cellStyle name="_Power Cost Value Copy 11.30.05 gas 1.09.06 AURORA at 1.10.06_Exhibit D fr R Gho 12-31-08_NIM Summary 3 4" xfId="14080"/>
    <cellStyle name="_Power Cost Value Copy 11.30.05 gas 1.09.06 AURORA at 1.10.06_Exhibit D fr R Gho 12-31-08_NIM Summary 4" xfId="14081"/>
    <cellStyle name="_Power Cost Value Copy 11.30.05 gas 1.09.06 AURORA at 1.10.06_Exhibit D fr R Gho 12-31-08_NIM Summary 4 2" xfId="14082"/>
    <cellStyle name="_Power Cost Value Copy 11.30.05 gas 1.09.06 AURORA at 1.10.06_Exhibit D fr R Gho 12-31-08_NIM Summary 5" xfId="14083"/>
    <cellStyle name="_Power Cost Value Copy 11.30.05 gas 1.09.06 AURORA at 1.10.06_Exhibit D fr R Gho 12-31-08_NIM Summary 6" xfId="14084"/>
    <cellStyle name="_Power Cost Value Copy 11.30.05 gas 1.09.06 AURORA at 1.10.06_Exhibit D fr R Gho 12-31-08_NIM Summary_DEM-WP(C) ENERG10C--ctn Mid-C_042010 2010GRC" xfId="14085"/>
    <cellStyle name="_Power Cost Value Copy 11.30.05 gas 1.09.06 AURORA at 1.10.06_Exhibit D fr R Gho 12-31-08_NIM Summary_DEM-WP(C) ENERG10C--ctn Mid-C_042010 2010GRC 2" xfId="14086"/>
    <cellStyle name="_Power Cost Value Copy 11.30.05 gas 1.09.06 AURORA at 1.10.06_Hopkins Ridge Prepaid Tran - Interest Earned RY 12ME Feb  '11" xfId="14087"/>
    <cellStyle name="_Power Cost Value Copy 11.30.05 gas 1.09.06 AURORA at 1.10.06_Hopkins Ridge Prepaid Tran - Interest Earned RY 12ME Feb  '11 2" xfId="14088"/>
    <cellStyle name="_Power Cost Value Copy 11.30.05 gas 1.09.06 AURORA at 1.10.06_Hopkins Ridge Prepaid Tran - Interest Earned RY 12ME Feb  '11 2 2" xfId="14089"/>
    <cellStyle name="_Power Cost Value Copy 11.30.05 gas 1.09.06 AURORA at 1.10.06_Hopkins Ridge Prepaid Tran - Interest Earned RY 12ME Feb  '11 2 2 2" xfId="14090"/>
    <cellStyle name="_Power Cost Value Copy 11.30.05 gas 1.09.06 AURORA at 1.10.06_Hopkins Ridge Prepaid Tran - Interest Earned RY 12ME Feb  '11 2 2 2 2" xfId="14091"/>
    <cellStyle name="_Power Cost Value Copy 11.30.05 gas 1.09.06 AURORA at 1.10.06_Hopkins Ridge Prepaid Tran - Interest Earned RY 12ME Feb  '11 2 2 3" xfId="14092"/>
    <cellStyle name="_Power Cost Value Copy 11.30.05 gas 1.09.06 AURORA at 1.10.06_Hopkins Ridge Prepaid Tran - Interest Earned RY 12ME Feb  '11 2 3" xfId="14093"/>
    <cellStyle name="_Power Cost Value Copy 11.30.05 gas 1.09.06 AURORA at 1.10.06_Hopkins Ridge Prepaid Tran - Interest Earned RY 12ME Feb  '11 2 3 2" xfId="14094"/>
    <cellStyle name="_Power Cost Value Copy 11.30.05 gas 1.09.06 AURORA at 1.10.06_Hopkins Ridge Prepaid Tran - Interest Earned RY 12ME Feb  '11 2 4" xfId="14095"/>
    <cellStyle name="_Power Cost Value Copy 11.30.05 gas 1.09.06 AURORA at 1.10.06_Hopkins Ridge Prepaid Tran - Interest Earned RY 12ME Feb  '11 2 5" xfId="14096"/>
    <cellStyle name="_Power Cost Value Copy 11.30.05 gas 1.09.06 AURORA at 1.10.06_Hopkins Ridge Prepaid Tran - Interest Earned RY 12ME Feb  '11 3" xfId="14097"/>
    <cellStyle name="_Power Cost Value Copy 11.30.05 gas 1.09.06 AURORA at 1.10.06_Hopkins Ridge Prepaid Tran - Interest Earned RY 12ME Feb  '11 3 2" xfId="14098"/>
    <cellStyle name="_Power Cost Value Copy 11.30.05 gas 1.09.06 AURORA at 1.10.06_Hopkins Ridge Prepaid Tran - Interest Earned RY 12ME Feb  '11 3 2 2" xfId="14099"/>
    <cellStyle name="_Power Cost Value Copy 11.30.05 gas 1.09.06 AURORA at 1.10.06_Hopkins Ridge Prepaid Tran - Interest Earned RY 12ME Feb  '11 3 3" xfId="14100"/>
    <cellStyle name="_Power Cost Value Copy 11.30.05 gas 1.09.06 AURORA at 1.10.06_Hopkins Ridge Prepaid Tran - Interest Earned RY 12ME Feb  '11 3 4" xfId="14101"/>
    <cellStyle name="_Power Cost Value Copy 11.30.05 gas 1.09.06 AURORA at 1.10.06_Hopkins Ridge Prepaid Tran - Interest Earned RY 12ME Feb  '11 4" xfId="14102"/>
    <cellStyle name="_Power Cost Value Copy 11.30.05 gas 1.09.06 AURORA at 1.10.06_Hopkins Ridge Prepaid Tran - Interest Earned RY 12ME Feb  '11 4 2" xfId="14103"/>
    <cellStyle name="_Power Cost Value Copy 11.30.05 gas 1.09.06 AURORA at 1.10.06_Hopkins Ridge Prepaid Tran - Interest Earned RY 12ME Feb  '11 5" xfId="14104"/>
    <cellStyle name="_Power Cost Value Copy 11.30.05 gas 1.09.06 AURORA at 1.10.06_Hopkins Ridge Prepaid Tran - Interest Earned RY 12ME Feb  '11 6" xfId="14105"/>
    <cellStyle name="_Power Cost Value Copy 11.30.05 gas 1.09.06 AURORA at 1.10.06_Hopkins Ridge Prepaid Tran - Interest Earned RY 12ME Feb  '11_DEM-WP(C) ENERG10C--ctn Mid-C_042010 2010GRC" xfId="14106"/>
    <cellStyle name="_Power Cost Value Copy 11.30.05 gas 1.09.06 AURORA at 1.10.06_Hopkins Ridge Prepaid Tran - Interest Earned RY 12ME Feb  '11_DEM-WP(C) ENERG10C--ctn Mid-C_042010 2010GRC 2" xfId="14107"/>
    <cellStyle name="_Power Cost Value Copy 11.30.05 gas 1.09.06 AURORA at 1.10.06_Hopkins Ridge Prepaid Tran - Interest Earned RY 12ME Feb  '11_NIM Summary" xfId="14108"/>
    <cellStyle name="_Power Cost Value Copy 11.30.05 gas 1.09.06 AURORA at 1.10.06_Hopkins Ridge Prepaid Tran - Interest Earned RY 12ME Feb  '11_NIM Summary 2" xfId="14109"/>
    <cellStyle name="_Power Cost Value Copy 11.30.05 gas 1.09.06 AURORA at 1.10.06_Hopkins Ridge Prepaid Tran - Interest Earned RY 12ME Feb  '11_NIM Summary 2 2" xfId="14110"/>
    <cellStyle name="_Power Cost Value Copy 11.30.05 gas 1.09.06 AURORA at 1.10.06_Hopkins Ridge Prepaid Tran - Interest Earned RY 12ME Feb  '11_NIM Summary 2 2 2" xfId="14111"/>
    <cellStyle name="_Power Cost Value Copy 11.30.05 gas 1.09.06 AURORA at 1.10.06_Hopkins Ridge Prepaid Tran - Interest Earned RY 12ME Feb  '11_NIM Summary 2 2 2 2" xfId="14112"/>
    <cellStyle name="_Power Cost Value Copy 11.30.05 gas 1.09.06 AURORA at 1.10.06_Hopkins Ridge Prepaid Tran - Interest Earned RY 12ME Feb  '11_NIM Summary 2 2 3" xfId="14113"/>
    <cellStyle name="_Power Cost Value Copy 11.30.05 gas 1.09.06 AURORA at 1.10.06_Hopkins Ridge Prepaid Tran - Interest Earned RY 12ME Feb  '11_NIM Summary 2 3" xfId="14114"/>
    <cellStyle name="_Power Cost Value Copy 11.30.05 gas 1.09.06 AURORA at 1.10.06_Hopkins Ridge Prepaid Tran - Interest Earned RY 12ME Feb  '11_NIM Summary 2 3 2" xfId="14115"/>
    <cellStyle name="_Power Cost Value Copy 11.30.05 gas 1.09.06 AURORA at 1.10.06_Hopkins Ridge Prepaid Tran - Interest Earned RY 12ME Feb  '11_NIM Summary 2 4" xfId="14116"/>
    <cellStyle name="_Power Cost Value Copy 11.30.05 gas 1.09.06 AURORA at 1.10.06_Hopkins Ridge Prepaid Tran - Interest Earned RY 12ME Feb  '11_NIM Summary 2 5" xfId="14117"/>
    <cellStyle name="_Power Cost Value Copy 11.30.05 gas 1.09.06 AURORA at 1.10.06_Hopkins Ridge Prepaid Tran - Interest Earned RY 12ME Feb  '11_NIM Summary 3" xfId="14118"/>
    <cellStyle name="_Power Cost Value Copy 11.30.05 gas 1.09.06 AURORA at 1.10.06_Hopkins Ridge Prepaid Tran - Interest Earned RY 12ME Feb  '11_NIM Summary 3 2" xfId="14119"/>
    <cellStyle name="_Power Cost Value Copy 11.30.05 gas 1.09.06 AURORA at 1.10.06_Hopkins Ridge Prepaid Tran - Interest Earned RY 12ME Feb  '11_NIM Summary 3 2 2" xfId="14120"/>
    <cellStyle name="_Power Cost Value Copy 11.30.05 gas 1.09.06 AURORA at 1.10.06_Hopkins Ridge Prepaid Tran - Interest Earned RY 12ME Feb  '11_NIM Summary 3 3" xfId="14121"/>
    <cellStyle name="_Power Cost Value Copy 11.30.05 gas 1.09.06 AURORA at 1.10.06_Hopkins Ridge Prepaid Tran - Interest Earned RY 12ME Feb  '11_NIM Summary 3 4" xfId="14122"/>
    <cellStyle name="_Power Cost Value Copy 11.30.05 gas 1.09.06 AURORA at 1.10.06_Hopkins Ridge Prepaid Tran - Interest Earned RY 12ME Feb  '11_NIM Summary 4" xfId="14123"/>
    <cellStyle name="_Power Cost Value Copy 11.30.05 gas 1.09.06 AURORA at 1.10.06_Hopkins Ridge Prepaid Tran - Interest Earned RY 12ME Feb  '11_NIM Summary 4 2" xfId="14124"/>
    <cellStyle name="_Power Cost Value Copy 11.30.05 gas 1.09.06 AURORA at 1.10.06_Hopkins Ridge Prepaid Tran - Interest Earned RY 12ME Feb  '11_NIM Summary 5" xfId="14125"/>
    <cellStyle name="_Power Cost Value Copy 11.30.05 gas 1.09.06 AURORA at 1.10.06_Hopkins Ridge Prepaid Tran - Interest Earned RY 12ME Feb  '11_NIM Summary 6" xfId="14126"/>
    <cellStyle name="_Power Cost Value Copy 11.30.05 gas 1.09.06 AURORA at 1.10.06_Hopkins Ridge Prepaid Tran - Interest Earned RY 12ME Feb  '11_NIM Summary_DEM-WP(C) ENERG10C--ctn Mid-C_042010 2010GRC" xfId="14127"/>
    <cellStyle name="_Power Cost Value Copy 11.30.05 gas 1.09.06 AURORA at 1.10.06_Hopkins Ridge Prepaid Tran - Interest Earned RY 12ME Feb  '11_NIM Summary_DEM-WP(C) ENERG10C--ctn Mid-C_042010 2010GRC 2" xfId="14128"/>
    <cellStyle name="_Power Cost Value Copy 11.30.05 gas 1.09.06 AURORA at 1.10.06_Hopkins Ridge Prepaid Tran - Interest Earned RY 12ME Feb  '11_Transmission Workbook for May BOD" xfId="14129"/>
    <cellStyle name="_Power Cost Value Copy 11.30.05 gas 1.09.06 AURORA at 1.10.06_Hopkins Ridge Prepaid Tran - Interest Earned RY 12ME Feb  '11_Transmission Workbook for May BOD 2" xfId="14130"/>
    <cellStyle name="_Power Cost Value Copy 11.30.05 gas 1.09.06 AURORA at 1.10.06_Hopkins Ridge Prepaid Tran - Interest Earned RY 12ME Feb  '11_Transmission Workbook for May BOD 2 2" xfId="14131"/>
    <cellStyle name="_Power Cost Value Copy 11.30.05 gas 1.09.06 AURORA at 1.10.06_Hopkins Ridge Prepaid Tran - Interest Earned RY 12ME Feb  '11_Transmission Workbook for May BOD 2 2 2" xfId="14132"/>
    <cellStyle name="_Power Cost Value Copy 11.30.05 gas 1.09.06 AURORA at 1.10.06_Hopkins Ridge Prepaid Tran - Interest Earned RY 12ME Feb  '11_Transmission Workbook for May BOD 2 2 2 2" xfId="14133"/>
    <cellStyle name="_Power Cost Value Copy 11.30.05 gas 1.09.06 AURORA at 1.10.06_Hopkins Ridge Prepaid Tran - Interest Earned RY 12ME Feb  '11_Transmission Workbook for May BOD 2 2 3" xfId="14134"/>
    <cellStyle name="_Power Cost Value Copy 11.30.05 gas 1.09.06 AURORA at 1.10.06_Hopkins Ridge Prepaid Tran - Interest Earned RY 12ME Feb  '11_Transmission Workbook for May BOD 2 3" xfId="14135"/>
    <cellStyle name="_Power Cost Value Copy 11.30.05 gas 1.09.06 AURORA at 1.10.06_Hopkins Ridge Prepaid Tran - Interest Earned RY 12ME Feb  '11_Transmission Workbook for May BOD 2 3 2" xfId="14136"/>
    <cellStyle name="_Power Cost Value Copy 11.30.05 gas 1.09.06 AURORA at 1.10.06_Hopkins Ridge Prepaid Tran - Interest Earned RY 12ME Feb  '11_Transmission Workbook for May BOD 2 4" xfId="14137"/>
    <cellStyle name="_Power Cost Value Copy 11.30.05 gas 1.09.06 AURORA at 1.10.06_Hopkins Ridge Prepaid Tran - Interest Earned RY 12ME Feb  '11_Transmission Workbook for May BOD 2 5" xfId="14138"/>
    <cellStyle name="_Power Cost Value Copy 11.30.05 gas 1.09.06 AURORA at 1.10.06_Hopkins Ridge Prepaid Tran - Interest Earned RY 12ME Feb  '11_Transmission Workbook for May BOD 3" xfId="14139"/>
    <cellStyle name="_Power Cost Value Copy 11.30.05 gas 1.09.06 AURORA at 1.10.06_Hopkins Ridge Prepaid Tran - Interest Earned RY 12ME Feb  '11_Transmission Workbook for May BOD 3 2" xfId="14140"/>
    <cellStyle name="_Power Cost Value Copy 11.30.05 gas 1.09.06 AURORA at 1.10.06_Hopkins Ridge Prepaid Tran - Interest Earned RY 12ME Feb  '11_Transmission Workbook for May BOD 3 2 2" xfId="14141"/>
    <cellStyle name="_Power Cost Value Copy 11.30.05 gas 1.09.06 AURORA at 1.10.06_Hopkins Ridge Prepaid Tran - Interest Earned RY 12ME Feb  '11_Transmission Workbook for May BOD 3 3" xfId="14142"/>
    <cellStyle name="_Power Cost Value Copy 11.30.05 gas 1.09.06 AURORA at 1.10.06_Hopkins Ridge Prepaid Tran - Interest Earned RY 12ME Feb  '11_Transmission Workbook for May BOD 3 4" xfId="14143"/>
    <cellStyle name="_Power Cost Value Copy 11.30.05 gas 1.09.06 AURORA at 1.10.06_Hopkins Ridge Prepaid Tran - Interest Earned RY 12ME Feb  '11_Transmission Workbook for May BOD 4" xfId="14144"/>
    <cellStyle name="_Power Cost Value Copy 11.30.05 gas 1.09.06 AURORA at 1.10.06_Hopkins Ridge Prepaid Tran - Interest Earned RY 12ME Feb  '11_Transmission Workbook for May BOD 4 2" xfId="14145"/>
    <cellStyle name="_Power Cost Value Copy 11.30.05 gas 1.09.06 AURORA at 1.10.06_Hopkins Ridge Prepaid Tran - Interest Earned RY 12ME Feb  '11_Transmission Workbook for May BOD 5" xfId="14146"/>
    <cellStyle name="_Power Cost Value Copy 11.30.05 gas 1.09.06 AURORA at 1.10.06_Hopkins Ridge Prepaid Tran - Interest Earned RY 12ME Feb  '11_Transmission Workbook for May BOD 6" xfId="14147"/>
    <cellStyle name="_Power Cost Value Copy 11.30.05 gas 1.09.06 AURORA at 1.10.06_Hopkins Ridge Prepaid Tran - Interest Earned RY 12ME Feb  '11_Transmission Workbook for May BOD_DEM-WP(C) ENERG10C--ctn Mid-C_042010 2010GRC" xfId="14148"/>
    <cellStyle name="_Power Cost Value Copy 11.30.05 gas 1.09.06 AURORA at 1.10.06_Hopkins Ridge Prepaid Tran - Interest Earned RY 12ME Feb  '11_Transmission Workbook for May BOD_DEM-WP(C) ENERG10C--ctn Mid-C_042010 2010GRC 2" xfId="14149"/>
    <cellStyle name="_Power Cost Value Copy 11.30.05 gas 1.09.06 AURORA at 1.10.06_INPUTS" xfId="14150"/>
    <cellStyle name="_Power Cost Value Copy 11.30.05 gas 1.09.06 AURORA at 1.10.06_INPUTS 2" xfId="14151"/>
    <cellStyle name="_Power Cost Value Copy 11.30.05 gas 1.09.06 AURORA at 1.10.06_INPUTS 2 2" xfId="14152"/>
    <cellStyle name="_Power Cost Value Copy 11.30.05 gas 1.09.06 AURORA at 1.10.06_INPUTS 2 2 2" xfId="14153"/>
    <cellStyle name="_Power Cost Value Copy 11.30.05 gas 1.09.06 AURORA at 1.10.06_INPUTS 2 2 2 2" xfId="14154"/>
    <cellStyle name="_Power Cost Value Copy 11.30.05 gas 1.09.06 AURORA at 1.10.06_INPUTS 2 2 3" xfId="14155"/>
    <cellStyle name="_Power Cost Value Copy 11.30.05 gas 1.09.06 AURORA at 1.10.06_INPUTS 2 3" xfId="14156"/>
    <cellStyle name="_Power Cost Value Copy 11.30.05 gas 1.09.06 AURORA at 1.10.06_INPUTS 2 3 2" xfId="14157"/>
    <cellStyle name="_Power Cost Value Copy 11.30.05 gas 1.09.06 AURORA at 1.10.06_INPUTS 2 3 2 2" xfId="14158"/>
    <cellStyle name="_Power Cost Value Copy 11.30.05 gas 1.09.06 AURORA at 1.10.06_INPUTS 2 3 3" xfId="14159"/>
    <cellStyle name="_Power Cost Value Copy 11.30.05 gas 1.09.06 AURORA at 1.10.06_INPUTS 2 4" xfId="14160"/>
    <cellStyle name="_Power Cost Value Copy 11.30.05 gas 1.09.06 AURORA at 1.10.06_INPUTS 2 4 2" xfId="14161"/>
    <cellStyle name="_Power Cost Value Copy 11.30.05 gas 1.09.06 AURORA at 1.10.06_INPUTS 2 4 2 2" xfId="14162"/>
    <cellStyle name="_Power Cost Value Copy 11.30.05 gas 1.09.06 AURORA at 1.10.06_INPUTS 2 4 3" xfId="14163"/>
    <cellStyle name="_Power Cost Value Copy 11.30.05 gas 1.09.06 AURORA at 1.10.06_INPUTS 2 5" xfId="14164"/>
    <cellStyle name="_Power Cost Value Copy 11.30.05 gas 1.09.06 AURORA at 1.10.06_INPUTS 3" xfId="14165"/>
    <cellStyle name="_Power Cost Value Copy 11.30.05 gas 1.09.06 AURORA at 1.10.06_INPUTS 3 2" xfId="14166"/>
    <cellStyle name="_Power Cost Value Copy 11.30.05 gas 1.09.06 AURORA at 1.10.06_INPUTS 3 2 2" xfId="14167"/>
    <cellStyle name="_Power Cost Value Copy 11.30.05 gas 1.09.06 AURORA at 1.10.06_INPUTS 3 3" xfId="14168"/>
    <cellStyle name="_Power Cost Value Copy 11.30.05 gas 1.09.06 AURORA at 1.10.06_INPUTS 4" xfId="14169"/>
    <cellStyle name="_Power Cost Value Copy 11.30.05 gas 1.09.06 AURORA at 1.10.06_INPUTS 4 2" xfId="14170"/>
    <cellStyle name="_Power Cost Value Copy 11.30.05 gas 1.09.06 AURORA at 1.10.06_INPUTS 4 2 2" xfId="14171"/>
    <cellStyle name="_Power Cost Value Copy 11.30.05 gas 1.09.06 AURORA at 1.10.06_INPUTS 4 3" xfId="14172"/>
    <cellStyle name="_Power Cost Value Copy 11.30.05 gas 1.09.06 AURORA at 1.10.06_INPUTS 5" xfId="14173"/>
    <cellStyle name="_Power Cost Value Copy 11.30.05 gas 1.09.06 AURORA at 1.10.06_INPUTS 5 2" xfId="14174"/>
    <cellStyle name="_Power Cost Value Copy 11.30.05 gas 1.09.06 AURORA at 1.10.06_INPUTS 6" xfId="14175"/>
    <cellStyle name="_Power Cost Value Copy 11.30.05 gas 1.09.06 AURORA at 1.10.06_Leased Transformer &amp; Substation Plant &amp; Rev 12-2009" xfId="14176"/>
    <cellStyle name="_Power Cost Value Copy 11.30.05 gas 1.09.06 AURORA at 1.10.06_Leased Transformer &amp; Substation Plant &amp; Rev 12-2009 2" xfId="14177"/>
    <cellStyle name="_Power Cost Value Copy 11.30.05 gas 1.09.06 AURORA at 1.10.06_Leased Transformer &amp; Substation Plant &amp; Rev 12-2009 2 2" xfId="14178"/>
    <cellStyle name="_Power Cost Value Copy 11.30.05 gas 1.09.06 AURORA at 1.10.06_Leased Transformer &amp; Substation Plant &amp; Rev 12-2009 2 2 2" xfId="14179"/>
    <cellStyle name="_Power Cost Value Copy 11.30.05 gas 1.09.06 AURORA at 1.10.06_Leased Transformer &amp; Substation Plant &amp; Rev 12-2009 2 2 2 2" xfId="14180"/>
    <cellStyle name="_Power Cost Value Copy 11.30.05 gas 1.09.06 AURORA at 1.10.06_Leased Transformer &amp; Substation Plant &amp; Rev 12-2009 2 2 3" xfId="14181"/>
    <cellStyle name="_Power Cost Value Copy 11.30.05 gas 1.09.06 AURORA at 1.10.06_Leased Transformer &amp; Substation Plant &amp; Rev 12-2009 2 3" xfId="14182"/>
    <cellStyle name="_Power Cost Value Copy 11.30.05 gas 1.09.06 AURORA at 1.10.06_Leased Transformer &amp; Substation Plant &amp; Rev 12-2009 2 3 2" xfId="14183"/>
    <cellStyle name="_Power Cost Value Copy 11.30.05 gas 1.09.06 AURORA at 1.10.06_Leased Transformer &amp; Substation Plant &amp; Rev 12-2009 2 3 2 2" xfId="14184"/>
    <cellStyle name="_Power Cost Value Copy 11.30.05 gas 1.09.06 AURORA at 1.10.06_Leased Transformer &amp; Substation Plant &amp; Rev 12-2009 2 3 3" xfId="14185"/>
    <cellStyle name="_Power Cost Value Copy 11.30.05 gas 1.09.06 AURORA at 1.10.06_Leased Transformer &amp; Substation Plant &amp; Rev 12-2009 2 4" xfId="14186"/>
    <cellStyle name="_Power Cost Value Copy 11.30.05 gas 1.09.06 AURORA at 1.10.06_Leased Transformer &amp; Substation Plant &amp; Rev 12-2009 2 4 2" xfId="14187"/>
    <cellStyle name="_Power Cost Value Copy 11.30.05 gas 1.09.06 AURORA at 1.10.06_Leased Transformer &amp; Substation Plant &amp; Rev 12-2009 2 4 2 2" xfId="14188"/>
    <cellStyle name="_Power Cost Value Copy 11.30.05 gas 1.09.06 AURORA at 1.10.06_Leased Transformer &amp; Substation Plant &amp; Rev 12-2009 2 4 3" xfId="14189"/>
    <cellStyle name="_Power Cost Value Copy 11.30.05 gas 1.09.06 AURORA at 1.10.06_Leased Transformer &amp; Substation Plant &amp; Rev 12-2009 2 5" xfId="14190"/>
    <cellStyle name="_Power Cost Value Copy 11.30.05 gas 1.09.06 AURORA at 1.10.06_Leased Transformer &amp; Substation Plant &amp; Rev 12-2009 3" xfId="14191"/>
    <cellStyle name="_Power Cost Value Copy 11.30.05 gas 1.09.06 AURORA at 1.10.06_Leased Transformer &amp; Substation Plant &amp; Rev 12-2009 3 2" xfId="14192"/>
    <cellStyle name="_Power Cost Value Copy 11.30.05 gas 1.09.06 AURORA at 1.10.06_Leased Transformer &amp; Substation Plant &amp; Rev 12-2009 3 2 2" xfId="14193"/>
    <cellStyle name="_Power Cost Value Copy 11.30.05 gas 1.09.06 AURORA at 1.10.06_Leased Transformer &amp; Substation Plant &amp; Rev 12-2009 3 3" xfId="14194"/>
    <cellStyle name="_Power Cost Value Copy 11.30.05 gas 1.09.06 AURORA at 1.10.06_Leased Transformer &amp; Substation Plant &amp; Rev 12-2009 4" xfId="14195"/>
    <cellStyle name="_Power Cost Value Copy 11.30.05 gas 1.09.06 AURORA at 1.10.06_Leased Transformer &amp; Substation Plant &amp; Rev 12-2009 4 2" xfId="14196"/>
    <cellStyle name="_Power Cost Value Copy 11.30.05 gas 1.09.06 AURORA at 1.10.06_Leased Transformer &amp; Substation Plant &amp; Rev 12-2009 4 2 2" xfId="14197"/>
    <cellStyle name="_Power Cost Value Copy 11.30.05 gas 1.09.06 AURORA at 1.10.06_Leased Transformer &amp; Substation Plant &amp; Rev 12-2009 4 3" xfId="14198"/>
    <cellStyle name="_Power Cost Value Copy 11.30.05 gas 1.09.06 AURORA at 1.10.06_Leased Transformer &amp; Substation Plant &amp; Rev 12-2009 5" xfId="14199"/>
    <cellStyle name="_Power Cost Value Copy 11.30.05 gas 1.09.06 AURORA at 1.10.06_Leased Transformer &amp; Substation Plant &amp; Rev 12-2009 5 2" xfId="14200"/>
    <cellStyle name="_Power Cost Value Copy 11.30.05 gas 1.09.06 AURORA at 1.10.06_Leased Transformer &amp; Substation Plant &amp; Rev 12-2009 6" xfId="14201"/>
    <cellStyle name="_Power Cost Value Copy 11.30.05 gas 1.09.06 AURORA at 1.10.06_Mint Farm Generation BPA" xfId="14202"/>
    <cellStyle name="_Power Cost Value Copy 11.30.05 gas 1.09.06 AURORA at 1.10.06_NIM Summary" xfId="14203"/>
    <cellStyle name="_Power Cost Value Copy 11.30.05 gas 1.09.06 AURORA at 1.10.06_NIM Summary 09GRC" xfId="14204"/>
    <cellStyle name="_Power Cost Value Copy 11.30.05 gas 1.09.06 AURORA at 1.10.06_NIM Summary 09GRC 2" xfId="14205"/>
    <cellStyle name="_Power Cost Value Copy 11.30.05 gas 1.09.06 AURORA at 1.10.06_NIM Summary 09GRC 2 2" xfId="14206"/>
    <cellStyle name="_Power Cost Value Copy 11.30.05 gas 1.09.06 AURORA at 1.10.06_NIM Summary 09GRC 2 2 2" xfId="14207"/>
    <cellStyle name="_Power Cost Value Copy 11.30.05 gas 1.09.06 AURORA at 1.10.06_NIM Summary 09GRC 2 2 2 2" xfId="14208"/>
    <cellStyle name="_Power Cost Value Copy 11.30.05 gas 1.09.06 AURORA at 1.10.06_NIM Summary 09GRC 2 2 3" xfId="14209"/>
    <cellStyle name="_Power Cost Value Copy 11.30.05 gas 1.09.06 AURORA at 1.10.06_NIM Summary 09GRC 2 3" xfId="14210"/>
    <cellStyle name="_Power Cost Value Copy 11.30.05 gas 1.09.06 AURORA at 1.10.06_NIM Summary 09GRC 2 3 2" xfId="14211"/>
    <cellStyle name="_Power Cost Value Copy 11.30.05 gas 1.09.06 AURORA at 1.10.06_NIM Summary 09GRC 2 4" xfId="14212"/>
    <cellStyle name="_Power Cost Value Copy 11.30.05 gas 1.09.06 AURORA at 1.10.06_NIM Summary 09GRC 2 5" xfId="14213"/>
    <cellStyle name="_Power Cost Value Copy 11.30.05 gas 1.09.06 AURORA at 1.10.06_NIM Summary 09GRC 3" xfId="14214"/>
    <cellStyle name="_Power Cost Value Copy 11.30.05 gas 1.09.06 AURORA at 1.10.06_NIM Summary 09GRC 3 2" xfId="14215"/>
    <cellStyle name="_Power Cost Value Copy 11.30.05 gas 1.09.06 AURORA at 1.10.06_NIM Summary 09GRC 3 2 2" xfId="14216"/>
    <cellStyle name="_Power Cost Value Copy 11.30.05 gas 1.09.06 AURORA at 1.10.06_NIM Summary 09GRC 3 3" xfId="14217"/>
    <cellStyle name="_Power Cost Value Copy 11.30.05 gas 1.09.06 AURORA at 1.10.06_NIM Summary 09GRC 3 4" xfId="14218"/>
    <cellStyle name="_Power Cost Value Copy 11.30.05 gas 1.09.06 AURORA at 1.10.06_NIM Summary 09GRC 4" xfId="14219"/>
    <cellStyle name="_Power Cost Value Copy 11.30.05 gas 1.09.06 AURORA at 1.10.06_NIM Summary 09GRC 4 2" xfId="14220"/>
    <cellStyle name="_Power Cost Value Copy 11.30.05 gas 1.09.06 AURORA at 1.10.06_NIM Summary 09GRC 5" xfId="14221"/>
    <cellStyle name="_Power Cost Value Copy 11.30.05 gas 1.09.06 AURORA at 1.10.06_NIM Summary 09GRC 6" xfId="14222"/>
    <cellStyle name="_Power Cost Value Copy 11.30.05 gas 1.09.06 AURORA at 1.10.06_NIM Summary 09GRC_DEM-WP(C) ENERG10C--ctn Mid-C_042010 2010GRC" xfId="14223"/>
    <cellStyle name="_Power Cost Value Copy 11.30.05 gas 1.09.06 AURORA at 1.10.06_NIM Summary 09GRC_DEM-WP(C) ENERG10C--ctn Mid-C_042010 2010GRC 2" xfId="14224"/>
    <cellStyle name="_Power Cost Value Copy 11.30.05 gas 1.09.06 AURORA at 1.10.06_NIM Summary 10" xfId="14225"/>
    <cellStyle name="_Power Cost Value Copy 11.30.05 gas 1.09.06 AURORA at 1.10.06_NIM Summary 10 2" xfId="14226"/>
    <cellStyle name="_Power Cost Value Copy 11.30.05 gas 1.09.06 AURORA at 1.10.06_NIM Summary 10 2 2" xfId="14227"/>
    <cellStyle name="_Power Cost Value Copy 11.30.05 gas 1.09.06 AURORA at 1.10.06_NIM Summary 10 3" xfId="14228"/>
    <cellStyle name="_Power Cost Value Copy 11.30.05 gas 1.09.06 AURORA at 1.10.06_NIM Summary 10 4" xfId="14229"/>
    <cellStyle name="_Power Cost Value Copy 11.30.05 gas 1.09.06 AURORA at 1.10.06_NIM Summary 11" xfId="14230"/>
    <cellStyle name="_Power Cost Value Copy 11.30.05 gas 1.09.06 AURORA at 1.10.06_NIM Summary 11 2" xfId="14231"/>
    <cellStyle name="_Power Cost Value Copy 11.30.05 gas 1.09.06 AURORA at 1.10.06_NIM Summary 11 2 2" xfId="14232"/>
    <cellStyle name="_Power Cost Value Copy 11.30.05 gas 1.09.06 AURORA at 1.10.06_NIM Summary 11 3" xfId="14233"/>
    <cellStyle name="_Power Cost Value Copy 11.30.05 gas 1.09.06 AURORA at 1.10.06_NIM Summary 11 4" xfId="14234"/>
    <cellStyle name="_Power Cost Value Copy 11.30.05 gas 1.09.06 AURORA at 1.10.06_NIM Summary 12" xfId="14235"/>
    <cellStyle name="_Power Cost Value Copy 11.30.05 gas 1.09.06 AURORA at 1.10.06_NIM Summary 12 2" xfId="14236"/>
    <cellStyle name="_Power Cost Value Copy 11.30.05 gas 1.09.06 AURORA at 1.10.06_NIM Summary 12 2 2" xfId="14237"/>
    <cellStyle name="_Power Cost Value Copy 11.30.05 gas 1.09.06 AURORA at 1.10.06_NIM Summary 12 3" xfId="14238"/>
    <cellStyle name="_Power Cost Value Copy 11.30.05 gas 1.09.06 AURORA at 1.10.06_NIM Summary 12 4" xfId="14239"/>
    <cellStyle name="_Power Cost Value Copy 11.30.05 gas 1.09.06 AURORA at 1.10.06_NIM Summary 13" xfId="14240"/>
    <cellStyle name="_Power Cost Value Copy 11.30.05 gas 1.09.06 AURORA at 1.10.06_NIM Summary 13 2" xfId="14241"/>
    <cellStyle name="_Power Cost Value Copy 11.30.05 gas 1.09.06 AURORA at 1.10.06_NIM Summary 13 2 2" xfId="14242"/>
    <cellStyle name="_Power Cost Value Copy 11.30.05 gas 1.09.06 AURORA at 1.10.06_NIM Summary 13 3" xfId="14243"/>
    <cellStyle name="_Power Cost Value Copy 11.30.05 gas 1.09.06 AURORA at 1.10.06_NIM Summary 13 4" xfId="14244"/>
    <cellStyle name="_Power Cost Value Copy 11.30.05 gas 1.09.06 AURORA at 1.10.06_NIM Summary 14" xfId="14245"/>
    <cellStyle name="_Power Cost Value Copy 11.30.05 gas 1.09.06 AURORA at 1.10.06_NIM Summary 14 2" xfId="14246"/>
    <cellStyle name="_Power Cost Value Copy 11.30.05 gas 1.09.06 AURORA at 1.10.06_NIM Summary 14 2 2" xfId="14247"/>
    <cellStyle name="_Power Cost Value Copy 11.30.05 gas 1.09.06 AURORA at 1.10.06_NIM Summary 14 3" xfId="14248"/>
    <cellStyle name="_Power Cost Value Copy 11.30.05 gas 1.09.06 AURORA at 1.10.06_NIM Summary 14 4" xfId="14249"/>
    <cellStyle name="_Power Cost Value Copy 11.30.05 gas 1.09.06 AURORA at 1.10.06_NIM Summary 15" xfId="14250"/>
    <cellStyle name="_Power Cost Value Copy 11.30.05 gas 1.09.06 AURORA at 1.10.06_NIM Summary 15 2" xfId="14251"/>
    <cellStyle name="_Power Cost Value Copy 11.30.05 gas 1.09.06 AURORA at 1.10.06_NIM Summary 15 2 2" xfId="14252"/>
    <cellStyle name="_Power Cost Value Copy 11.30.05 gas 1.09.06 AURORA at 1.10.06_NIM Summary 15 3" xfId="14253"/>
    <cellStyle name="_Power Cost Value Copy 11.30.05 gas 1.09.06 AURORA at 1.10.06_NIM Summary 15 4" xfId="14254"/>
    <cellStyle name="_Power Cost Value Copy 11.30.05 gas 1.09.06 AURORA at 1.10.06_NIM Summary 16" xfId="14255"/>
    <cellStyle name="_Power Cost Value Copy 11.30.05 gas 1.09.06 AURORA at 1.10.06_NIM Summary 16 2" xfId="14256"/>
    <cellStyle name="_Power Cost Value Copy 11.30.05 gas 1.09.06 AURORA at 1.10.06_NIM Summary 16 2 2" xfId="14257"/>
    <cellStyle name="_Power Cost Value Copy 11.30.05 gas 1.09.06 AURORA at 1.10.06_NIM Summary 16 3" xfId="14258"/>
    <cellStyle name="_Power Cost Value Copy 11.30.05 gas 1.09.06 AURORA at 1.10.06_NIM Summary 16 4" xfId="14259"/>
    <cellStyle name="_Power Cost Value Copy 11.30.05 gas 1.09.06 AURORA at 1.10.06_NIM Summary 17" xfId="14260"/>
    <cellStyle name="_Power Cost Value Copy 11.30.05 gas 1.09.06 AURORA at 1.10.06_NIM Summary 17 2" xfId="14261"/>
    <cellStyle name="_Power Cost Value Copy 11.30.05 gas 1.09.06 AURORA at 1.10.06_NIM Summary 17 2 2" xfId="14262"/>
    <cellStyle name="_Power Cost Value Copy 11.30.05 gas 1.09.06 AURORA at 1.10.06_NIM Summary 17 3" xfId="14263"/>
    <cellStyle name="_Power Cost Value Copy 11.30.05 gas 1.09.06 AURORA at 1.10.06_NIM Summary 17 4" xfId="14264"/>
    <cellStyle name="_Power Cost Value Copy 11.30.05 gas 1.09.06 AURORA at 1.10.06_NIM Summary 18" xfId="14265"/>
    <cellStyle name="_Power Cost Value Copy 11.30.05 gas 1.09.06 AURORA at 1.10.06_NIM Summary 18 2" xfId="14266"/>
    <cellStyle name="_Power Cost Value Copy 11.30.05 gas 1.09.06 AURORA at 1.10.06_NIM Summary 18 2 2" xfId="14267"/>
    <cellStyle name="_Power Cost Value Copy 11.30.05 gas 1.09.06 AURORA at 1.10.06_NIM Summary 18 3" xfId="14268"/>
    <cellStyle name="_Power Cost Value Copy 11.30.05 gas 1.09.06 AURORA at 1.10.06_NIM Summary 18 4" xfId="14269"/>
    <cellStyle name="_Power Cost Value Copy 11.30.05 gas 1.09.06 AURORA at 1.10.06_NIM Summary 19" xfId="14270"/>
    <cellStyle name="_Power Cost Value Copy 11.30.05 gas 1.09.06 AURORA at 1.10.06_NIM Summary 19 2" xfId="14271"/>
    <cellStyle name="_Power Cost Value Copy 11.30.05 gas 1.09.06 AURORA at 1.10.06_NIM Summary 19 2 2" xfId="14272"/>
    <cellStyle name="_Power Cost Value Copy 11.30.05 gas 1.09.06 AURORA at 1.10.06_NIM Summary 19 3" xfId="14273"/>
    <cellStyle name="_Power Cost Value Copy 11.30.05 gas 1.09.06 AURORA at 1.10.06_NIM Summary 19 4" xfId="14274"/>
    <cellStyle name="_Power Cost Value Copy 11.30.05 gas 1.09.06 AURORA at 1.10.06_NIM Summary 2" xfId="14275"/>
    <cellStyle name="_Power Cost Value Copy 11.30.05 gas 1.09.06 AURORA at 1.10.06_NIM Summary 2 2" xfId="14276"/>
    <cellStyle name="_Power Cost Value Copy 11.30.05 gas 1.09.06 AURORA at 1.10.06_NIM Summary 2 2 2" xfId="14277"/>
    <cellStyle name="_Power Cost Value Copy 11.30.05 gas 1.09.06 AURORA at 1.10.06_NIM Summary 2 2 2 2" xfId="14278"/>
    <cellStyle name="_Power Cost Value Copy 11.30.05 gas 1.09.06 AURORA at 1.10.06_NIM Summary 2 2 3" xfId="14279"/>
    <cellStyle name="_Power Cost Value Copy 11.30.05 gas 1.09.06 AURORA at 1.10.06_NIM Summary 2 3" xfId="14280"/>
    <cellStyle name="_Power Cost Value Copy 11.30.05 gas 1.09.06 AURORA at 1.10.06_NIM Summary 2 3 2" xfId="14281"/>
    <cellStyle name="_Power Cost Value Copy 11.30.05 gas 1.09.06 AURORA at 1.10.06_NIM Summary 2 4" xfId="14282"/>
    <cellStyle name="_Power Cost Value Copy 11.30.05 gas 1.09.06 AURORA at 1.10.06_NIM Summary 2 5" xfId="14283"/>
    <cellStyle name="_Power Cost Value Copy 11.30.05 gas 1.09.06 AURORA at 1.10.06_NIM Summary 20" xfId="14284"/>
    <cellStyle name="_Power Cost Value Copy 11.30.05 gas 1.09.06 AURORA at 1.10.06_NIM Summary 20 2" xfId="14285"/>
    <cellStyle name="_Power Cost Value Copy 11.30.05 gas 1.09.06 AURORA at 1.10.06_NIM Summary 20 3" xfId="14286"/>
    <cellStyle name="_Power Cost Value Copy 11.30.05 gas 1.09.06 AURORA at 1.10.06_NIM Summary 21" xfId="14287"/>
    <cellStyle name="_Power Cost Value Copy 11.30.05 gas 1.09.06 AURORA at 1.10.06_NIM Summary 21 2" xfId="14288"/>
    <cellStyle name="_Power Cost Value Copy 11.30.05 gas 1.09.06 AURORA at 1.10.06_NIM Summary 21 3" xfId="14289"/>
    <cellStyle name="_Power Cost Value Copy 11.30.05 gas 1.09.06 AURORA at 1.10.06_NIM Summary 22" xfId="14290"/>
    <cellStyle name="_Power Cost Value Copy 11.30.05 gas 1.09.06 AURORA at 1.10.06_NIM Summary 22 2" xfId="14291"/>
    <cellStyle name="_Power Cost Value Copy 11.30.05 gas 1.09.06 AURORA at 1.10.06_NIM Summary 22 3" xfId="14292"/>
    <cellStyle name="_Power Cost Value Copy 11.30.05 gas 1.09.06 AURORA at 1.10.06_NIM Summary 23" xfId="14293"/>
    <cellStyle name="_Power Cost Value Copy 11.30.05 gas 1.09.06 AURORA at 1.10.06_NIM Summary 23 2" xfId="14294"/>
    <cellStyle name="_Power Cost Value Copy 11.30.05 gas 1.09.06 AURORA at 1.10.06_NIM Summary 23 3" xfId="14295"/>
    <cellStyle name="_Power Cost Value Copy 11.30.05 gas 1.09.06 AURORA at 1.10.06_NIM Summary 24" xfId="14296"/>
    <cellStyle name="_Power Cost Value Copy 11.30.05 gas 1.09.06 AURORA at 1.10.06_NIM Summary 24 2" xfId="14297"/>
    <cellStyle name="_Power Cost Value Copy 11.30.05 gas 1.09.06 AURORA at 1.10.06_NIM Summary 24 3" xfId="14298"/>
    <cellStyle name="_Power Cost Value Copy 11.30.05 gas 1.09.06 AURORA at 1.10.06_NIM Summary 25" xfId="14299"/>
    <cellStyle name="_Power Cost Value Copy 11.30.05 gas 1.09.06 AURORA at 1.10.06_NIM Summary 25 2" xfId="14300"/>
    <cellStyle name="_Power Cost Value Copy 11.30.05 gas 1.09.06 AURORA at 1.10.06_NIM Summary 25 3" xfId="14301"/>
    <cellStyle name="_Power Cost Value Copy 11.30.05 gas 1.09.06 AURORA at 1.10.06_NIM Summary 26" xfId="14302"/>
    <cellStyle name="_Power Cost Value Copy 11.30.05 gas 1.09.06 AURORA at 1.10.06_NIM Summary 26 2" xfId="14303"/>
    <cellStyle name="_Power Cost Value Copy 11.30.05 gas 1.09.06 AURORA at 1.10.06_NIM Summary 26 3" xfId="14304"/>
    <cellStyle name="_Power Cost Value Copy 11.30.05 gas 1.09.06 AURORA at 1.10.06_NIM Summary 27" xfId="14305"/>
    <cellStyle name="_Power Cost Value Copy 11.30.05 gas 1.09.06 AURORA at 1.10.06_NIM Summary 27 2" xfId="14306"/>
    <cellStyle name="_Power Cost Value Copy 11.30.05 gas 1.09.06 AURORA at 1.10.06_NIM Summary 27 3" xfId="14307"/>
    <cellStyle name="_Power Cost Value Copy 11.30.05 gas 1.09.06 AURORA at 1.10.06_NIM Summary 28" xfId="14308"/>
    <cellStyle name="_Power Cost Value Copy 11.30.05 gas 1.09.06 AURORA at 1.10.06_NIM Summary 28 2" xfId="14309"/>
    <cellStyle name="_Power Cost Value Copy 11.30.05 gas 1.09.06 AURORA at 1.10.06_NIM Summary 28 3" xfId="14310"/>
    <cellStyle name="_Power Cost Value Copy 11.30.05 gas 1.09.06 AURORA at 1.10.06_NIM Summary 29" xfId="14311"/>
    <cellStyle name="_Power Cost Value Copy 11.30.05 gas 1.09.06 AURORA at 1.10.06_NIM Summary 29 2" xfId="14312"/>
    <cellStyle name="_Power Cost Value Copy 11.30.05 gas 1.09.06 AURORA at 1.10.06_NIM Summary 29 3" xfId="14313"/>
    <cellStyle name="_Power Cost Value Copy 11.30.05 gas 1.09.06 AURORA at 1.10.06_NIM Summary 3" xfId="14314"/>
    <cellStyle name="_Power Cost Value Copy 11.30.05 gas 1.09.06 AURORA at 1.10.06_NIM Summary 3 2" xfId="14315"/>
    <cellStyle name="_Power Cost Value Copy 11.30.05 gas 1.09.06 AURORA at 1.10.06_NIM Summary 3 2 2" xfId="14316"/>
    <cellStyle name="_Power Cost Value Copy 11.30.05 gas 1.09.06 AURORA at 1.10.06_NIM Summary 3 3" xfId="14317"/>
    <cellStyle name="_Power Cost Value Copy 11.30.05 gas 1.09.06 AURORA at 1.10.06_NIM Summary 3 4" xfId="14318"/>
    <cellStyle name="_Power Cost Value Copy 11.30.05 gas 1.09.06 AURORA at 1.10.06_NIM Summary 3 5" xfId="14319"/>
    <cellStyle name="_Power Cost Value Copy 11.30.05 gas 1.09.06 AURORA at 1.10.06_NIM Summary 30" xfId="14320"/>
    <cellStyle name="_Power Cost Value Copy 11.30.05 gas 1.09.06 AURORA at 1.10.06_NIM Summary 30 2" xfId="14321"/>
    <cellStyle name="_Power Cost Value Copy 11.30.05 gas 1.09.06 AURORA at 1.10.06_NIM Summary 30 3" xfId="14322"/>
    <cellStyle name="_Power Cost Value Copy 11.30.05 gas 1.09.06 AURORA at 1.10.06_NIM Summary 31" xfId="14323"/>
    <cellStyle name="_Power Cost Value Copy 11.30.05 gas 1.09.06 AURORA at 1.10.06_NIM Summary 31 2" xfId="14324"/>
    <cellStyle name="_Power Cost Value Copy 11.30.05 gas 1.09.06 AURORA at 1.10.06_NIM Summary 31 3" xfId="14325"/>
    <cellStyle name="_Power Cost Value Copy 11.30.05 gas 1.09.06 AURORA at 1.10.06_NIM Summary 32" xfId="14326"/>
    <cellStyle name="_Power Cost Value Copy 11.30.05 gas 1.09.06 AURORA at 1.10.06_NIM Summary 32 2" xfId="14327"/>
    <cellStyle name="_Power Cost Value Copy 11.30.05 gas 1.09.06 AURORA at 1.10.06_NIM Summary 33" xfId="14328"/>
    <cellStyle name="_Power Cost Value Copy 11.30.05 gas 1.09.06 AURORA at 1.10.06_NIM Summary 33 2" xfId="14329"/>
    <cellStyle name="_Power Cost Value Copy 11.30.05 gas 1.09.06 AURORA at 1.10.06_NIM Summary 34" xfId="14330"/>
    <cellStyle name="_Power Cost Value Copy 11.30.05 gas 1.09.06 AURORA at 1.10.06_NIM Summary 34 2" xfId="14331"/>
    <cellStyle name="_Power Cost Value Copy 11.30.05 gas 1.09.06 AURORA at 1.10.06_NIM Summary 35" xfId="14332"/>
    <cellStyle name="_Power Cost Value Copy 11.30.05 gas 1.09.06 AURORA at 1.10.06_NIM Summary 35 2" xfId="14333"/>
    <cellStyle name="_Power Cost Value Copy 11.30.05 gas 1.09.06 AURORA at 1.10.06_NIM Summary 36" xfId="14334"/>
    <cellStyle name="_Power Cost Value Copy 11.30.05 gas 1.09.06 AURORA at 1.10.06_NIM Summary 36 2" xfId="14335"/>
    <cellStyle name="_Power Cost Value Copy 11.30.05 gas 1.09.06 AURORA at 1.10.06_NIM Summary 37" xfId="14336"/>
    <cellStyle name="_Power Cost Value Copy 11.30.05 gas 1.09.06 AURORA at 1.10.06_NIM Summary 37 2" xfId="14337"/>
    <cellStyle name="_Power Cost Value Copy 11.30.05 gas 1.09.06 AURORA at 1.10.06_NIM Summary 38" xfId="14338"/>
    <cellStyle name="_Power Cost Value Copy 11.30.05 gas 1.09.06 AURORA at 1.10.06_NIM Summary 38 2" xfId="14339"/>
    <cellStyle name="_Power Cost Value Copy 11.30.05 gas 1.09.06 AURORA at 1.10.06_NIM Summary 39" xfId="14340"/>
    <cellStyle name="_Power Cost Value Copy 11.30.05 gas 1.09.06 AURORA at 1.10.06_NIM Summary 39 2" xfId="14341"/>
    <cellStyle name="_Power Cost Value Copy 11.30.05 gas 1.09.06 AURORA at 1.10.06_NIM Summary 4" xfId="14342"/>
    <cellStyle name="_Power Cost Value Copy 11.30.05 gas 1.09.06 AURORA at 1.10.06_NIM Summary 4 2" xfId="14343"/>
    <cellStyle name="_Power Cost Value Copy 11.30.05 gas 1.09.06 AURORA at 1.10.06_NIM Summary 4 2 2" xfId="14344"/>
    <cellStyle name="_Power Cost Value Copy 11.30.05 gas 1.09.06 AURORA at 1.10.06_NIM Summary 4 3" xfId="14345"/>
    <cellStyle name="_Power Cost Value Copy 11.30.05 gas 1.09.06 AURORA at 1.10.06_NIM Summary 4 4" xfId="14346"/>
    <cellStyle name="_Power Cost Value Copy 11.30.05 gas 1.09.06 AURORA at 1.10.06_NIM Summary 4 5" xfId="14347"/>
    <cellStyle name="_Power Cost Value Copy 11.30.05 gas 1.09.06 AURORA at 1.10.06_NIM Summary 40" xfId="14348"/>
    <cellStyle name="_Power Cost Value Copy 11.30.05 gas 1.09.06 AURORA at 1.10.06_NIM Summary 40 2" xfId="14349"/>
    <cellStyle name="_Power Cost Value Copy 11.30.05 gas 1.09.06 AURORA at 1.10.06_NIM Summary 41" xfId="14350"/>
    <cellStyle name="_Power Cost Value Copy 11.30.05 gas 1.09.06 AURORA at 1.10.06_NIM Summary 41 2" xfId="14351"/>
    <cellStyle name="_Power Cost Value Copy 11.30.05 gas 1.09.06 AURORA at 1.10.06_NIM Summary 42" xfId="14352"/>
    <cellStyle name="_Power Cost Value Copy 11.30.05 gas 1.09.06 AURORA at 1.10.06_NIM Summary 42 2" xfId="14353"/>
    <cellStyle name="_Power Cost Value Copy 11.30.05 gas 1.09.06 AURORA at 1.10.06_NIM Summary 43" xfId="14354"/>
    <cellStyle name="_Power Cost Value Copy 11.30.05 gas 1.09.06 AURORA at 1.10.06_NIM Summary 43 2" xfId="14355"/>
    <cellStyle name="_Power Cost Value Copy 11.30.05 gas 1.09.06 AURORA at 1.10.06_NIM Summary 44" xfId="14356"/>
    <cellStyle name="_Power Cost Value Copy 11.30.05 gas 1.09.06 AURORA at 1.10.06_NIM Summary 44 2" xfId="14357"/>
    <cellStyle name="_Power Cost Value Copy 11.30.05 gas 1.09.06 AURORA at 1.10.06_NIM Summary 45" xfId="14358"/>
    <cellStyle name="_Power Cost Value Copy 11.30.05 gas 1.09.06 AURORA at 1.10.06_NIM Summary 45 2" xfId="14359"/>
    <cellStyle name="_Power Cost Value Copy 11.30.05 gas 1.09.06 AURORA at 1.10.06_NIM Summary 46" xfId="14360"/>
    <cellStyle name="_Power Cost Value Copy 11.30.05 gas 1.09.06 AURORA at 1.10.06_NIM Summary 46 2" xfId="14361"/>
    <cellStyle name="_Power Cost Value Copy 11.30.05 gas 1.09.06 AURORA at 1.10.06_NIM Summary 47" xfId="14362"/>
    <cellStyle name="_Power Cost Value Copy 11.30.05 gas 1.09.06 AURORA at 1.10.06_NIM Summary 47 2" xfId="14363"/>
    <cellStyle name="_Power Cost Value Copy 11.30.05 gas 1.09.06 AURORA at 1.10.06_NIM Summary 48" xfId="14364"/>
    <cellStyle name="_Power Cost Value Copy 11.30.05 gas 1.09.06 AURORA at 1.10.06_NIM Summary 49" xfId="14365"/>
    <cellStyle name="_Power Cost Value Copy 11.30.05 gas 1.09.06 AURORA at 1.10.06_NIM Summary 5" xfId="14366"/>
    <cellStyle name="_Power Cost Value Copy 11.30.05 gas 1.09.06 AURORA at 1.10.06_NIM Summary 5 2" xfId="14367"/>
    <cellStyle name="_Power Cost Value Copy 11.30.05 gas 1.09.06 AURORA at 1.10.06_NIM Summary 5 2 2" xfId="14368"/>
    <cellStyle name="_Power Cost Value Copy 11.30.05 gas 1.09.06 AURORA at 1.10.06_NIM Summary 5 3" xfId="14369"/>
    <cellStyle name="_Power Cost Value Copy 11.30.05 gas 1.09.06 AURORA at 1.10.06_NIM Summary 5 4" xfId="14370"/>
    <cellStyle name="_Power Cost Value Copy 11.30.05 gas 1.09.06 AURORA at 1.10.06_NIM Summary 5 5" xfId="14371"/>
    <cellStyle name="_Power Cost Value Copy 11.30.05 gas 1.09.06 AURORA at 1.10.06_NIM Summary 50" xfId="14372"/>
    <cellStyle name="_Power Cost Value Copy 11.30.05 gas 1.09.06 AURORA at 1.10.06_NIM Summary 51" xfId="14373"/>
    <cellStyle name="_Power Cost Value Copy 11.30.05 gas 1.09.06 AURORA at 1.10.06_NIM Summary 52" xfId="14374"/>
    <cellStyle name="_Power Cost Value Copy 11.30.05 gas 1.09.06 AURORA at 1.10.06_NIM Summary 6" xfId="14375"/>
    <cellStyle name="_Power Cost Value Copy 11.30.05 gas 1.09.06 AURORA at 1.10.06_NIM Summary 6 2" xfId="14376"/>
    <cellStyle name="_Power Cost Value Copy 11.30.05 gas 1.09.06 AURORA at 1.10.06_NIM Summary 6 2 2" xfId="14377"/>
    <cellStyle name="_Power Cost Value Copy 11.30.05 gas 1.09.06 AURORA at 1.10.06_NIM Summary 6 3" xfId="14378"/>
    <cellStyle name="_Power Cost Value Copy 11.30.05 gas 1.09.06 AURORA at 1.10.06_NIM Summary 6 4" xfId="14379"/>
    <cellStyle name="_Power Cost Value Copy 11.30.05 gas 1.09.06 AURORA at 1.10.06_NIM Summary 6 5" xfId="14380"/>
    <cellStyle name="_Power Cost Value Copy 11.30.05 gas 1.09.06 AURORA at 1.10.06_NIM Summary 7" xfId="14381"/>
    <cellStyle name="_Power Cost Value Copy 11.30.05 gas 1.09.06 AURORA at 1.10.06_NIM Summary 7 2" xfId="14382"/>
    <cellStyle name="_Power Cost Value Copy 11.30.05 gas 1.09.06 AURORA at 1.10.06_NIM Summary 7 2 2" xfId="14383"/>
    <cellStyle name="_Power Cost Value Copy 11.30.05 gas 1.09.06 AURORA at 1.10.06_NIM Summary 7 3" xfId="14384"/>
    <cellStyle name="_Power Cost Value Copy 11.30.05 gas 1.09.06 AURORA at 1.10.06_NIM Summary 7 4" xfId="14385"/>
    <cellStyle name="_Power Cost Value Copy 11.30.05 gas 1.09.06 AURORA at 1.10.06_NIM Summary 7 5" xfId="14386"/>
    <cellStyle name="_Power Cost Value Copy 11.30.05 gas 1.09.06 AURORA at 1.10.06_NIM Summary 8" xfId="14387"/>
    <cellStyle name="_Power Cost Value Copy 11.30.05 gas 1.09.06 AURORA at 1.10.06_NIM Summary 8 2" xfId="14388"/>
    <cellStyle name="_Power Cost Value Copy 11.30.05 gas 1.09.06 AURORA at 1.10.06_NIM Summary 8 2 2" xfId="14389"/>
    <cellStyle name="_Power Cost Value Copy 11.30.05 gas 1.09.06 AURORA at 1.10.06_NIM Summary 8 3" xfId="14390"/>
    <cellStyle name="_Power Cost Value Copy 11.30.05 gas 1.09.06 AURORA at 1.10.06_NIM Summary 8 4" xfId="14391"/>
    <cellStyle name="_Power Cost Value Copy 11.30.05 gas 1.09.06 AURORA at 1.10.06_NIM Summary 8 5" xfId="14392"/>
    <cellStyle name="_Power Cost Value Copy 11.30.05 gas 1.09.06 AURORA at 1.10.06_NIM Summary 9" xfId="14393"/>
    <cellStyle name="_Power Cost Value Copy 11.30.05 gas 1.09.06 AURORA at 1.10.06_NIM Summary 9 2" xfId="14394"/>
    <cellStyle name="_Power Cost Value Copy 11.30.05 gas 1.09.06 AURORA at 1.10.06_NIM Summary 9 2 2" xfId="14395"/>
    <cellStyle name="_Power Cost Value Copy 11.30.05 gas 1.09.06 AURORA at 1.10.06_NIM Summary 9 3" xfId="14396"/>
    <cellStyle name="_Power Cost Value Copy 11.30.05 gas 1.09.06 AURORA at 1.10.06_NIM Summary 9 4" xfId="14397"/>
    <cellStyle name="_Power Cost Value Copy 11.30.05 gas 1.09.06 AURORA at 1.10.06_NIM Summary 9 5" xfId="14398"/>
    <cellStyle name="_Power Cost Value Copy 11.30.05 gas 1.09.06 AURORA at 1.10.06_NIM Summary_DEM-WP(C) ENERG10C--ctn Mid-C_042010 2010GRC" xfId="14399"/>
    <cellStyle name="_Power Cost Value Copy 11.30.05 gas 1.09.06 AURORA at 1.10.06_NIM Summary_DEM-WP(C) ENERG10C--ctn Mid-C_042010 2010GRC 2" xfId="14400"/>
    <cellStyle name="_Power Cost Value Copy 11.30.05 gas 1.09.06 AURORA at 1.10.06_PCA 10 -  Exhibit D Dec 2011" xfId="14401"/>
    <cellStyle name="_Power Cost Value Copy 11.30.05 gas 1.09.06 AURORA at 1.10.06_PCA 10 -  Exhibit D Dec 2011 2" xfId="14402"/>
    <cellStyle name="_Power Cost Value Copy 11.30.05 gas 1.09.06 AURORA at 1.10.06_PCA 10 -  Exhibit D from A Kellogg Jan 2011" xfId="14403"/>
    <cellStyle name="_Power Cost Value Copy 11.30.05 gas 1.09.06 AURORA at 1.10.06_PCA 10 -  Exhibit D from A Kellogg Jan 2011 2" xfId="14404"/>
    <cellStyle name="_Power Cost Value Copy 11.30.05 gas 1.09.06 AURORA at 1.10.06_PCA 10 -  Exhibit D from A Kellogg July 2011" xfId="14405"/>
    <cellStyle name="_Power Cost Value Copy 11.30.05 gas 1.09.06 AURORA at 1.10.06_PCA 10 -  Exhibit D from A Kellogg July 2011 2" xfId="14406"/>
    <cellStyle name="_Power Cost Value Copy 11.30.05 gas 1.09.06 AURORA at 1.10.06_PCA 10 -  Exhibit D from S Free Rcv'd 12-11" xfId="14407"/>
    <cellStyle name="_Power Cost Value Copy 11.30.05 gas 1.09.06 AURORA at 1.10.06_PCA 10 -  Exhibit D from S Free Rcv'd 12-11 2" xfId="14408"/>
    <cellStyle name="_Power Cost Value Copy 11.30.05 gas 1.09.06 AURORA at 1.10.06_PCA 11 -  Exhibit D Jan 2012 fr A Kellogg" xfId="14409"/>
    <cellStyle name="_Power Cost Value Copy 11.30.05 gas 1.09.06 AURORA at 1.10.06_PCA 11 -  Exhibit D Jan 2012 fr A Kellogg 2" xfId="14410"/>
    <cellStyle name="_Power Cost Value Copy 11.30.05 gas 1.09.06 AURORA at 1.10.06_PCA 11 -  Exhibit D Jan 2012 WF" xfId="14411"/>
    <cellStyle name="_Power Cost Value Copy 11.30.05 gas 1.09.06 AURORA at 1.10.06_PCA 11 -  Exhibit D Jan 2012 WF 2" xfId="14412"/>
    <cellStyle name="_Power Cost Value Copy 11.30.05 gas 1.09.06 AURORA at 1.10.06_PCA 7 - Exhibit D update 11_30_08 (2)" xfId="14413"/>
    <cellStyle name="_Power Cost Value Copy 11.30.05 gas 1.09.06 AURORA at 1.10.06_PCA 7 - Exhibit D update 11_30_08 (2) 2" xfId="14414"/>
    <cellStyle name="_Power Cost Value Copy 11.30.05 gas 1.09.06 AURORA at 1.10.06_PCA 7 - Exhibit D update 11_30_08 (2) 2 2" xfId="14415"/>
    <cellStyle name="_Power Cost Value Copy 11.30.05 gas 1.09.06 AURORA at 1.10.06_PCA 7 - Exhibit D update 11_30_08 (2) 2 2 2" xfId="14416"/>
    <cellStyle name="_Power Cost Value Copy 11.30.05 gas 1.09.06 AURORA at 1.10.06_PCA 7 - Exhibit D update 11_30_08 (2) 2 2 2 2" xfId="14417"/>
    <cellStyle name="_Power Cost Value Copy 11.30.05 gas 1.09.06 AURORA at 1.10.06_PCA 7 - Exhibit D update 11_30_08 (2) 2 2 2 2 2" xfId="14418"/>
    <cellStyle name="_Power Cost Value Copy 11.30.05 gas 1.09.06 AURORA at 1.10.06_PCA 7 - Exhibit D update 11_30_08 (2) 2 2 2 3" xfId="14419"/>
    <cellStyle name="_Power Cost Value Copy 11.30.05 gas 1.09.06 AURORA at 1.10.06_PCA 7 - Exhibit D update 11_30_08 (2) 2 2 3" xfId="14420"/>
    <cellStyle name="_Power Cost Value Copy 11.30.05 gas 1.09.06 AURORA at 1.10.06_PCA 7 - Exhibit D update 11_30_08 (2) 2 2 3 2" xfId="14421"/>
    <cellStyle name="_Power Cost Value Copy 11.30.05 gas 1.09.06 AURORA at 1.10.06_PCA 7 - Exhibit D update 11_30_08 (2) 2 2 4" xfId="14422"/>
    <cellStyle name="_Power Cost Value Copy 11.30.05 gas 1.09.06 AURORA at 1.10.06_PCA 7 - Exhibit D update 11_30_08 (2) 2 2 5" xfId="14423"/>
    <cellStyle name="_Power Cost Value Copy 11.30.05 gas 1.09.06 AURORA at 1.10.06_PCA 7 - Exhibit D update 11_30_08 (2) 2 3" xfId="14424"/>
    <cellStyle name="_Power Cost Value Copy 11.30.05 gas 1.09.06 AURORA at 1.10.06_PCA 7 - Exhibit D update 11_30_08 (2) 2 3 2" xfId="14425"/>
    <cellStyle name="_Power Cost Value Copy 11.30.05 gas 1.09.06 AURORA at 1.10.06_PCA 7 - Exhibit D update 11_30_08 (2) 2 3 2 2" xfId="14426"/>
    <cellStyle name="_Power Cost Value Copy 11.30.05 gas 1.09.06 AURORA at 1.10.06_PCA 7 - Exhibit D update 11_30_08 (2) 2 3 3" xfId="14427"/>
    <cellStyle name="_Power Cost Value Copy 11.30.05 gas 1.09.06 AURORA at 1.10.06_PCA 7 - Exhibit D update 11_30_08 (2) 2 4" xfId="14428"/>
    <cellStyle name="_Power Cost Value Copy 11.30.05 gas 1.09.06 AURORA at 1.10.06_PCA 7 - Exhibit D update 11_30_08 (2) 2 4 2" xfId="14429"/>
    <cellStyle name="_Power Cost Value Copy 11.30.05 gas 1.09.06 AURORA at 1.10.06_PCA 7 - Exhibit D update 11_30_08 (2) 2 5" xfId="14430"/>
    <cellStyle name="_Power Cost Value Copy 11.30.05 gas 1.09.06 AURORA at 1.10.06_PCA 7 - Exhibit D update 11_30_08 (2) 2 6" xfId="14431"/>
    <cellStyle name="_Power Cost Value Copy 11.30.05 gas 1.09.06 AURORA at 1.10.06_PCA 7 - Exhibit D update 11_30_08 (2) 3" xfId="14432"/>
    <cellStyle name="_Power Cost Value Copy 11.30.05 gas 1.09.06 AURORA at 1.10.06_PCA 7 - Exhibit D update 11_30_08 (2) 3 2" xfId="14433"/>
    <cellStyle name="_Power Cost Value Copy 11.30.05 gas 1.09.06 AURORA at 1.10.06_PCA 7 - Exhibit D update 11_30_08 (2) 3 2 2" xfId="14434"/>
    <cellStyle name="_Power Cost Value Copy 11.30.05 gas 1.09.06 AURORA at 1.10.06_PCA 7 - Exhibit D update 11_30_08 (2) 3 2 2 2" xfId="14435"/>
    <cellStyle name="_Power Cost Value Copy 11.30.05 gas 1.09.06 AURORA at 1.10.06_PCA 7 - Exhibit D update 11_30_08 (2) 3 2 3" xfId="14436"/>
    <cellStyle name="_Power Cost Value Copy 11.30.05 gas 1.09.06 AURORA at 1.10.06_PCA 7 - Exhibit D update 11_30_08 (2) 3 3" xfId="14437"/>
    <cellStyle name="_Power Cost Value Copy 11.30.05 gas 1.09.06 AURORA at 1.10.06_PCA 7 - Exhibit D update 11_30_08 (2) 3 3 2" xfId="14438"/>
    <cellStyle name="_Power Cost Value Copy 11.30.05 gas 1.09.06 AURORA at 1.10.06_PCA 7 - Exhibit D update 11_30_08 (2) 3 4" xfId="14439"/>
    <cellStyle name="_Power Cost Value Copy 11.30.05 gas 1.09.06 AURORA at 1.10.06_PCA 7 - Exhibit D update 11_30_08 (2) 3 5" xfId="14440"/>
    <cellStyle name="_Power Cost Value Copy 11.30.05 gas 1.09.06 AURORA at 1.10.06_PCA 7 - Exhibit D update 11_30_08 (2) 4" xfId="14441"/>
    <cellStyle name="_Power Cost Value Copy 11.30.05 gas 1.09.06 AURORA at 1.10.06_PCA 7 - Exhibit D update 11_30_08 (2) 4 2" xfId="14442"/>
    <cellStyle name="_Power Cost Value Copy 11.30.05 gas 1.09.06 AURORA at 1.10.06_PCA 7 - Exhibit D update 11_30_08 (2) 4 2 2" xfId="14443"/>
    <cellStyle name="_Power Cost Value Copy 11.30.05 gas 1.09.06 AURORA at 1.10.06_PCA 7 - Exhibit D update 11_30_08 (2) 4 3" xfId="14444"/>
    <cellStyle name="_Power Cost Value Copy 11.30.05 gas 1.09.06 AURORA at 1.10.06_PCA 7 - Exhibit D update 11_30_08 (2) 4 4" xfId="14445"/>
    <cellStyle name="_Power Cost Value Copy 11.30.05 gas 1.09.06 AURORA at 1.10.06_PCA 7 - Exhibit D update 11_30_08 (2) 5" xfId="14446"/>
    <cellStyle name="_Power Cost Value Copy 11.30.05 gas 1.09.06 AURORA at 1.10.06_PCA 7 - Exhibit D update 11_30_08 (2) 5 2" xfId="14447"/>
    <cellStyle name="_Power Cost Value Copy 11.30.05 gas 1.09.06 AURORA at 1.10.06_PCA 7 - Exhibit D update 11_30_08 (2) 6" xfId="14448"/>
    <cellStyle name="_Power Cost Value Copy 11.30.05 gas 1.09.06 AURORA at 1.10.06_PCA 7 - Exhibit D update 11_30_08 (2) 7" xfId="14449"/>
    <cellStyle name="_Power Cost Value Copy 11.30.05 gas 1.09.06 AURORA at 1.10.06_PCA 7 - Exhibit D update 11_30_08 (2)_DEM-WP(C) ENERG10C--ctn Mid-C_042010 2010GRC" xfId="14450"/>
    <cellStyle name="_Power Cost Value Copy 11.30.05 gas 1.09.06 AURORA at 1.10.06_PCA 7 - Exhibit D update 11_30_08 (2)_DEM-WP(C) ENERG10C--ctn Mid-C_042010 2010GRC 2" xfId="14451"/>
    <cellStyle name="_Power Cost Value Copy 11.30.05 gas 1.09.06 AURORA at 1.10.06_PCA 7 - Exhibit D update 11_30_08 (2)_NIM Summary" xfId="14452"/>
    <cellStyle name="_Power Cost Value Copy 11.30.05 gas 1.09.06 AURORA at 1.10.06_PCA 7 - Exhibit D update 11_30_08 (2)_NIM Summary 2" xfId="14453"/>
    <cellStyle name="_Power Cost Value Copy 11.30.05 gas 1.09.06 AURORA at 1.10.06_PCA 7 - Exhibit D update 11_30_08 (2)_NIM Summary 2 2" xfId="14454"/>
    <cellStyle name="_Power Cost Value Copy 11.30.05 gas 1.09.06 AURORA at 1.10.06_PCA 7 - Exhibit D update 11_30_08 (2)_NIM Summary 2 2 2" xfId="14455"/>
    <cellStyle name="_Power Cost Value Copy 11.30.05 gas 1.09.06 AURORA at 1.10.06_PCA 7 - Exhibit D update 11_30_08 (2)_NIM Summary 2 2 2 2" xfId="14456"/>
    <cellStyle name="_Power Cost Value Copy 11.30.05 gas 1.09.06 AURORA at 1.10.06_PCA 7 - Exhibit D update 11_30_08 (2)_NIM Summary 2 2 3" xfId="14457"/>
    <cellStyle name="_Power Cost Value Copy 11.30.05 gas 1.09.06 AURORA at 1.10.06_PCA 7 - Exhibit D update 11_30_08 (2)_NIM Summary 2 3" xfId="14458"/>
    <cellStyle name="_Power Cost Value Copy 11.30.05 gas 1.09.06 AURORA at 1.10.06_PCA 7 - Exhibit D update 11_30_08 (2)_NIM Summary 2 3 2" xfId="14459"/>
    <cellStyle name="_Power Cost Value Copy 11.30.05 gas 1.09.06 AURORA at 1.10.06_PCA 7 - Exhibit D update 11_30_08 (2)_NIM Summary 2 4" xfId="14460"/>
    <cellStyle name="_Power Cost Value Copy 11.30.05 gas 1.09.06 AURORA at 1.10.06_PCA 7 - Exhibit D update 11_30_08 (2)_NIM Summary 2 5" xfId="14461"/>
    <cellStyle name="_Power Cost Value Copy 11.30.05 gas 1.09.06 AURORA at 1.10.06_PCA 7 - Exhibit D update 11_30_08 (2)_NIM Summary 3" xfId="14462"/>
    <cellStyle name="_Power Cost Value Copy 11.30.05 gas 1.09.06 AURORA at 1.10.06_PCA 7 - Exhibit D update 11_30_08 (2)_NIM Summary 3 2" xfId="14463"/>
    <cellStyle name="_Power Cost Value Copy 11.30.05 gas 1.09.06 AURORA at 1.10.06_PCA 7 - Exhibit D update 11_30_08 (2)_NIM Summary 3 2 2" xfId="14464"/>
    <cellStyle name="_Power Cost Value Copy 11.30.05 gas 1.09.06 AURORA at 1.10.06_PCA 7 - Exhibit D update 11_30_08 (2)_NIM Summary 3 3" xfId="14465"/>
    <cellStyle name="_Power Cost Value Copy 11.30.05 gas 1.09.06 AURORA at 1.10.06_PCA 7 - Exhibit D update 11_30_08 (2)_NIM Summary 3 4" xfId="14466"/>
    <cellStyle name="_Power Cost Value Copy 11.30.05 gas 1.09.06 AURORA at 1.10.06_PCA 7 - Exhibit D update 11_30_08 (2)_NIM Summary 4" xfId="14467"/>
    <cellStyle name="_Power Cost Value Copy 11.30.05 gas 1.09.06 AURORA at 1.10.06_PCA 7 - Exhibit D update 11_30_08 (2)_NIM Summary 4 2" xfId="14468"/>
    <cellStyle name="_Power Cost Value Copy 11.30.05 gas 1.09.06 AURORA at 1.10.06_PCA 7 - Exhibit D update 11_30_08 (2)_NIM Summary 5" xfId="14469"/>
    <cellStyle name="_Power Cost Value Copy 11.30.05 gas 1.09.06 AURORA at 1.10.06_PCA 7 - Exhibit D update 11_30_08 (2)_NIM Summary 6" xfId="14470"/>
    <cellStyle name="_Power Cost Value Copy 11.30.05 gas 1.09.06 AURORA at 1.10.06_PCA 7 - Exhibit D update 11_30_08 (2)_NIM Summary_DEM-WP(C) ENERG10C--ctn Mid-C_042010 2010GRC" xfId="14471"/>
    <cellStyle name="_Power Cost Value Copy 11.30.05 gas 1.09.06 AURORA at 1.10.06_PCA 7 - Exhibit D update 11_30_08 (2)_NIM Summary_DEM-WP(C) ENERG10C--ctn Mid-C_042010 2010GRC 2" xfId="14472"/>
    <cellStyle name="_Power Cost Value Copy 11.30.05 gas 1.09.06 AURORA at 1.10.06_PCA 8 - Exhibit D update 12_31_09" xfId="14473"/>
    <cellStyle name="_Power Cost Value Copy 11.30.05 gas 1.09.06 AURORA at 1.10.06_PCA 8 - Exhibit D update 12_31_09 2" xfId="14474"/>
    <cellStyle name="_Power Cost Value Copy 11.30.05 gas 1.09.06 AURORA at 1.10.06_PCA 8 - Exhibit D update 12_31_09 2 2" xfId="14475"/>
    <cellStyle name="_Power Cost Value Copy 11.30.05 gas 1.09.06 AURORA at 1.10.06_PCA 8 - Exhibit D update 12_31_09 3" xfId="14476"/>
    <cellStyle name="_Power Cost Value Copy 11.30.05 gas 1.09.06 AURORA at 1.10.06_PCA 9 -  Exhibit D April 2010" xfId="14477"/>
    <cellStyle name="_Power Cost Value Copy 11.30.05 gas 1.09.06 AURORA at 1.10.06_PCA 9 -  Exhibit D April 2010 (3)" xfId="14478"/>
    <cellStyle name="_Power Cost Value Copy 11.30.05 gas 1.09.06 AURORA at 1.10.06_PCA 9 -  Exhibit D April 2010 (3) 2" xfId="14479"/>
    <cellStyle name="_Power Cost Value Copy 11.30.05 gas 1.09.06 AURORA at 1.10.06_PCA 9 -  Exhibit D April 2010 (3) 2 2" xfId="14480"/>
    <cellStyle name="_Power Cost Value Copy 11.30.05 gas 1.09.06 AURORA at 1.10.06_PCA 9 -  Exhibit D April 2010 (3) 2 2 2" xfId="14481"/>
    <cellStyle name="_Power Cost Value Copy 11.30.05 gas 1.09.06 AURORA at 1.10.06_PCA 9 -  Exhibit D April 2010 (3) 2 2 2 2" xfId="14482"/>
    <cellStyle name="_Power Cost Value Copy 11.30.05 gas 1.09.06 AURORA at 1.10.06_PCA 9 -  Exhibit D April 2010 (3) 2 2 3" xfId="14483"/>
    <cellStyle name="_Power Cost Value Copy 11.30.05 gas 1.09.06 AURORA at 1.10.06_PCA 9 -  Exhibit D April 2010 (3) 2 3" xfId="14484"/>
    <cellStyle name="_Power Cost Value Copy 11.30.05 gas 1.09.06 AURORA at 1.10.06_PCA 9 -  Exhibit D April 2010 (3) 2 3 2" xfId="14485"/>
    <cellStyle name="_Power Cost Value Copy 11.30.05 gas 1.09.06 AURORA at 1.10.06_PCA 9 -  Exhibit D April 2010 (3) 2 4" xfId="14486"/>
    <cellStyle name="_Power Cost Value Copy 11.30.05 gas 1.09.06 AURORA at 1.10.06_PCA 9 -  Exhibit D April 2010 (3) 2 5" xfId="14487"/>
    <cellStyle name="_Power Cost Value Copy 11.30.05 gas 1.09.06 AURORA at 1.10.06_PCA 9 -  Exhibit D April 2010 (3) 3" xfId="14488"/>
    <cellStyle name="_Power Cost Value Copy 11.30.05 gas 1.09.06 AURORA at 1.10.06_PCA 9 -  Exhibit D April 2010 (3) 3 2" xfId="14489"/>
    <cellStyle name="_Power Cost Value Copy 11.30.05 gas 1.09.06 AURORA at 1.10.06_PCA 9 -  Exhibit D April 2010 (3) 3 2 2" xfId="14490"/>
    <cellStyle name="_Power Cost Value Copy 11.30.05 gas 1.09.06 AURORA at 1.10.06_PCA 9 -  Exhibit D April 2010 (3) 3 3" xfId="14491"/>
    <cellStyle name="_Power Cost Value Copy 11.30.05 gas 1.09.06 AURORA at 1.10.06_PCA 9 -  Exhibit D April 2010 (3) 3 4" xfId="14492"/>
    <cellStyle name="_Power Cost Value Copy 11.30.05 gas 1.09.06 AURORA at 1.10.06_PCA 9 -  Exhibit D April 2010 (3) 4" xfId="14493"/>
    <cellStyle name="_Power Cost Value Copy 11.30.05 gas 1.09.06 AURORA at 1.10.06_PCA 9 -  Exhibit D April 2010 (3) 4 2" xfId="14494"/>
    <cellStyle name="_Power Cost Value Copy 11.30.05 gas 1.09.06 AURORA at 1.10.06_PCA 9 -  Exhibit D April 2010 (3) 5" xfId="14495"/>
    <cellStyle name="_Power Cost Value Copy 11.30.05 gas 1.09.06 AURORA at 1.10.06_PCA 9 -  Exhibit D April 2010 (3) 6" xfId="14496"/>
    <cellStyle name="_Power Cost Value Copy 11.30.05 gas 1.09.06 AURORA at 1.10.06_PCA 9 -  Exhibit D April 2010 (3)_DEM-WP(C) ENERG10C--ctn Mid-C_042010 2010GRC" xfId="14497"/>
    <cellStyle name="_Power Cost Value Copy 11.30.05 gas 1.09.06 AURORA at 1.10.06_PCA 9 -  Exhibit D April 2010 (3)_DEM-WP(C) ENERG10C--ctn Mid-C_042010 2010GRC 2" xfId="14498"/>
    <cellStyle name="_Power Cost Value Copy 11.30.05 gas 1.09.06 AURORA at 1.10.06_PCA 9 -  Exhibit D April 2010 2" xfId="14499"/>
    <cellStyle name="_Power Cost Value Copy 11.30.05 gas 1.09.06 AURORA at 1.10.06_PCA 9 -  Exhibit D April 2010 2 2" xfId="14500"/>
    <cellStyle name="_Power Cost Value Copy 11.30.05 gas 1.09.06 AURORA at 1.10.06_PCA 9 -  Exhibit D April 2010 3" xfId="14501"/>
    <cellStyle name="_Power Cost Value Copy 11.30.05 gas 1.09.06 AURORA at 1.10.06_PCA 9 -  Exhibit D April 2010 3 2" xfId="14502"/>
    <cellStyle name="_Power Cost Value Copy 11.30.05 gas 1.09.06 AURORA at 1.10.06_PCA 9 -  Exhibit D April 2010 4" xfId="14503"/>
    <cellStyle name="_Power Cost Value Copy 11.30.05 gas 1.09.06 AURORA at 1.10.06_PCA 9 -  Exhibit D April 2010 4 2" xfId="14504"/>
    <cellStyle name="_Power Cost Value Copy 11.30.05 gas 1.09.06 AURORA at 1.10.06_PCA 9 -  Exhibit D April 2010 5" xfId="14505"/>
    <cellStyle name="_Power Cost Value Copy 11.30.05 gas 1.09.06 AURORA at 1.10.06_PCA 9 -  Exhibit D April 2010 5 2" xfId="14506"/>
    <cellStyle name="_Power Cost Value Copy 11.30.05 gas 1.09.06 AURORA at 1.10.06_PCA 9 -  Exhibit D April 2010 6" xfId="14507"/>
    <cellStyle name="_Power Cost Value Copy 11.30.05 gas 1.09.06 AURORA at 1.10.06_PCA 9 -  Exhibit D April 2010 6 2" xfId="14508"/>
    <cellStyle name="_Power Cost Value Copy 11.30.05 gas 1.09.06 AURORA at 1.10.06_PCA 9 -  Exhibit D April 2010 7" xfId="14509"/>
    <cellStyle name="_Power Cost Value Copy 11.30.05 gas 1.09.06 AURORA at 1.10.06_PCA 9 -  Exhibit D Feb 2010" xfId="14510"/>
    <cellStyle name="_Power Cost Value Copy 11.30.05 gas 1.09.06 AURORA at 1.10.06_PCA 9 -  Exhibit D Feb 2010 2" xfId="14511"/>
    <cellStyle name="_Power Cost Value Copy 11.30.05 gas 1.09.06 AURORA at 1.10.06_PCA 9 -  Exhibit D Feb 2010 2 2" xfId="14512"/>
    <cellStyle name="_Power Cost Value Copy 11.30.05 gas 1.09.06 AURORA at 1.10.06_PCA 9 -  Exhibit D Feb 2010 3" xfId="14513"/>
    <cellStyle name="_Power Cost Value Copy 11.30.05 gas 1.09.06 AURORA at 1.10.06_PCA 9 -  Exhibit D Feb 2010 v2" xfId="14514"/>
    <cellStyle name="_Power Cost Value Copy 11.30.05 gas 1.09.06 AURORA at 1.10.06_PCA 9 -  Exhibit D Feb 2010 v2 2" xfId="14515"/>
    <cellStyle name="_Power Cost Value Copy 11.30.05 gas 1.09.06 AURORA at 1.10.06_PCA 9 -  Exhibit D Feb 2010 v2 2 2" xfId="14516"/>
    <cellStyle name="_Power Cost Value Copy 11.30.05 gas 1.09.06 AURORA at 1.10.06_PCA 9 -  Exhibit D Feb 2010 v2 3" xfId="14517"/>
    <cellStyle name="_Power Cost Value Copy 11.30.05 gas 1.09.06 AURORA at 1.10.06_PCA 9 -  Exhibit D Feb 2010 WF" xfId="14518"/>
    <cellStyle name="_Power Cost Value Copy 11.30.05 gas 1.09.06 AURORA at 1.10.06_PCA 9 -  Exhibit D Feb 2010 WF 2" xfId="14519"/>
    <cellStyle name="_Power Cost Value Copy 11.30.05 gas 1.09.06 AURORA at 1.10.06_PCA 9 -  Exhibit D Feb 2010 WF 2 2" xfId="14520"/>
    <cellStyle name="_Power Cost Value Copy 11.30.05 gas 1.09.06 AURORA at 1.10.06_PCA 9 -  Exhibit D Feb 2010 WF 3" xfId="14521"/>
    <cellStyle name="_Power Cost Value Copy 11.30.05 gas 1.09.06 AURORA at 1.10.06_PCA 9 -  Exhibit D Jan 2010" xfId="14522"/>
    <cellStyle name="_Power Cost Value Copy 11.30.05 gas 1.09.06 AURORA at 1.10.06_PCA 9 -  Exhibit D Jan 2010 2" xfId="14523"/>
    <cellStyle name="_Power Cost Value Copy 11.30.05 gas 1.09.06 AURORA at 1.10.06_PCA 9 -  Exhibit D Jan 2010 2 2" xfId="14524"/>
    <cellStyle name="_Power Cost Value Copy 11.30.05 gas 1.09.06 AURORA at 1.10.06_PCA 9 -  Exhibit D Jan 2010 3" xfId="14525"/>
    <cellStyle name="_Power Cost Value Copy 11.30.05 gas 1.09.06 AURORA at 1.10.06_PCA 9 -  Exhibit D March 2010 (2)" xfId="14526"/>
    <cellStyle name="_Power Cost Value Copy 11.30.05 gas 1.09.06 AURORA at 1.10.06_PCA 9 -  Exhibit D March 2010 (2) 2" xfId="14527"/>
    <cellStyle name="_Power Cost Value Copy 11.30.05 gas 1.09.06 AURORA at 1.10.06_PCA 9 -  Exhibit D March 2010 (2) 2 2" xfId="14528"/>
    <cellStyle name="_Power Cost Value Copy 11.30.05 gas 1.09.06 AURORA at 1.10.06_PCA 9 -  Exhibit D March 2010 (2) 3" xfId="14529"/>
    <cellStyle name="_Power Cost Value Copy 11.30.05 gas 1.09.06 AURORA at 1.10.06_PCA 9 -  Exhibit D Nov 2010" xfId="14530"/>
    <cellStyle name="_Power Cost Value Copy 11.30.05 gas 1.09.06 AURORA at 1.10.06_PCA 9 -  Exhibit D Nov 2010 2" xfId="14531"/>
    <cellStyle name="_Power Cost Value Copy 11.30.05 gas 1.09.06 AURORA at 1.10.06_PCA 9 -  Exhibit D Nov 2010 2 2" xfId="14532"/>
    <cellStyle name="_Power Cost Value Copy 11.30.05 gas 1.09.06 AURORA at 1.10.06_PCA 9 -  Exhibit D Nov 2010 3" xfId="14533"/>
    <cellStyle name="_Power Cost Value Copy 11.30.05 gas 1.09.06 AURORA at 1.10.06_PCA 9 - Exhibit D at August 2010" xfId="14534"/>
    <cellStyle name="_Power Cost Value Copy 11.30.05 gas 1.09.06 AURORA at 1.10.06_PCA 9 - Exhibit D at August 2010 2" xfId="14535"/>
    <cellStyle name="_Power Cost Value Copy 11.30.05 gas 1.09.06 AURORA at 1.10.06_PCA 9 - Exhibit D at August 2010 2 2" xfId="14536"/>
    <cellStyle name="_Power Cost Value Copy 11.30.05 gas 1.09.06 AURORA at 1.10.06_PCA 9 - Exhibit D at August 2010 3" xfId="14537"/>
    <cellStyle name="_Power Cost Value Copy 11.30.05 gas 1.09.06 AURORA at 1.10.06_PCA 9 - Exhibit D June 2010 GRC" xfId="14538"/>
    <cellStyle name="_Power Cost Value Copy 11.30.05 gas 1.09.06 AURORA at 1.10.06_PCA 9 - Exhibit D June 2010 GRC 2" xfId="14539"/>
    <cellStyle name="_Power Cost Value Copy 11.30.05 gas 1.09.06 AURORA at 1.10.06_PCA 9 - Exhibit D June 2010 GRC 2 2" xfId="14540"/>
    <cellStyle name="_Power Cost Value Copy 11.30.05 gas 1.09.06 AURORA at 1.10.06_PCA 9 - Exhibit D June 2010 GRC 3" xfId="14541"/>
    <cellStyle name="_Power Cost Value Copy 11.30.05 gas 1.09.06 AURORA at 1.10.06_Power Costs - Comparison bx Rbtl-Staff-Jt-PC" xfId="14542"/>
    <cellStyle name="_Power Cost Value Copy 11.30.05 gas 1.09.06 AURORA at 1.10.06_Power Costs - Comparison bx Rbtl-Staff-Jt-PC 2" xfId="14543"/>
    <cellStyle name="_Power Cost Value Copy 11.30.05 gas 1.09.06 AURORA at 1.10.06_Power Costs - Comparison bx Rbtl-Staff-Jt-PC 2 2" xfId="14544"/>
    <cellStyle name="_Power Cost Value Copy 11.30.05 gas 1.09.06 AURORA at 1.10.06_Power Costs - Comparison bx Rbtl-Staff-Jt-PC 2 2 2" xfId="14545"/>
    <cellStyle name="_Power Cost Value Copy 11.30.05 gas 1.09.06 AURORA at 1.10.06_Power Costs - Comparison bx Rbtl-Staff-Jt-PC 2 2 2 2" xfId="14546"/>
    <cellStyle name="_Power Cost Value Copy 11.30.05 gas 1.09.06 AURORA at 1.10.06_Power Costs - Comparison bx Rbtl-Staff-Jt-PC 2 2 3" xfId="14547"/>
    <cellStyle name="_Power Cost Value Copy 11.30.05 gas 1.09.06 AURORA at 1.10.06_Power Costs - Comparison bx Rbtl-Staff-Jt-PC 2 2 4" xfId="14548"/>
    <cellStyle name="_Power Cost Value Copy 11.30.05 gas 1.09.06 AURORA at 1.10.06_Power Costs - Comparison bx Rbtl-Staff-Jt-PC 2 3" xfId="14549"/>
    <cellStyle name="_Power Cost Value Copy 11.30.05 gas 1.09.06 AURORA at 1.10.06_Power Costs - Comparison bx Rbtl-Staff-Jt-PC 2 3 2" xfId="14550"/>
    <cellStyle name="_Power Cost Value Copy 11.30.05 gas 1.09.06 AURORA at 1.10.06_Power Costs - Comparison bx Rbtl-Staff-Jt-PC 2 4" xfId="14551"/>
    <cellStyle name="_Power Cost Value Copy 11.30.05 gas 1.09.06 AURORA at 1.10.06_Power Costs - Comparison bx Rbtl-Staff-Jt-PC 2 5" xfId="14552"/>
    <cellStyle name="_Power Cost Value Copy 11.30.05 gas 1.09.06 AURORA at 1.10.06_Power Costs - Comparison bx Rbtl-Staff-Jt-PC 3" xfId="14553"/>
    <cellStyle name="_Power Cost Value Copy 11.30.05 gas 1.09.06 AURORA at 1.10.06_Power Costs - Comparison bx Rbtl-Staff-Jt-PC 3 2" xfId="14554"/>
    <cellStyle name="_Power Cost Value Copy 11.30.05 gas 1.09.06 AURORA at 1.10.06_Power Costs - Comparison bx Rbtl-Staff-Jt-PC 3 2 2" xfId="14555"/>
    <cellStyle name="_Power Cost Value Copy 11.30.05 gas 1.09.06 AURORA at 1.10.06_Power Costs - Comparison bx Rbtl-Staff-Jt-PC 3 3" xfId="14556"/>
    <cellStyle name="_Power Cost Value Copy 11.30.05 gas 1.09.06 AURORA at 1.10.06_Power Costs - Comparison bx Rbtl-Staff-Jt-PC 3 4" xfId="14557"/>
    <cellStyle name="_Power Cost Value Copy 11.30.05 gas 1.09.06 AURORA at 1.10.06_Power Costs - Comparison bx Rbtl-Staff-Jt-PC 3 5" xfId="14558"/>
    <cellStyle name="_Power Cost Value Copy 11.30.05 gas 1.09.06 AURORA at 1.10.06_Power Costs - Comparison bx Rbtl-Staff-Jt-PC 4" xfId="14559"/>
    <cellStyle name="_Power Cost Value Copy 11.30.05 gas 1.09.06 AURORA at 1.10.06_Power Costs - Comparison bx Rbtl-Staff-Jt-PC 4 2" xfId="14560"/>
    <cellStyle name="_Power Cost Value Copy 11.30.05 gas 1.09.06 AURORA at 1.10.06_Power Costs - Comparison bx Rbtl-Staff-Jt-PC 5" xfId="14561"/>
    <cellStyle name="_Power Cost Value Copy 11.30.05 gas 1.09.06 AURORA at 1.10.06_Power Costs - Comparison bx Rbtl-Staff-Jt-PC 6" xfId="14562"/>
    <cellStyle name="_Power Cost Value Copy 11.30.05 gas 1.09.06 AURORA at 1.10.06_Power Costs - Comparison bx Rbtl-Staff-Jt-PC_Adj Bench DR 3 for Initial Briefs (Electric)" xfId="14563"/>
    <cellStyle name="_Power Cost Value Copy 11.30.05 gas 1.09.06 AURORA at 1.10.06_Power Costs - Comparison bx Rbtl-Staff-Jt-PC_Adj Bench DR 3 for Initial Briefs (Electric) 2" xfId="14564"/>
    <cellStyle name="_Power Cost Value Copy 11.30.05 gas 1.09.06 AURORA at 1.10.06_Power Costs - Comparison bx Rbtl-Staff-Jt-PC_Adj Bench DR 3 for Initial Briefs (Electric) 2 2" xfId="14565"/>
    <cellStyle name="_Power Cost Value Copy 11.30.05 gas 1.09.06 AURORA at 1.10.06_Power Costs - Comparison bx Rbtl-Staff-Jt-PC_Adj Bench DR 3 for Initial Briefs (Electric) 2 2 2" xfId="14566"/>
    <cellStyle name="_Power Cost Value Copy 11.30.05 gas 1.09.06 AURORA at 1.10.06_Power Costs - Comparison bx Rbtl-Staff-Jt-PC_Adj Bench DR 3 for Initial Briefs (Electric) 2 2 2 2" xfId="14567"/>
    <cellStyle name="_Power Cost Value Copy 11.30.05 gas 1.09.06 AURORA at 1.10.06_Power Costs - Comparison bx Rbtl-Staff-Jt-PC_Adj Bench DR 3 for Initial Briefs (Electric) 2 2 3" xfId="14568"/>
    <cellStyle name="_Power Cost Value Copy 11.30.05 gas 1.09.06 AURORA at 1.10.06_Power Costs - Comparison bx Rbtl-Staff-Jt-PC_Adj Bench DR 3 for Initial Briefs (Electric) 2 2 4" xfId="14569"/>
    <cellStyle name="_Power Cost Value Copy 11.30.05 gas 1.09.06 AURORA at 1.10.06_Power Costs - Comparison bx Rbtl-Staff-Jt-PC_Adj Bench DR 3 for Initial Briefs (Electric) 2 3" xfId="14570"/>
    <cellStyle name="_Power Cost Value Copy 11.30.05 gas 1.09.06 AURORA at 1.10.06_Power Costs - Comparison bx Rbtl-Staff-Jt-PC_Adj Bench DR 3 for Initial Briefs (Electric) 2 3 2" xfId="14571"/>
    <cellStyle name="_Power Cost Value Copy 11.30.05 gas 1.09.06 AURORA at 1.10.06_Power Costs - Comparison bx Rbtl-Staff-Jt-PC_Adj Bench DR 3 for Initial Briefs (Electric) 2 4" xfId="14572"/>
    <cellStyle name="_Power Cost Value Copy 11.30.05 gas 1.09.06 AURORA at 1.10.06_Power Costs - Comparison bx Rbtl-Staff-Jt-PC_Adj Bench DR 3 for Initial Briefs (Electric) 2 5" xfId="14573"/>
    <cellStyle name="_Power Cost Value Copy 11.30.05 gas 1.09.06 AURORA at 1.10.06_Power Costs - Comparison bx Rbtl-Staff-Jt-PC_Adj Bench DR 3 for Initial Briefs (Electric) 3" xfId="14574"/>
    <cellStyle name="_Power Cost Value Copy 11.30.05 gas 1.09.06 AURORA at 1.10.06_Power Costs - Comparison bx Rbtl-Staff-Jt-PC_Adj Bench DR 3 for Initial Briefs (Electric) 3 2" xfId="14575"/>
    <cellStyle name="_Power Cost Value Copy 11.30.05 gas 1.09.06 AURORA at 1.10.06_Power Costs - Comparison bx Rbtl-Staff-Jt-PC_Adj Bench DR 3 for Initial Briefs (Electric) 3 2 2" xfId="14576"/>
    <cellStyle name="_Power Cost Value Copy 11.30.05 gas 1.09.06 AURORA at 1.10.06_Power Costs - Comparison bx Rbtl-Staff-Jt-PC_Adj Bench DR 3 for Initial Briefs (Electric) 3 3" xfId="14577"/>
    <cellStyle name="_Power Cost Value Copy 11.30.05 gas 1.09.06 AURORA at 1.10.06_Power Costs - Comparison bx Rbtl-Staff-Jt-PC_Adj Bench DR 3 for Initial Briefs (Electric) 3 4" xfId="14578"/>
    <cellStyle name="_Power Cost Value Copy 11.30.05 gas 1.09.06 AURORA at 1.10.06_Power Costs - Comparison bx Rbtl-Staff-Jt-PC_Adj Bench DR 3 for Initial Briefs (Electric) 3 5" xfId="14579"/>
    <cellStyle name="_Power Cost Value Copy 11.30.05 gas 1.09.06 AURORA at 1.10.06_Power Costs - Comparison bx Rbtl-Staff-Jt-PC_Adj Bench DR 3 for Initial Briefs (Electric) 4" xfId="14580"/>
    <cellStyle name="_Power Cost Value Copy 11.30.05 gas 1.09.06 AURORA at 1.10.06_Power Costs - Comparison bx Rbtl-Staff-Jt-PC_Adj Bench DR 3 for Initial Briefs (Electric) 4 2" xfId="14581"/>
    <cellStyle name="_Power Cost Value Copy 11.30.05 gas 1.09.06 AURORA at 1.10.06_Power Costs - Comparison bx Rbtl-Staff-Jt-PC_Adj Bench DR 3 for Initial Briefs (Electric) 5" xfId="14582"/>
    <cellStyle name="_Power Cost Value Copy 11.30.05 gas 1.09.06 AURORA at 1.10.06_Power Costs - Comparison bx Rbtl-Staff-Jt-PC_Adj Bench DR 3 for Initial Briefs (Electric) 6" xfId="14583"/>
    <cellStyle name="_Power Cost Value Copy 11.30.05 gas 1.09.06 AURORA at 1.10.06_Power Costs - Comparison bx Rbtl-Staff-Jt-PC_Adj Bench DR 3 for Initial Briefs (Electric)_DEM-WP(C) ENERG10C--ctn Mid-C_042010 2010GRC" xfId="14584"/>
    <cellStyle name="_Power Cost Value Copy 11.30.05 gas 1.09.06 AURORA at 1.10.06_Power Costs - Comparison bx Rbtl-Staff-Jt-PC_Adj Bench DR 3 for Initial Briefs (Electric)_DEM-WP(C) ENERG10C--ctn Mid-C_042010 2010GRC 2" xfId="14585"/>
    <cellStyle name="_Power Cost Value Copy 11.30.05 gas 1.09.06 AURORA at 1.10.06_Power Costs - Comparison bx Rbtl-Staff-Jt-PC_DEM-WP(C) ENERG10C--ctn Mid-C_042010 2010GRC" xfId="14586"/>
    <cellStyle name="_Power Cost Value Copy 11.30.05 gas 1.09.06 AURORA at 1.10.06_Power Costs - Comparison bx Rbtl-Staff-Jt-PC_DEM-WP(C) ENERG10C--ctn Mid-C_042010 2010GRC 2" xfId="14587"/>
    <cellStyle name="_Power Cost Value Copy 11.30.05 gas 1.09.06 AURORA at 1.10.06_Power Costs - Comparison bx Rbtl-Staff-Jt-PC_Electric Rev Req Model (2009 GRC) Rebuttal" xfId="14588"/>
    <cellStyle name="_Power Cost Value Copy 11.30.05 gas 1.09.06 AURORA at 1.10.06_Power Costs - Comparison bx Rbtl-Staff-Jt-PC_Electric Rev Req Model (2009 GRC) Rebuttal 2" xfId="14589"/>
    <cellStyle name="_Power Cost Value Copy 11.30.05 gas 1.09.06 AURORA at 1.10.06_Power Costs - Comparison bx Rbtl-Staff-Jt-PC_Electric Rev Req Model (2009 GRC) Rebuttal 2 2" xfId="14590"/>
    <cellStyle name="_Power Cost Value Copy 11.30.05 gas 1.09.06 AURORA at 1.10.06_Power Costs - Comparison bx Rbtl-Staff-Jt-PC_Electric Rev Req Model (2009 GRC) Rebuttal 2 2 2" xfId="14591"/>
    <cellStyle name="_Power Cost Value Copy 11.30.05 gas 1.09.06 AURORA at 1.10.06_Power Costs - Comparison bx Rbtl-Staff-Jt-PC_Electric Rev Req Model (2009 GRC) Rebuttal 2 3" xfId="14592"/>
    <cellStyle name="_Power Cost Value Copy 11.30.05 gas 1.09.06 AURORA at 1.10.06_Power Costs - Comparison bx Rbtl-Staff-Jt-PC_Electric Rev Req Model (2009 GRC) Rebuttal 2 4" xfId="14593"/>
    <cellStyle name="_Power Cost Value Copy 11.30.05 gas 1.09.06 AURORA at 1.10.06_Power Costs - Comparison bx Rbtl-Staff-Jt-PC_Electric Rev Req Model (2009 GRC) Rebuttal 3" xfId="14594"/>
    <cellStyle name="_Power Cost Value Copy 11.30.05 gas 1.09.06 AURORA at 1.10.06_Power Costs - Comparison bx Rbtl-Staff-Jt-PC_Electric Rev Req Model (2009 GRC) Rebuttal 3 2" xfId="14595"/>
    <cellStyle name="_Power Cost Value Copy 11.30.05 gas 1.09.06 AURORA at 1.10.06_Power Costs - Comparison bx Rbtl-Staff-Jt-PC_Electric Rev Req Model (2009 GRC) Rebuttal 4" xfId="14596"/>
    <cellStyle name="_Power Cost Value Copy 11.30.05 gas 1.09.06 AURORA at 1.10.06_Power Costs - Comparison bx Rbtl-Staff-Jt-PC_Electric Rev Req Model (2009 GRC) Rebuttal 5" xfId="14597"/>
    <cellStyle name="_Power Cost Value Copy 11.30.05 gas 1.09.06 AURORA at 1.10.06_Power Costs - Comparison bx Rbtl-Staff-Jt-PC_Electric Rev Req Model (2009 GRC) Rebuttal REmoval of New  WH Solar AdjustMI" xfId="14598"/>
    <cellStyle name="_Power Cost Value Copy 11.30.05 gas 1.09.06 AURORA at 1.10.06_Power Costs - Comparison bx Rbtl-Staff-Jt-PC_Electric Rev Req Model (2009 GRC) Rebuttal REmoval of New  WH Solar AdjustMI 2" xfId="14599"/>
    <cellStyle name="_Power Cost Value Copy 11.30.05 gas 1.09.06 AURORA at 1.10.06_Power Costs - Comparison bx Rbtl-Staff-Jt-PC_Electric Rev Req Model (2009 GRC) Rebuttal REmoval of New  WH Solar AdjustMI 2 2" xfId="14600"/>
    <cellStyle name="_Power Cost Value Copy 11.30.05 gas 1.09.06 AURORA at 1.10.06_Power Costs - Comparison bx Rbtl-Staff-Jt-PC_Electric Rev Req Model (2009 GRC) Rebuttal REmoval of New  WH Solar AdjustMI 2 2 2" xfId="14601"/>
    <cellStyle name="_Power Cost Value Copy 11.30.05 gas 1.09.06 AURORA at 1.10.06_Power Costs - Comparison bx Rbtl-Staff-Jt-PC_Electric Rev Req Model (2009 GRC) Rebuttal REmoval of New  WH Solar AdjustMI 2 2 2 2" xfId="14602"/>
    <cellStyle name="_Power Cost Value Copy 11.30.05 gas 1.09.06 AURORA at 1.10.06_Power Costs - Comparison bx Rbtl-Staff-Jt-PC_Electric Rev Req Model (2009 GRC) Rebuttal REmoval of New  WH Solar AdjustMI 2 2 3" xfId="14603"/>
    <cellStyle name="_Power Cost Value Copy 11.30.05 gas 1.09.06 AURORA at 1.10.06_Power Costs - Comparison bx Rbtl-Staff-Jt-PC_Electric Rev Req Model (2009 GRC) Rebuttal REmoval of New  WH Solar AdjustMI 2 2 4" xfId="14604"/>
    <cellStyle name="_Power Cost Value Copy 11.30.05 gas 1.09.06 AURORA at 1.10.06_Power Costs - Comparison bx Rbtl-Staff-Jt-PC_Electric Rev Req Model (2009 GRC) Rebuttal REmoval of New  WH Solar AdjustMI 2 3" xfId="14605"/>
    <cellStyle name="_Power Cost Value Copy 11.30.05 gas 1.09.06 AURORA at 1.10.06_Power Costs - Comparison bx Rbtl-Staff-Jt-PC_Electric Rev Req Model (2009 GRC) Rebuttal REmoval of New  WH Solar AdjustMI 2 3 2" xfId="14606"/>
    <cellStyle name="_Power Cost Value Copy 11.30.05 gas 1.09.06 AURORA at 1.10.06_Power Costs - Comparison bx Rbtl-Staff-Jt-PC_Electric Rev Req Model (2009 GRC) Rebuttal REmoval of New  WH Solar AdjustMI 2 4" xfId="14607"/>
    <cellStyle name="_Power Cost Value Copy 11.30.05 gas 1.09.06 AURORA at 1.10.06_Power Costs - Comparison bx Rbtl-Staff-Jt-PC_Electric Rev Req Model (2009 GRC) Rebuttal REmoval of New  WH Solar AdjustMI 2 5" xfId="14608"/>
    <cellStyle name="_Power Cost Value Copy 11.30.05 gas 1.09.06 AURORA at 1.10.06_Power Costs - Comparison bx Rbtl-Staff-Jt-PC_Electric Rev Req Model (2009 GRC) Rebuttal REmoval of New  WH Solar AdjustMI 3" xfId="14609"/>
    <cellStyle name="_Power Cost Value Copy 11.30.05 gas 1.09.06 AURORA at 1.10.06_Power Costs - Comparison bx Rbtl-Staff-Jt-PC_Electric Rev Req Model (2009 GRC) Rebuttal REmoval of New  WH Solar AdjustMI 3 2" xfId="14610"/>
    <cellStyle name="_Power Cost Value Copy 11.30.05 gas 1.09.06 AURORA at 1.10.06_Power Costs - Comparison bx Rbtl-Staff-Jt-PC_Electric Rev Req Model (2009 GRC) Rebuttal REmoval of New  WH Solar AdjustMI 3 2 2" xfId="14611"/>
    <cellStyle name="_Power Cost Value Copy 11.30.05 gas 1.09.06 AURORA at 1.10.06_Power Costs - Comparison bx Rbtl-Staff-Jt-PC_Electric Rev Req Model (2009 GRC) Rebuttal REmoval of New  WH Solar AdjustMI 3 3" xfId="14612"/>
    <cellStyle name="_Power Cost Value Copy 11.30.05 gas 1.09.06 AURORA at 1.10.06_Power Costs - Comparison bx Rbtl-Staff-Jt-PC_Electric Rev Req Model (2009 GRC) Rebuttal REmoval of New  WH Solar AdjustMI 3 4" xfId="14613"/>
    <cellStyle name="_Power Cost Value Copy 11.30.05 gas 1.09.06 AURORA at 1.10.06_Power Costs - Comparison bx Rbtl-Staff-Jt-PC_Electric Rev Req Model (2009 GRC) Rebuttal REmoval of New  WH Solar AdjustMI 3 5" xfId="14614"/>
    <cellStyle name="_Power Cost Value Copy 11.30.05 gas 1.09.06 AURORA at 1.10.06_Power Costs - Comparison bx Rbtl-Staff-Jt-PC_Electric Rev Req Model (2009 GRC) Rebuttal REmoval of New  WH Solar AdjustMI 4" xfId="14615"/>
    <cellStyle name="_Power Cost Value Copy 11.30.05 gas 1.09.06 AURORA at 1.10.06_Power Costs - Comparison bx Rbtl-Staff-Jt-PC_Electric Rev Req Model (2009 GRC) Rebuttal REmoval of New  WH Solar AdjustMI 4 2" xfId="14616"/>
    <cellStyle name="_Power Cost Value Copy 11.30.05 gas 1.09.06 AURORA at 1.10.06_Power Costs - Comparison bx Rbtl-Staff-Jt-PC_Electric Rev Req Model (2009 GRC) Rebuttal REmoval of New  WH Solar AdjustMI 5" xfId="14617"/>
    <cellStyle name="_Power Cost Value Copy 11.30.05 gas 1.09.06 AURORA at 1.10.06_Power Costs - Comparison bx Rbtl-Staff-Jt-PC_Electric Rev Req Model (2009 GRC) Rebuttal REmoval of New  WH Solar AdjustMI 6" xfId="14618"/>
    <cellStyle name="_Power Cost Value Copy 11.30.05 gas 1.09.06 AURORA at 1.10.06_Power Costs - Comparison bx Rbtl-Staff-Jt-PC_Electric Rev Req Model (2009 GRC) Rebuttal REmoval of New  WH Solar AdjustMI_DEM-WP(C) ENERG10C--ctn Mid-C_042010 2010GRC" xfId="14619"/>
    <cellStyle name="_Power Cost Value Copy 11.30.05 gas 1.09.06 AURORA at 1.10.06_Power Costs - Comparison bx Rbtl-Staff-Jt-PC_Electric Rev Req Model (2009 GRC) Rebuttal REmoval of New  WH Solar AdjustMI_DEM-WP(C) ENERG10C--ctn Mid-C_042010 2010GRC 2" xfId="14620"/>
    <cellStyle name="_Power Cost Value Copy 11.30.05 gas 1.09.06 AURORA at 1.10.06_Power Costs - Comparison bx Rbtl-Staff-Jt-PC_Electric Rev Req Model (2009 GRC) Revised 01-18-2010" xfId="14621"/>
    <cellStyle name="_Power Cost Value Copy 11.30.05 gas 1.09.06 AURORA at 1.10.06_Power Costs - Comparison bx Rbtl-Staff-Jt-PC_Electric Rev Req Model (2009 GRC) Revised 01-18-2010 2" xfId="14622"/>
    <cellStyle name="_Power Cost Value Copy 11.30.05 gas 1.09.06 AURORA at 1.10.06_Power Costs - Comparison bx Rbtl-Staff-Jt-PC_Electric Rev Req Model (2009 GRC) Revised 01-18-2010 2 2" xfId="14623"/>
    <cellStyle name="_Power Cost Value Copy 11.30.05 gas 1.09.06 AURORA at 1.10.06_Power Costs - Comparison bx Rbtl-Staff-Jt-PC_Electric Rev Req Model (2009 GRC) Revised 01-18-2010 2 2 2" xfId="14624"/>
    <cellStyle name="_Power Cost Value Copy 11.30.05 gas 1.09.06 AURORA at 1.10.06_Power Costs - Comparison bx Rbtl-Staff-Jt-PC_Electric Rev Req Model (2009 GRC) Revised 01-18-2010 2 2 2 2" xfId="14625"/>
    <cellStyle name="_Power Cost Value Copy 11.30.05 gas 1.09.06 AURORA at 1.10.06_Power Costs - Comparison bx Rbtl-Staff-Jt-PC_Electric Rev Req Model (2009 GRC) Revised 01-18-2010 2 2 3" xfId="14626"/>
    <cellStyle name="_Power Cost Value Copy 11.30.05 gas 1.09.06 AURORA at 1.10.06_Power Costs - Comparison bx Rbtl-Staff-Jt-PC_Electric Rev Req Model (2009 GRC) Revised 01-18-2010 2 2 4" xfId="14627"/>
    <cellStyle name="_Power Cost Value Copy 11.30.05 gas 1.09.06 AURORA at 1.10.06_Power Costs - Comparison bx Rbtl-Staff-Jt-PC_Electric Rev Req Model (2009 GRC) Revised 01-18-2010 2 3" xfId="14628"/>
    <cellStyle name="_Power Cost Value Copy 11.30.05 gas 1.09.06 AURORA at 1.10.06_Power Costs - Comparison bx Rbtl-Staff-Jt-PC_Electric Rev Req Model (2009 GRC) Revised 01-18-2010 2 3 2" xfId="14629"/>
    <cellStyle name="_Power Cost Value Copy 11.30.05 gas 1.09.06 AURORA at 1.10.06_Power Costs - Comparison bx Rbtl-Staff-Jt-PC_Electric Rev Req Model (2009 GRC) Revised 01-18-2010 2 4" xfId="14630"/>
    <cellStyle name="_Power Cost Value Copy 11.30.05 gas 1.09.06 AURORA at 1.10.06_Power Costs - Comparison bx Rbtl-Staff-Jt-PC_Electric Rev Req Model (2009 GRC) Revised 01-18-2010 2 5" xfId="14631"/>
    <cellStyle name="_Power Cost Value Copy 11.30.05 gas 1.09.06 AURORA at 1.10.06_Power Costs - Comparison bx Rbtl-Staff-Jt-PC_Electric Rev Req Model (2009 GRC) Revised 01-18-2010 3" xfId="14632"/>
    <cellStyle name="_Power Cost Value Copy 11.30.05 gas 1.09.06 AURORA at 1.10.06_Power Costs - Comparison bx Rbtl-Staff-Jt-PC_Electric Rev Req Model (2009 GRC) Revised 01-18-2010 3 2" xfId="14633"/>
    <cellStyle name="_Power Cost Value Copy 11.30.05 gas 1.09.06 AURORA at 1.10.06_Power Costs - Comparison bx Rbtl-Staff-Jt-PC_Electric Rev Req Model (2009 GRC) Revised 01-18-2010 3 2 2" xfId="14634"/>
    <cellStyle name="_Power Cost Value Copy 11.30.05 gas 1.09.06 AURORA at 1.10.06_Power Costs - Comparison bx Rbtl-Staff-Jt-PC_Electric Rev Req Model (2009 GRC) Revised 01-18-2010 3 3" xfId="14635"/>
    <cellStyle name="_Power Cost Value Copy 11.30.05 gas 1.09.06 AURORA at 1.10.06_Power Costs - Comparison bx Rbtl-Staff-Jt-PC_Electric Rev Req Model (2009 GRC) Revised 01-18-2010 3 4" xfId="14636"/>
    <cellStyle name="_Power Cost Value Copy 11.30.05 gas 1.09.06 AURORA at 1.10.06_Power Costs - Comparison bx Rbtl-Staff-Jt-PC_Electric Rev Req Model (2009 GRC) Revised 01-18-2010 3 5" xfId="14637"/>
    <cellStyle name="_Power Cost Value Copy 11.30.05 gas 1.09.06 AURORA at 1.10.06_Power Costs - Comparison bx Rbtl-Staff-Jt-PC_Electric Rev Req Model (2009 GRC) Revised 01-18-2010 4" xfId="14638"/>
    <cellStyle name="_Power Cost Value Copy 11.30.05 gas 1.09.06 AURORA at 1.10.06_Power Costs - Comparison bx Rbtl-Staff-Jt-PC_Electric Rev Req Model (2009 GRC) Revised 01-18-2010 4 2" xfId="14639"/>
    <cellStyle name="_Power Cost Value Copy 11.30.05 gas 1.09.06 AURORA at 1.10.06_Power Costs - Comparison bx Rbtl-Staff-Jt-PC_Electric Rev Req Model (2009 GRC) Revised 01-18-2010 5" xfId="14640"/>
    <cellStyle name="_Power Cost Value Copy 11.30.05 gas 1.09.06 AURORA at 1.10.06_Power Costs - Comparison bx Rbtl-Staff-Jt-PC_Electric Rev Req Model (2009 GRC) Revised 01-18-2010 6" xfId="14641"/>
    <cellStyle name="_Power Cost Value Copy 11.30.05 gas 1.09.06 AURORA at 1.10.06_Power Costs - Comparison bx Rbtl-Staff-Jt-PC_Electric Rev Req Model (2009 GRC) Revised 01-18-2010_DEM-WP(C) ENERG10C--ctn Mid-C_042010 2010GRC" xfId="14642"/>
    <cellStyle name="_Power Cost Value Copy 11.30.05 gas 1.09.06 AURORA at 1.10.06_Power Costs - Comparison bx Rbtl-Staff-Jt-PC_Electric Rev Req Model (2009 GRC) Revised 01-18-2010_DEM-WP(C) ENERG10C--ctn Mid-C_042010 2010GRC 2" xfId="14643"/>
    <cellStyle name="_Power Cost Value Copy 11.30.05 gas 1.09.06 AURORA at 1.10.06_Power Costs - Comparison bx Rbtl-Staff-Jt-PC_Final Order Electric EXHIBIT A-1" xfId="14644"/>
    <cellStyle name="_Power Cost Value Copy 11.30.05 gas 1.09.06 AURORA at 1.10.06_Power Costs - Comparison bx Rbtl-Staff-Jt-PC_Final Order Electric EXHIBIT A-1 2" xfId="14645"/>
    <cellStyle name="_Power Cost Value Copy 11.30.05 gas 1.09.06 AURORA at 1.10.06_Power Costs - Comparison bx Rbtl-Staff-Jt-PC_Final Order Electric EXHIBIT A-1 2 2" xfId="14646"/>
    <cellStyle name="_Power Cost Value Copy 11.30.05 gas 1.09.06 AURORA at 1.10.06_Power Costs - Comparison bx Rbtl-Staff-Jt-PC_Final Order Electric EXHIBIT A-1 2 2 2" xfId="14647"/>
    <cellStyle name="_Power Cost Value Copy 11.30.05 gas 1.09.06 AURORA at 1.10.06_Power Costs - Comparison bx Rbtl-Staff-Jt-PC_Final Order Electric EXHIBIT A-1 2 3" xfId="14648"/>
    <cellStyle name="_Power Cost Value Copy 11.30.05 gas 1.09.06 AURORA at 1.10.06_Power Costs - Comparison bx Rbtl-Staff-Jt-PC_Final Order Electric EXHIBIT A-1 2 4" xfId="14649"/>
    <cellStyle name="_Power Cost Value Copy 11.30.05 gas 1.09.06 AURORA at 1.10.06_Power Costs - Comparison bx Rbtl-Staff-Jt-PC_Final Order Electric EXHIBIT A-1 2 5" xfId="14650"/>
    <cellStyle name="_Power Cost Value Copy 11.30.05 gas 1.09.06 AURORA at 1.10.06_Power Costs - Comparison bx Rbtl-Staff-Jt-PC_Final Order Electric EXHIBIT A-1 3" xfId="14651"/>
    <cellStyle name="_Power Cost Value Copy 11.30.05 gas 1.09.06 AURORA at 1.10.06_Power Costs - Comparison bx Rbtl-Staff-Jt-PC_Final Order Electric EXHIBIT A-1 3 2" xfId="14652"/>
    <cellStyle name="_Power Cost Value Copy 11.30.05 gas 1.09.06 AURORA at 1.10.06_Power Costs - Comparison bx Rbtl-Staff-Jt-PC_Final Order Electric EXHIBIT A-1 4" xfId="14653"/>
    <cellStyle name="_Power Cost Value Copy 11.30.05 gas 1.09.06 AURORA at 1.10.06_Power Costs - Comparison bx Rbtl-Staff-Jt-PC_Final Order Electric EXHIBIT A-1 5" xfId="14654"/>
    <cellStyle name="_Power Cost Value Copy 11.30.05 gas 1.09.06 AURORA at 1.10.06_Power Costs - Comparison bx Rbtl-Staff-Jt-PC_Final Order Electric EXHIBIT A-1 6" xfId="14655"/>
    <cellStyle name="_Power Cost Value Copy 11.30.05 gas 1.09.06 AURORA at 1.10.06_Power Costs - Comparison bx Rbtl-Staff-Jt-PC_Final Order Electric EXHIBIT A-1 7" xfId="14656"/>
    <cellStyle name="_Power Cost Value Copy 11.30.05 gas 1.09.06 AURORA at 1.10.06_Production Adj 4.37" xfId="14657"/>
    <cellStyle name="_Power Cost Value Copy 11.30.05 gas 1.09.06 AURORA at 1.10.06_Production Adj 4.37 2" xfId="14658"/>
    <cellStyle name="_Power Cost Value Copy 11.30.05 gas 1.09.06 AURORA at 1.10.06_Production Adj 4.37 2 2" xfId="14659"/>
    <cellStyle name="_Power Cost Value Copy 11.30.05 gas 1.09.06 AURORA at 1.10.06_Production Adj 4.37 2 2 2" xfId="14660"/>
    <cellStyle name="_Power Cost Value Copy 11.30.05 gas 1.09.06 AURORA at 1.10.06_Production Adj 4.37 2 3" xfId="14661"/>
    <cellStyle name="_Power Cost Value Copy 11.30.05 gas 1.09.06 AURORA at 1.10.06_Production Adj 4.37 3" xfId="14662"/>
    <cellStyle name="_Power Cost Value Copy 11.30.05 gas 1.09.06 AURORA at 1.10.06_Production Adj 4.37 3 2" xfId="14663"/>
    <cellStyle name="_Power Cost Value Copy 11.30.05 gas 1.09.06 AURORA at 1.10.06_Production Adj 4.37 4" xfId="14664"/>
    <cellStyle name="_Power Cost Value Copy 11.30.05 gas 1.09.06 AURORA at 1.10.06_Purchased Power Adj 4.03" xfId="14665"/>
    <cellStyle name="_Power Cost Value Copy 11.30.05 gas 1.09.06 AURORA at 1.10.06_Purchased Power Adj 4.03 2" xfId="14666"/>
    <cellStyle name="_Power Cost Value Copy 11.30.05 gas 1.09.06 AURORA at 1.10.06_Purchased Power Adj 4.03 2 2" xfId="14667"/>
    <cellStyle name="_Power Cost Value Copy 11.30.05 gas 1.09.06 AURORA at 1.10.06_Purchased Power Adj 4.03 2 2 2" xfId="14668"/>
    <cellStyle name="_Power Cost Value Copy 11.30.05 gas 1.09.06 AURORA at 1.10.06_Purchased Power Adj 4.03 2 3" xfId="14669"/>
    <cellStyle name="_Power Cost Value Copy 11.30.05 gas 1.09.06 AURORA at 1.10.06_Purchased Power Adj 4.03 3" xfId="14670"/>
    <cellStyle name="_Power Cost Value Copy 11.30.05 gas 1.09.06 AURORA at 1.10.06_Purchased Power Adj 4.03 3 2" xfId="14671"/>
    <cellStyle name="_Power Cost Value Copy 11.30.05 gas 1.09.06 AURORA at 1.10.06_Purchased Power Adj 4.03 4" xfId="14672"/>
    <cellStyle name="_Power Cost Value Copy 11.30.05 gas 1.09.06 AURORA at 1.10.06_Rate Design Sch 24" xfId="14673"/>
    <cellStyle name="_Power Cost Value Copy 11.30.05 gas 1.09.06 AURORA at 1.10.06_Rate Design Sch 24 2" xfId="14674"/>
    <cellStyle name="_Power Cost Value Copy 11.30.05 gas 1.09.06 AURORA at 1.10.06_Rate Design Sch 24 2 2" xfId="14675"/>
    <cellStyle name="_Power Cost Value Copy 11.30.05 gas 1.09.06 AURORA at 1.10.06_Rate Design Sch 24 3" xfId="14676"/>
    <cellStyle name="_Power Cost Value Copy 11.30.05 gas 1.09.06 AURORA at 1.10.06_Rate Design Sch 25" xfId="14677"/>
    <cellStyle name="_Power Cost Value Copy 11.30.05 gas 1.09.06 AURORA at 1.10.06_Rate Design Sch 25 2" xfId="14678"/>
    <cellStyle name="_Power Cost Value Copy 11.30.05 gas 1.09.06 AURORA at 1.10.06_Rate Design Sch 25 2 2" xfId="14679"/>
    <cellStyle name="_Power Cost Value Copy 11.30.05 gas 1.09.06 AURORA at 1.10.06_Rate Design Sch 25 2 2 2" xfId="14680"/>
    <cellStyle name="_Power Cost Value Copy 11.30.05 gas 1.09.06 AURORA at 1.10.06_Rate Design Sch 25 2 3" xfId="14681"/>
    <cellStyle name="_Power Cost Value Copy 11.30.05 gas 1.09.06 AURORA at 1.10.06_Rate Design Sch 25 3" xfId="14682"/>
    <cellStyle name="_Power Cost Value Copy 11.30.05 gas 1.09.06 AURORA at 1.10.06_Rate Design Sch 25 3 2" xfId="14683"/>
    <cellStyle name="_Power Cost Value Copy 11.30.05 gas 1.09.06 AURORA at 1.10.06_Rate Design Sch 25 4" xfId="14684"/>
    <cellStyle name="_Power Cost Value Copy 11.30.05 gas 1.09.06 AURORA at 1.10.06_Rate Design Sch 26" xfId="14685"/>
    <cellStyle name="_Power Cost Value Copy 11.30.05 gas 1.09.06 AURORA at 1.10.06_Rate Design Sch 26 2" xfId="14686"/>
    <cellStyle name="_Power Cost Value Copy 11.30.05 gas 1.09.06 AURORA at 1.10.06_Rate Design Sch 26 2 2" xfId="14687"/>
    <cellStyle name="_Power Cost Value Copy 11.30.05 gas 1.09.06 AURORA at 1.10.06_Rate Design Sch 26 2 2 2" xfId="14688"/>
    <cellStyle name="_Power Cost Value Copy 11.30.05 gas 1.09.06 AURORA at 1.10.06_Rate Design Sch 26 2 3" xfId="14689"/>
    <cellStyle name="_Power Cost Value Copy 11.30.05 gas 1.09.06 AURORA at 1.10.06_Rate Design Sch 26 3" xfId="14690"/>
    <cellStyle name="_Power Cost Value Copy 11.30.05 gas 1.09.06 AURORA at 1.10.06_Rate Design Sch 26 3 2" xfId="14691"/>
    <cellStyle name="_Power Cost Value Copy 11.30.05 gas 1.09.06 AURORA at 1.10.06_Rate Design Sch 26 4" xfId="14692"/>
    <cellStyle name="_Power Cost Value Copy 11.30.05 gas 1.09.06 AURORA at 1.10.06_Rate Design Sch 31" xfId="14693"/>
    <cellStyle name="_Power Cost Value Copy 11.30.05 gas 1.09.06 AURORA at 1.10.06_Rate Design Sch 31 2" xfId="14694"/>
    <cellStyle name="_Power Cost Value Copy 11.30.05 gas 1.09.06 AURORA at 1.10.06_Rate Design Sch 31 2 2" xfId="14695"/>
    <cellStyle name="_Power Cost Value Copy 11.30.05 gas 1.09.06 AURORA at 1.10.06_Rate Design Sch 31 2 2 2" xfId="14696"/>
    <cellStyle name="_Power Cost Value Copy 11.30.05 gas 1.09.06 AURORA at 1.10.06_Rate Design Sch 31 2 3" xfId="14697"/>
    <cellStyle name="_Power Cost Value Copy 11.30.05 gas 1.09.06 AURORA at 1.10.06_Rate Design Sch 31 3" xfId="14698"/>
    <cellStyle name="_Power Cost Value Copy 11.30.05 gas 1.09.06 AURORA at 1.10.06_Rate Design Sch 31 3 2" xfId="14699"/>
    <cellStyle name="_Power Cost Value Copy 11.30.05 gas 1.09.06 AURORA at 1.10.06_Rate Design Sch 31 4" xfId="14700"/>
    <cellStyle name="_Power Cost Value Copy 11.30.05 gas 1.09.06 AURORA at 1.10.06_Rate Design Sch 43" xfId="14701"/>
    <cellStyle name="_Power Cost Value Copy 11.30.05 gas 1.09.06 AURORA at 1.10.06_Rate Design Sch 43 2" xfId="14702"/>
    <cellStyle name="_Power Cost Value Copy 11.30.05 gas 1.09.06 AURORA at 1.10.06_Rate Design Sch 43 2 2" xfId="14703"/>
    <cellStyle name="_Power Cost Value Copy 11.30.05 gas 1.09.06 AURORA at 1.10.06_Rate Design Sch 43 2 2 2" xfId="14704"/>
    <cellStyle name="_Power Cost Value Copy 11.30.05 gas 1.09.06 AURORA at 1.10.06_Rate Design Sch 43 2 3" xfId="14705"/>
    <cellStyle name="_Power Cost Value Copy 11.30.05 gas 1.09.06 AURORA at 1.10.06_Rate Design Sch 43 3" xfId="14706"/>
    <cellStyle name="_Power Cost Value Copy 11.30.05 gas 1.09.06 AURORA at 1.10.06_Rate Design Sch 43 3 2" xfId="14707"/>
    <cellStyle name="_Power Cost Value Copy 11.30.05 gas 1.09.06 AURORA at 1.10.06_Rate Design Sch 43 4" xfId="14708"/>
    <cellStyle name="_Power Cost Value Copy 11.30.05 gas 1.09.06 AURORA at 1.10.06_Rate Design Sch 448-449" xfId="14709"/>
    <cellStyle name="_Power Cost Value Copy 11.30.05 gas 1.09.06 AURORA at 1.10.06_Rate Design Sch 448-449 2" xfId="14710"/>
    <cellStyle name="_Power Cost Value Copy 11.30.05 gas 1.09.06 AURORA at 1.10.06_Rate Design Sch 448-449 2 2" xfId="14711"/>
    <cellStyle name="_Power Cost Value Copy 11.30.05 gas 1.09.06 AURORA at 1.10.06_Rate Design Sch 448-449 3" xfId="14712"/>
    <cellStyle name="_Power Cost Value Copy 11.30.05 gas 1.09.06 AURORA at 1.10.06_Rate Design Sch 46" xfId="14713"/>
    <cellStyle name="_Power Cost Value Copy 11.30.05 gas 1.09.06 AURORA at 1.10.06_Rate Design Sch 46 2" xfId="14714"/>
    <cellStyle name="_Power Cost Value Copy 11.30.05 gas 1.09.06 AURORA at 1.10.06_Rate Design Sch 46 2 2" xfId="14715"/>
    <cellStyle name="_Power Cost Value Copy 11.30.05 gas 1.09.06 AURORA at 1.10.06_Rate Design Sch 46 2 2 2" xfId="14716"/>
    <cellStyle name="_Power Cost Value Copy 11.30.05 gas 1.09.06 AURORA at 1.10.06_Rate Design Sch 46 2 3" xfId="14717"/>
    <cellStyle name="_Power Cost Value Copy 11.30.05 gas 1.09.06 AURORA at 1.10.06_Rate Design Sch 46 3" xfId="14718"/>
    <cellStyle name="_Power Cost Value Copy 11.30.05 gas 1.09.06 AURORA at 1.10.06_Rate Design Sch 46 3 2" xfId="14719"/>
    <cellStyle name="_Power Cost Value Copy 11.30.05 gas 1.09.06 AURORA at 1.10.06_Rate Design Sch 46 4" xfId="14720"/>
    <cellStyle name="_Power Cost Value Copy 11.30.05 gas 1.09.06 AURORA at 1.10.06_Rate Spread" xfId="14721"/>
    <cellStyle name="_Power Cost Value Copy 11.30.05 gas 1.09.06 AURORA at 1.10.06_Rate Spread 2" xfId="14722"/>
    <cellStyle name="_Power Cost Value Copy 11.30.05 gas 1.09.06 AURORA at 1.10.06_Rate Spread 2 2" xfId="14723"/>
    <cellStyle name="_Power Cost Value Copy 11.30.05 gas 1.09.06 AURORA at 1.10.06_Rate Spread 2 2 2" xfId="14724"/>
    <cellStyle name="_Power Cost Value Copy 11.30.05 gas 1.09.06 AURORA at 1.10.06_Rate Spread 2 3" xfId="14725"/>
    <cellStyle name="_Power Cost Value Copy 11.30.05 gas 1.09.06 AURORA at 1.10.06_Rate Spread 3" xfId="14726"/>
    <cellStyle name="_Power Cost Value Copy 11.30.05 gas 1.09.06 AURORA at 1.10.06_Rate Spread 3 2" xfId="14727"/>
    <cellStyle name="_Power Cost Value Copy 11.30.05 gas 1.09.06 AURORA at 1.10.06_Rate Spread 4" xfId="14728"/>
    <cellStyle name="_Power Cost Value Copy 11.30.05 gas 1.09.06 AURORA at 1.10.06_Rebuttal Power Costs" xfId="14729"/>
    <cellStyle name="_Power Cost Value Copy 11.30.05 gas 1.09.06 AURORA at 1.10.06_Rebuttal Power Costs 2" xfId="14730"/>
    <cellStyle name="_Power Cost Value Copy 11.30.05 gas 1.09.06 AURORA at 1.10.06_Rebuttal Power Costs 2 2" xfId="14731"/>
    <cellStyle name="_Power Cost Value Copy 11.30.05 gas 1.09.06 AURORA at 1.10.06_Rebuttal Power Costs 2 2 2" xfId="14732"/>
    <cellStyle name="_Power Cost Value Copy 11.30.05 gas 1.09.06 AURORA at 1.10.06_Rebuttal Power Costs 2 2 2 2" xfId="14733"/>
    <cellStyle name="_Power Cost Value Copy 11.30.05 gas 1.09.06 AURORA at 1.10.06_Rebuttal Power Costs 2 2 3" xfId="14734"/>
    <cellStyle name="_Power Cost Value Copy 11.30.05 gas 1.09.06 AURORA at 1.10.06_Rebuttal Power Costs 2 2 4" xfId="14735"/>
    <cellStyle name="_Power Cost Value Copy 11.30.05 gas 1.09.06 AURORA at 1.10.06_Rebuttal Power Costs 2 3" xfId="14736"/>
    <cellStyle name="_Power Cost Value Copy 11.30.05 gas 1.09.06 AURORA at 1.10.06_Rebuttal Power Costs 2 3 2" xfId="14737"/>
    <cellStyle name="_Power Cost Value Copy 11.30.05 gas 1.09.06 AURORA at 1.10.06_Rebuttal Power Costs 2 4" xfId="14738"/>
    <cellStyle name="_Power Cost Value Copy 11.30.05 gas 1.09.06 AURORA at 1.10.06_Rebuttal Power Costs 2 5" xfId="14739"/>
    <cellStyle name="_Power Cost Value Copy 11.30.05 gas 1.09.06 AURORA at 1.10.06_Rebuttal Power Costs 3" xfId="14740"/>
    <cellStyle name="_Power Cost Value Copy 11.30.05 gas 1.09.06 AURORA at 1.10.06_Rebuttal Power Costs 3 2" xfId="14741"/>
    <cellStyle name="_Power Cost Value Copy 11.30.05 gas 1.09.06 AURORA at 1.10.06_Rebuttal Power Costs 3 2 2" xfId="14742"/>
    <cellStyle name="_Power Cost Value Copy 11.30.05 gas 1.09.06 AURORA at 1.10.06_Rebuttal Power Costs 3 3" xfId="14743"/>
    <cellStyle name="_Power Cost Value Copy 11.30.05 gas 1.09.06 AURORA at 1.10.06_Rebuttal Power Costs 3 4" xfId="14744"/>
    <cellStyle name="_Power Cost Value Copy 11.30.05 gas 1.09.06 AURORA at 1.10.06_Rebuttal Power Costs 3 5" xfId="14745"/>
    <cellStyle name="_Power Cost Value Copy 11.30.05 gas 1.09.06 AURORA at 1.10.06_Rebuttal Power Costs 4" xfId="14746"/>
    <cellStyle name="_Power Cost Value Copy 11.30.05 gas 1.09.06 AURORA at 1.10.06_Rebuttal Power Costs 4 2" xfId="14747"/>
    <cellStyle name="_Power Cost Value Copy 11.30.05 gas 1.09.06 AURORA at 1.10.06_Rebuttal Power Costs 5" xfId="14748"/>
    <cellStyle name="_Power Cost Value Copy 11.30.05 gas 1.09.06 AURORA at 1.10.06_Rebuttal Power Costs 6" xfId="14749"/>
    <cellStyle name="_Power Cost Value Copy 11.30.05 gas 1.09.06 AURORA at 1.10.06_Rebuttal Power Costs_Adj Bench DR 3 for Initial Briefs (Electric)" xfId="14750"/>
    <cellStyle name="_Power Cost Value Copy 11.30.05 gas 1.09.06 AURORA at 1.10.06_Rebuttal Power Costs_Adj Bench DR 3 for Initial Briefs (Electric) 2" xfId="14751"/>
    <cellStyle name="_Power Cost Value Copy 11.30.05 gas 1.09.06 AURORA at 1.10.06_Rebuttal Power Costs_Adj Bench DR 3 for Initial Briefs (Electric) 2 2" xfId="14752"/>
    <cellStyle name="_Power Cost Value Copy 11.30.05 gas 1.09.06 AURORA at 1.10.06_Rebuttal Power Costs_Adj Bench DR 3 for Initial Briefs (Electric) 2 2 2" xfId="14753"/>
    <cellStyle name="_Power Cost Value Copy 11.30.05 gas 1.09.06 AURORA at 1.10.06_Rebuttal Power Costs_Adj Bench DR 3 for Initial Briefs (Electric) 2 2 2 2" xfId="14754"/>
    <cellStyle name="_Power Cost Value Copy 11.30.05 gas 1.09.06 AURORA at 1.10.06_Rebuttal Power Costs_Adj Bench DR 3 for Initial Briefs (Electric) 2 2 3" xfId="14755"/>
    <cellStyle name="_Power Cost Value Copy 11.30.05 gas 1.09.06 AURORA at 1.10.06_Rebuttal Power Costs_Adj Bench DR 3 for Initial Briefs (Electric) 2 2 4" xfId="14756"/>
    <cellStyle name="_Power Cost Value Copy 11.30.05 gas 1.09.06 AURORA at 1.10.06_Rebuttal Power Costs_Adj Bench DR 3 for Initial Briefs (Electric) 2 3" xfId="14757"/>
    <cellStyle name="_Power Cost Value Copy 11.30.05 gas 1.09.06 AURORA at 1.10.06_Rebuttal Power Costs_Adj Bench DR 3 for Initial Briefs (Electric) 2 3 2" xfId="14758"/>
    <cellStyle name="_Power Cost Value Copy 11.30.05 gas 1.09.06 AURORA at 1.10.06_Rebuttal Power Costs_Adj Bench DR 3 for Initial Briefs (Electric) 2 4" xfId="14759"/>
    <cellStyle name="_Power Cost Value Copy 11.30.05 gas 1.09.06 AURORA at 1.10.06_Rebuttal Power Costs_Adj Bench DR 3 for Initial Briefs (Electric) 2 5" xfId="14760"/>
    <cellStyle name="_Power Cost Value Copy 11.30.05 gas 1.09.06 AURORA at 1.10.06_Rebuttal Power Costs_Adj Bench DR 3 for Initial Briefs (Electric) 3" xfId="14761"/>
    <cellStyle name="_Power Cost Value Copy 11.30.05 gas 1.09.06 AURORA at 1.10.06_Rebuttal Power Costs_Adj Bench DR 3 for Initial Briefs (Electric) 3 2" xfId="14762"/>
    <cellStyle name="_Power Cost Value Copy 11.30.05 gas 1.09.06 AURORA at 1.10.06_Rebuttal Power Costs_Adj Bench DR 3 for Initial Briefs (Electric) 3 2 2" xfId="14763"/>
    <cellStyle name="_Power Cost Value Copy 11.30.05 gas 1.09.06 AURORA at 1.10.06_Rebuttal Power Costs_Adj Bench DR 3 for Initial Briefs (Electric) 3 3" xfId="14764"/>
    <cellStyle name="_Power Cost Value Copy 11.30.05 gas 1.09.06 AURORA at 1.10.06_Rebuttal Power Costs_Adj Bench DR 3 for Initial Briefs (Electric) 3 4" xfId="14765"/>
    <cellStyle name="_Power Cost Value Copy 11.30.05 gas 1.09.06 AURORA at 1.10.06_Rebuttal Power Costs_Adj Bench DR 3 for Initial Briefs (Electric) 3 5" xfId="14766"/>
    <cellStyle name="_Power Cost Value Copy 11.30.05 gas 1.09.06 AURORA at 1.10.06_Rebuttal Power Costs_Adj Bench DR 3 for Initial Briefs (Electric) 4" xfId="14767"/>
    <cellStyle name="_Power Cost Value Copy 11.30.05 gas 1.09.06 AURORA at 1.10.06_Rebuttal Power Costs_Adj Bench DR 3 for Initial Briefs (Electric) 4 2" xfId="14768"/>
    <cellStyle name="_Power Cost Value Copy 11.30.05 gas 1.09.06 AURORA at 1.10.06_Rebuttal Power Costs_Adj Bench DR 3 for Initial Briefs (Electric) 5" xfId="14769"/>
    <cellStyle name="_Power Cost Value Copy 11.30.05 gas 1.09.06 AURORA at 1.10.06_Rebuttal Power Costs_Adj Bench DR 3 for Initial Briefs (Electric) 6" xfId="14770"/>
    <cellStyle name="_Power Cost Value Copy 11.30.05 gas 1.09.06 AURORA at 1.10.06_Rebuttal Power Costs_Adj Bench DR 3 for Initial Briefs (Electric)_DEM-WP(C) ENERG10C--ctn Mid-C_042010 2010GRC" xfId="14771"/>
    <cellStyle name="_Power Cost Value Copy 11.30.05 gas 1.09.06 AURORA at 1.10.06_Rebuttal Power Costs_Adj Bench DR 3 for Initial Briefs (Electric)_DEM-WP(C) ENERG10C--ctn Mid-C_042010 2010GRC 2" xfId="14772"/>
    <cellStyle name="_Power Cost Value Copy 11.30.05 gas 1.09.06 AURORA at 1.10.06_Rebuttal Power Costs_DEM-WP(C) ENERG10C--ctn Mid-C_042010 2010GRC" xfId="14773"/>
    <cellStyle name="_Power Cost Value Copy 11.30.05 gas 1.09.06 AURORA at 1.10.06_Rebuttal Power Costs_DEM-WP(C) ENERG10C--ctn Mid-C_042010 2010GRC 2" xfId="14774"/>
    <cellStyle name="_Power Cost Value Copy 11.30.05 gas 1.09.06 AURORA at 1.10.06_Rebuttal Power Costs_Electric Rev Req Model (2009 GRC) Rebuttal" xfId="14775"/>
    <cellStyle name="_Power Cost Value Copy 11.30.05 gas 1.09.06 AURORA at 1.10.06_Rebuttal Power Costs_Electric Rev Req Model (2009 GRC) Rebuttal 2" xfId="14776"/>
    <cellStyle name="_Power Cost Value Copy 11.30.05 gas 1.09.06 AURORA at 1.10.06_Rebuttal Power Costs_Electric Rev Req Model (2009 GRC) Rebuttal 2 2" xfId="14777"/>
    <cellStyle name="_Power Cost Value Copy 11.30.05 gas 1.09.06 AURORA at 1.10.06_Rebuttal Power Costs_Electric Rev Req Model (2009 GRC) Rebuttal 2 2 2" xfId="14778"/>
    <cellStyle name="_Power Cost Value Copy 11.30.05 gas 1.09.06 AURORA at 1.10.06_Rebuttal Power Costs_Electric Rev Req Model (2009 GRC) Rebuttal 2 3" xfId="14779"/>
    <cellStyle name="_Power Cost Value Copy 11.30.05 gas 1.09.06 AURORA at 1.10.06_Rebuttal Power Costs_Electric Rev Req Model (2009 GRC) Rebuttal 2 4" xfId="14780"/>
    <cellStyle name="_Power Cost Value Copy 11.30.05 gas 1.09.06 AURORA at 1.10.06_Rebuttal Power Costs_Electric Rev Req Model (2009 GRC) Rebuttal 3" xfId="14781"/>
    <cellStyle name="_Power Cost Value Copy 11.30.05 gas 1.09.06 AURORA at 1.10.06_Rebuttal Power Costs_Electric Rev Req Model (2009 GRC) Rebuttal 3 2" xfId="14782"/>
    <cellStyle name="_Power Cost Value Copy 11.30.05 gas 1.09.06 AURORA at 1.10.06_Rebuttal Power Costs_Electric Rev Req Model (2009 GRC) Rebuttal 4" xfId="14783"/>
    <cellStyle name="_Power Cost Value Copy 11.30.05 gas 1.09.06 AURORA at 1.10.06_Rebuttal Power Costs_Electric Rev Req Model (2009 GRC) Rebuttal 5" xfId="14784"/>
    <cellStyle name="_Power Cost Value Copy 11.30.05 gas 1.09.06 AURORA at 1.10.06_Rebuttal Power Costs_Electric Rev Req Model (2009 GRC) Rebuttal REmoval of New  WH Solar AdjustMI" xfId="14785"/>
    <cellStyle name="_Power Cost Value Copy 11.30.05 gas 1.09.06 AURORA at 1.10.06_Rebuttal Power Costs_Electric Rev Req Model (2009 GRC) Rebuttal REmoval of New  WH Solar AdjustMI 2" xfId="14786"/>
    <cellStyle name="_Power Cost Value Copy 11.30.05 gas 1.09.06 AURORA at 1.10.06_Rebuttal Power Costs_Electric Rev Req Model (2009 GRC) Rebuttal REmoval of New  WH Solar AdjustMI 2 2" xfId="14787"/>
    <cellStyle name="_Power Cost Value Copy 11.30.05 gas 1.09.06 AURORA at 1.10.06_Rebuttal Power Costs_Electric Rev Req Model (2009 GRC) Rebuttal REmoval of New  WH Solar AdjustMI 2 2 2" xfId="14788"/>
    <cellStyle name="_Power Cost Value Copy 11.30.05 gas 1.09.06 AURORA at 1.10.06_Rebuttal Power Costs_Electric Rev Req Model (2009 GRC) Rebuttal REmoval of New  WH Solar AdjustMI 2 2 2 2" xfId="14789"/>
    <cellStyle name="_Power Cost Value Copy 11.30.05 gas 1.09.06 AURORA at 1.10.06_Rebuttal Power Costs_Electric Rev Req Model (2009 GRC) Rebuttal REmoval of New  WH Solar AdjustMI 2 2 3" xfId="14790"/>
    <cellStyle name="_Power Cost Value Copy 11.30.05 gas 1.09.06 AURORA at 1.10.06_Rebuttal Power Costs_Electric Rev Req Model (2009 GRC) Rebuttal REmoval of New  WH Solar AdjustMI 2 2 4" xfId="14791"/>
    <cellStyle name="_Power Cost Value Copy 11.30.05 gas 1.09.06 AURORA at 1.10.06_Rebuttal Power Costs_Electric Rev Req Model (2009 GRC) Rebuttal REmoval of New  WH Solar AdjustMI 2 3" xfId="14792"/>
    <cellStyle name="_Power Cost Value Copy 11.30.05 gas 1.09.06 AURORA at 1.10.06_Rebuttal Power Costs_Electric Rev Req Model (2009 GRC) Rebuttal REmoval of New  WH Solar AdjustMI 2 3 2" xfId="14793"/>
    <cellStyle name="_Power Cost Value Copy 11.30.05 gas 1.09.06 AURORA at 1.10.06_Rebuttal Power Costs_Electric Rev Req Model (2009 GRC) Rebuttal REmoval of New  WH Solar AdjustMI 2 4" xfId="14794"/>
    <cellStyle name="_Power Cost Value Copy 11.30.05 gas 1.09.06 AURORA at 1.10.06_Rebuttal Power Costs_Electric Rev Req Model (2009 GRC) Rebuttal REmoval of New  WH Solar AdjustMI 2 5" xfId="14795"/>
    <cellStyle name="_Power Cost Value Copy 11.30.05 gas 1.09.06 AURORA at 1.10.06_Rebuttal Power Costs_Electric Rev Req Model (2009 GRC) Rebuttal REmoval of New  WH Solar AdjustMI 3" xfId="14796"/>
    <cellStyle name="_Power Cost Value Copy 11.30.05 gas 1.09.06 AURORA at 1.10.06_Rebuttal Power Costs_Electric Rev Req Model (2009 GRC) Rebuttal REmoval of New  WH Solar AdjustMI 3 2" xfId="14797"/>
    <cellStyle name="_Power Cost Value Copy 11.30.05 gas 1.09.06 AURORA at 1.10.06_Rebuttal Power Costs_Electric Rev Req Model (2009 GRC) Rebuttal REmoval of New  WH Solar AdjustMI 3 2 2" xfId="14798"/>
    <cellStyle name="_Power Cost Value Copy 11.30.05 gas 1.09.06 AURORA at 1.10.06_Rebuttal Power Costs_Electric Rev Req Model (2009 GRC) Rebuttal REmoval of New  WH Solar AdjustMI 3 3" xfId="14799"/>
    <cellStyle name="_Power Cost Value Copy 11.30.05 gas 1.09.06 AURORA at 1.10.06_Rebuttal Power Costs_Electric Rev Req Model (2009 GRC) Rebuttal REmoval of New  WH Solar AdjustMI 3 4" xfId="14800"/>
    <cellStyle name="_Power Cost Value Copy 11.30.05 gas 1.09.06 AURORA at 1.10.06_Rebuttal Power Costs_Electric Rev Req Model (2009 GRC) Rebuttal REmoval of New  WH Solar AdjustMI 3 5" xfId="14801"/>
    <cellStyle name="_Power Cost Value Copy 11.30.05 gas 1.09.06 AURORA at 1.10.06_Rebuttal Power Costs_Electric Rev Req Model (2009 GRC) Rebuttal REmoval of New  WH Solar AdjustMI 4" xfId="14802"/>
    <cellStyle name="_Power Cost Value Copy 11.30.05 gas 1.09.06 AURORA at 1.10.06_Rebuttal Power Costs_Electric Rev Req Model (2009 GRC) Rebuttal REmoval of New  WH Solar AdjustMI 4 2" xfId="14803"/>
    <cellStyle name="_Power Cost Value Copy 11.30.05 gas 1.09.06 AURORA at 1.10.06_Rebuttal Power Costs_Electric Rev Req Model (2009 GRC) Rebuttal REmoval of New  WH Solar AdjustMI 5" xfId="14804"/>
    <cellStyle name="_Power Cost Value Copy 11.30.05 gas 1.09.06 AURORA at 1.10.06_Rebuttal Power Costs_Electric Rev Req Model (2009 GRC) Rebuttal REmoval of New  WH Solar AdjustMI 6" xfId="14805"/>
    <cellStyle name="_Power Cost Value Copy 11.30.05 gas 1.09.06 AURORA at 1.10.06_Rebuttal Power Costs_Electric Rev Req Model (2009 GRC) Rebuttal REmoval of New  WH Solar AdjustMI_DEM-WP(C) ENERG10C--ctn Mid-C_042010 2010GRC" xfId="14806"/>
    <cellStyle name="_Power Cost Value Copy 11.30.05 gas 1.09.06 AURORA at 1.10.06_Rebuttal Power Costs_Electric Rev Req Model (2009 GRC) Rebuttal REmoval of New  WH Solar AdjustMI_DEM-WP(C) ENERG10C--ctn Mid-C_042010 2010GRC 2" xfId="14807"/>
    <cellStyle name="_Power Cost Value Copy 11.30.05 gas 1.09.06 AURORA at 1.10.06_Rebuttal Power Costs_Electric Rev Req Model (2009 GRC) Revised 01-18-2010" xfId="14808"/>
    <cellStyle name="_Power Cost Value Copy 11.30.05 gas 1.09.06 AURORA at 1.10.06_Rebuttal Power Costs_Electric Rev Req Model (2009 GRC) Revised 01-18-2010 2" xfId="14809"/>
    <cellStyle name="_Power Cost Value Copy 11.30.05 gas 1.09.06 AURORA at 1.10.06_Rebuttal Power Costs_Electric Rev Req Model (2009 GRC) Revised 01-18-2010 2 2" xfId="14810"/>
    <cellStyle name="_Power Cost Value Copy 11.30.05 gas 1.09.06 AURORA at 1.10.06_Rebuttal Power Costs_Electric Rev Req Model (2009 GRC) Revised 01-18-2010 2 2 2" xfId="14811"/>
    <cellStyle name="_Power Cost Value Copy 11.30.05 gas 1.09.06 AURORA at 1.10.06_Rebuttal Power Costs_Electric Rev Req Model (2009 GRC) Revised 01-18-2010 2 2 2 2" xfId="14812"/>
    <cellStyle name="_Power Cost Value Copy 11.30.05 gas 1.09.06 AURORA at 1.10.06_Rebuttal Power Costs_Electric Rev Req Model (2009 GRC) Revised 01-18-2010 2 2 3" xfId="14813"/>
    <cellStyle name="_Power Cost Value Copy 11.30.05 gas 1.09.06 AURORA at 1.10.06_Rebuttal Power Costs_Electric Rev Req Model (2009 GRC) Revised 01-18-2010 2 2 4" xfId="14814"/>
    <cellStyle name="_Power Cost Value Copy 11.30.05 gas 1.09.06 AURORA at 1.10.06_Rebuttal Power Costs_Electric Rev Req Model (2009 GRC) Revised 01-18-2010 2 3" xfId="14815"/>
    <cellStyle name="_Power Cost Value Copy 11.30.05 gas 1.09.06 AURORA at 1.10.06_Rebuttal Power Costs_Electric Rev Req Model (2009 GRC) Revised 01-18-2010 2 3 2" xfId="14816"/>
    <cellStyle name="_Power Cost Value Copy 11.30.05 gas 1.09.06 AURORA at 1.10.06_Rebuttal Power Costs_Electric Rev Req Model (2009 GRC) Revised 01-18-2010 2 4" xfId="14817"/>
    <cellStyle name="_Power Cost Value Copy 11.30.05 gas 1.09.06 AURORA at 1.10.06_Rebuttal Power Costs_Electric Rev Req Model (2009 GRC) Revised 01-18-2010 2 5" xfId="14818"/>
    <cellStyle name="_Power Cost Value Copy 11.30.05 gas 1.09.06 AURORA at 1.10.06_Rebuttal Power Costs_Electric Rev Req Model (2009 GRC) Revised 01-18-2010 3" xfId="14819"/>
    <cellStyle name="_Power Cost Value Copy 11.30.05 gas 1.09.06 AURORA at 1.10.06_Rebuttal Power Costs_Electric Rev Req Model (2009 GRC) Revised 01-18-2010 3 2" xfId="14820"/>
    <cellStyle name="_Power Cost Value Copy 11.30.05 gas 1.09.06 AURORA at 1.10.06_Rebuttal Power Costs_Electric Rev Req Model (2009 GRC) Revised 01-18-2010 3 2 2" xfId="14821"/>
    <cellStyle name="_Power Cost Value Copy 11.30.05 gas 1.09.06 AURORA at 1.10.06_Rebuttal Power Costs_Electric Rev Req Model (2009 GRC) Revised 01-18-2010 3 3" xfId="14822"/>
    <cellStyle name="_Power Cost Value Copy 11.30.05 gas 1.09.06 AURORA at 1.10.06_Rebuttal Power Costs_Electric Rev Req Model (2009 GRC) Revised 01-18-2010 3 4" xfId="14823"/>
    <cellStyle name="_Power Cost Value Copy 11.30.05 gas 1.09.06 AURORA at 1.10.06_Rebuttal Power Costs_Electric Rev Req Model (2009 GRC) Revised 01-18-2010 3 5" xfId="14824"/>
    <cellStyle name="_Power Cost Value Copy 11.30.05 gas 1.09.06 AURORA at 1.10.06_Rebuttal Power Costs_Electric Rev Req Model (2009 GRC) Revised 01-18-2010 4" xfId="14825"/>
    <cellStyle name="_Power Cost Value Copy 11.30.05 gas 1.09.06 AURORA at 1.10.06_Rebuttal Power Costs_Electric Rev Req Model (2009 GRC) Revised 01-18-2010 4 2" xfId="14826"/>
    <cellStyle name="_Power Cost Value Copy 11.30.05 gas 1.09.06 AURORA at 1.10.06_Rebuttal Power Costs_Electric Rev Req Model (2009 GRC) Revised 01-18-2010 5" xfId="14827"/>
    <cellStyle name="_Power Cost Value Copy 11.30.05 gas 1.09.06 AURORA at 1.10.06_Rebuttal Power Costs_Electric Rev Req Model (2009 GRC) Revised 01-18-2010 6" xfId="14828"/>
    <cellStyle name="_Power Cost Value Copy 11.30.05 gas 1.09.06 AURORA at 1.10.06_Rebuttal Power Costs_Electric Rev Req Model (2009 GRC) Revised 01-18-2010_DEM-WP(C) ENERG10C--ctn Mid-C_042010 2010GRC" xfId="14829"/>
    <cellStyle name="_Power Cost Value Copy 11.30.05 gas 1.09.06 AURORA at 1.10.06_Rebuttal Power Costs_Electric Rev Req Model (2009 GRC) Revised 01-18-2010_DEM-WP(C) ENERG10C--ctn Mid-C_042010 2010GRC 2" xfId="14830"/>
    <cellStyle name="_Power Cost Value Copy 11.30.05 gas 1.09.06 AURORA at 1.10.06_Rebuttal Power Costs_Final Order Electric EXHIBIT A-1" xfId="14831"/>
    <cellStyle name="_Power Cost Value Copy 11.30.05 gas 1.09.06 AURORA at 1.10.06_Rebuttal Power Costs_Final Order Electric EXHIBIT A-1 2" xfId="14832"/>
    <cellStyle name="_Power Cost Value Copy 11.30.05 gas 1.09.06 AURORA at 1.10.06_Rebuttal Power Costs_Final Order Electric EXHIBIT A-1 2 2" xfId="14833"/>
    <cellStyle name="_Power Cost Value Copy 11.30.05 gas 1.09.06 AURORA at 1.10.06_Rebuttal Power Costs_Final Order Electric EXHIBIT A-1 2 2 2" xfId="14834"/>
    <cellStyle name="_Power Cost Value Copy 11.30.05 gas 1.09.06 AURORA at 1.10.06_Rebuttal Power Costs_Final Order Electric EXHIBIT A-1 2 3" xfId="14835"/>
    <cellStyle name="_Power Cost Value Copy 11.30.05 gas 1.09.06 AURORA at 1.10.06_Rebuttal Power Costs_Final Order Electric EXHIBIT A-1 2 4" xfId="14836"/>
    <cellStyle name="_Power Cost Value Copy 11.30.05 gas 1.09.06 AURORA at 1.10.06_Rebuttal Power Costs_Final Order Electric EXHIBIT A-1 2 5" xfId="14837"/>
    <cellStyle name="_Power Cost Value Copy 11.30.05 gas 1.09.06 AURORA at 1.10.06_Rebuttal Power Costs_Final Order Electric EXHIBIT A-1 3" xfId="14838"/>
    <cellStyle name="_Power Cost Value Copy 11.30.05 gas 1.09.06 AURORA at 1.10.06_Rebuttal Power Costs_Final Order Electric EXHIBIT A-1 3 2" xfId="14839"/>
    <cellStyle name="_Power Cost Value Copy 11.30.05 gas 1.09.06 AURORA at 1.10.06_Rebuttal Power Costs_Final Order Electric EXHIBIT A-1 4" xfId="14840"/>
    <cellStyle name="_Power Cost Value Copy 11.30.05 gas 1.09.06 AURORA at 1.10.06_Rebuttal Power Costs_Final Order Electric EXHIBIT A-1 5" xfId="14841"/>
    <cellStyle name="_Power Cost Value Copy 11.30.05 gas 1.09.06 AURORA at 1.10.06_Rebuttal Power Costs_Final Order Electric EXHIBIT A-1 6" xfId="14842"/>
    <cellStyle name="_Power Cost Value Copy 11.30.05 gas 1.09.06 AURORA at 1.10.06_Rebuttal Power Costs_Final Order Electric EXHIBIT A-1 7" xfId="14843"/>
    <cellStyle name="_Power Cost Value Copy 11.30.05 gas 1.09.06 AURORA at 1.10.06_ROR 5.02" xfId="14844"/>
    <cellStyle name="_Power Cost Value Copy 11.30.05 gas 1.09.06 AURORA at 1.10.06_ROR 5.02 2" xfId="14845"/>
    <cellStyle name="_Power Cost Value Copy 11.30.05 gas 1.09.06 AURORA at 1.10.06_ROR 5.02 2 2" xfId="14846"/>
    <cellStyle name="_Power Cost Value Copy 11.30.05 gas 1.09.06 AURORA at 1.10.06_ROR 5.02 2 2 2" xfId="14847"/>
    <cellStyle name="_Power Cost Value Copy 11.30.05 gas 1.09.06 AURORA at 1.10.06_ROR 5.02 2 3" xfId="14848"/>
    <cellStyle name="_Power Cost Value Copy 11.30.05 gas 1.09.06 AURORA at 1.10.06_ROR 5.02 3" xfId="14849"/>
    <cellStyle name="_Power Cost Value Copy 11.30.05 gas 1.09.06 AURORA at 1.10.06_ROR 5.02 3 2" xfId="14850"/>
    <cellStyle name="_Power Cost Value Copy 11.30.05 gas 1.09.06 AURORA at 1.10.06_ROR 5.02 4" xfId="14851"/>
    <cellStyle name="_Power Cost Value Copy 11.30.05 gas 1.09.06 AURORA at 1.10.06_Sch 40 Feeder OH 2008" xfId="14852"/>
    <cellStyle name="_Power Cost Value Copy 11.30.05 gas 1.09.06 AURORA at 1.10.06_Sch 40 Feeder OH 2008 2" xfId="14853"/>
    <cellStyle name="_Power Cost Value Copy 11.30.05 gas 1.09.06 AURORA at 1.10.06_Sch 40 Feeder OH 2008 2 2" xfId="14854"/>
    <cellStyle name="_Power Cost Value Copy 11.30.05 gas 1.09.06 AURORA at 1.10.06_Sch 40 Feeder OH 2008 2 2 2" xfId="14855"/>
    <cellStyle name="_Power Cost Value Copy 11.30.05 gas 1.09.06 AURORA at 1.10.06_Sch 40 Feeder OH 2008 2 3" xfId="14856"/>
    <cellStyle name="_Power Cost Value Copy 11.30.05 gas 1.09.06 AURORA at 1.10.06_Sch 40 Feeder OH 2008 3" xfId="14857"/>
    <cellStyle name="_Power Cost Value Copy 11.30.05 gas 1.09.06 AURORA at 1.10.06_Sch 40 Feeder OH 2008 3 2" xfId="14858"/>
    <cellStyle name="_Power Cost Value Copy 11.30.05 gas 1.09.06 AURORA at 1.10.06_Sch 40 Feeder OH 2008 4" xfId="14859"/>
    <cellStyle name="_Power Cost Value Copy 11.30.05 gas 1.09.06 AURORA at 1.10.06_Sch 40 Interim Energy Rates " xfId="14860"/>
    <cellStyle name="_Power Cost Value Copy 11.30.05 gas 1.09.06 AURORA at 1.10.06_Sch 40 Interim Energy Rates  2" xfId="14861"/>
    <cellStyle name="_Power Cost Value Copy 11.30.05 gas 1.09.06 AURORA at 1.10.06_Sch 40 Interim Energy Rates  2 2" xfId="14862"/>
    <cellStyle name="_Power Cost Value Copy 11.30.05 gas 1.09.06 AURORA at 1.10.06_Sch 40 Interim Energy Rates  2 2 2" xfId="14863"/>
    <cellStyle name="_Power Cost Value Copy 11.30.05 gas 1.09.06 AURORA at 1.10.06_Sch 40 Interim Energy Rates  2 3" xfId="14864"/>
    <cellStyle name="_Power Cost Value Copy 11.30.05 gas 1.09.06 AURORA at 1.10.06_Sch 40 Interim Energy Rates  3" xfId="14865"/>
    <cellStyle name="_Power Cost Value Copy 11.30.05 gas 1.09.06 AURORA at 1.10.06_Sch 40 Interim Energy Rates  3 2" xfId="14866"/>
    <cellStyle name="_Power Cost Value Copy 11.30.05 gas 1.09.06 AURORA at 1.10.06_Sch 40 Interim Energy Rates  4" xfId="14867"/>
    <cellStyle name="_Power Cost Value Copy 11.30.05 gas 1.09.06 AURORA at 1.10.06_Sch 40 Substation A&amp;G 2008" xfId="14868"/>
    <cellStyle name="_Power Cost Value Copy 11.30.05 gas 1.09.06 AURORA at 1.10.06_Sch 40 Substation A&amp;G 2008 2" xfId="14869"/>
    <cellStyle name="_Power Cost Value Copy 11.30.05 gas 1.09.06 AURORA at 1.10.06_Sch 40 Substation A&amp;G 2008 2 2" xfId="14870"/>
    <cellStyle name="_Power Cost Value Copy 11.30.05 gas 1.09.06 AURORA at 1.10.06_Sch 40 Substation A&amp;G 2008 2 2 2" xfId="14871"/>
    <cellStyle name="_Power Cost Value Copy 11.30.05 gas 1.09.06 AURORA at 1.10.06_Sch 40 Substation A&amp;G 2008 2 3" xfId="14872"/>
    <cellStyle name="_Power Cost Value Copy 11.30.05 gas 1.09.06 AURORA at 1.10.06_Sch 40 Substation A&amp;G 2008 3" xfId="14873"/>
    <cellStyle name="_Power Cost Value Copy 11.30.05 gas 1.09.06 AURORA at 1.10.06_Sch 40 Substation A&amp;G 2008 3 2" xfId="14874"/>
    <cellStyle name="_Power Cost Value Copy 11.30.05 gas 1.09.06 AURORA at 1.10.06_Sch 40 Substation A&amp;G 2008 4" xfId="14875"/>
    <cellStyle name="_Power Cost Value Copy 11.30.05 gas 1.09.06 AURORA at 1.10.06_Sch 40 Substation O&amp;M 2008" xfId="14876"/>
    <cellStyle name="_Power Cost Value Copy 11.30.05 gas 1.09.06 AURORA at 1.10.06_Sch 40 Substation O&amp;M 2008 2" xfId="14877"/>
    <cellStyle name="_Power Cost Value Copy 11.30.05 gas 1.09.06 AURORA at 1.10.06_Sch 40 Substation O&amp;M 2008 2 2" xfId="14878"/>
    <cellStyle name="_Power Cost Value Copy 11.30.05 gas 1.09.06 AURORA at 1.10.06_Sch 40 Substation O&amp;M 2008 2 2 2" xfId="14879"/>
    <cellStyle name="_Power Cost Value Copy 11.30.05 gas 1.09.06 AURORA at 1.10.06_Sch 40 Substation O&amp;M 2008 2 3" xfId="14880"/>
    <cellStyle name="_Power Cost Value Copy 11.30.05 gas 1.09.06 AURORA at 1.10.06_Sch 40 Substation O&amp;M 2008 3" xfId="14881"/>
    <cellStyle name="_Power Cost Value Copy 11.30.05 gas 1.09.06 AURORA at 1.10.06_Sch 40 Substation O&amp;M 2008 3 2" xfId="14882"/>
    <cellStyle name="_Power Cost Value Copy 11.30.05 gas 1.09.06 AURORA at 1.10.06_Sch 40 Substation O&amp;M 2008 4" xfId="14883"/>
    <cellStyle name="_Power Cost Value Copy 11.30.05 gas 1.09.06 AURORA at 1.10.06_Subs 2008" xfId="14884"/>
    <cellStyle name="_Power Cost Value Copy 11.30.05 gas 1.09.06 AURORA at 1.10.06_Subs 2008 2" xfId="14885"/>
    <cellStyle name="_Power Cost Value Copy 11.30.05 gas 1.09.06 AURORA at 1.10.06_Subs 2008 2 2" xfId="14886"/>
    <cellStyle name="_Power Cost Value Copy 11.30.05 gas 1.09.06 AURORA at 1.10.06_Subs 2008 2 2 2" xfId="14887"/>
    <cellStyle name="_Power Cost Value Copy 11.30.05 gas 1.09.06 AURORA at 1.10.06_Subs 2008 2 3" xfId="14888"/>
    <cellStyle name="_Power Cost Value Copy 11.30.05 gas 1.09.06 AURORA at 1.10.06_Subs 2008 3" xfId="14889"/>
    <cellStyle name="_Power Cost Value Copy 11.30.05 gas 1.09.06 AURORA at 1.10.06_Subs 2008 3 2" xfId="14890"/>
    <cellStyle name="_Power Cost Value Copy 11.30.05 gas 1.09.06 AURORA at 1.10.06_Subs 2008 4" xfId="14891"/>
    <cellStyle name="_Power Cost Value Copy 11.30.05 gas 1.09.06 AURORA at 1.10.06_Transmission Workbook for May BOD" xfId="14892"/>
    <cellStyle name="_Power Cost Value Copy 11.30.05 gas 1.09.06 AURORA at 1.10.06_Transmission Workbook for May BOD 2" xfId="14893"/>
    <cellStyle name="_Power Cost Value Copy 11.30.05 gas 1.09.06 AURORA at 1.10.06_Transmission Workbook for May BOD 2 2" xfId="14894"/>
    <cellStyle name="_Power Cost Value Copy 11.30.05 gas 1.09.06 AURORA at 1.10.06_Transmission Workbook for May BOD 2 2 2" xfId="14895"/>
    <cellStyle name="_Power Cost Value Copy 11.30.05 gas 1.09.06 AURORA at 1.10.06_Transmission Workbook for May BOD 2 2 2 2" xfId="14896"/>
    <cellStyle name="_Power Cost Value Copy 11.30.05 gas 1.09.06 AURORA at 1.10.06_Transmission Workbook for May BOD 2 2 3" xfId="14897"/>
    <cellStyle name="_Power Cost Value Copy 11.30.05 gas 1.09.06 AURORA at 1.10.06_Transmission Workbook for May BOD 2 3" xfId="14898"/>
    <cellStyle name="_Power Cost Value Copy 11.30.05 gas 1.09.06 AURORA at 1.10.06_Transmission Workbook for May BOD 2 3 2" xfId="14899"/>
    <cellStyle name="_Power Cost Value Copy 11.30.05 gas 1.09.06 AURORA at 1.10.06_Transmission Workbook for May BOD 2 4" xfId="14900"/>
    <cellStyle name="_Power Cost Value Copy 11.30.05 gas 1.09.06 AURORA at 1.10.06_Transmission Workbook for May BOD 2 5" xfId="14901"/>
    <cellStyle name="_Power Cost Value Copy 11.30.05 gas 1.09.06 AURORA at 1.10.06_Transmission Workbook for May BOD 3" xfId="14902"/>
    <cellStyle name="_Power Cost Value Copy 11.30.05 gas 1.09.06 AURORA at 1.10.06_Transmission Workbook for May BOD 3 2" xfId="14903"/>
    <cellStyle name="_Power Cost Value Copy 11.30.05 gas 1.09.06 AURORA at 1.10.06_Transmission Workbook for May BOD 3 2 2" xfId="14904"/>
    <cellStyle name="_Power Cost Value Copy 11.30.05 gas 1.09.06 AURORA at 1.10.06_Transmission Workbook for May BOD 3 3" xfId="14905"/>
    <cellStyle name="_Power Cost Value Copy 11.30.05 gas 1.09.06 AURORA at 1.10.06_Transmission Workbook for May BOD 3 4" xfId="14906"/>
    <cellStyle name="_Power Cost Value Copy 11.30.05 gas 1.09.06 AURORA at 1.10.06_Transmission Workbook for May BOD 4" xfId="14907"/>
    <cellStyle name="_Power Cost Value Copy 11.30.05 gas 1.09.06 AURORA at 1.10.06_Transmission Workbook for May BOD 4 2" xfId="14908"/>
    <cellStyle name="_Power Cost Value Copy 11.30.05 gas 1.09.06 AURORA at 1.10.06_Transmission Workbook for May BOD 5" xfId="14909"/>
    <cellStyle name="_Power Cost Value Copy 11.30.05 gas 1.09.06 AURORA at 1.10.06_Transmission Workbook for May BOD 6" xfId="14910"/>
    <cellStyle name="_Power Cost Value Copy 11.30.05 gas 1.09.06 AURORA at 1.10.06_Transmission Workbook for May BOD_DEM-WP(C) ENERG10C--ctn Mid-C_042010 2010GRC" xfId="14911"/>
    <cellStyle name="_Power Cost Value Copy 11.30.05 gas 1.09.06 AURORA at 1.10.06_Transmission Workbook for May BOD_DEM-WP(C) ENERG10C--ctn Mid-C_042010 2010GRC 2" xfId="14912"/>
    <cellStyle name="_Power Cost Value Copy 11.30.05 gas 1.09.06 AURORA at 1.10.06_Wind Integration 10GRC" xfId="14913"/>
    <cellStyle name="_Power Cost Value Copy 11.30.05 gas 1.09.06 AURORA at 1.10.06_Wind Integration 10GRC 2" xfId="14914"/>
    <cellStyle name="_Power Cost Value Copy 11.30.05 gas 1.09.06 AURORA at 1.10.06_Wind Integration 10GRC 2 2" xfId="14915"/>
    <cellStyle name="_Power Cost Value Copy 11.30.05 gas 1.09.06 AURORA at 1.10.06_Wind Integration 10GRC 2 2 2" xfId="14916"/>
    <cellStyle name="_Power Cost Value Copy 11.30.05 gas 1.09.06 AURORA at 1.10.06_Wind Integration 10GRC 2 2 2 2" xfId="14917"/>
    <cellStyle name="_Power Cost Value Copy 11.30.05 gas 1.09.06 AURORA at 1.10.06_Wind Integration 10GRC 2 2 3" xfId="14918"/>
    <cellStyle name="_Power Cost Value Copy 11.30.05 gas 1.09.06 AURORA at 1.10.06_Wind Integration 10GRC 2 3" xfId="14919"/>
    <cellStyle name="_Power Cost Value Copy 11.30.05 gas 1.09.06 AURORA at 1.10.06_Wind Integration 10GRC 2 3 2" xfId="14920"/>
    <cellStyle name="_Power Cost Value Copy 11.30.05 gas 1.09.06 AURORA at 1.10.06_Wind Integration 10GRC 2 4" xfId="14921"/>
    <cellStyle name="_Power Cost Value Copy 11.30.05 gas 1.09.06 AURORA at 1.10.06_Wind Integration 10GRC 2 5" xfId="14922"/>
    <cellStyle name="_Power Cost Value Copy 11.30.05 gas 1.09.06 AURORA at 1.10.06_Wind Integration 10GRC 3" xfId="14923"/>
    <cellStyle name="_Power Cost Value Copy 11.30.05 gas 1.09.06 AURORA at 1.10.06_Wind Integration 10GRC 3 2" xfId="14924"/>
    <cellStyle name="_Power Cost Value Copy 11.30.05 gas 1.09.06 AURORA at 1.10.06_Wind Integration 10GRC 3 2 2" xfId="14925"/>
    <cellStyle name="_Power Cost Value Copy 11.30.05 gas 1.09.06 AURORA at 1.10.06_Wind Integration 10GRC 3 3" xfId="14926"/>
    <cellStyle name="_Power Cost Value Copy 11.30.05 gas 1.09.06 AURORA at 1.10.06_Wind Integration 10GRC 3 4" xfId="14927"/>
    <cellStyle name="_Power Cost Value Copy 11.30.05 gas 1.09.06 AURORA at 1.10.06_Wind Integration 10GRC 4" xfId="14928"/>
    <cellStyle name="_Power Cost Value Copy 11.30.05 gas 1.09.06 AURORA at 1.10.06_Wind Integration 10GRC 4 2" xfId="14929"/>
    <cellStyle name="_Power Cost Value Copy 11.30.05 gas 1.09.06 AURORA at 1.10.06_Wind Integration 10GRC 5" xfId="14930"/>
    <cellStyle name="_Power Cost Value Copy 11.30.05 gas 1.09.06 AURORA at 1.10.06_Wind Integration 10GRC 6" xfId="14931"/>
    <cellStyle name="_Power Cost Value Copy 11.30.05 gas 1.09.06 AURORA at 1.10.06_Wind Integration 10GRC_DEM-WP(C) ENERG10C--ctn Mid-C_042010 2010GRC" xfId="14932"/>
    <cellStyle name="_Power Cost Value Copy 11.30.05 gas 1.09.06 AURORA at 1.10.06_Wind Integration 10GRC_DEM-WP(C) ENERG10C--ctn Mid-C_042010 2010GRC 2" xfId="14933"/>
    <cellStyle name="_Power Costs Rate Year 11-13-07" xfId="14934"/>
    <cellStyle name="_Power Costs Rate Year 11-13-07 2" xfId="14935"/>
    <cellStyle name="_Power Costs Rate Year 11-13-07 2 2" xfId="14936"/>
    <cellStyle name="_Price Output" xfId="14937"/>
    <cellStyle name="_Price Output 2" xfId="14938"/>
    <cellStyle name="_Price Output 2 2" xfId="14939"/>
    <cellStyle name="_Price Output 2 2 2" xfId="14940"/>
    <cellStyle name="_Price Output 2 2 2 2" xfId="14941"/>
    <cellStyle name="_Price Output 2 2 2 2 2" xfId="14942"/>
    <cellStyle name="_Price Output 2 2 2 3" xfId="14943"/>
    <cellStyle name="_Price Output 2 2 3" xfId="14944"/>
    <cellStyle name="_Price Output 2 2 3 2" xfId="14945"/>
    <cellStyle name="_Price Output 2 2 4" xfId="14946"/>
    <cellStyle name="_Price Output 2 2 5" xfId="14947"/>
    <cellStyle name="_Price Output 2 3" xfId="14948"/>
    <cellStyle name="_Price Output 2 3 2" xfId="14949"/>
    <cellStyle name="_Price Output 2 3 2 2" xfId="14950"/>
    <cellStyle name="_Price Output 2 3 3" xfId="14951"/>
    <cellStyle name="_Price Output 2 4" xfId="14952"/>
    <cellStyle name="_Price Output 2 4 2" xfId="14953"/>
    <cellStyle name="_Price Output 2 5" xfId="14954"/>
    <cellStyle name="_Price Output 3" xfId="14955"/>
    <cellStyle name="_Price Output 3 2" xfId="14956"/>
    <cellStyle name="_Price Output 3 2 2" xfId="14957"/>
    <cellStyle name="_Price Output 3 2 2 2" xfId="14958"/>
    <cellStyle name="_Price Output 3 2 3" xfId="14959"/>
    <cellStyle name="_Price Output 3 3" xfId="14960"/>
    <cellStyle name="_Price Output 3 3 2" xfId="14961"/>
    <cellStyle name="_Price Output 3 4" xfId="14962"/>
    <cellStyle name="_Price Output 4" xfId="14963"/>
    <cellStyle name="_Price Output 4 2" xfId="14964"/>
    <cellStyle name="_Price Output 4 2 2" xfId="14965"/>
    <cellStyle name="_Price Output 4 2 2 2" xfId="14966"/>
    <cellStyle name="_Price Output 4 2 3" xfId="14967"/>
    <cellStyle name="_Price Output 4 2 4" xfId="14968"/>
    <cellStyle name="_Price Output 4 3" xfId="14969"/>
    <cellStyle name="_Price Output 4 3 2" xfId="14970"/>
    <cellStyle name="_Price Output 4 4" xfId="14971"/>
    <cellStyle name="_Price Output 4 5" xfId="14972"/>
    <cellStyle name="_Price Output 5" xfId="14973"/>
    <cellStyle name="_Price Output 5 2" xfId="14974"/>
    <cellStyle name="_Price Output 5 2 2" xfId="14975"/>
    <cellStyle name="_Price Output 5 2 2 2" xfId="14976"/>
    <cellStyle name="_Price Output 5 2 3" xfId="14977"/>
    <cellStyle name="_Price Output 5 2 4" xfId="14978"/>
    <cellStyle name="_Price Output 5 3" xfId="14979"/>
    <cellStyle name="_Price Output 5 3 2" xfId="14980"/>
    <cellStyle name="_Price Output 5 4" xfId="14981"/>
    <cellStyle name="_Price Output 5 5" xfId="14982"/>
    <cellStyle name="_Price Output 6" xfId="14983"/>
    <cellStyle name="_Price Output 6 2" xfId="14984"/>
    <cellStyle name="_Price Output 6 2 2" xfId="14985"/>
    <cellStyle name="_Price Output 6 2 2 2" xfId="14986"/>
    <cellStyle name="_Price Output 6 2 3" xfId="14987"/>
    <cellStyle name="_Price Output 6 2 4" xfId="14988"/>
    <cellStyle name="_Price Output 6 3" xfId="14989"/>
    <cellStyle name="_Price Output 6 3 2" xfId="14990"/>
    <cellStyle name="_Price Output 6 4" xfId="14991"/>
    <cellStyle name="_Price Output 6 5" xfId="14992"/>
    <cellStyle name="_Price Output 7" xfId="14993"/>
    <cellStyle name="_Price Output 7 2" xfId="14994"/>
    <cellStyle name="_Price Output 8" xfId="14995"/>
    <cellStyle name="_Price Output 9" xfId="14996"/>
    <cellStyle name="_Price Output_DEM-WP(C) Chelan Power Costs" xfId="14997"/>
    <cellStyle name="_Price Output_DEM-WP(C) Chelan Power Costs 2" xfId="14998"/>
    <cellStyle name="_Price Output_DEM-WP(C) Chelan Power Costs 2 2" xfId="14999"/>
    <cellStyle name="_Price Output_DEM-WP(C) Chelan Power Costs 2 2 2" xfId="15000"/>
    <cellStyle name="_Price Output_DEM-WP(C) Chelan Power Costs 2 3" xfId="15001"/>
    <cellStyle name="_Price Output_DEM-WP(C) Chelan Power Costs 2 4" xfId="15002"/>
    <cellStyle name="_Price Output_DEM-WP(C) Chelan Power Costs 3" xfId="15003"/>
    <cellStyle name="_Price Output_DEM-WP(C) Chelan Power Costs 3 2" xfId="15004"/>
    <cellStyle name="_Price Output_DEM-WP(C) Chelan Power Costs 4" xfId="15005"/>
    <cellStyle name="_Price Output_DEM-WP(C) ENERG10C--ctn Mid-C_042010 2010GRC" xfId="15006"/>
    <cellStyle name="_Price Output_DEM-WP(C) ENERG10C--ctn Mid-C_042010 2010GRC 2" xfId="15007"/>
    <cellStyle name="_Price Output_DEM-WP(C) Gas Transport 2010GRC" xfId="15008"/>
    <cellStyle name="_Price Output_DEM-WP(C) Gas Transport 2010GRC 2" xfId="15009"/>
    <cellStyle name="_Price Output_DEM-WP(C) Gas Transport 2010GRC 2 2" xfId="15010"/>
    <cellStyle name="_Price Output_DEM-WP(C) Gas Transport 2010GRC 2 2 2" xfId="15011"/>
    <cellStyle name="_Price Output_DEM-WP(C) Gas Transport 2010GRC 2 3" xfId="15012"/>
    <cellStyle name="_Price Output_DEM-WP(C) Gas Transport 2010GRC 2 4" xfId="15013"/>
    <cellStyle name="_Price Output_DEM-WP(C) Gas Transport 2010GRC 3" xfId="15014"/>
    <cellStyle name="_Price Output_DEM-WP(C) Gas Transport 2010GRC 3 2" xfId="15015"/>
    <cellStyle name="_Price Output_DEM-WP(C) Gas Transport 2010GRC 4" xfId="15016"/>
    <cellStyle name="_Price Output_NIM Summary" xfId="15017"/>
    <cellStyle name="_Price Output_NIM Summary 2" xfId="15018"/>
    <cellStyle name="_Price Output_NIM Summary 2 2" xfId="15019"/>
    <cellStyle name="_Price Output_NIM Summary 2 2 2" xfId="15020"/>
    <cellStyle name="_Price Output_NIM Summary 2 2 2 2" xfId="15021"/>
    <cellStyle name="_Price Output_NIM Summary 2 2 3" xfId="15022"/>
    <cellStyle name="_Price Output_NIM Summary 2 3" xfId="15023"/>
    <cellStyle name="_Price Output_NIM Summary 2 3 2" xfId="15024"/>
    <cellStyle name="_Price Output_NIM Summary 2 4" xfId="15025"/>
    <cellStyle name="_Price Output_NIM Summary 2 5" xfId="15026"/>
    <cellStyle name="_Price Output_NIM Summary 3" xfId="15027"/>
    <cellStyle name="_Price Output_NIM Summary 3 2" xfId="15028"/>
    <cellStyle name="_Price Output_NIM Summary 3 2 2" xfId="15029"/>
    <cellStyle name="_Price Output_NIM Summary 3 3" xfId="15030"/>
    <cellStyle name="_Price Output_NIM Summary 3 4" xfId="15031"/>
    <cellStyle name="_Price Output_NIM Summary 4" xfId="15032"/>
    <cellStyle name="_Price Output_NIM Summary 4 2" xfId="15033"/>
    <cellStyle name="_Price Output_NIM Summary 5" xfId="15034"/>
    <cellStyle name="_Price Output_NIM Summary 6" xfId="15035"/>
    <cellStyle name="_Price Output_NIM Summary_DEM-WP(C) ENERG10C--ctn Mid-C_042010 2010GRC" xfId="15036"/>
    <cellStyle name="_Price Output_NIM Summary_DEM-WP(C) ENERG10C--ctn Mid-C_042010 2010GRC 2" xfId="15037"/>
    <cellStyle name="_Price Output_Wind Integration 10GRC" xfId="15038"/>
    <cellStyle name="_Price Output_Wind Integration 10GRC 2" xfId="15039"/>
    <cellStyle name="_Price Output_Wind Integration 10GRC 2 2" xfId="15040"/>
    <cellStyle name="_Price Output_Wind Integration 10GRC 2 2 2" xfId="15041"/>
    <cellStyle name="_Price Output_Wind Integration 10GRC 2 2 2 2" xfId="15042"/>
    <cellStyle name="_Price Output_Wind Integration 10GRC 2 2 3" xfId="15043"/>
    <cellStyle name="_Price Output_Wind Integration 10GRC 2 3" xfId="15044"/>
    <cellStyle name="_Price Output_Wind Integration 10GRC 2 3 2" xfId="15045"/>
    <cellStyle name="_Price Output_Wind Integration 10GRC 2 4" xfId="15046"/>
    <cellStyle name="_Price Output_Wind Integration 10GRC 2 5" xfId="15047"/>
    <cellStyle name="_Price Output_Wind Integration 10GRC 3" xfId="15048"/>
    <cellStyle name="_Price Output_Wind Integration 10GRC 3 2" xfId="15049"/>
    <cellStyle name="_Price Output_Wind Integration 10GRC 3 2 2" xfId="15050"/>
    <cellStyle name="_Price Output_Wind Integration 10GRC 3 3" xfId="15051"/>
    <cellStyle name="_Price Output_Wind Integration 10GRC 3 4" xfId="15052"/>
    <cellStyle name="_Price Output_Wind Integration 10GRC 4" xfId="15053"/>
    <cellStyle name="_Price Output_Wind Integration 10GRC 4 2" xfId="15054"/>
    <cellStyle name="_Price Output_Wind Integration 10GRC 5" xfId="15055"/>
    <cellStyle name="_Price Output_Wind Integration 10GRC 6" xfId="15056"/>
    <cellStyle name="_Price Output_Wind Integration 10GRC_DEM-WP(C) ENERG10C--ctn Mid-C_042010 2010GRC" xfId="15057"/>
    <cellStyle name="_Price Output_Wind Integration 10GRC_DEM-WP(C) ENERG10C--ctn Mid-C_042010 2010GRC 2" xfId="15058"/>
    <cellStyle name="_Prices" xfId="15059"/>
    <cellStyle name="_Prices 2" xfId="15060"/>
    <cellStyle name="_Prices 2 2" xfId="15061"/>
    <cellStyle name="_Prices 2 2 2" xfId="15062"/>
    <cellStyle name="_Prices 2 2 2 2" xfId="15063"/>
    <cellStyle name="_Prices 2 2 2 2 2" xfId="15064"/>
    <cellStyle name="_Prices 2 2 2 3" xfId="15065"/>
    <cellStyle name="_Prices 2 2 3" xfId="15066"/>
    <cellStyle name="_Prices 2 2 3 2" xfId="15067"/>
    <cellStyle name="_Prices 2 2 4" xfId="15068"/>
    <cellStyle name="_Prices 2 2 5" xfId="15069"/>
    <cellStyle name="_Prices 2 3" xfId="15070"/>
    <cellStyle name="_Prices 2 3 2" xfId="15071"/>
    <cellStyle name="_Prices 2 3 2 2" xfId="15072"/>
    <cellStyle name="_Prices 2 3 3" xfId="15073"/>
    <cellStyle name="_Prices 2 4" xfId="15074"/>
    <cellStyle name="_Prices 2 4 2" xfId="15075"/>
    <cellStyle name="_Prices 2 5" xfId="15076"/>
    <cellStyle name="_Prices 3" xfId="15077"/>
    <cellStyle name="_Prices 3 2" xfId="15078"/>
    <cellStyle name="_Prices 3 2 2" xfId="15079"/>
    <cellStyle name="_Prices 3 2 2 2" xfId="15080"/>
    <cellStyle name="_Prices 3 2 3" xfId="15081"/>
    <cellStyle name="_Prices 3 3" xfId="15082"/>
    <cellStyle name="_Prices 3 3 2" xfId="15083"/>
    <cellStyle name="_Prices 3 4" xfId="15084"/>
    <cellStyle name="_Prices 4" xfId="15085"/>
    <cellStyle name="_Prices 4 2" xfId="15086"/>
    <cellStyle name="_Prices 4 2 2" xfId="15087"/>
    <cellStyle name="_Prices 4 2 2 2" xfId="15088"/>
    <cellStyle name="_Prices 4 2 3" xfId="15089"/>
    <cellStyle name="_Prices 4 2 4" xfId="15090"/>
    <cellStyle name="_Prices 4 3" xfId="15091"/>
    <cellStyle name="_Prices 4 3 2" xfId="15092"/>
    <cellStyle name="_Prices 4 4" xfId="15093"/>
    <cellStyle name="_Prices 4 5" xfId="15094"/>
    <cellStyle name="_Prices 5" xfId="15095"/>
    <cellStyle name="_Prices 5 2" xfId="15096"/>
    <cellStyle name="_Prices 5 2 2" xfId="15097"/>
    <cellStyle name="_Prices 5 2 2 2" xfId="15098"/>
    <cellStyle name="_Prices 5 2 3" xfId="15099"/>
    <cellStyle name="_Prices 5 2 4" xfId="15100"/>
    <cellStyle name="_Prices 5 3" xfId="15101"/>
    <cellStyle name="_Prices 5 3 2" xfId="15102"/>
    <cellStyle name="_Prices 5 4" xfId="15103"/>
    <cellStyle name="_Prices 5 5" xfId="15104"/>
    <cellStyle name="_Prices 6" xfId="15105"/>
    <cellStyle name="_Prices 6 2" xfId="15106"/>
    <cellStyle name="_Prices 6 2 2" xfId="15107"/>
    <cellStyle name="_Prices 6 2 2 2" xfId="15108"/>
    <cellStyle name="_Prices 6 2 3" xfId="15109"/>
    <cellStyle name="_Prices 6 2 4" xfId="15110"/>
    <cellStyle name="_Prices 6 3" xfId="15111"/>
    <cellStyle name="_Prices 6 3 2" xfId="15112"/>
    <cellStyle name="_Prices 6 4" xfId="15113"/>
    <cellStyle name="_Prices 6 5" xfId="15114"/>
    <cellStyle name="_Prices 7" xfId="15115"/>
    <cellStyle name="_Prices 7 2" xfId="15116"/>
    <cellStyle name="_Prices 8" xfId="15117"/>
    <cellStyle name="_Prices 9" xfId="15118"/>
    <cellStyle name="_Prices_DEM-WP(C) Chelan Power Costs" xfId="15119"/>
    <cellStyle name="_Prices_DEM-WP(C) Chelan Power Costs 2" xfId="15120"/>
    <cellStyle name="_Prices_DEM-WP(C) Chelan Power Costs 2 2" xfId="15121"/>
    <cellStyle name="_Prices_DEM-WP(C) Chelan Power Costs 2 2 2" xfId="15122"/>
    <cellStyle name="_Prices_DEM-WP(C) Chelan Power Costs 2 3" xfId="15123"/>
    <cellStyle name="_Prices_DEM-WP(C) Chelan Power Costs 2 4" xfId="15124"/>
    <cellStyle name="_Prices_DEM-WP(C) Chelan Power Costs 3" xfId="15125"/>
    <cellStyle name="_Prices_DEM-WP(C) Chelan Power Costs 3 2" xfId="15126"/>
    <cellStyle name="_Prices_DEM-WP(C) Chelan Power Costs 4" xfId="15127"/>
    <cellStyle name="_Prices_DEM-WP(C) ENERG10C--ctn Mid-C_042010 2010GRC" xfId="15128"/>
    <cellStyle name="_Prices_DEM-WP(C) ENERG10C--ctn Mid-C_042010 2010GRC 2" xfId="15129"/>
    <cellStyle name="_Prices_DEM-WP(C) Gas Transport 2010GRC" xfId="15130"/>
    <cellStyle name="_Prices_DEM-WP(C) Gas Transport 2010GRC 2" xfId="15131"/>
    <cellStyle name="_Prices_DEM-WP(C) Gas Transport 2010GRC 2 2" xfId="15132"/>
    <cellStyle name="_Prices_DEM-WP(C) Gas Transport 2010GRC 2 2 2" xfId="15133"/>
    <cellStyle name="_Prices_DEM-WP(C) Gas Transport 2010GRC 2 3" xfId="15134"/>
    <cellStyle name="_Prices_DEM-WP(C) Gas Transport 2010GRC 2 4" xfId="15135"/>
    <cellStyle name="_Prices_DEM-WP(C) Gas Transport 2010GRC 3" xfId="15136"/>
    <cellStyle name="_Prices_DEM-WP(C) Gas Transport 2010GRC 3 2" xfId="15137"/>
    <cellStyle name="_Prices_DEM-WP(C) Gas Transport 2010GRC 4" xfId="15138"/>
    <cellStyle name="_Prices_NIM Summary" xfId="15139"/>
    <cellStyle name="_Prices_NIM Summary 2" xfId="15140"/>
    <cellStyle name="_Prices_NIM Summary 2 2" xfId="15141"/>
    <cellStyle name="_Prices_NIM Summary 2 2 2" xfId="15142"/>
    <cellStyle name="_Prices_NIM Summary 2 2 2 2" xfId="15143"/>
    <cellStyle name="_Prices_NIM Summary 2 2 3" xfId="15144"/>
    <cellStyle name="_Prices_NIM Summary 2 3" xfId="15145"/>
    <cellStyle name="_Prices_NIM Summary 2 3 2" xfId="15146"/>
    <cellStyle name="_Prices_NIM Summary 2 4" xfId="15147"/>
    <cellStyle name="_Prices_NIM Summary 2 5" xfId="15148"/>
    <cellStyle name="_Prices_NIM Summary 3" xfId="15149"/>
    <cellStyle name="_Prices_NIM Summary 3 2" xfId="15150"/>
    <cellStyle name="_Prices_NIM Summary 3 2 2" xfId="15151"/>
    <cellStyle name="_Prices_NIM Summary 3 3" xfId="15152"/>
    <cellStyle name="_Prices_NIM Summary 3 4" xfId="15153"/>
    <cellStyle name="_Prices_NIM Summary 4" xfId="15154"/>
    <cellStyle name="_Prices_NIM Summary 4 2" xfId="15155"/>
    <cellStyle name="_Prices_NIM Summary 5" xfId="15156"/>
    <cellStyle name="_Prices_NIM Summary 6" xfId="15157"/>
    <cellStyle name="_Prices_NIM Summary_DEM-WP(C) ENERG10C--ctn Mid-C_042010 2010GRC" xfId="15158"/>
    <cellStyle name="_Prices_NIM Summary_DEM-WP(C) ENERG10C--ctn Mid-C_042010 2010GRC 2" xfId="15159"/>
    <cellStyle name="_Prices_Wind Integration 10GRC" xfId="15160"/>
    <cellStyle name="_Prices_Wind Integration 10GRC 2" xfId="15161"/>
    <cellStyle name="_Prices_Wind Integration 10GRC 2 2" xfId="15162"/>
    <cellStyle name="_Prices_Wind Integration 10GRC 2 2 2" xfId="15163"/>
    <cellStyle name="_Prices_Wind Integration 10GRC 2 2 2 2" xfId="15164"/>
    <cellStyle name="_Prices_Wind Integration 10GRC 2 2 3" xfId="15165"/>
    <cellStyle name="_Prices_Wind Integration 10GRC 2 3" xfId="15166"/>
    <cellStyle name="_Prices_Wind Integration 10GRC 2 3 2" xfId="15167"/>
    <cellStyle name="_Prices_Wind Integration 10GRC 2 4" xfId="15168"/>
    <cellStyle name="_Prices_Wind Integration 10GRC 2 5" xfId="15169"/>
    <cellStyle name="_Prices_Wind Integration 10GRC 3" xfId="15170"/>
    <cellStyle name="_Prices_Wind Integration 10GRC 3 2" xfId="15171"/>
    <cellStyle name="_Prices_Wind Integration 10GRC 3 2 2" xfId="15172"/>
    <cellStyle name="_Prices_Wind Integration 10GRC 3 3" xfId="15173"/>
    <cellStyle name="_Prices_Wind Integration 10GRC 3 4" xfId="15174"/>
    <cellStyle name="_Prices_Wind Integration 10GRC 4" xfId="15175"/>
    <cellStyle name="_Prices_Wind Integration 10GRC 4 2" xfId="15176"/>
    <cellStyle name="_Prices_Wind Integration 10GRC 5" xfId="15177"/>
    <cellStyle name="_Prices_Wind Integration 10GRC 6" xfId="15178"/>
    <cellStyle name="_Prices_Wind Integration 10GRC_DEM-WP(C) ENERG10C--ctn Mid-C_042010 2010GRC" xfId="15179"/>
    <cellStyle name="_Prices_Wind Integration 10GRC_DEM-WP(C) ENERG10C--ctn Mid-C_042010 2010GRC 2" xfId="15180"/>
    <cellStyle name="_Pro Forma Rev 07 GRC" xfId="15181"/>
    <cellStyle name="_Pro Forma Rev 07 GRC 2" xfId="15182"/>
    <cellStyle name="_x0013__Rebuttal Power Costs" xfId="15183"/>
    <cellStyle name="_x0013__Rebuttal Power Costs 2" xfId="15184"/>
    <cellStyle name="_x0013__Rebuttal Power Costs 2 2" xfId="15185"/>
    <cellStyle name="_x0013__Rebuttal Power Costs 2 2 2" xfId="15186"/>
    <cellStyle name="_x0013__Rebuttal Power Costs 2 3" xfId="15187"/>
    <cellStyle name="_x0013__Rebuttal Power Costs 3" xfId="15188"/>
    <cellStyle name="_x0013__Rebuttal Power Costs 3 2" xfId="15189"/>
    <cellStyle name="_x0013__Rebuttal Power Costs 4" xfId="15190"/>
    <cellStyle name="_x0013__Rebuttal Power Costs_Adj Bench DR 3 for Initial Briefs (Electric)" xfId="15191"/>
    <cellStyle name="_x0013__Rebuttal Power Costs_Adj Bench DR 3 for Initial Briefs (Electric) 2" xfId="15192"/>
    <cellStyle name="_x0013__Rebuttal Power Costs_Adj Bench DR 3 for Initial Briefs (Electric) 2 2" xfId="15193"/>
    <cellStyle name="_x0013__Rebuttal Power Costs_Adj Bench DR 3 for Initial Briefs (Electric) 2 2 2" xfId="15194"/>
    <cellStyle name="_x0013__Rebuttal Power Costs_Adj Bench DR 3 for Initial Briefs (Electric) 2 3" xfId="15195"/>
    <cellStyle name="_x0013__Rebuttal Power Costs_Adj Bench DR 3 for Initial Briefs (Electric) 3" xfId="15196"/>
    <cellStyle name="_x0013__Rebuttal Power Costs_Adj Bench DR 3 for Initial Briefs (Electric) 3 2" xfId="15197"/>
    <cellStyle name="_x0013__Rebuttal Power Costs_Adj Bench DR 3 for Initial Briefs (Electric) 4" xfId="15198"/>
    <cellStyle name="_x0013__Rebuttal Power Costs_Adj Bench DR 3 for Initial Briefs (Electric)_DEM-WP(C) ENERG10C--ctn Mid-C_042010 2010GRC" xfId="15199"/>
    <cellStyle name="_x0013__Rebuttal Power Costs_Adj Bench DR 3 for Initial Briefs (Electric)_DEM-WP(C) ENERG10C--ctn Mid-C_042010 2010GRC 2" xfId="15200"/>
    <cellStyle name="_x0013__Rebuttal Power Costs_DEM-WP(C) ENERG10C--ctn Mid-C_042010 2010GRC" xfId="15201"/>
    <cellStyle name="_x0013__Rebuttal Power Costs_DEM-WP(C) ENERG10C--ctn Mid-C_042010 2010GRC 2" xfId="15202"/>
    <cellStyle name="_x0013__Rebuttal Power Costs_Electric Rev Req Model (2009 GRC) Rebuttal" xfId="15203"/>
    <cellStyle name="_x0013__Rebuttal Power Costs_Electric Rev Req Model (2009 GRC) Rebuttal 2" xfId="15204"/>
    <cellStyle name="_x0013__Rebuttal Power Costs_Electric Rev Req Model (2009 GRC) Rebuttal 2 2" xfId="15205"/>
    <cellStyle name="_x0013__Rebuttal Power Costs_Electric Rev Req Model (2009 GRC) Rebuttal 2 2 2" xfId="15206"/>
    <cellStyle name="_x0013__Rebuttal Power Costs_Electric Rev Req Model (2009 GRC) Rebuttal 2 3" xfId="15207"/>
    <cellStyle name="_x0013__Rebuttal Power Costs_Electric Rev Req Model (2009 GRC) Rebuttal 3" xfId="15208"/>
    <cellStyle name="_x0013__Rebuttal Power Costs_Electric Rev Req Model (2009 GRC) Rebuttal 3 2" xfId="15209"/>
    <cellStyle name="_x0013__Rebuttal Power Costs_Electric Rev Req Model (2009 GRC) Rebuttal 4" xfId="15210"/>
    <cellStyle name="_x0013__Rebuttal Power Costs_Electric Rev Req Model (2009 GRC) Rebuttal REmoval of New  WH Solar AdjustMI" xfId="15211"/>
    <cellStyle name="_x0013__Rebuttal Power Costs_Electric Rev Req Model (2009 GRC) Rebuttal REmoval of New  WH Solar AdjustMI 2" xfId="15212"/>
    <cellStyle name="_x0013__Rebuttal Power Costs_Electric Rev Req Model (2009 GRC) Rebuttal REmoval of New  WH Solar AdjustMI 2 2" xfId="15213"/>
    <cellStyle name="_x0013__Rebuttal Power Costs_Electric Rev Req Model (2009 GRC) Rebuttal REmoval of New  WH Solar AdjustMI 2 2 2" xfId="15214"/>
    <cellStyle name="_x0013__Rebuttal Power Costs_Electric Rev Req Model (2009 GRC) Rebuttal REmoval of New  WH Solar AdjustMI 2 3" xfId="15215"/>
    <cellStyle name="_x0013__Rebuttal Power Costs_Electric Rev Req Model (2009 GRC) Rebuttal REmoval of New  WH Solar AdjustMI 3" xfId="15216"/>
    <cellStyle name="_x0013__Rebuttal Power Costs_Electric Rev Req Model (2009 GRC) Rebuttal REmoval of New  WH Solar AdjustMI 3 2" xfId="15217"/>
    <cellStyle name="_x0013__Rebuttal Power Costs_Electric Rev Req Model (2009 GRC) Rebuttal REmoval of New  WH Solar AdjustMI 4" xfId="15218"/>
    <cellStyle name="_x0013__Rebuttal Power Costs_Electric Rev Req Model (2009 GRC) Rebuttal REmoval of New  WH Solar AdjustMI_DEM-WP(C) ENERG10C--ctn Mid-C_042010 2010GRC" xfId="15219"/>
    <cellStyle name="_x0013__Rebuttal Power Costs_Electric Rev Req Model (2009 GRC) Rebuttal REmoval of New  WH Solar AdjustMI_DEM-WP(C) ENERG10C--ctn Mid-C_042010 2010GRC 2" xfId="15220"/>
    <cellStyle name="_x0013__Rebuttal Power Costs_Electric Rev Req Model (2009 GRC) Revised 01-18-2010" xfId="15221"/>
    <cellStyle name="_x0013__Rebuttal Power Costs_Electric Rev Req Model (2009 GRC) Revised 01-18-2010 2" xfId="15222"/>
    <cellStyle name="_x0013__Rebuttal Power Costs_Electric Rev Req Model (2009 GRC) Revised 01-18-2010 2 2" xfId="15223"/>
    <cellStyle name="_x0013__Rebuttal Power Costs_Electric Rev Req Model (2009 GRC) Revised 01-18-2010 2 2 2" xfId="15224"/>
    <cellStyle name="_x0013__Rebuttal Power Costs_Electric Rev Req Model (2009 GRC) Revised 01-18-2010 2 3" xfId="15225"/>
    <cellStyle name="_x0013__Rebuttal Power Costs_Electric Rev Req Model (2009 GRC) Revised 01-18-2010 3" xfId="15226"/>
    <cellStyle name="_x0013__Rebuttal Power Costs_Electric Rev Req Model (2009 GRC) Revised 01-18-2010 3 2" xfId="15227"/>
    <cellStyle name="_x0013__Rebuttal Power Costs_Electric Rev Req Model (2009 GRC) Revised 01-18-2010 4" xfId="15228"/>
    <cellStyle name="_x0013__Rebuttal Power Costs_Electric Rev Req Model (2009 GRC) Revised 01-18-2010_DEM-WP(C) ENERG10C--ctn Mid-C_042010 2010GRC" xfId="15229"/>
    <cellStyle name="_x0013__Rebuttal Power Costs_Electric Rev Req Model (2009 GRC) Revised 01-18-2010_DEM-WP(C) ENERG10C--ctn Mid-C_042010 2010GRC 2" xfId="15230"/>
    <cellStyle name="_x0013__Rebuttal Power Costs_Final Order Electric EXHIBIT A-1" xfId="15231"/>
    <cellStyle name="_x0013__Rebuttal Power Costs_Final Order Electric EXHIBIT A-1 2" xfId="15232"/>
    <cellStyle name="_x0013__Rebuttal Power Costs_Final Order Electric EXHIBIT A-1 2 2" xfId="15233"/>
    <cellStyle name="_x0013__Rebuttal Power Costs_Final Order Electric EXHIBIT A-1 2 2 2" xfId="15234"/>
    <cellStyle name="_x0013__Rebuttal Power Costs_Final Order Electric EXHIBIT A-1 2 3" xfId="15235"/>
    <cellStyle name="_x0013__Rebuttal Power Costs_Final Order Electric EXHIBIT A-1 3" xfId="15236"/>
    <cellStyle name="_x0013__Rebuttal Power Costs_Final Order Electric EXHIBIT A-1 3 2" xfId="15237"/>
    <cellStyle name="_x0013__Rebuttal Power Costs_Final Order Electric EXHIBIT A-1 4" xfId="15238"/>
    <cellStyle name="_recommendation" xfId="15239"/>
    <cellStyle name="_recommendation 2" xfId="15240"/>
    <cellStyle name="_recommendation 2 2" xfId="15241"/>
    <cellStyle name="_recommendation 2 2 2" xfId="15242"/>
    <cellStyle name="_recommendation 2 2 2 2" xfId="15243"/>
    <cellStyle name="_recommendation 2 2 2 2 2" xfId="15244"/>
    <cellStyle name="_recommendation 2 2 2 3" xfId="15245"/>
    <cellStyle name="_recommendation 2 2 3" xfId="15246"/>
    <cellStyle name="_recommendation 2 2 3 2" xfId="15247"/>
    <cellStyle name="_recommendation 2 2 4" xfId="15248"/>
    <cellStyle name="_recommendation 2 2 5" xfId="15249"/>
    <cellStyle name="_recommendation 2 3" xfId="15250"/>
    <cellStyle name="_recommendation 2 3 2" xfId="15251"/>
    <cellStyle name="_recommendation 2 3 2 2" xfId="15252"/>
    <cellStyle name="_recommendation 2 3 3" xfId="15253"/>
    <cellStyle name="_recommendation 2 4" xfId="15254"/>
    <cellStyle name="_recommendation 2 4 2" xfId="15255"/>
    <cellStyle name="_recommendation 2 5" xfId="15256"/>
    <cellStyle name="_recommendation 3" xfId="15257"/>
    <cellStyle name="_recommendation 3 2" xfId="15258"/>
    <cellStyle name="_recommendation 3 2 2" xfId="15259"/>
    <cellStyle name="_recommendation 3 2 2 2" xfId="15260"/>
    <cellStyle name="_recommendation 3 2 3" xfId="15261"/>
    <cellStyle name="_recommendation 3 3" xfId="15262"/>
    <cellStyle name="_recommendation 3 3 2" xfId="15263"/>
    <cellStyle name="_recommendation 3 4" xfId="15264"/>
    <cellStyle name="_recommendation 4" xfId="15265"/>
    <cellStyle name="_recommendation 4 2" xfId="15266"/>
    <cellStyle name="_recommendation 4 2 2" xfId="15267"/>
    <cellStyle name="_recommendation 4 2 2 2" xfId="15268"/>
    <cellStyle name="_recommendation 4 2 3" xfId="15269"/>
    <cellStyle name="_recommendation 4 2 4" xfId="15270"/>
    <cellStyle name="_recommendation 4 3" xfId="15271"/>
    <cellStyle name="_recommendation 4 3 2" xfId="15272"/>
    <cellStyle name="_recommendation 4 4" xfId="15273"/>
    <cellStyle name="_recommendation 4 5" xfId="15274"/>
    <cellStyle name="_recommendation 5" xfId="15275"/>
    <cellStyle name="_recommendation 5 2" xfId="15276"/>
    <cellStyle name="_recommendation 5 2 2" xfId="15277"/>
    <cellStyle name="_recommendation 5 2 2 2" xfId="15278"/>
    <cellStyle name="_recommendation 5 2 3" xfId="15279"/>
    <cellStyle name="_recommendation 5 2 4" xfId="15280"/>
    <cellStyle name="_recommendation 5 3" xfId="15281"/>
    <cellStyle name="_recommendation 5 3 2" xfId="15282"/>
    <cellStyle name="_recommendation 5 4" xfId="15283"/>
    <cellStyle name="_recommendation 5 5" xfId="15284"/>
    <cellStyle name="_recommendation 6" xfId="15285"/>
    <cellStyle name="_recommendation 6 2" xfId="15286"/>
    <cellStyle name="_recommendation 6 2 2" xfId="15287"/>
    <cellStyle name="_recommendation 6 3" xfId="15288"/>
    <cellStyle name="_recommendation 7" xfId="15289"/>
    <cellStyle name="_recommendation 8" xfId="15290"/>
    <cellStyle name="_recommendation_DEM-WP(C) Chelan Power Costs" xfId="15291"/>
    <cellStyle name="_recommendation_DEM-WP(C) Chelan Power Costs 2" xfId="15292"/>
    <cellStyle name="_recommendation_DEM-WP(C) Chelan Power Costs 2 2" xfId="15293"/>
    <cellStyle name="_recommendation_DEM-WP(C) Chelan Power Costs 2 2 2" xfId="15294"/>
    <cellStyle name="_recommendation_DEM-WP(C) Chelan Power Costs 2 3" xfId="15295"/>
    <cellStyle name="_recommendation_DEM-WP(C) Chelan Power Costs 2 4" xfId="15296"/>
    <cellStyle name="_recommendation_DEM-WP(C) Chelan Power Costs 3" xfId="15297"/>
    <cellStyle name="_recommendation_DEM-WP(C) Chelan Power Costs 3 2" xfId="15298"/>
    <cellStyle name="_recommendation_DEM-WP(C) Chelan Power Costs 4" xfId="15299"/>
    <cellStyle name="_recommendation_DEM-WP(C) ENERG10C--ctn Mid-C_042010 2010GRC" xfId="15300"/>
    <cellStyle name="_recommendation_DEM-WP(C) ENERG10C--ctn Mid-C_042010 2010GRC 2" xfId="15301"/>
    <cellStyle name="_recommendation_DEM-WP(C) Gas Transport 2010GRC" xfId="15302"/>
    <cellStyle name="_recommendation_DEM-WP(C) Gas Transport 2010GRC 2" xfId="15303"/>
    <cellStyle name="_recommendation_DEM-WP(C) Gas Transport 2010GRC 2 2" xfId="15304"/>
    <cellStyle name="_recommendation_DEM-WP(C) Gas Transport 2010GRC 2 2 2" xfId="15305"/>
    <cellStyle name="_recommendation_DEM-WP(C) Gas Transport 2010GRC 2 3" xfId="15306"/>
    <cellStyle name="_recommendation_DEM-WP(C) Gas Transport 2010GRC 2 4" xfId="15307"/>
    <cellStyle name="_recommendation_DEM-WP(C) Gas Transport 2010GRC 3" xfId="15308"/>
    <cellStyle name="_recommendation_DEM-WP(C) Gas Transport 2010GRC 3 2" xfId="15309"/>
    <cellStyle name="_recommendation_DEM-WP(C) Gas Transport 2010GRC 4" xfId="15310"/>
    <cellStyle name="_recommendation_DEM-WP(C) Wind Integration Summary 2010GRC" xfId="15311"/>
    <cellStyle name="_recommendation_DEM-WP(C) Wind Integration Summary 2010GRC 2" xfId="15312"/>
    <cellStyle name="_recommendation_DEM-WP(C) Wind Integration Summary 2010GRC 2 2" xfId="15313"/>
    <cellStyle name="_recommendation_DEM-WP(C) Wind Integration Summary 2010GRC 2 2 2" xfId="15314"/>
    <cellStyle name="_recommendation_DEM-WP(C) Wind Integration Summary 2010GRC 2 2 2 2" xfId="15315"/>
    <cellStyle name="_recommendation_DEM-WP(C) Wind Integration Summary 2010GRC 2 2 3" xfId="15316"/>
    <cellStyle name="_recommendation_DEM-WP(C) Wind Integration Summary 2010GRC 2 3" xfId="15317"/>
    <cellStyle name="_recommendation_DEM-WP(C) Wind Integration Summary 2010GRC 2 3 2" xfId="15318"/>
    <cellStyle name="_recommendation_DEM-WP(C) Wind Integration Summary 2010GRC 2 4" xfId="15319"/>
    <cellStyle name="_recommendation_DEM-WP(C) Wind Integration Summary 2010GRC 2 5" xfId="15320"/>
    <cellStyle name="_recommendation_DEM-WP(C) Wind Integration Summary 2010GRC 3" xfId="15321"/>
    <cellStyle name="_recommendation_DEM-WP(C) Wind Integration Summary 2010GRC 3 2" xfId="15322"/>
    <cellStyle name="_recommendation_DEM-WP(C) Wind Integration Summary 2010GRC 3 2 2" xfId="15323"/>
    <cellStyle name="_recommendation_DEM-WP(C) Wind Integration Summary 2010GRC 3 3" xfId="15324"/>
    <cellStyle name="_recommendation_DEM-WP(C) Wind Integration Summary 2010GRC 3 4" xfId="15325"/>
    <cellStyle name="_recommendation_DEM-WP(C) Wind Integration Summary 2010GRC 4" xfId="15326"/>
    <cellStyle name="_recommendation_DEM-WP(C) Wind Integration Summary 2010GRC 4 2" xfId="15327"/>
    <cellStyle name="_recommendation_DEM-WP(C) Wind Integration Summary 2010GRC 5" xfId="15328"/>
    <cellStyle name="_recommendation_DEM-WP(C) Wind Integration Summary 2010GRC 6" xfId="15329"/>
    <cellStyle name="_recommendation_DEM-WP(C) Wind Integration Summary 2010GRC_DEM-WP(C) ENERG10C--ctn Mid-C_042010 2010GRC" xfId="15330"/>
    <cellStyle name="_recommendation_DEM-WP(C) Wind Integration Summary 2010GRC_DEM-WP(C) ENERG10C--ctn Mid-C_042010 2010GRC 2" xfId="15331"/>
    <cellStyle name="_recommendation_NIM Summary" xfId="15332"/>
    <cellStyle name="_recommendation_NIM Summary 2" xfId="15333"/>
    <cellStyle name="_recommendation_NIM Summary 2 2" xfId="15334"/>
    <cellStyle name="_recommendation_NIM Summary 2 2 2" xfId="15335"/>
    <cellStyle name="_recommendation_NIM Summary 2 2 2 2" xfId="15336"/>
    <cellStyle name="_recommendation_NIM Summary 2 2 3" xfId="15337"/>
    <cellStyle name="_recommendation_NIM Summary 2 3" xfId="15338"/>
    <cellStyle name="_recommendation_NIM Summary 2 3 2" xfId="15339"/>
    <cellStyle name="_recommendation_NIM Summary 2 4" xfId="15340"/>
    <cellStyle name="_recommendation_NIM Summary 2 5" xfId="15341"/>
    <cellStyle name="_recommendation_NIM Summary 3" xfId="15342"/>
    <cellStyle name="_recommendation_NIM Summary 3 2" xfId="15343"/>
    <cellStyle name="_recommendation_NIM Summary 3 2 2" xfId="15344"/>
    <cellStyle name="_recommendation_NIM Summary 3 3" xfId="15345"/>
    <cellStyle name="_recommendation_NIM Summary 3 4" xfId="15346"/>
    <cellStyle name="_recommendation_NIM Summary 4" xfId="15347"/>
    <cellStyle name="_recommendation_NIM Summary 4 2" xfId="15348"/>
    <cellStyle name="_recommendation_NIM Summary 5" xfId="15349"/>
    <cellStyle name="_recommendation_NIM Summary 6" xfId="15350"/>
    <cellStyle name="_recommendation_NIM Summary_DEM-WP(C) ENERG10C--ctn Mid-C_042010 2010GRC" xfId="15351"/>
    <cellStyle name="_recommendation_NIM Summary_DEM-WP(C) ENERG10C--ctn Mid-C_042010 2010GRC 2" xfId="15352"/>
    <cellStyle name="_Recon to Darrin's 5.11.05 proforma" xfId="15353"/>
    <cellStyle name="_Recon to Darrin's 5.11.05 proforma 10" xfId="15354"/>
    <cellStyle name="_Recon to Darrin's 5.11.05 proforma 10 2" xfId="15355"/>
    <cellStyle name="_Recon to Darrin's 5.11.05 proforma 11" xfId="15356"/>
    <cellStyle name="_Recon to Darrin's 5.11.05 proforma 11 2" xfId="15357"/>
    <cellStyle name="_Recon to Darrin's 5.11.05 proforma 11 3" xfId="15358"/>
    <cellStyle name="_Recon to Darrin's 5.11.05 proforma 12" xfId="15359"/>
    <cellStyle name="_Recon to Darrin's 5.11.05 proforma 13" xfId="15360"/>
    <cellStyle name="_Recon to Darrin's 5.11.05 proforma 2" xfId="15361"/>
    <cellStyle name="_Recon to Darrin's 5.11.05 proforma 2 2" xfId="15362"/>
    <cellStyle name="_Recon to Darrin's 5.11.05 proforma 2 2 2" xfId="15363"/>
    <cellStyle name="_Recon to Darrin's 5.11.05 proforma 2 2 2 2" xfId="15364"/>
    <cellStyle name="_Recon to Darrin's 5.11.05 proforma 2 2 2 2 2" xfId="15365"/>
    <cellStyle name="_Recon to Darrin's 5.11.05 proforma 2 2 2 3" xfId="15366"/>
    <cellStyle name="_Recon to Darrin's 5.11.05 proforma 2 2 2 4" xfId="15367"/>
    <cellStyle name="_Recon to Darrin's 5.11.05 proforma 2 2 3" xfId="15368"/>
    <cellStyle name="_Recon to Darrin's 5.11.05 proforma 2 2 3 2" xfId="15369"/>
    <cellStyle name="_Recon to Darrin's 5.11.05 proforma 2 2 4" xfId="15370"/>
    <cellStyle name="_Recon to Darrin's 5.11.05 proforma 2 2 5" xfId="15371"/>
    <cellStyle name="_Recon to Darrin's 5.11.05 proforma 2 3" xfId="15372"/>
    <cellStyle name="_Recon to Darrin's 5.11.05 proforma 2 3 2" xfId="15373"/>
    <cellStyle name="_Recon to Darrin's 5.11.05 proforma 2 3 2 2" xfId="15374"/>
    <cellStyle name="_Recon to Darrin's 5.11.05 proforma 2 3 3" xfId="15375"/>
    <cellStyle name="_Recon to Darrin's 5.11.05 proforma 2 3 4" xfId="15376"/>
    <cellStyle name="_Recon to Darrin's 5.11.05 proforma 2 3 5" xfId="15377"/>
    <cellStyle name="_Recon to Darrin's 5.11.05 proforma 2 4" xfId="15378"/>
    <cellStyle name="_Recon to Darrin's 5.11.05 proforma 2 4 2" xfId="15379"/>
    <cellStyle name="_Recon to Darrin's 5.11.05 proforma 2 5" xfId="15380"/>
    <cellStyle name="_Recon to Darrin's 5.11.05 proforma 2 6" xfId="15381"/>
    <cellStyle name="_Recon to Darrin's 5.11.05 proforma 3" xfId="15382"/>
    <cellStyle name="_Recon to Darrin's 5.11.05 proforma 3 2" xfId="15383"/>
    <cellStyle name="_Recon to Darrin's 5.11.05 proforma 3 2 2" xfId="15384"/>
    <cellStyle name="_Recon to Darrin's 5.11.05 proforma 3 2 2 2" xfId="15385"/>
    <cellStyle name="_Recon to Darrin's 5.11.05 proforma 3 2 3" xfId="15386"/>
    <cellStyle name="_Recon to Darrin's 5.11.05 proforma 3 2 4" xfId="15387"/>
    <cellStyle name="_Recon to Darrin's 5.11.05 proforma 3 2 5" xfId="15388"/>
    <cellStyle name="_Recon to Darrin's 5.11.05 proforma 3 3" xfId="15389"/>
    <cellStyle name="_Recon to Darrin's 5.11.05 proforma 3 3 2" xfId="15390"/>
    <cellStyle name="_Recon to Darrin's 5.11.05 proforma 3 3 2 2" xfId="15391"/>
    <cellStyle name="_Recon to Darrin's 5.11.05 proforma 3 3 3" xfId="15392"/>
    <cellStyle name="_Recon to Darrin's 5.11.05 proforma 3 4" xfId="15393"/>
    <cellStyle name="_Recon to Darrin's 5.11.05 proforma 3 4 2" xfId="15394"/>
    <cellStyle name="_Recon to Darrin's 5.11.05 proforma 3 4 2 2" xfId="15395"/>
    <cellStyle name="_Recon to Darrin's 5.11.05 proforma 3 4 3" xfId="15396"/>
    <cellStyle name="_Recon to Darrin's 5.11.05 proforma 3 5" xfId="15397"/>
    <cellStyle name="_Recon to Darrin's 5.11.05 proforma 3 6" xfId="15398"/>
    <cellStyle name="_Recon to Darrin's 5.11.05 proforma 4" xfId="15399"/>
    <cellStyle name="_Recon to Darrin's 5.11.05 proforma 4 2" xfId="15400"/>
    <cellStyle name="_Recon to Darrin's 5.11.05 proforma 4 2 2" xfId="15401"/>
    <cellStyle name="_Recon to Darrin's 5.11.05 proforma 4 2 2 2" xfId="15402"/>
    <cellStyle name="_Recon to Darrin's 5.11.05 proforma 4 2 2 2 2" xfId="15403"/>
    <cellStyle name="_Recon to Darrin's 5.11.05 proforma 4 2 2 3" xfId="15404"/>
    <cellStyle name="_Recon to Darrin's 5.11.05 proforma 4 2 3" xfId="15405"/>
    <cellStyle name="_Recon to Darrin's 5.11.05 proforma 4 2 3 2" xfId="15406"/>
    <cellStyle name="_Recon to Darrin's 5.11.05 proforma 4 2 4" xfId="15407"/>
    <cellStyle name="_Recon to Darrin's 5.11.05 proforma 4 2 5" xfId="15408"/>
    <cellStyle name="_Recon to Darrin's 5.11.05 proforma 4 3" xfId="15409"/>
    <cellStyle name="_Recon to Darrin's 5.11.05 proforma 4 3 2" xfId="15410"/>
    <cellStyle name="_Recon to Darrin's 5.11.05 proforma 4 3 2 2" xfId="15411"/>
    <cellStyle name="_Recon to Darrin's 5.11.05 proforma 4 3 3" xfId="15412"/>
    <cellStyle name="_Recon to Darrin's 5.11.05 proforma 4 3 4" xfId="15413"/>
    <cellStyle name="_Recon to Darrin's 5.11.05 proforma 4 4" xfId="15414"/>
    <cellStyle name="_Recon to Darrin's 5.11.05 proforma 4 4 2" xfId="15415"/>
    <cellStyle name="_Recon to Darrin's 5.11.05 proforma 4 5" xfId="15416"/>
    <cellStyle name="_Recon to Darrin's 5.11.05 proforma 4 6" xfId="15417"/>
    <cellStyle name="_Recon to Darrin's 5.11.05 proforma 5" xfId="15418"/>
    <cellStyle name="_Recon to Darrin's 5.11.05 proforma 5 2" xfId="15419"/>
    <cellStyle name="_Recon to Darrin's 5.11.05 proforma 5 2 2" xfId="15420"/>
    <cellStyle name="_Recon to Darrin's 5.11.05 proforma 5 2 2 2" xfId="15421"/>
    <cellStyle name="_Recon to Darrin's 5.11.05 proforma 5 2 2 2 2" xfId="15422"/>
    <cellStyle name="_Recon to Darrin's 5.11.05 proforma 5 2 2 3" xfId="15423"/>
    <cellStyle name="_Recon to Darrin's 5.11.05 proforma 5 2 3" xfId="15424"/>
    <cellStyle name="_Recon to Darrin's 5.11.05 proforma 5 2 3 2" xfId="15425"/>
    <cellStyle name="_Recon to Darrin's 5.11.05 proforma 5 2 4" xfId="15426"/>
    <cellStyle name="_Recon to Darrin's 5.11.05 proforma 5 2 5" xfId="15427"/>
    <cellStyle name="_Recon to Darrin's 5.11.05 proforma 5 3" xfId="15428"/>
    <cellStyle name="_Recon to Darrin's 5.11.05 proforma 5 3 2" xfId="15429"/>
    <cellStyle name="_Recon to Darrin's 5.11.05 proforma 5 3 2 2" xfId="15430"/>
    <cellStyle name="_Recon to Darrin's 5.11.05 proforma 5 3 3" xfId="15431"/>
    <cellStyle name="_Recon to Darrin's 5.11.05 proforma 5 3 4" xfId="15432"/>
    <cellStyle name="_Recon to Darrin's 5.11.05 proforma 5 4" xfId="15433"/>
    <cellStyle name="_Recon to Darrin's 5.11.05 proforma 5 4 2" xfId="15434"/>
    <cellStyle name="_Recon to Darrin's 5.11.05 proforma 5 5" xfId="15435"/>
    <cellStyle name="_Recon to Darrin's 5.11.05 proforma 6" xfId="15436"/>
    <cellStyle name="_Recon to Darrin's 5.11.05 proforma 6 2" xfId="15437"/>
    <cellStyle name="_Recon to Darrin's 5.11.05 proforma 6 2 2" xfId="15438"/>
    <cellStyle name="_Recon to Darrin's 5.11.05 proforma 6 2 2 2" xfId="15439"/>
    <cellStyle name="_Recon to Darrin's 5.11.05 proforma 6 2 2 2 2" xfId="15440"/>
    <cellStyle name="_Recon to Darrin's 5.11.05 proforma 6 2 2 3" xfId="15441"/>
    <cellStyle name="_Recon to Darrin's 5.11.05 proforma 6 2 3" xfId="15442"/>
    <cellStyle name="_Recon to Darrin's 5.11.05 proforma 6 2 3 2" xfId="15443"/>
    <cellStyle name="_Recon to Darrin's 5.11.05 proforma 6 2 4" xfId="15444"/>
    <cellStyle name="_Recon to Darrin's 5.11.05 proforma 6 2 5" xfId="15445"/>
    <cellStyle name="_Recon to Darrin's 5.11.05 proforma 6 3" xfId="15446"/>
    <cellStyle name="_Recon to Darrin's 5.11.05 proforma 6 3 2" xfId="15447"/>
    <cellStyle name="_Recon to Darrin's 5.11.05 proforma 6 3 2 2" xfId="15448"/>
    <cellStyle name="_Recon to Darrin's 5.11.05 proforma 6 3 3" xfId="15449"/>
    <cellStyle name="_Recon to Darrin's 5.11.05 proforma 6 4" xfId="15450"/>
    <cellStyle name="_Recon to Darrin's 5.11.05 proforma 6 4 2" xfId="15451"/>
    <cellStyle name="_Recon to Darrin's 5.11.05 proforma 6 5" xfId="15452"/>
    <cellStyle name="_Recon to Darrin's 5.11.05 proforma 7" xfId="15453"/>
    <cellStyle name="_Recon to Darrin's 5.11.05 proforma 7 2" xfId="15454"/>
    <cellStyle name="_Recon to Darrin's 5.11.05 proforma 7 2 2" xfId="15455"/>
    <cellStyle name="_Recon to Darrin's 5.11.05 proforma 7 2 2 2" xfId="15456"/>
    <cellStyle name="_Recon to Darrin's 5.11.05 proforma 7 2 3" xfId="15457"/>
    <cellStyle name="_Recon to Darrin's 5.11.05 proforma 7 3" xfId="15458"/>
    <cellStyle name="_Recon to Darrin's 5.11.05 proforma 7 3 2" xfId="15459"/>
    <cellStyle name="_Recon to Darrin's 5.11.05 proforma 7 4" xfId="15460"/>
    <cellStyle name="_Recon to Darrin's 5.11.05 proforma 8" xfId="15461"/>
    <cellStyle name="_Recon to Darrin's 5.11.05 proforma 8 2" xfId="15462"/>
    <cellStyle name="_Recon to Darrin's 5.11.05 proforma 8 2 2" xfId="15463"/>
    <cellStyle name="_Recon to Darrin's 5.11.05 proforma 8 2 2 2" xfId="15464"/>
    <cellStyle name="_Recon to Darrin's 5.11.05 proforma 8 2 3" xfId="15465"/>
    <cellStyle name="_Recon to Darrin's 5.11.05 proforma 8 3" xfId="15466"/>
    <cellStyle name="_Recon to Darrin's 5.11.05 proforma 8 3 2" xfId="15467"/>
    <cellStyle name="_Recon to Darrin's 5.11.05 proforma 8 4" xfId="15468"/>
    <cellStyle name="_Recon to Darrin's 5.11.05 proforma 9" xfId="15469"/>
    <cellStyle name="_Recon to Darrin's 5.11.05 proforma 9 2" xfId="15470"/>
    <cellStyle name="_Recon to Darrin's 5.11.05 proforma 9 2 2" xfId="15471"/>
    <cellStyle name="_Recon to Darrin's 5.11.05 proforma 9 2 2 2" xfId="15472"/>
    <cellStyle name="_Recon to Darrin's 5.11.05 proforma 9 2 3" xfId="15473"/>
    <cellStyle name="_Recon to Darrin's 5.11.05 proforma 9 3" xfId="15474"/>
    <cellStyle name="_Recon to Darrin's 5.11.05 proforma 9 3 2" xfId="15475"/>
    <cellStyle name="_Recon to Darrin's 5.11.05 proforma 9 4" xfId="15476"/>
    <cellStyle name="_Recon to Darrin's 5.11.05 proforma_(C) WHE Proforma with ITC cash grant 10 Yr Amort_for deferral_102809" xfId="15477"/>
    <cellStyle name="_Recon to Darrin's 5.11.05 proforma_(C) WHE Proforma with ITC cash grant 10 Yr Amort_for deferral_102809 2" xfId="15478"/>
    <cellStyle name="_Recon to Darrin's 5.11.05 proforma_(C) WHE Proforma with ITC cash grant 10 Yr Amort_for deferral_102809 2 2" xfId="15479"/>
    <cellStyle name="_Recon to Darrin's 5.11.05 proforma_(C) WHE Proforma with ITC cash grant 10 Yr Amort_for deferral_102809 2 2 2" xfId="15480"/>
    <cellStyle name="_Recon to Darrin's 5.11.05 proforma_(C) WHE Proforma with ITC cash grant 10 Yr Amort_for deferral_102809 2 2 2 2" xfId="15481"/>
    <cellStyle name="_Recon to Darrin's 5.11.05 proforma_(C) WHE Proforma with ITC cash grant 10 Yr Amort_for deferral_102809 2 2 3" xfId="15482"/>
    <cellStyle name="_Recon to Darrin's 5.11.05 proforma_(C) WHE Proforma with ITC cash grant 10 Yr Amort_for deferral_102809 2 2 4" xfId="15483"/>
    <cellStyle name="_Recon to Darrin's 5.11.05 proforma_(C) WHE Proforma with ITC cash grant 10 Yr Amort_for deferral_102809 2 3" xfId="15484"/>
    <cellStyle name="_Recon to Darrin's 5.11.05 proforma_(C) WHE Proforma with ITC cash grant 10 Yr Amort_for deferral_102809 2 3 2" xfId="15485"/>
    <cellStyle name="_Recon to Darrin's 5.11.05 proforma_(C) WHE Proforma with ITC cash grant 10 Yr Amort_for deferral_102809 2 4" xfId="15486"/>
    <cellStyle name="_Recon to Darrin's 5.11.05 proforma_(C) WHE Proforma with ITC cash grant 10 Yr Amort_for deferral_102809 2 5" xfId="15487"/>
    <cellStyle name="_Recon to Darrin's 5.11.05 proforma_(C) WHE Proforma with ITC cash grant 10 Yr Amort_for deferral_102809 3" xfId="15488"/>
    <cellStyle name="_Recon to Darrin's 5.11.05 proforma_(C) WHE Proforma with ITC cash grant 10 Yr Amort_for deferral_102809 3 2" xfId="15489"/>
    <cellStyle name="_Recon to Darrin's 5.11.05 proforma_(C) WHE Proforma with ITC cash grant 10 Yr Amort_for deferral_102809 3 2 2" xfId="15490"/>
    <cellStyle name="_Recon to Darrin's 5.11.05 proforma_(C) WHE Proforma with ITC cash grant 10 Yr Amort_for deferral_102809 3 3" xfId="15491"/>
    <cellStyle name="_Recon to Darrin's 5.11.05 proforma_(C) WHE Proforma with ITC cash grant 10 Yr Amort_for deferral_102809 3 4" xfId="15492"/>
    <cellStyle name="_Recon to Darrin's 5.11.05 proforma_(C) WHE Proforma with ITC cash grant 10 Yr Amort_for deferral_102809 3 5" xfId="15493"/>
    <cellStyle name="_Recon to Darrin's 5.11.05 proforma_(C) WHE Proforma with ITC cash grant 10 Yr Amort_for deferral_102809 4" xfId="15494"/>
    <cellStyle name="_Recon to Darrin's 5.11.05 proforma_(C) WHE Proforma with ITC cash grant 10 Yr Amort_for deferral_102809 4 2" xfId="15495"/>
    <cellStyle name="_Recon to Darrin's 5.11.05 proforma_(C) WHE Proforma with ITC cash grant 10 Yr Amort_for deferral_102809 5" xfId="15496"/>
    <cellStyle name="_Recon to Darrin's 5.11.05 proforma_(C) WHE Proforma with ITC cash grant 10 Yr Amort_for deferral_102809 6" xfId="15497"/>
    <cellStyle name="_Recon to Darrin's 5.11.05 proforma_(C) WHE Proforma with ITC cash grant 10 Yr Amort_for deferral_102809_16.07E Wild Horse Wind Expansionwrkingfile" xfId="15498"/>
    <cellStyle name="_Recon to Darrin's 5.11.05 proforma_(C) WHE Proforma with ITC cash grant 10 Yr Amort_for deferral_102809_16.07E Wild Horse Wind Expansionwrkingfile 2" xfId="15499"/>
    <cellStyle name="_Recon to Darrin's 5.11.05 proforma_(C) WHE Proforma with ITC cash grant 10 Yr Amort_for deferral_102809_16.07E Wild Horse Wind Expansionwrkingfile 2 2" xfId="15500"/>
    <cellStyle name="_Recon to Darrin's 5.11.05 proforma_(C) WHE Proforma with ITC cash grant 10 Yr Amort_for deferral_102809_16.07E Wild Horse Wind Expansionwrkingfile 2 2 2" xfId="15501"/>
    <cellStyle name="_Recon to Darrin's 5.11.05 proforma_(C) WHE Proforma with ITC cash grant 10 Yr Amort_for deferral_102809_16.07E Wild Horse Wind Expansionwrkingfile 2 2 2 2" xfId="15502"/>
    <cellStyle name="_Recon to Darrin's 5.11.05 proforma_(C) WHE Proforma with ITC cash grant 10 Yr Amort_for deferral_102809_16.07E Wild Horse Wind Expansionwrkingfile 2 2 3" xfId="15503"/>
    <cellStyle name="_Recon to Darrin's 5.11.05 proforma_(C) WHE Proforma with ITC cash grant 10 Yr Amort_for deferral_102809_16.07E Wild Horse Wind Expansionwrkingfile 2 2 4" xfId="15504"/>
    <cellStyle name="_Recon to Darrin's 5.11.05 proforma_(C) WHE Proforma with ITC cash grant 10 Yr Amort_for deferral_102809_16.07E Wild Horse Wind Expansionwrkingfile 2 3" xfId="15505"/>
    <cellStyle name="_Recon to Darrin's 5.11.05 proforma_(C) WHE Proforma with ITC cash grant 10 Yr Amort_for deferral_102809_16.07E Wild Horse Wind Expansionwrkingfile 2 3 2" xfId="15506"/>
    <cellStyle name="_Recon to Darrin's 5.11.05 proforma_(C) WHE Proforma with ITC cash grant 10 Yr Amort_for deferral_102809_16.07E Wild Horse Wind Expansionwrkingfile 2 4" xfId="15507"/>
    <cellStyle name="_Recon to Darrin's 5.11.05 proforma_(C) WHE Proforma with ITC cash grant 10 Yr Amort_for deferral_102809_16.07E Wild Horse Wind Expansionwrkingfile 2 5" xfId="15508"/>
    <cellStyle name="_Recon to Darrin's 5.11.05 proforma_(C) WHE Proforma with ITC cash grant 10 Yr Amort_for deferral_102809_16.07E Wild Horse Wind Expansionwrkingfile 3" xfId="15509"/>
    <cellStyle name="_Recon to Darrin's 5.11.05 proforma_(C) WHE Proforma with ITC cash grant 10 Yr Amort_for deferral_102809_16.07E Wild Horse Wind Expansionwrkingfile 3 2" xfId="15510"/>
    <cellStyle name="_Recon to Darrin's 5.11.05 proforma_(C) WHE Proforma with ITC cash grant 10 Yr Amort_for deferral_102809_16.07E Wild Horse Wind Expansionwrkingfile 3 2 2" xfId="15511"/>
    <cellStyle name="_Recon to Darrin's 5.11.05 proforma_(C) WHE Proforma with ITC cash grant 10 Yr Amort_for deferral_102809_16.07E Wild Horse Wind Expansionwrkingfile 3 3" xfId="15512"/>
    <cellStyle name="_Recon to Darrin's 5.11.05 proforma_(C) WHE Proforma with ITC cash grant 10 Yr Amort_for deferral_102809_16.07E Wild Horse Wind Expansionwrkingfile 3 4" xfId="15513"/>
    <cellStyle name="_Recon to Darrin's 5.11.05 proforma_(C) WHE Proforma with ITC cash grant 10 Yr Amort_for deferral_102809_16.07E Wild Horse Wind Expansionwrkingfile 4" xfId="15514"/>
    <cellStyle name="_Recon to Darrin's 5.11.05 proforma_(C) WHE Proforma with ITC cash grant 10 Yr Amort_for deferral_102809_16.07E Wild Horse Wind Expansionwrkingfile 4 2" xfId="15515"/>
    <cellStyle name="_Recon to Darrin's 5.11.05 proforma_(C) WHE Proforma with ITC cash grant 10 Yr Amort_for deferral_102809_16.07E Wild Horse Wind Expansionwrkingfile 5" xfId="15516"/>
    <cellStyle name="_Recon to Darrin's 5.11.05 proforma_(C) WHE Proforma with ITC cash grant 10 Yr Amort_for deferral_102809_16.07E Wild Horse Wind Expansionwrkingfile SF" xfId="15517"/>
    <cellStyle name="_Recon to Darrin's 5.11.05 proforma_(C) WHE Proforma with ITC cash grant 10 Yr Amort_for deferral_102809_16.07E Wild Horse Wind Expansionwrkingfile SF 2" xfId="15518"/>
    <cellStyle name="_Recon to Darrin's 5.11.05 proforma_(C) WHE Proforma with ITC cash grant 10 Yr Amort_for deferral_102809_16.07E Wild Horse Wind Expansionwrkingfile SF 2 2" xfId="15519"/>
    <cellStyle name="_Recon to Darrin's 5.11.05 proforma_(C) WHE Proforma with ITC cash grant 10 Yr Amort_for deferral_102809_16.07E Wild Horse Wind Expansionwrkingfile SF 2 2 2" xfId="15520"/>
    <cellStyle name="_Recon to Darrin's 5.11.05 proforma_(C) WHE Proforma with ITC cash grant 10 Yr Amort_for deferral_102809_16.07E Wild Horse Wind Expansionwrkingfile SF 2 2 2 2" xfId="15521"/>
    <cellStyle name="_Recon to Darrin's 5.11.05 proforma_(C) WHE Proforma with ITC cash grant 10 Yr Amort_for deferral_102809_16.07E Wild Horse Wind Expansionwrkingfile SF 2 2 3" xfId="15522"/>
    <cellStyle name="_Recon to Darrin's 5.11.05 proforma_(C) WHE Proforma with ITC cash grant 10 Yr Amort_for deferral_102809_16.07E Wild Horse Wind Expansionwrkingfile SF 2 3" xfId="15523"/>
    <cellStyle name="_Recon to Darrin's 5.11.05 proforma_(C) WHE Proforma with ITC cash grant 10 Yr Amort_for deferral_102809_16.07E Wild Horse Wind Expansionwrkingfile SF 2 3 2" xfId="15524"/>
    <cellStyle name="_Recon to Darrin's 5.11.05 proforma_(C) WHE Proforma with ITC cash grant 10 Yr Amort_for deferral_102809_16.07E Wild Horse Wind Expansionwrkingfile SF 2 4" xfId="15525"/>
    <cellStyle name="_Recon to Darrin's 5.11.05 proforma_(C) WHE Proforma with ITC cash grant 10 Yr Amort_for deferral_102809_16.07E Wild Horse Wind Expansionwrkingfile SF 2 4 2" xfId="15526"/>
    <cellStyle name="_Recon to Darrin's 5.11.05 proforma_(C) WHE Proforma with ITC cash grant 10 Yr Amort_for deferral_102809_16.07E Wild Horse Wind Expansionwrkingfile SF 2 5" xfId="15527"/>
    <cellStyle name="_Recon to Darrin's 5.11.05 proforma_(C) WHE Proforma with ITC cash grant 10 Yr Amort_for deferral_102809_16.07E Wild Horse Wind Expansionwrkingfile SF 3" xfId="15528"/>
    <cellStyle name="_Recon to Darrin's 5.11.05 proforma_(C) WHE Proforma with ITC cash grant 10 Yr Amort_for deferral_102809_16.07E Wild Horse Wind Expansionwrkingfile SF 3 2" xfId="15529"/>
    <cellStyle name="_Recon to Darrin's 5.11.05 proforma_(C) WHE Proforma with ITC cash grant 10 Yr Amort_for deferral_102809_16.07E Wild Horse Wind Expansionwrkingfile SF 3 2 2" xfId="15530"/>
    <cellStyle name="_Recon to Darrin's 5.11.05 proforma_(C) WHE Proforma with ITC cash grant 10 Yr Amort_for deferral_102809_16.07E Wild Horse Wind Expansionwrkingfile SF 3 3" xfId="15531"/>
    <cellStyle name="_Recon to Darrin's 5.11.05 proforma_(C) WHE Proforma with ITC cash grant 10 Yr Amort_for deferral_102809_16.07E Wild Horse Wind Expansionwrkingfile SF 3 4" xfId="15532"/>
    <cellStyle name="_Recon to Darrin's 5.11.05 proforma_(C) WHE Proforma with ITC cash grant 10 Yr Amort_for deferral_102809_16.07E Wild Horse Wind Expansionwrkingfile SF 4" xfId="15533"/>
    <cellStyle name="_Recon to Darrin's 5.11.05 proforma_(C) WHE Proforma with ITC cash grant 10 Yr Amort_for deferral_102809_16.07E Wild Horse Wind Expansionwrkingfile SF 4 2" xfId="15534"/>
    <cellStyle name="_Recon to Darrin's 5.11.05 proforma_(C) WHE Proforma with ITC cash grant 10 Yr Amort_for deferral_102809_16.07E Wild Horse Wind Expansionwrkingfile SF 4 2 2" xfId="15535"/>
    <cellStyle name="_Recon to Darrin's 5.11.05 proforma_(C) WHE Proforma with ITC cash grant 10 Yr Amort_for deferral_102809_16.07E Wild Horse Wind Expansionwrkingfile SF 4 3" xfId="15536"/>
    <cellStyle name="_Recon to Darrin's 5.11.05 proforma_(C) WHE Proforma with ITC cash grant 10 Yr Amort_for deferral_102809_16.07E Wild Horse Wind Expansionwrkingfile SF 5" xfId="15537"/>
    <cellStyle name="_Recon to Darrin's 5.11.05 proforma_(C) WHE Proforma with ITC cash grant 10 Yr Amort_for deferral_102809_16.07E Wild Horse Wind Expansionwrkingfile SF 5 2" xfId="15538"/>
    <cellStyle name="_Recon to Darrin's 5.11.05 proforma_(C) WHE Proforma with ITC cash grant 10 Yr Amort_for deferral_102809_16.07E Wild Horse Wind Expansionwrkingfile SF 6" xfId="15539"/>
    <cellStyle name="_Recon to Darrin's 5.11.05 proforma_(C) WHE Proforma with ITC cash grant 10 Yr Amort_for deferral_102809_16.07E Wild Horse Wind Expansionwrkingfile SF 6 2" xfId="15540"/>
    <cellStyle name="_Recon to Darrin's 5.11.05 proforma_(C) WHE Proforma with ITC cash grant 10 Yr Amort_for deferral_102809_16.07E Wild Horse Wind Expansionwrkingfile SF 7" xfId="15541"/>
    <cellStyle name="_Recon to Darrin's 5.11.05 proforma_(C) WHE Proforma with ITC cash grant 10 Yr Amort_for deferral_102809_16.07E Wild Horse Wind Expansionwrkingfile SF_DEM-WP(C) ENERG10C--ctn Mid-C_042010 2010GRC" xfId="15542"/>
    <cellStyle name="_Recon to Darrin's 5.11.05 proforma_(C) WHE Proforma with ITC cash grant 10 Yr Amort_for deferral_102809_16.07E Wild Horse Wind Expansionwrkingfile SF_DEM-WP(C) ENERG10C--ctn Mid-C_042010 2010GRC 2" xfId="15543"/>
    <cellStyle name="_Recon to Darrin's 5.11.05 proforma_(C) WHE Proforma with ITC cash grant 10 Yr Amort_for deferral_102809_16.07E Wild Horse Wind Expansionwrkingfile_DEM-WP(C) ENERG10C--ctn Mid-C_042010 2010GRC" xfId="15544"/>
    <cellStyle name="_Recon to Darrin's 5.11.05 proforma_(C) WHE Proforma with ITC cash grant 10 Yr Amort_for deferral_102809_16.07E Wild Horse Wind Expansionwrkingfile_DEM-WP(C) ENERG10C--ctn Mid-C_042010 2010GRC 2" xfId="15545"/>
    <cellStyle name="_Recon to Darrin's 5.11.05 proforma_(C) WHE Proforma with ITC cash grant 10 Yr Amort_for deferral_102809_16.37E Wild Horse Expansion DeferralRevwrkingfile SF" xfId="15546"/>
    <cellStyle name="_Recon to Darrin's 5.11.05 proforma_(C) WHE Proforma with ITC cash grant 10 Yr Amort_for deferral_102809_16.37E Wild Horse Expansion DeferralRevwrkingfile SF 2" xfId="15547"/>
    <cellStyle name="_Recon to Darrin's 5.11.05 proforma_(C) WHE Proforma with ITC cash grant 10 Yr Amort_for deferral_102809_16.37E Wild Horse Expansion DeferralRevwrkingfile SF 2 2" xfId="15548"/>
    <cellStyle name="_Recon to Darrin's 5.11.05 proforma_(C) WHE Proforma with ITC cash grant 10 Yr Amort_for deferral_102809_16.37E Wild Horse Expansion DeferralRevwrkingfile SF 2 2 2" xfId="15549"/>
    <cellStyle name="_Recon to Darrin's 5.11.05 proforma_(C) WHE Proforma with ITC cash grant 10 Yr Amort_for deferral_102809_16.37E Wild Horse Expansion DeferralRevwrkingfile SF 2 2 2 2" xfId="15550"/>
    <cellStyle name="_Recon to Darrin's 5.11.05 proforma_(C) WHE Proforma with ITC cash grant 10 Yr Amort_for deferral_102809_16.37E Wild Horse Expansion DeferralRevwrkingfile SF 2 2 3" xfId="15551"/>
    <cellStyle name="_Recon to Darrin's 5.11.05 proforma_(C) WHE Proforma with ITC cash grant 10 Yr Amort_for deferral_102809_16.37E Wild Horse Expansion DeferralRevwrkingfile SF 2 3" xfId="15552"/>
    <cellStyle name="_Recon to Darrin's 5.11.05 proforma_(C) WHE Proforma with ITC cash grant 10 Yr Amort_for deferral_102809_16.37E Wild Horse Expansion DeferralRevwrkingfile SF 2 3 2" xfId="15553"/>
    <cellStyle name="_Recon to Darrin's 5.11.05 proforma_(C) WHE Proforma with ITC cash grant 10 Yr Amort_for deferral_102809_16.37E Wild Horse Expansion DeferralRevwrkingfile SF 2 4" xfId="15554"/>
    <cellStyle name="_Recon to Darrin's 5.11.05 proforma_(C) WHE Proforma with ITC cash grant 10 Yr Amort_for deferral_102809_16.37E Wild Horse Expansion DeferralRevwrkingfile SF 2 4 2" xfId="15555"/>
    <cellStyle name="_Recon to Darrin's 5.11.05 proforma_(C) WHE Proforma with ITC cash grant 10 Yr Amort_for deferral_102809_16.37E Wild Horse Expansion DeferralRevwrkingfile SF 2 5" xfId="15556"/>
    <cellStyle name="_Recon to Darrin's 5.11.05 proforma_(C) WHE Proforma with ITC cash grant 10 Yr Amort_for deferral_102809_16.37E Wild Horse Expansion DeferralRevwrkingfile SF 3" xfId="15557"/>
    <cellStyle name="_Recon to Darrin's 5.11.05 proforma_(C) WHE Proforma with ITC cash grant 10 Yr Amort_for deferral_102809_16.37E Wild Horse Expansion DeferralRevwrkingfile SF 3 2" xfId="15558"/>
    <cellStyle name="_Recon to Darrin's 5.11.05 proforma_(C) WHE Proforma with ITC cash grant 10 Yr Amort_for deferral_102809_16.37E Wild Horse Expansion DeferralRevwrkingfile SF 3 2 2" xfId="15559"/>
    <cellStyle name="_Recon to Darrin's 5.11.05 proforma_(C) WHE Proforma with ITC cash grant 10 Yr Amort_for deferral_102809_16.37E Wild Horse Expansion DeferralRevwrkingfile SF 3 3" xfId="15560"/>
    <cellStyle name="_Recon to Darrin's 5.11.05 proforma_(C) WHE Proforma with ITC cash grant 10 Yr Amort_for deferral_102809_16.37E Wild Horse Expansion DeferralRevwrkingfile SF 3 4" xfId="15561"/>
    <cellStyle name="_Recon to Darrin's 5.11.05 proforma_(C) WHE Proforma with ITC cash grant 10 Yr Amort_for deferral_102809_16.37E Wild Horse Expansion DeferralRevwrkingfile SF 4" xfId="15562"/>
    <cellStyle name="_Recon to Darrin's 5.11.05 proforma_(C) WHE Proforma with ITC cash grant 10 Yr Amort_for deferral_102809_16.37E Wild Horse Expansion DeferralRevwrkingfile SF 4 2" xfId="15563"/>
    <cellStyle name="_Recon to Darrin's 5.11.05 proforma_(C) WHE Proforma with ITC cash grant 10 Yr Amort_for deferral_102809_16.37E Wild Horse Expansion DeferralRevwrkingfile SF 4 2 2" xfId="15564"/>
    <cellStyle name="_Recon to Darrin's 5.11.05 proforma_(C) WHE Proforma with ITC cash grant 10 Yr Amort_for deferral_102809_16.37E Wild Horse Expansion DeferralRevwrkingfile SF 4 3" xfId="15565"/>
    <cellStyle name="_Recon to Darrin's 5.11.05 proforma_(C) WHE Proforma with ITC cash grant 10 Yr Amort_for deferral_102809_16.37E Wild Horse Expansion DeferralRevwrkingfile SF 5" xfId="15566"/>
    <cellStyle name="_Recon to Darrin's 5.11.05 proforma_(C) WHE Proforma with ITC cash grant 10 Yr Amort_for deferral_102809_16.37E Wild Horse Expansion DeferralRevwrkingfile SF 5 2" xfId="15567"/>
    <cellStyle name="_Recon to Darrin's 5.11.05 proforma_(C) WHE Proforma with ITC cash grant 10 Yr Amort_for deferral_102809_16.37E Wild Horse Expansion DeferralRevwrkingfile SF 6" xfId="15568"/>
    <cellStyle name="_Recon to Darrin's 5.11.05 proforma_(C) WHE Proforma with ITC cash grant 10 Yr Amort_for deferral_102809_16.37E Wild Horse Expansion DeferralRevwrkingfile SF 6 2" xfId="15569"/>
    <cellStyle name="_Recon to Darrin's 5.11.05 proforma_(C) WHE Proforma with ITC cash grant 10 Yr Amort_for deferral_102809_16.37E Wild Horse Expansion DeferralRevwrkingfile SF 7" xfId="15570"/>
    <cellStyle name="_Recon to Darrin's 5.11.05 proforma_(C) WHE Proforma with ITC cash grant 10 Yr Amort_for deferral_102809_16.37E Wild Horse Expansion DeferralRevwrkingfile SF_DEM-WP(C) ENERG10C--ctn Mid-C_042010 2010GRC" xfId="15571"/>
    <cellStyle name="_Recon to Darrin's 5.11.05 proforma_(C) WHE Proforma with ITC cash grant 10 Yr Amort_for deferral_102809_16.37E Wild Horse Expansion DeferralRevwrkingfile SF_DEM-WP(C) ENERG10C--ctn Mid-C_042010 2010GRC 2" xfId="15572"/>
    <cellStyle name="_Recon to Darrin's 5.11.05 proforma_(C) WHE Proforma with ITC cash grant 10 Yr Amort_for deferral_102809_DEM-WP(C) ENERG10C--ctn Mid-C_042010 2010GRC" xfId="15573"/>
    <cellStyle name="_Recon to Darrin's 5.11.05 proforma_(C) WHE Proforma with ITC cash grant 10 Yr Amort_for deferral_102809_DEM-WP(C) ENERG10C--ctn Mid-C_042010 2010GRC 2" xfId="15574"/>
    <cellStyle name="_Recon to Darrin's 5.11.05 proforma_(C) WHE Proforma with ITC cash grant 10 Yr Amort_for rebuttal_120709" xfId="15575"/>
    <cellStyle name="_Recon to Darrin's 5.11.05 proforma_(C) WHE Proforma with ITC cash grant 10 Yr Amort_for rebuttal_120709 2" xfId="15576"/>
    <cellStyle name="_Recon to Darrin's 5.11.05 proforma_(C) WHE Proforma with ITC cash grant 10 Yr Amort_for rebuttal_120709 2 2" xfId="15577"/>
    <cellStyle name="_Recon to Darrin's 5.11.05 proforma_(C) WHE Proforma with ITC cash grant 10 Yr Amort_for rebuttal_120709 2 2 2" xfId="15578"/>
    <cellStyle name="_Recon to Darrin's 5.11.05 proforma_(C) WHE Proforma with ITC cash grant 10 Yr Amort_for rebuttal_120709 2 2 2 2" xfId="15579"/>
    <cellStyle name="_Recon to Darrin's 5.11.05 proforma_(C) WHE Proforma with ITC cash grant 10 Yr Amort_for rebuttal_120709 2 2 3" xfId="15580"/>
    <cellStyle name="_Recon to Darrin's 5.11.05 proforma_(C) WHE Proforma with ITC cash grant 10 Yr Amort_for rebuttal_120709 2 3" xfId="15581"/>
    <cellStyle name="_Recon to Darrin's 5.11.05 proforma_(C) WHE Proforma with ITC cash grant 10 Yr Amort_for rebuttal_120709 2 3 2" xfId="15582"/>
    <cellStyle name="_Recon to Darrin's 5.11.05 proforma_(C) WHE Proforma with ITC cash grant 10 Yr Amort_for rebuttal_120709 2 4" xfId="15583"/>
    <cellStyle name="_Recon to Darrin's 5.11.05 proforma_(C) WHE Proforma with ITC cash grant 10 Yr Amort_for rebuttal_120709 2 4 2" xfId="15584"/>
    <cellStyle name="_Recon to Darrin's 5.11.05 proforma_(C) WHE Proforma with ITC cash grant 10 Yr Amort_for rebuttal_120709 2 5" xfId="15585"/>
    <cellStyle name="_Recon to Darrin's 5.11.05 proforma_(C) WHE Proforma with ITC cash grant 10 Yr Amort_for rebuttal_120709 3" xfId="15586"/>
    <cellStyle name="_Recon to Darrin's 5.11.05 proforma_(C) WHE Proforma with ITC cash grant 10 Yr Amort_for rebuttal_120709 3 2" xfId="15587"/>
    <cellStyle name="_Recon to Darrin's 5.11.05 proforma_(C) WHE Proforma with ITC cash grant 10 Yr Amort_for rebuttal_120709 3 2 2" xfId="15588"/>
    <cellStyle name="_Recon to Darrin's 5.11.05 proforma_(C) WHE Proforma with ITC cash grant 10 Yr Amort_for rebuttal_120709 3 3" xfId="15589"/>
    <cellStyle name="_Recon to Darrin's 5.11.05 proforma_(C) WHE Proforma with ITC cash grant 10 Yr Amort_for rebuttal_120709 4" xfId="15590"/>
    <cellStyle name="_Recon to Darrin's 5.11.05 proforma_(C) WHE Proforma with ITC cash grant 10 Yr Amort_for rebuttal_120709 4 2" xfId="15591"/>
    <cellStyle name="_Recon to Darrin's 5.11.05 proforma_(C) WHE Proforma with ITC cash grant 10 Yr Amort_for rebuttal_120709 4 2 2" xfId="15592"/>
    <cellStyle name="_Recon to Darrin's 5.11.05 proforma_(C) WHE Proforma with ITC cash grant 10 Yr Amort_for rebuttal_120709 4 3" xfId="15593"/>
    <cellStyle name="_Recon to Darrin's 5.11.05 proforma_(C) WHE Proforma with ITC cash grant 10 Yr Amort_for rebuttal_120709 5" xfId="15594"/>
    <cellStyle name="_Recon to Darrin's 5.11.05 proforma_(C) WHE Proforma with ITC cash grant 10 Yr Amort_for rebuttal_120709 5 2" xfId="15595"/>
    <cellStyle name="_Recon to Darrin's 5.11.05 proforma_(C) WHE Proforma with ITC cash grant 10 Yr Amort_for rebuttal_120709 6" xfId="15596"/>
    <cellStyle name="_Recon to Darrin's 5.11.05 proforma_(C) WHE Proforma with ITC cash grant 10 Yr Amort_for rebuttal_120709 6 2" xfId="15597"/>
    <cellStyle name="_Recon to Darrin's 5.11.05 proforma_(C) WHE Proforma with ITC cash grant 10 Yr Amort_for rebuttal_120709 7" xfId="15598"/>
    <cellStyle name="_Recon to Darrin's 5.11.05 proforma_(C) WHE Proforma with ITC cash grant 10 Yr Amort_for rebuttal_120709_DEM-WP(C) ENERG10C--ctn Mid-C_042010 2010GRC" xfId="15599"/>
    <cellStyle name="_Recon to Darrin's 5.11.05 proforma_(C) WHE Proforma with ITC cash grant 10 Yr Amort_for rebuttal_120709_DEM-WP(C) ENERG10C--ctn Mid-C_042010 2010GRC 2" xfId="15600"/>
    <cellStyle name="_Recon to Darrin's 5.11.05 proforma_04.07E Wild Horse Wind Expansion" xfId="15601"/>
    <cellStyle name="_Recon to Darrin's 5.11.05 proforma_04.07E Wild Horse Wind Expansion 2" xfId="15602"/>
    <cellStyle name="_Recon to Darrin's 5.11.05 proforma_04.07E Wild Horse Wind Expansion 2 2" xfId="15603"/>
    <cellStyle name="_Recon to Darrin's 5.11.05 proforma_04.07E Wild Horse Wind Expansion 2 2 2" xfId="15604"/>
    <cellStyle name="_Recon to Darrin's 5.11.05 proforma_04.07E Wild Horse Wind Expansion 2 2 2 2" xfId="15605"/>
    <cellStyle name="_Recon to Darrin's 5.11.05 proforma_04.07E Wild Horse Wind Expansion 2 2 3" xfId="15606"/>
    <cellStyle name="_Recon to Darrin's 5.11.05 proforma_04.07E Wild Horse Wind Expansion 2 3" xfId="15607"/>
    <cellStyle name="_Recon to Darrin's 5.11.05 proforma_04.07E Wild Horse Wind Expansion 2 3 2" xfId="15608"/>
    <cellStyle name="_Recon to Darrin's 5.11.05 proforma_04.07E Wild Horse Wind Expansion 2 4" xfId="15609"/>
    <cellStyle name="_Recon to Darrin's 5.11.05 proforma_04.07E Wild Horse Wind Expansion 2 4 2" xfId="15610"/>
    <cellStyle name="_Recon to Darrin's 5.11.05 proforma_04.07E Wild Horse Wind Expansion 2 5" xfId="15611"/>
    <cellStyle name="_Recon to Darrin's 5.11.05 proforma_04.07E Wild Horse Wind Expansion 3" xfId="15612"/>
    <cellStyle name="_Recon to Darrin's 5.11.05 proforma_04.07E Wild Horse Wind Expansion 3 2" xfId="15613"/>
    <cellStyle name="_Recon to Darrin's 5.11.05 proforma_04.07E Wild Horse Wind Expansion 3 2 2" xfId="15614"/>
    <cellStyle name="_Recon to Darrin's 5.11.05 proforma_04.07E Wild Horse Wind Expansion 3 3" xfId="15615"/>
    <cellStyle name="_Recon to Darrin's 5.11.05 proforma_04.07E Wild Horse Wind Expansion 3 4" xfId="15616"/>
    <cellStyle name="_Recon to Darrin's 5.11.05 proforma_04.07E Wild Horse Wind Expansion 4" xfId="15617"/>
    <cellStyle name="_Recon to Darrin's 5.11.05 proforma_04.07E Wild Horse Wind Expansion 4 2" xfId="15618"/>
    <cellStyle name="_Recon to Darrin's 5.11.05 proforma_04.07E Wild Horse Wind Expansion 4 2 2" xfId="15619"/>
    <cellStyle name="_Recon to Darrin's 5.11.05 proforma_04.07E Wild Horse Wind Expansion 4 3" xfId="15620"/>
    <cellStyle name="_Recon to Darrin's 5.11.05 proforma_04.07E Wild Horse Wind Expansion 5" xfId="15621"/>
    <cellStyle name="_Recon to Darrin's 5.11.05 proforma_04.07E Wild Horse Wind Expansion 5 2" xfId="15622"/>
    <cellStyle name="_Recon to Darrin's 5.11.05 proforma_04.07E Wild Horse Wind Expansion 6" xfId="15623"/>
    <cellStyle name="_Recon to Darrin's 5.11.05 proforma_04.07E Wild Horse Wind Expansion 6 2" xfId="15624"/>
    <cellStyle name="_Recon to Darrin's 5.11.05 proforma_04.07E Wild Horse Wind Expansion 7" xfId="15625"/>
    <cellStyle name="_Recon to Darrin's 5.11.05 proforma_04.07E Wild Horse Wind Expansion_16.07E Wild Horse Wind Expansionwrkingfile" xfId="15626"/>
    <cellStyle name="_Recon to Darrin's 5.11.05 proforma_04.07E Wild Horse Wind Expansion_16.07E Wild Horse Wind Expansionwrkingfile 2" xfId="15627"/>
    <cellStyle name="_Recon to Darrin's 5.11.05 proforma_04.07E Wild Horse Wind Expansion_16.07E Wild Horse Wind Expansionwrkingfile 2 2" xfId="15628"/>
    <cellStyle name="_Recon to Darrin's 5.11.05 proforma_04.07E Wild Horse Wind Expansion_16.07E Wild Horse Wind Expansionwrkingfile 2 2 2" xfId="15629"/>
    <cellStyle name="_Recon to Darrin's 5.11.05 proforma_04.07E Wild Horse Wind Expansion_16.07E Wild Horse Wind Expansionwrkingfile 2 2 2 2" xfId="15630"/>
    <cellStyle name="_Recon to Darrin's 5.11.05 proforma_04.07E Wild Horse Wind Expansion_16.07E Wild Horse Wind Expansionwrkingfile 2 2 3" xfId="15631"/>
    <cellStyle name="_Recon to Darrin's 5.11.05 proforma_04.07E Wild Horse Wind Expansion_16.07E Wild Horse Wind Expansionwrkingfile 2 3" xfId="15632"/>
    <cellStyle name="_Recon to Darrin's 5.11.05 proforma_04.07E Wild Horse Wind Expansion_16.07E Wild Horse Wind Expansionwrkingfile 2 3 2" xfId="15633"/>
    <cellStyle name="_Recon to Darrin's 5.11.05 proforma_04.07E Wild Horse Wind Expansion_16.07E Wild Horse Wind Expansionwrkingfile 2 4" xfId="15634"/>
    <cellStyle name="_Recon to Darrin's 5.11.05 proforma_04.07E Wild Horse Wind Expansion_16.07E Wild Horse Wind Expansionwrkingfile 2 4 2" xfId="15635"/>
    <cellStyle name="_Recon to Darrin's 5.11.05 proforma_04.07E Wild Horse Wind Expansion_16.07E Wild Horse Wind Expansionwrkingfile 2 5" xfId="15636"/>
    <cellStyle name="_Recon to Darrin's 5.11.05 proforma_04.07E Wild Horse Wind Expansion_16.07E Wild Horse Wind Expansionwrkingfile 3" xfId="15637"/>
    <cellStyle name="_Recon to Darrin's 5.11.05 proforma_04.07E Wild Horse Wind Expansion_16.07E Wild Horse Wind Expansionwrkingfile 3 2" xfId="15638"/>
    <cellStyle name="_Recon to Darrin's 5.11.05 proforma_04.07E Wild Horse Wind Expansion_16.07E Wild Horse Wind Expansionwrkingfile 3 2 2" xfId="15639"/>
    <cellStyle name="_Recon to Darrin's 5.11.05 proforma_04.07E Wild Horse Wind Expansion_16.07E Wild Horse Wind Expansionwrkingfile 3 3" xfId="15640"/>
    <cellStyle name="_Recon to Darrin's 5.11.05 proforma_04.07E Wild Horse Wind Expansion_16.07E Wild Horse Wind Expansionwrkingfile 3 4" xfId="15641"/>
    <cellStyle name="_Recon to Darrin's 5.11.05 proforma_04.07E Wild Horse Wind Expansion_16.07E Wild Horse Wind Expansionwrkingfile 4" xfId="15642"/>
    <cellStyle name="_Recon to Darrin's 5.11.05 proforma_04.07E Wild Horse Wind Expansion_16.07E Wild Horse Wind Expansionwrkingfile 4 2" xfId="15643"/>
    <cellStyle name="_Recon to Darrin's 5.11.05 proforma_04.07E Wild Horse Wind Expansion_16.07E Wild Horse Wind Expansionwrkingfile 4 2 2" xfId="15644"/>
    <cellStyle name="_Recon to Darrin's 5.11.05 proforma_04.07E Wild Horse Wind Expansion_16.07E Wild Horse Wind Expansionwrkingfile 4 3" xfId="15645"/>
    <cellStyle name="_Recon to Darrin's 5.11.05 proforma_04.07E Wild Horse Wind Expansion_16.07E Wild Horse Wind Expansionwrkingfile 5" xfId="15646"/>
    <cellStyle name="_Recon to Darrin's 5.11.05 proforma_04.07E Wild Horse Wind Expansion_16.07E Wild Horse Wind Expansionwrkingfile 5 2" xfId="15647"/>
    <cellStyle name="_Recon to Darrin's 5.11.05 proforma_04.07E Wild Horse Wind Expansion_16.07E Wild Horse Wind Expansionwrkingfile 6" xfId="15648"/>
    <cellStyle name="_Recon to Darrin's 5.11.05 proforma_04.07E Wild Horse Wind Expansion_16.07E Wild Horse Wind Expansionwrkingfile 6 2" xfId="15649"/>
    <cellStyle name="_Recon to Darrin's 5.11.05 proforma_04.07E Wild Horse Wind Expansion_16.07E Wild Horse Wind Expansionwrkingfile 7" xfId="15650"/>
    <cellStyle name="_Recon to Darrin's 5.11.05 proforma_04.07E Wild Horse Wind Expansion_16.07E Wild Horse Wind Expansionwrkingfile SF" xfId="15651"/>
    <cellStyle name="_Recon to Darrin's 5.11.05 proforma_04.07E Wild Horse Wind Expansion_16.07E Wild Horse Wind Expansionwrkingfile SF 2" xfId="15652"/>
    <cellStyle name="_Recon to Darrin's 5.11.05 proforma_04.07E Wild Horse Wind Expansion_16.07E Wild Horse Wind Expansionwrkingfile SF 2 2" xfId="15653"/>
    <cellStyle name="_Recon to Darrin's 5.11.05 proforma_04.07E Wild Horse Wind Expansion_16.07E Wild Horse Wind Expansionwrkingfile SF 2 2 2" xfId="15654"/>
    <cellStyle name="_Recon to Darrin's 5.11.05 proforma_04.07E Wild Horse Wind Expansion_16.07E Wild Horse Wind Expansionwrkingfile SF 2 2 2 2" xfId="15655"/>
    <cellStyle name="_Recon to Darrin's 5.11.05 proforma_04.07E Wild Horse Wind Expansion_16.07E Wild Horse Wind Expansionwrkingfile SF 2 2 3" xfId="15656"/>
    <cellStyle name="_Recon to Darrin's 5.11.05 proforma_04.07E Wild Horse Wind Expansion_16.07E Wild Horse Wind Expansionwrkingfile SF 2 3" xfId="15657"/>
    <cellStyle name="_Recon to Darrin's 5.11.05 proforma_04.07E Wild Horse Wind Expansion_16.07E Wild Horse Wind Expansionwrkingfile SF 2 3 2" xfId="15658"/>
    <cellStyle name="_Recon to Darrin's 5.11.05 proforma_04.07E Wild Horse Wind Expansion_16.07E Wild Horse Wind Expansionwrkingfile SF 2 4" xfId="15659"/>
    <cellStyle name="_Recon to Darrin's 5.11.05 proforma_04.07E Wild Horse Wind Expansion_16.07E Wild Horse Wind Expansionwrkingfile SF 2 4 2" xfId="15660"/>
    <cellStyle name="_Recon to Darrin's 5.11.05 proforma_04.07E Wild Horse Wind Expansion_16.07E Wild Horse Wind Expansionwrkingfile SF 2 5" xfId="15661"/>
    <cellStyle name="_Recon to Darrin's 5.11.05 proforma_04.07E Wild Horse Wind Expansion_16.07E Wild Horse Wind Expansionwrkingfile SF 3" xfId="15662"/>
    <cellStyle name="_Recon to Darrin's 5.11.05 proforma_04.07E Wild Horse Wind Expansion_16.07E Wild Horse Wind Expansionwrkingfile SF 3 2" xfId="15663"/>
    <cellStyle name="_Recon to Darrin's 5.11.05 proforma_04.07E Wild Horse Wind Expansion_16.07E Wild Horse Wind Expansionwrkingfile SF 3 2 2" xfId="15664"/>
    <cellStyle name="_Recon to Darrin's 5.11.05 proforma_04.07E Wild Horse Wind Expansion_16.07E Wild Horse Wind Expansionwrkingfile SF 3 3" xfId="15665"/>
    <cellStyle name="_Recon to Darrin's 5.11.05 proforma_04.07E Wild Horse Wind Expansion_16.07E Wild Horse Wind Expansionwrkingfile SF 3 4" xfId="15666"/>
    <cellStyle name="_Recon to Darrin's 5.11.05 proforma_04.07E Wild Horse Wind Expansion_16.07E Wild Horse Wind Expansionwrkingfile SF 4" xfId="15667"/>
    <cellStyle name="_Recon to Darrin's 5.11.05 proforma_04.07E Wild Horse Wind Expansion_16.07E Wild Horse Wind Expansionwrkingfile SF 4 2" xfId="15668"/>
    <cellStyle name="_Recon to Darrin's 5.11.05 proforma_04.07E Wild Horse Wind Expansion_16.07E Wild Horse Wind Expansionwrkingfile SF 4 2 2" xfId="15669"/>
    <cellStyle name="_Recon to Darrin's 5.11.05 proforma_04.07E Wild Horse Wind Expansion_16.07E Wild Horse Wind Expansionwrkingfile SF 4 3" xfId="15670"/>
    <cellStyle name="_Recon to Darrin's 5.11.05 proforma_04.07E Wild Horse Wind Expansion_16.07E Wild Horse Wind Expansionwrkingfile SF 5" xfId="15671"/>
    <cellStyle name="_Recon to Darrin's 5.11.05 proforma_04.07E Wild Horse Wind Expansion_16.07E Wild Horse Wind Expansionwrkingfile SF 5 2" xfId="15672"/>
    <cellStyle name="_Recon to Darrin's 5.11.05 proforma_04.07E Wild Horse Wind Expansion_16.07E Wild Horse Wind Expansionwrkingfile SF 6" xfId="15673"/>
    <cellStyle name="_Recon to Darrin's 5.11.05 proforma_04.07E Wild Horse Wind Expansion_16.07E Wild Horse Wind Expansionwrkingfile SF 6 2" xfId="15674"/>
    <cellStyle name="_Recon to Darrin's 5.11.05 proforma_04.07E Wild Horse Wind Expansion_16.07E Wild Horse Wind Expansionwrkingfile SF 7" xfId="15675"/>
    <cellStyle name="_Recon to Darrin's 5.11.05 proforma_04.07E Wild Horse Wind Expansion_16.07E Wild Horse Wind Expansionwrkingfile SF_DEM-WP(C) ENERG10C--ctn Mid-C_042010 2010GRC" xfId="15676"/>
    <cellStyle name="_Recon to Darrin's 5.11.05 proforma_04.07E Wild Horse Wind Expansion_16.07E Wild Horse Wind Expansionwrkingfile SF_DEM-WP(C) ENERG10C--ctn Mid-C_042010 2010GRC 2" xfId="15677"/>
    <cellStyle name="_Recon to Darrin's 5.11.05 proforma_04.07E Wild Horse Wind Expansion_16.07E Wild Horse Wind Expansionwrkingfile_DEM-WP(C) ENERG10C--ctn Mid-C_042010 2010GRC" xfId="15678"/>
    <cellStyle name="_Recon to Darrin's 5.11.05 proforma_04.07E Wild Horse Wind Expansion_16.07E Wild Horse Wind Expansionwrkingfile_DEM-WP(C) ENERG10C--ctn Mid-C_042010 2010GRC 2" xfId="15679"/>
    <cellStyle name="_Recon to Darrin's 5.11.05 proforma_04.07E Wild Horse Wind Expansion_16.37E Wild Horse Expansion DeferralRevwrkingfile SF" xfId="15680"/>
    <cellStyle name="_Recon to Darrin's 5.11.05 proforma_04.07E Wild Horse Wind Expansion_16.37E Wild Horse Expansion DeferralRevwrkingfile SF 2" xfId="15681"/>
    <cellStyle name="_Recon to Darrin's 5.11.05 proforma_04.07E Wild Horse Wind Expansion_16.37E Wild Horse Expansion DeferralRevwrkingfile SF 2 2" xfId="15682"/>
    <cellStyle name="_Recon to Darrin's 5.11.05 proforma_04.07E Wild Horse Wind Expansion_16.37E Wild Horse Expansion DeferralRevwrkingfile SF 2 2 2" xfId="15683"/>
    <cellStyle name="_Recon to Darrin's 5.11.05 proforma_04.07E Wild Horse Wind Expansion_16.37E Wild Horse Expansion DeferralRevwrkingfile SF 2 2 2 2" xfId="15684"/>
    <cellStyle name="_Recon to Darrin's 5.11.05 proforma_04.07E Wild Horse Wind Expansion_16.37E Wild Horse Expansion DeferralRevwrkingfile SF 2 2 3" xfId="15685"/>
    <cellStyle name="_Recon to Darrin's 5.11.05 proforma_04.07E Wild Horse Wind Expansion_16.37E Wild Horse Expansion DeferralRevwrkingfile SF 2 3" xfId="15686"/>
    <cellStyle name="_Recon to Darrin's 5.11.05 proforma_04.07E Wild Horse Wind Expansion_16.37E Wild Horse Expansion DeferralRevwrkingfile SF 2 3 2" xfId="15687"/>
    <cellStyle name="_Recon to Darrin's 5.11.05 proforma_04.07E Wild Horse Wind Expansion_16.37E Wild Horse Expansion DeferralRevwrkingfile SF 2 4" xfId="15688"/>
    <cellStyle name="_Recon to Darrin's 5.11.05 proforma_04.07E Wild Horse Wind Expansion_16.37E Wild Horse Expansion DeferralRevwrkingfile SF 2 4 2" xfId="15689"/>
    <cellStyle name="_Recon to Darrin's 5.11.05 proforma_04.07E Wild Horse Wind Expansion_16.37E Wild Horse Expansion DeferralRevwrkingfile SF 2 5" xfId="15690"/>
    <cellStyle name="_Recon to Darrin's 5.11.05 proforma_04.07E Wild Horse Wind Expansion_16.37E Wild Horse Expansion DeferralRevwrkingfile SF 3" xfId="15691"/>
    <cellStyle name="_Recon to Darrin's 5.11.05 proforma_04.07E Wild Horse Wind Expansion_16.37E Wild Horse Expansion DeferralRevwrkingfile SF 3 2" xfId="15692"/>
    <cellStyle name="_Recon to Darrin's 5.11.05 proforma_04.07E Wild Horse Wind Expansion_16.37E Wild Horse Expansion DeferralRevwrkingfile SF 3 2 2" xfId="15693"/>
    <cellStyle name="_Recon to Darrin's 5.11.05 proforma_04.07E Wild Horse Wind Expansion_16.37E Wild Horse Expansion DeferralRevwrkingfile SF 3 3" xfId="15694"/>
    <cellStyle name="_Recon to Darrin's 5.11.05 proforma_04.07E Wild Horse Wind Expansion_16.37E Wild Horse Expansion DeferralRevwrkingfile SF 3 4" xfId="15695"/>
    <cellStyle name="_Recon to Darrin's 5.11.05 proforma_04.07E Wild Horse Wind Expansion_16.37E Wild Horse Expansion DeferralRevwrkingfile SF 4" xfId="15696"/>
    <cellStyle name="_Recon to Darrin's 5.11.05 proforma_04.07E Wild Horse Wind Expansion_16.37E Wild Horse Expansion DeferralRevwrkingfile SF 4 2" xfId="15697"/>
    <cellStyle name="_Recon to Darrin's 5.11.05 proforma_04.07E Wild Horse Wind Expansion_16.37E Wild Horse Expansion DeferralRevwrkingfile SF 4 2 2" xfId="15698"/>
    <cellStyle name="_Recon to Darrin's 5.11.05 proforma_04.07E Wild Horse Wind Expansion_16.37E Wild Horse Expansion DeferralRevwrkingfile SF 4 3" xfId="15699"/>
    <cellStyle name="_Recon to Darrin's 5.11.05 proforma_04.07E Wild Horse Wind Expansion_16.37E Wild Horse Expansion DeferralRevwrkingfile SF 5" xfId="15700"/>
    <cellStyle name="_Recon to Darrin's 5.11.05 proforma_04.07E Wild Horse Wind Expansion_16.37E Wild Horse Expansion DeferralRevwrkingfile SF 5 2" xfId="15701"/>
    <cellStyle name="_Recon to Darrin's 5.11.05 proforma_04.07E Wild Horse Wind Expansion_16.37E Wild Horse Expansion DeferralRevwrkingfile SF 6" xfId="15702"/>
    <cellStyle name="_Recon to Darrin's 5.11.05 proforma_04.07E Wild Horse Wind Expansion_16.37E Wild Horse Expansion DeferralRevwrkingfile SF 6 2" xfId="15703"/>
    <cellStyle name="_Recon to Darrin's 5.11.05 proforma_04.07E Wild Horse Wind Expansion_16.37E Wild Horse Expansion DeferralRevwrkingfile SF 7" xfId="15704"/>
    <cellStyle name="_Recon to Darrin's 5.11.05 proforma_04.07E Wild Horse Wind Expansion_16.37E Wild Horse Expansion DeferralRevwrkingfile SF_DEM-WP(C) ENERG10C--ctn Mid-C_042010 2010GRC" xfId="15705"/>
    <cellStyle name="_Recon to Darrin's 5.11.05 proforma_04.07E Wild Horse Wind Expansion_16.37E Wild Horse Expansion DeferralRevwrkingfile SF_DEM-WP(C) ENERG10C--ctn Mid-C_042010 2010GRC 2" xfId="15706"/>
    <cellStyle name="_Recon to Darrin's 5.11.05 proforma_04.07E Wild Horse Wind Expansion_DEM-WP(C) ENERG10C--ctn Mid-C_042010 2010GRC" xfId="15707"/>
    <cellStyle name="_Recon to Darrin's 5.11.05 proforma_04.07E Wild Horse Wind Expansion_DEM-WP(C) ENERG10C--ctn Mid-C_042010 2010GRC 2" xfId="15708"/>
    <cellStyle name="_Recon to Darrin's 5.11.05 proforma_16.07E Wild Horse Wind Expansionwrkingfile" xfId="15709"/>
    <cellStyle name="_Recon to Darrin's 5.11.05 proforma_16.07E Wild Horse Wind Expansionwrkingfile 2" xfId="15710"/>
    <cellStyle name="_Recon to Darrin's 5.11.05 proforma_16.07E Wild Horse Wind Expansionwrkingfile 2 2" xfId="15711"/>
    <cellStyle name="_Recon to Darrin's 5.11.05 proforma_16.07E Wild Horse Wind Expansionwrkingfile 2 2 2" xfId="15712"/>
    <cellStyle name="_Recon to Darrin's 5.11.05 proforma_16.07E Wild Horse Wind Expansionwrkingfile 2 2 2 2" xfId="15713"/>
    <cellStyle name="_Recon to Darrin's 5.11.05 proforma_16.07E Wild Horse Wind Expansionwrkingfile 2 2 3" xfId="15714"/>
    <cellStyle name="_Recon to Darrin's 5.11.05 proforma_16.07E Wild Horse Wind Expansionwrkingfile 2 3" xfId="15715"/>
    <cellStyle name="_Recon to Darrin's 5.11.05 proforma_16.07E Wild Horse Wind Expansionwrkingfile 2 3 2" xfId="15716"/>
    <cellStyle name="_Recon to Darrin's 5.11.05 proforma_16.07E Wild Horse Wind Expansionwrkingfile 2 4" xfId="15717"/>
    <cellStyle name="_Recon to Darrin's 5.11.05 proforma_16.07E Wild Horse Wind Expansionwrkingfile 2 4 2" xfId="15718"/>
    <cellStyle name="_Recon to Darrin's 5.11.05 proforma_16.07E Wild Horse Wind Expansionwrkingfile 2 5" xfId="15719"/>
    <cellStyle name="_Recon to Darrin's 5.11.05 proforma_16.07E Wild Horse Wind Expansionwrkingfile 3" xfId="15720"/>
    <cellStyle name="_Recon to Darrin's 5.11.05 proforma_16.07E Wild Horse Wind Expansionwrkingfile 3 2" xfId="15721"/>
    <cellStyle name="_Recon to Darrin's 5.11.05 proforma_16.07E Wild Horse Wind Expansionwrkingfile 3 2 2" xfId="15722"/>
    <cellStyle name="_Recon to Darrin's 5.11.05 proforma_16.07E Wild Horse Wind Expansionwrkingfile 3 3" xfId="15723"/>
    <cellStyle name="_Recon to Darrin's 5.11.05 proforma_16.07E Wild Horse Wind Expansionwrkingfile 3 4" xfId="15724"/>
    <cellStyle name="_Recon to Darrin's 5.11.05 proforma_16.07E Wild Horse Wind Expansionwrkingfile 4" xfId="15725"/>
    <cellStyle name="_Recon to Darrin's 5.11.05 proforma_16.07E Wild Horse Wind Expansionwrkingfile 4 2" xfId="15726"/>
    <cellStyle name="_Recon to Darrin's 5.11.05 proforma_16.07E Wild Horse Wind Expansionwrkingfile 4 2 2" xfId="15727"/>
    <cellStyle name="_Recon to Darrin's 5.11.05 proforma_16.07E Wild Horse Wind Expansionwrkingfile 4 3" xfId="15728"/>
    <cellStyle name="_Recon to Darrin's 5.11.05 proforma_16.07E Wild Horse Wind Expansionwrkingfile 5" xfId="15729"/>
    <cellStyle name="_Recon to Darrin's 5.11.05 proforma_16.07E Wild Horse Wind Expansionwrkingfile 5 2" xfId="15730"/>
    <cellStyle name="_Recon to Darrin's 5.11.05 proforma_16.07E Wild Horse Wind Expansionwrkingfile 6" xfId="15731"/>
    <cellStyle name="_Recon to Darrin's 5.11.05 proforma_16.07E Wild Horse Wind Expansionwrkingfile 6 2" xfId="15732"/>
    <cellStyle name="_Recon to Darrin's 5.11.05 proforma_16.07E Wild Horse Wind Expansionwrkingfile 7" xfId="15733"/>
    <cellStyle name="_Recon to Darrin's 5.11.05 proforma_16.07E Wild Horse Wind Expansionwrkingfile SF" xfId="15734"/>
    <cellStyle name="_Recon to Darrin's 5.11.05 proforma_16.07E Wild Horse Wind Expansionwrkingfile SF 2" xfId="15735"/>
    <cellStyle name="_Recon to Darrin's 5.11.05 proforma_16.07E Wild Horse Wind Expansionwrkingfile SF 2 2" xfId="15736"/>
    <cellStyle name="_Recon to Darrin's 5.11.05 proforma_16.07E Wild Horse Wind Expansionwrkingfile SF 2 2 2" xfId="15737"/>
    <cellStyle name="_Recon to Darrin's 5.11.05 proforma_16.07E Wild Horse Wind Expansionwrkingfile SF 2 2 2 2" xfId="15738"/>
    <cellStyle name="_Recon to Darrin's 5.11.05 proforma_16.07E Wild Horse Wind Expansionwrkingfile SF 2 2 3" xfId="15739"/>
    <cellStyle name="_Recon to Darrin's 5.11.05 proforma_16.07E Wild Horse Wind Expansionwrkingfile SF 2 3" xfId="15740"/>
    <cellStyle name="_Recon to Darrin's 5.11.05 proforma_16.07E Wild Horse Wind Expansionwrkingfile SF 2 3 2" xfId="15741"/>
    <cellStyle name="_Recon to Darrin's 5.11.05 proforma_16.07E Wild Horse Wind Expansionwrkingfile SF 2 4" xfId="15742"/>
    <cellStyle name="_Recon to Darrin's 5.11.05 proforma_16.07E Wild Horse Wind Expansionwrkingfile SF 2 4 2" xfId="15743"/>
    <cellStyle name="_Recon to Darrin's 5.11.05 proforma_16.07E Wild Horse Wind Expansionwrkingfile SF 2 5" xfId="15744"/>
    <cellStyle name="_Recon to Darrin's 5.11.05 proforma_16.07E Wild Horse Wind Expansionwrkingfile SF 3" xfId="15745"/>
    <cellStyle name="_Recon to Darrin's 5.11.05 proforma_16.07E Wild Horse Wind Expansionwrkingfile SF 3 2" xfId="15746"/>
    <cellStyle name="_Recon to Darrin's 5.11.05 proforma_16.07E Wild Horse Wind Expansionwrkingfile SF 3 2 2" xfId="15747"/>
    <cellStyle name="_Recon to Darrin's 5.11.05 proforma_16.07E Wild Horse Wind Expansionwrkingfile SF 3 3" xfId="15748"/>
    <cellStyle name="_Recon to Darrin's 5.11.05 proforma_16.07E Wild Horse Wind Expansionwrkingfile SF 3 4" xfId="15749"/>
    <cellStyle name="_Recon to Darrin's 5.11.05 proforma_16.07E Wild Horse Wind Expansionwrkingfile SF 4" xfId="15750"/>
    <cellStyle name="_Recon to Darrin's 5.11.05 proforma_16.07E Wild Horse Wind Expansionwrkingfile SF 4 2" xfId="15751"/>
    <cellStyle name="_Recon to Darrin's 5.11.05 proforma_16.07E Wild Horse Wind Expansionwrkingfile SF 4 2 2" xfId="15752"/>
    <cellStyle name="_Recon to Darrin's 5.11.05 proforma_16.07E Wild Horse Wind Expansionwrkingfile SF 4 3" xfId="15753"/>
    <cellStyle name="_Recon to Darrin's 5.11.05 proforma_16.07E Wild Horse Wind Expansionwrkingfile SF 5" xfId="15754"/>
    <cellStyle name="_Recon to Darrin's 5.11.05 proforma_16.07E Wild Horse Wind Expansionwrkingfile SF 5 2" xfId="15755"/>
    <cellStyle name="_Recon to Darrin's 5.11.05 proforma_16.07E Wild Horse Wind Expansionwrkingfile SF 6" xfId="15756"/>
    <cellStyle name="_Recon to Darrin's 5.11.05 proforma_16.07E Wild Horse Wind Expansionwrkingfile SF 6 2" xfId="15757"/>
    <cellStyle name="_Recon to Darrin's 5.11.05 proforma_16.07E Wild Horse Wind Expansionwrkingfile SF 7" xfId="15758"/>
    <cellStyle name="_Recon to Darrin's 5.11.05 proforma_16.07E Wild Horse Wind Expansionwrkingfile SF_DEM-WP(C) ENERG10C--ctn Mid-C_042010 2010GRC" xfId="15759"/>
    <cellStyle name="_Recon to Darrin's 5.11.05 proforma_16.07E Wild Horse Wind Expansionwrkingfile SF_DEM-WP(C) ENERG10C--ctn Mid-C_042010 2010GRC 2" xfId="15760"/>
    <cellStyle name="_Recon to Darrin's 5.11.05 proforma_16.07E Wild Horse Wind Expansionwrkingfile_DEM-WP(C) ENERG10C--ctn Mid-C_042010 2010GRC" xfId="15761"/>
    <cellStyle name="_Recon to Darrin's 5.11.05 proforma_16.07E Wild Horse Wind Expansionwrkingfile_DEM-WP(C) ENERG10C--ctn Mid-C_042010 2010GRC 2" xfId="15762"/>
    <cellStyle name="_Recon to Darrin's 5.11.05 proforma_16.37E Wild Horse Expansion DeferralRevwrkingfile SF" xfId="15763"/>
    <cellStyle name="_Recon to Darrin's 5.11.05 proforma_16.37E Wild Horse Expansion DeferralRevwrkingfile SF 2" xfId="15764"/>
    <cellStyle name="_Recon to Darrin's 5.11.05 proforma_16.37E Wild Horse Expansion DeferralRevwrkingfile SF 2 2" xfId="15765"/>
    <cellStyle name="_Recon to Darrin's 5.11.05 proforma_16.37E Wild Horse Expansion DeferralRevwrkingfile SF 2 2 2" xfId="15766"/>
    <cellStyle name="_Recon to Darrin's 5.11.05 proforma_16.37E Wild Horse Expansion DeferralRevwrkingfile SF 2 2 2 2" xfId="15767"/>
    <cellStyle name="_Recon to Darrin's 5.11.05 proforma_16.37E Wild Horse Expansion DeferralRevwrkingfile SF 2 2 3" xfId="15768"/>
    <cellStyle name="_Recon to Darrin's 5.11.05 proforma_16.37E Wild Horse Expansion DeferralRevwrkingfile SF 2 3" xfId="15769"/>
    <cellStyle name="_Recon to Darrin's 5.11.05 proforma_16.37E Wild Horse Expansion DeferralRevwrkingfile SF 2 3 2" xfId="15770"/>
    <cellStyle name="_Recon to Darrin's 5.11.05 proforma_16.37E Wild Horse Expansion DeferralRevwrkingfile SF 2 4" xfId="15771"/>
    <cellStyle name="_Recon to Darrin's 5.11.05 proforma_16.37E Wild Horse Expansion DeferralRevwrkingfile SF 2 4 2" xfId="15772"/>
    <cellStyle name="_Recon to Darrin's 5.11.05 proforma_16.37E Wild Horse Expansion DeferralRevwrkingfile SF 2 5" xfId="15773"/>
    <cellStyle name="_Recon to Darrin's 5.11.05 proforma_16.37E Wild Horse Expansion DeferralRevwrkingfile SF 3" xfId="15774"/>
    <cellStyle name="_Recon to Darrin's 5.11.05 proforma_16.37E Wild Horse Expansion DeferralRevwrkingfile SF 3 2" xfId="15775"/>
    <cellStyle name="_Recon to Darrin's 5.11.05 proforma_16.37E Wild Horse Expansion DeferralRevwrkingfile SF 3 2 2" xfId="15776"/>
    <cellStyle name="_Recon to Darrin's 5.11.05 proforma_16.37E Wild Horse Expansion DeferralRevwrkingfile SF 3 3" xfId="15777"/>
    <cellStyle name="_Recon to Darrin's 5.11.05 proforma_16.37E Wild Horse Expansion DeferralRevwrkingfile SF 3 4" xfId="15778"/>
    <cellStyle name="_Recon to Darrin's 5.11.05 proforma_16.37E Wild Horse Expansion DeferralRevwrkingfile SF 4" xfId="15779"/>
    <cellStyle name="_Recon to Darrin's 5.11.05 proforma_16.37E Wild Horse Expansion DeferralRevwrkingfile SF 4 2" xfId="15780"/>
    <cellStyle name="_Recon to Darrin's 5.11.05 proforma_16.37E Wild Horse Expansion DeferralRevwrkingfile SF 4 2 2" xfId="15781"/>
    <cellStyle name="_Recon to Darrin's 5.11.05 proforma_16.37E Wild Horse Expansion DeferralRevwrkingfile SF 4 3" xfId="15782"/>
    <cellStyle name="_Recon to Darrin's 5.11.05 proforma_16.37E Wild Horse Expansion DeferralRevwrkingfile SF 5" xfId="15783"/>
    <cellStyle name="_Recon to Darrin's 5.11.05 proforma_16.37E Wild Horse Expansion DeferralRevwrkingfile SF 5 2" xfId="15784"/>
    <cellStyle name="_Recon to Darrin's 5.11.05 proforma_16.37E Wild Horse Expansion DeferralRevwrkingfile SF 6" xfId="15785"/>
    <cellStyle name="_Recon to Darrin's 5.11.05 proforma_16.37E Wild Horse Expansion DeferralRevwrkingfile SF 6 2" xfId="15786"/>
    <cellStyle name="_Recon to Darrin's 5.11.05 proforma_16.37E Wild Horse Expansion DeferralRevwrkingfile SF 7" xfId="15787"/>
    <cellStyle name="_Recon to Darrin's 5.11.05 proforma_16.37E Wild Horse Expansion DeferralRevwrkingfile SF_DEM-WP(C) ENERG10C--ctn Mid-C_042010 2010GRC" xfId="15788"/>
    <cellStyle name="_Recon to Darrin's 5.11.05 proforma_16.37E Wild Horse Expansion DeferralRevwrkingfile SF_DEM-WP(C) ENERG10C--ctn Mid-C_042010 2010GRC 2" xfId="15789"/>
    <cellStyle name="_Recon to Darrin's 5.11.05 proforma_2009 Compliance Filing PCA Exhibits for GRC" xfId="15790"/>
    <cellStyle name="_Recon to Darrin's 5.11.05 proforma_2009 Compliance Filing PCA Exhibits for GRC 2" xfId="15791"/>
    <cellStyle name="_Recon to Darrin's 5.11.05 proforma_2009 Compliance Filing PCA Exhibits for GRC 2 2" xfId="15792"/>
    <cellStyle name="_Recon to Darrin's 5.11.05 proforma_2009 Compliance Filing PCA Exhibits for GRC 3" xfId="15793"/>
    <cellStyle name="_Recon to Darrin's 5.11.05 proforma_2009 GRC Compl Filing - Exhibit D" xfId="15794"/>
    <cellStyle name="_Recon to Darrin's 5.11.05 proforma_2009 GRC Compl Filing - Exhibit D 2" xfId="15795"/>
    <cellStyle name="_Recon to Darrin's 5.11.05 proforma_2009 GRC Compl Filing - Exhibit D 2 2" xfId="15796"/>
    <cellStyle name="_Recon to Darrin's 5.11.05 proforma_2009 GRC Compl Filing - Exhibit D 2 2 2" xfId="15797"/>
    <cellStyle name="_Recon to Darrin's 5.11.05 proforma_2009 GRC Compl Filing - Exhibit D 2 2 2 2" xfId="15798"/>
    <cellStyle name="_Recon to Darrin's 5.11.05 proforma_2009 GRC Compl Filing - Exhibit D 2 3" xfId="15799"/>
    <cellStyle name="_Recon to Darrin's 5.11.05 proforma_2009 GRC Compl Filing - Exhibit D 2 3 2" xfId="15800"/>
    <cellStyle name="_Recon to Darrin's 5.11.05 proforma_2009 GRC Compl Filing - Exhibit D 2 4" xfId="15801"/>
    <cellStyle name="_Recon to Darrin's 5.11.05 proforma_2009 GRC Compl Filing - Exhibit D 2 4 2" xfId="15802"/>
    <cellStyle name="_Recon to Darrin's 5.11.05 proforma_2009 GRC Compl Filing - Exhibit D 2 5" xfId="15803"/>
    <cellStyle name="_Recon to Darrin's 5.11.05 proforma_2009 GRC Compl Filing - Exhibit D 3" xfId="15804"/>
    <cellStyle name="_Recon to Darrin's 5.11.05 proforma_2009 GRC Compl Filing - Exhibit D 3 2" xfId="15805"/>
    <cellStyle name="_Recon to Darrin's 5.11.05 proforma_2009 GRC Compl Filing - Exhibit D 3 2 2" xfId="15806"/>
    <cellStyle name="_Recon to Darrin's 5.11.05 proforma_2009 GRC Compl Filing - Exhibit D 3 3" xfId="15807"/>
    <cellStyle name="_Recon to Darrin's 5.11.05 proforma_2009 GRC Compl Filing - Exhibit D 4" xfId="15808"/>
    <cellStyle name="_Recon to Darrin's 5.11.05 proforma_2009 GRC Compl Filing - Exhibit D 4 2" xfId="15809"/>
    <cellStyle name="_Recon to Darrin's 5.11.05 proforma_2009 GRC Compl Filing - Exhibit D 4 2 2" xfId="15810"/>
    <cellStyle name="_Recon to Darrin's 5.11.05 proforma_2009 GRC Compl Filing - Exhibit D 4 3" xfId="15811"/>
    <cellStyle name="_Recon to Darrin's 5.11.05 proforma_2009 GRC Compl Filing - Exhibit D 5" xfId="15812"/>
    <cellStyle name="_Recon to Darrin's 5.11.05 proforma_2009 GRC Compl Filing - Exhibit D 5 2" xfId="15813"/>
    <cellStyle name="_Recon to Darrin's 5.11.05 proforma_2009 GRC Compl Filing - Exhibit D 6" xfId="15814"/>
    <cellStyle name="_Recon to Darrin's 5.11.05 proforma_2009 GRC Compl Filing - Exhibit D 6 2" xfId="15815"/>
    <cellStyle name="_Recon to Darrin's 5.11.05 proforma_2009 GRC Compl Filing - Exhibit D 7" xfId="15816"/>
    <cellStyle name="_Recon to Darrin's 5.11.05 proforma_2009 GRC Compl Filing - Exhibit D_DEM-WP(C) ENERG10C--ctn Mid-C_042010 2010GRC" xfId="15817"/>
    <cellStyle name="_Recon to Darrin's 5.11.05 proforma_2009 GRC Compl Filing - Exhibit D_DEM-WP(C) ENERG10C--ctn Mid-C_042010 2010GRC 2" xfId="15818"/>
    <cellStyle name="_Recon to Darrin's 5.11.05 proforma_3.01 Income Statement" xfId="15819"/>
    <cellStyle name="_Recon to Darrin's 5.11.05 proforma_4 31 Regulatory Assets and Liabilities  7 06- Exhibit D" xfId="15820"/>
    <cellStyle name="_Recon to Darrin's 5.11.05 proforma_4 31 Regulatory Assets and Liabilities  7 06- Exhibit D 2" xfId="15821"/>
    <cellStyle name="_Recon to Darrin's 5.11.05 proforma_4 31 Regulatory Assets and Liabilities  7 06- Exhibit D 2 2" xfId="15822"/>
    <cellStyle name="_Recon to Darrin's 5.11.05 proforma_4 31 Regulatory Assets and Liabilities  7 06- Exhibit D 2 2 2" xfId="15823"/>
    <cellStyle name="_Recon to Darrin's 5.11.05 proforma_4 31 Regulatory Assets and Liabilities  7 06- Exhibit D 2 2 2 2" xfId="15824"/>
    <cellStyle name="_Recon to Darrin's 5.11.05 proforma_4 31 Regulatory Assets and Liabilities  7 06- Exhibit D 2 2 3" xfId="15825"/>
    <cellStyle name="_Recon to Darrin's 5.11.05 proforma_4 31 Regulatory Assets and Liabilities  7 06- Exhibit D 2 2 4" xfId="15826"/>
    <cellStyle name="_Recon to Darrin's 5.11.05 proforma_4 31 Regulatory Assets and Liabilities  7 06- Exhibit D 2 3" xfId="15827"/>
    <cellStyle name="_Recon to Darrin's 5.11.05 proforma_4 31 Regulatory Assets and Liabilities  7 06- Exhibit D 2 3 2" xfId="15828"/>
    <cellStyle name="_Recon to Darrin's 5.11.05 proforma_4 31 Regulatory Assets and Liabilities  7 06- Exhibit D 2 3 2 2" xfId="15829"/>
    <cellStyle name="_Recon to Darrin's 5.11.05 proforma_4 31 Regulatory Assets and Liabilities  7 06- Exhibit D 2 3 3" xfId="15830"/>
    <cellStyle name="_Recon to Darrin's 5.11.05 proforma_4 31 Regulatory Assets and Liabilities  7 06- Exhibit D 2 4" xfId="15831"/>
    <cellStyle name="_Recon to Darrin's 5.11.05 proforma_4 31 Regulatory Assets and Liabilities  7 06- Exhibit D 2 4 2" xfId="15832"/>
    <cellStyle name="_Recon to Darrin's 5.11.05 proforma_4 31 Regulatory Assets and Liabilities  7 06- Exhibit D 2 5" xfId="15833"/>
    <cellStyle name="_Recon to Darrin's 5.11.05 proforma_4 31 Regulatory Assets and Liabilities  7 06- Exhibit D 2 5 2" xfId="15834"/>
    <cellStyle name="_Recon to Darrin's 5.11.05 proforma_4 31 Regulatory Assets and Liabilities  7 06- Exhibit D 2 6" xfId="15835"/>
    <cellStyle name="_Recon to Darrin's 5.11.05 proforma_4 31 Regulatory Assets and Liabilities  7 06- Exhibit D 3" xfId="15836"/>
    <cellStyle name="_Recon to Darrin's 5.11.05 proforma_4 31 Regulatory Assets and Liabilities  7 06- Exhibit D 3 2" xfId="15837"/>
    <cellStyle name="_Recon to Darrin's 5.11.05 proforma_4 31 Regulatory Assets and Liabilities  7 06- Exhibit D 3 2 2" xfId="15838"/>
    <cellStyle name="_Recon to Darrin's 5.11.05 proforma_4 31 Regulatory Assets and Liabilities  7 06- Exhibit D 3 3" xfId="15839"/>
    <cellStyle name="_Recon to Darrin's 5.11.05 proforma_4 31 Regulatory Assets and Liabilities  7 06- Exhibit D 3 4" xfId="15840"/>
    <cellStyle name="_Recon to Darrin's 5.11.05 proforma_4 31 Regulatory Assets and Liabilities  7 06- Exhibit D 4" xfId="15841"/>
    <cellStyle name="_Recon to Darrin's 5.11.05 proforma_4 31 Regulatory Assets and Liabilities  7 06- Exhibit D 4 2" xfId="15842"/>
    <cellStyle name="_Recon to Darrin's 5.11.05 proforma_4 31 Regulatory Assets and Liabilities  7 06- Exhibit D 4 2 2" xfId="15843"/>
    <cellStyle name="_Recon to Darrin's 5.11.05 proforma_4 31 Regulatory Assets and Liabilities  7 06- Exhibit D 4 3" xfId="15844"/>
    <cellStyle name="_Recon to Darrin's 5.11.05 proforma_4 31 Regulatory Assets and Liabilities  7 06- Exhibit D 5" xfId="15845"/>
    <cellStyle name="_Recon to Darrin's 5.11.05 proforma_4 31 Regulatory Assets and Liabilities  7 06- Exhibit D 5 2" xfId="15846"/>
    <cellStyle name="_Recon to Darrin's 5.11.05 proforma_4 31 Regulatory Assets and Liabilities  7 06- Exhibit D 6" xfId="15847"/>
    <cellStyle name="_Recon to Darrin's 5.11.05 proforma_4 31 Regulatory Assets and Liabilities  7 06- Exhibit D 6 2" xfId="15848"/>
    <cellStyle name="_Recon to Darrin's 5.11.05 proforma_4 31 Regulatory Assets and Liabilities  7 06- Exhibit D 7" xfId="15849"/>
    <cellStyle name="_Recon to Darrin's 5.11.05 proforma_4 31 Regulatory Assets and Liabilities  7 06- Exhibit D_DEM-WP(C) ENERG10C--ctn Mid-C_042010 2010GRC" xfId="15850"/>
    <cellStyle name="_Recon to Darrin's 5.11.05 proforma_4 31 Regulatory Assets and Liabilities  7 06- Exhibit D_DEM-WP(C) ENERG10C--ctn Mid-C_042010 2010GRC 2" xfId="15851"/>
    <cellStyle name="_Recon to Darrin's 5.11.05 proforma_4 31 Regulatory Assets and Liabilities  7 06- Exhibit D_NIM Summary" xfId="15852"/>
    <cellStyle name="_Recon to Darrin's 5.11.05 proforma_4 31 Regulatory Assets and Liabilities  7 06- Exhibit D_NIM Summary 2" xfId="15853"/>
    <cellStyle name="_Recon to Darrin's 5.11.05 proforma_4 31 Regulatory Assets and Liabilities  7 06- Exhibit D_NIM Summary 2 2" xfId="15854"/>
    <cellStyle name="_Recon to Darrin's 5.11.05 proforma_4 31 Regulatory Assets and Liabilities  7 06- Exhibit D_NIM Summary 2 2 2" xfId="15855"/>
    <cellStyle name="_Recon to Darrin's 5.11.05 proforma_4 31 Regulatory Assets and Liabilities  7 06- Exhibit D_NIM Summary 2 2 2 2" xfId="15856"/>
    <cellStyle name="_Recon to Darrin's 5.11.05 proforma_4 31 Regulatory Assets and Liabilities  7 06- Exhibit D_NIM Summary 2 3" xfId="15857"/>
    <cellStyle name="_Recon to Darrin's 5.11.05 proforma_4 31 Regulatory Assets and Liabilities  7 06- Exhibit D_NIM Summary 2 3 2" xfId="15858"/>
    <cellStyle name="_Recon to Darrin's 5.11.05 proforma_4 31 Regulatory Assets and Liabilities  7 06- Exhibit D_NIM Summary 2 4" xfId="15859"/>
    <cellStyle name="_Recon to Darrin's 5.11.05 proforma_4 31 Regulatory Assets and Liabilities  7 06- Exhibit D_NIM Summary 2 4 2" xfId="15860"/>
    <cellStyle name="_Recon to Darrin's 5.11.05 proforma_4 31 Regulatory Assets and Liabilities  7 06- Exhibit D_NIM Summary 2 5" xfId="15861"/>
    <cellStyle name="_Recon to Darrin's 5.11.05 proforma_4 31 Regulatory Assets and Liabilities  7 06- Exhibit D_NIM Summary 3" xfId="15862"/>
    <cellStyle name="_Recon to Darrin's 5.11.05 proforma_4 31 Regulatory Assets and Liabilities  7 06- Exhibit D_NIM Summary 3 2" xfId="15863"/>
    <cellStyle name="_Recon to Darrin's 5.11.05 proforma_4 31 Regulatory Assets and Liabilities  7 06- Exhibit D_NIM Summary 3 2 2" xfId="15864"/>
    <cellStyle name="_Recon to Darrin's 5.11.05 proforma_4 31 Regulatory Assets and Liabilities  7 06- Exhibit D_NIM Summary 3 3" xfId="15865"/>
    <cellStyle name="_Recon to Darrin's 5.11.05 proforma_4 31 Regulatory Assets and Liabilities  7 06- Exhibit D_NIM Summary 4" xfId="15866"/>
    <cellStyle name="_Recon to Darrin's 5.11.05 proforma_4 31 Regulatory Assets and Liabilities  7 06- Exhibit D_NIM Summary 4 2" xfId="15867"/>
    <cellStyle name="_Recon to Darrin's 5.11.05 proforma_4 31 Regulatory Assets and Liabilities  7 06- Exhibit D_NIM Summary 4 2 2" xfId="15868"/>
    <cellStyle name="_Recon to Darrin's 5.11.05 proforma_4 31 Regulatory Assets and Liabilities  7 06- Exhibit D_NIM Summary 4 3" xfId="15869"/>
    <cellStyle name="_Recon to Darrin's 5.11.05 proforma_4 31 Regulatory Assets and Liabilities  7 06- Exhibit D_NIM Summary 5" xfId="15870"/>
    <cellStyle name="_Recon to Darrin's 5.11.05 proforma_4 31 Regulatory Assets and Liabilities  7 06- Exhibit D_NIM Summary 5 2" xfId="15871"/>
    <cellStyle name="_Recon to Darrin's 5.11.05 proforma_4 31 Regulatory Assets and Liabilities  7 06- Exhibit D_NIM Summary 6" xfId="15872"/>
    <cellStyle name="_Recon to Darrin's 5.11.05 proforma_4 31 Regulatory Assets and Liabilities  7 06- Exhibit D_NIM Summary 6 2" xfId="15873"/>
    <cellStyle name="_Recon to Darrin's 5.11.05 proforma_4 31 Regulatory Assets and Liabilities  7 06- Exhibit D_NIM Summary 7" xfId="15874"/>
    <cellStyle name="_Recon to Darrin's 5.11.05 proforma_4 31 Regulatory Assets and Liabilities  7 06- Exhibit D_NIM Summary_DEM-WP(C) ENERG10C--ctn Mid-C_042010 2010GRC" xfId="15875"/>
    <cellStyle name="_Recon to Darrin's 5.11.05 proforma_4 31 Regulatory Assets and Liabilities  7 06- Exhibit D_NIM Summary_DEM-WP(C) ENERG10C--ctn Mid-C_042010 2010GRC 2" xfId="15876"/>
    <cellStyle name="_Recon to Darrin's 5.11.05 proforma_4 31 Regulatory Assets and Liabilities  7 06- Exhibit D_NIM+O&amp;M" xfId="15877"/>
    <cellStyle name="_Recon to Darrin's 5.11.05 proforma_4 31 Regulatory Assets and Liabilities  7 06- Exhibit D_NIM+O&amp;M 2" xfId="15878"/>
    <cellStyle name="_Recon to Darrin's 5.11.05 proforma_4 31 Regulatory Assets and Liabilities  7 06- Exhibit D_NIM+O&amp;M 2 2" xfId="15879"/>
    <cellStyle name="_Recon to Darrin's 5.11.05 proforma_4 31 Regulatory Assets and Liabilities  7 06- Exhibit D_NIM+O&amp;M 2 2 2" xfId="15880"/>
    <cellStyle name="_Recon to Darrin's 5.11.05 proforma_4 31 Regulatory Assets and Liabilities  7 06- Exhibit D_NIM+O&amp;M 3" xfId="15881"/>
    <cellStyle name="_Recon to Darrin's 5.11.05 proforma_4 31 Regulatory Assets and Liabilities  7 06- Exhibit D_NIM+O&amp;M 3 2" xfId="15882"/>
    <cellStyle name="_Recon to Darrin's 5.11.05 proforma_4 31 Regulatory Assets and Liabilities  7 06- Exhibit D_NIM+O&amp;M 3 2 2" xfId="15883"/>
    <cellStyle name="_Recon to Darrin's 5.11.05 proforma_4 31 Regulatory Assets and Liabilities  7 06- Exhibit D_NIM+O&amp;M 3 3" xfId="15884"/>
    <cellStyle name="_Recon to Darrin's 5.11.05 proforma_4 31 Regulatory Assets and Liabilities  7 06- Exhibit D_NIM+O&amp;M 4" xfId="15885"/>
    <cellStyle name="_Recon to Darrin's 5.11.05 proforma_4 31 Regulatory Assets and Liabilities  7 06- Exhibit D_NIM+O&amp;M 4 2" xfId="15886"/>
    <cellStyle name="_Recon to Darrin's 5.11.05 proforma_4 31 Regulatory Assets and Liabilities  7 06- Exhibit D_NIM+O&amp;M 5" xfId="15887"/>
    <cellStyle name="_Recon to Darrin's 5.11.05 proforma_4 31 Regulatory Assets and Liabilities  7 06- Exhibit D_NIM+O&amp;M 5 2" xfId="15888"/>
    <cellStyle name="_Recon to Darrin's 5.11.05 proforma_4 31 Regulatory Assets and Liabilities  7 06- Exhibit D_NIM+O&amp;M Monthly" xfId="15889"/>
    <cellStyle name="_Recon to Darrin's 5.11.05 proforma_4 31 Regulatory Assets and Liabilities  7 06- Exhibit D_NIM+O&amp;M Monthly 2" xfId="15890"/>
    <cellStyle name="_Recon to Darrin's 5.11.05 proforma_4 31 Regulatory Assets and Liabilities  7 06- Exhibit D_NIM+O&amp;M Monthly 2 2" xfId="15891"/>
    <cellStyle name="_Recon to Darrin's 5.11.05 proforma_4 31 Regulatory Assets and Liabilities  7 06- Exhibit D_NIM+O&amp;M Monthly 2 2 2" xfId="15892"/>
    <cellStyle name="_Recon to Darrin's 5.11.05 proforma_4 31 Regulatory Assets and Liabilities  7 06- Exhibit D_NIM+O&amp;M Monthly 3" xfId="15893"/>
    <cellStyle name="_Recon to Darrin's 5.11.05 proforma_4 31 Regulatory Assets and Liabilities  7 06- Exhibit D_NIM+O&amp;M Monthly 3 2" xfId="15894"/>
    <cellStyle name="_Recon to Darrin's 5.11.05 proforma_4 31 Regulatory Assets and Liabilities  7 06- Exhibit D_NIM+O&amp;M Monthly 3 2 2" xfId="15895"/>
    <cellStyle name="_Recon to Darrin's 5.11.05 proforma_4 31 Regulatory Assets and Liabilities  7 06- Exhibit D_NIM+O&amp;M Monthly 3 3" xfId="15896"/>
    <cellStyle name="_Recon to Darrin's 5.11.05 proforma_4 31 Regulatory Assets and Liabilities  7 06- Exhibit D_NIM+O&amp;M Monthly 4" xfId="15897"/>
    <cellStyle name="_Recon to Darrin's 5.11.05 proforma_4 31 Regulatory Assets and Liabilities  7 06- Exhibit D_NIM+O&amp;M Monthly 4 2" xfId="15898"/>
    <cellStyle name="_Recon to Darrin's 5.11.05 proforma_4 31 Regulatory Assets and Liabilities  7 06- Exhibit D_NIM+O&amp;M Monthly 5" xfId="15899"/>
    <cellStyle name="_Recon to Darrin's 5.11.05 proforma_4 31 Regulatory Assets and Liabilities  7 06- Exhibit D_NIM+O&amp;M Monthly 5 2" xfId="15900"/>
    <cellStyle name="_Recon to Darrin's 5.11.05 proforma_4 31E Reg Asset  Liab and EXH D" xfId="15901"/>
    <cellStyle name="_Recon to Darrin's 5.11.05 proforma_4 31E Reg Asset  Liab and EXH D _ Aug 10 Filing (2)" xfId="15902"/>
    <cellStyle name="_Recon to Darrin's 5.11.05 proforma_4 31E Reg Asset  Liab and EXH D _ Aug 10 Filing (2) 2" xfId="15903"/>
    <cellStyle name="_Recon to Darrin's 5.11.05 proforma_4 31E Reg Asset  Liab and EXH D _ Aug 10 Filing (2) 2 2" xfId="15904"/>
    <cellStyle name="_Recon to Darrin's 5.11.05 proforma_4 31E Reg Asset  Liab and EXH D _ Aug 10 Filing (2) 2 2 2" xfId="15905"/>
    <cellStyle name="_Recon to Darrin's 5.11.05 proforma_4 31E Reg Asset  Liab and EXH D _ Aug 10 Filing (2) 2 3" xfId="15906"/>
    <cellStyle name="_Recon to Darrin's 5.11.05 proforma_4 31E Reg Asset  Liab and EXH D _ Aug 10 Filing (2) 3" xfId="15907"/>
    <cellStyle name="_Recon to Darrin's 5.11.05 proforma_4 31E Reg Asset  Liab and EXH D _ Aug 10 Filing (2) 3 2" xfId="15908"/>
    <cellStyle name="_Recon to Darrin's 5.11.05 proforma_4 31E Reg Asset  Liab and EXH D _ Aug 10 Filing (2) 3 2 2" xfId="15909"/>
    <cellStyle name="_Recon to Darrin's 5.11.05 proforma_4 31E Reg Asset  Liab and EXH D _ Aug 10 Filing (2) 3 3" xfId="15910"/>
    <cellStyle name="_Recon to Darrin's 5.11.05 proforma_4 31E Reg Asset  Liab and EXH D _ Aug 10 Filing (2) 4" xfId="15911"/>
    <cellStyle name="_Recon to Darrin's 5.11.05 proforma_4 31E Reg Asset  Liab and EXH D _ Aug 10 Filing (2) 4 2" xfId="15912"/>
    <cellStyle name="_Recon to Darrin's 5.11.05 proforma_4 31E Reg Asset  Liab and EXH D _ Aug 10 Filing (2) 5" xfId="15913"/>
    <cellStyle name="_Recon to Darrin's 5.11.05 proforma_4 31E Reg Asset  Liab and EXH D _ Aug 10 Filing (2) 5 2" xfId="15914"/>
    <cellStyle name="_Recon to Darrin's 5.11.05 proforma_4 31E Reg Asset  Liab and EXH D 10" xfId="15915"/>
    <cellStyle name="_Recon to Darrin's 5.11.05 proforma_4 31E Reg Asset  Liab and EXH D 10 2" xfId="15916"/>
    <cellStyle name="_Recon to Darrin's 5.11.05 proforma_4 31E Reg Asset  Liab and EXH D 10 2 2" xfId="15917"/>
    <cellStyle name="_Recon to Darrin's 5.11.05 proforma_4 31E Reg Asset  Liab and EXH D 10 3" xfId="15918"/>
    <cellStyle name="_Recon to Darrin's 5.11.05 proforma_4 31E Reg Asset  Liab and EXH D 11" xfId="15919"/>
    <cellStyle name="_Recon to Darrin's 5.11.05 proforma_4 31E Reg Asset  Liab and EXH D 11 2" xfId="15920"/>
    <cellStyle name="_Recon to Darrin's 5.11.05 proforma_4 31E Reg Asset  Liab and EXH D 11 2 2" xfId="15921"/>
    <cellStyle name="_Recon to Darrin's 5.11.05 proforma_4 31E Reg Asset  Liab and EXH D 11 3" xfId="15922"/>
    <cellStyle name="_Recon to Darrin's 5.11.05 proforma_4 31E Reg Asset  Liab and EXH D 12" xfId="15923"/>
    <cellStyle name="_Recon to Darrin's 5.11.05 proforma_4 31E Reg Asset  Liab and EXH D 12 2" xfId="15924"/>
    <cellStyle name="_Recon to Darrin's 5.11.05 proforma_4 31E Reg Asset  Liab and EXH D 12 2 2" xfId="15925"/>
    <cellStyle name="_Recon to Darrin's 5.11.05 proforma_4 31E Reg Asset  Liab and EXH D 12 3" xfId="15926"/>
    <cellStyle name="_Recon to Darrin's 5.11.05 proforma_4 31E Reg Asset  Liab and EXH D 13" xfId="15927"/>
    <cellStyle name="_Recon to Darrin's 5.11.05 proforma_4 31E Reg Asset  Liab and EXH D 13 2" xfId="15928"/>
    <cellStyle name="_Recon to Darrin's 5.11.05 proforma_4 31E Reg Asset  Liab and EXH D 13 2 2" xfId="15929"/>
    <cellStyle name="_Recon to Darrin's 5.11.05 proforma_4 31E Reg Asset  Liab and EXH D 13 3" xfId="15930"/>
    <cellStyle name="_Recon to Darrin's 5.11.05 proforma_4 31E Reg Asset  Liab and EXH D 14" xfId="15931"/>
    <cellStyle name="_Recon to Darrin's 5.11.05 proforma_4 31E Reg Asset  Liab and EXH D 14 2" xfId="15932"/>
    <cellStyle name="_Recon to Darrin's 5.11.05 proforma_4 31E Reg Asset  Liab and EXH D 14 2 2" xfId="15933"/>
    <cellStyle name="_Recon to Darrin's 5.11.05 proforma_4 31E Reg Asset  Liab and EXH D 14 3" xfId="15934"/>
    <cellStyle name="_Recon to Darrin's 5.11.05 proforma_4 31E Reg Asset  Liab and EXH D 15" xfId="15935"/>
    <cellStyle name="_Recon to Darrin's 5.11.05 proforma_4 31E Reg Asset  Liab and EXH D 15 2" xfId="15936"/>
    <cellStyle name="_Recon to Darrin's 5.11.05 proforma_4 31E Reg Asset  Liab and EXH D 15 2 2" xfId="15937"/>
    <cellStyle name="_Recon to Darrin's 5.11.05 proforma_4 31E Reg Asset  Liab and EXH D 15 3" xfId="15938"/>
    <cellStyle name="_Recon to Darrin's 5.11.05 proforma_4 31E Reg Asset  Liab and EXH D 16" xfId="15939"/>
    <cellStyle name="_Recon to Darrin's 5.11.05 proforma_4 31E Reg Asset  Liab and EXH D 16 2" xfId="15940"/>
    <cellStyle name="_Recon to Darrin's 5.11.05 proforma_4 31E Reg Asset  Liab and EXH D 16 2 2" xfId="15941"/>
    <cellStyle name="_Recon to Darrin's 5.11.05 proforma_4 31E Reg Asset  Liab and EXH D 16 3" xfId="15942"/>
    <cellStyle name="_Recon to Darrin's 5.11.05 proforma_4 31E Reg Asset  Liab and EXH D 17" xfId="15943"/>
    <cellStyle name="_Recon to Darrin's 5.11.05 proforma_4 31E Reg Asset  Liab and EXH D 17 2" xfId="15944"/>
    <cellStyle name="_Recon to Darrin's 5.11.05 proforma_4 31E Reg Asset  Liab and EXH D 18" xfId="15945"/>
    <cellStyle name="_Recon to Darrin's 5.11.05 proforma_4 31E Reg Asset  Liab and EXH D 18 2" xfId="15946"/>
    <cellStyle name="_Recon to Darrin's 5.11.05 proforma_4 31E Reg Asset  Liab and EXH D 19" xfId="15947"/>
    <cellStyle name="_Recon to Darrin's 5.11.05 proforma_4 31E Reg Asset  Liab and EXH D 19 2" xfId="15948"/>
    <cellStyle name="_Recon to Darrin's 5.11.05 proforma_4 31E Reg Asset  Liab and EXH D 2" xfId="15949"/>
    <cellStyle name="_Recon to Darrin's 5.11.05 proforma_4 31E Reg Asset  Liab and EXH D 2 2" xfId="15950"/>
    <cellStyle name="_Recon to Darrin's 5.11.05 proforma_4 31E Reg Asset  Liab and EXH D 2 2 2" xfId="15951"/>
    <cellStyle name="_Recon to Darrin's 5.11.05 proforma_4 31E Reg Asset  Liab and EXH D 2 3" xfId="15952"/>
    <cellStyle name="_Recon to Darrin's 5.11.05 proforma_4 31E Reg Asset  Liab and EXH D 20" xfId="15953"/>
    <cellStyle name="_Recon to Darrin's 5.11.05 proforma_4 31E Reg Asset  Liab and EXH D 20 2" xfId="15954"/>
    <cellStyle name="_Recon to Darrin's 5.11.05 proforma_4 31E Reg Asset  Liab and EXH D 21" xfId="15955"/>
    <cellStyle name="_Recon to Darrin's 5.11.05 proforma_4 31E Reg Asset  Liab and EXH D 21 2" xfId="15956"/>
    <cellStyle name="_Recon to Darrin's 5.11.05 proforma_4 31E Reg Asset  Liab and EXH D 22" xfId="15957"/>
    <cellStyle name="_Recon to Darrin's 5.11.05 proforma_4 31E Reg Asset  Liab and EXH D 22 2" xfId="15958"/>
    <cellStyle name="_Recon to Darrin's 5.11.05 proforma_4 31E Reg Asset  Liab and EXH D 23" xfId="15959"/>
    <cellStyle name="_Recon to Darrin's 5.11.05 proforma_4 31E Reg Asset  Liab and EXH D 23 2" xfId="15960"/>
    <cellStyle name="_Recon to Darrin's 5.11.05 proforma_4 31E Reg Asset  Liab and EXH D 24" xfId="15961"/>
    <cellStyle name="_Recon to Darrin's 5.11.05 proforma_4 31E Reg Asset  Liab and EXH D 24 2" xfId="15962"/>
    <cellStyle name="_Recon to Darrin's 5.11.05 proforma_4 31E Reg Asset  Liab and EXH D 25" xfId="15963"/>
    <cellStyle name="_Recon to Darrin's 5.11.05 proforma_4 31E Reg Asset  Liab and EXH D 25 2" xfId="15964"/>
    <cellStyle name="_Recon to Darrin's 5.11.05 proforma_4 31E Reg Asset  Liab and EXH D 26" xfId="15965"/>
    <cellStyle name="_Recon to Darrin's 5.11.05 proforma_4 31E Reg Asset  Liab and EXH D 26 2" xfId="15966"/>
    <cellStyle name="_Recon to Darrin's 5.11.05 proforma_4 31E Reg Asset  Liab and EXH D 27" xfId="15967"/>
    <cellStyle name="_Recon to Darrin's 5.11.05 proforma_4 31E Reg Asset  Liab and EXH D 27 2" xfId="15968"/>
    <cellStyle name="_Recon to Darrin's 5.11.05 proforma_4 31E Reg Asset  Liab and EXH D 28" xfId="15969"/>
    <cellStyle name="_Recon to Darrin's 5.11.05 proforma_4 31E Reg Asset  Liab and EXH D 28 2" xfId="15970"/>
    <cellStyle name="_Recon to Darrin's 5.11.05 proforma_4 31E Reg Asset  Liab and EXH D 29" xfId="15971"/>
    <cellStyle name="_Recon to Darrin's 5.11.05 proforma_4 31E Reg Asset  Liab and EXH D 29 2" xfId="15972"/>
    <cellStyle name="_Recon to Darrin's 5.11.05 proforma_4 31E Reg Asset  Liab and EXH D 3" xfId="15973"/>
    <cellStyle name="_Recon to Darrin's 5.11.05 proforma_4 31E Reg Asset  Liab and EXH D 3 2" xfId="15974"/>
    <cellStyle name="_Recon to Darrin's 5.11.05 proforma_4 31E Reg Asset  Liab and EXH D 3 2 2" xfId="15975"/>
    <cellStyle name="_Recon to Darrin's 5.11.05 proforma_4 31E Reg Asset  Liab and EXH D 3 3" xfId="15976"/>
    <cellStyle name="_Recon to Darrin's 5.11.05 proforma_4 31E Reg Asset  Liab and EXH D 30" xfId="15977"/>
    <cellStyle name="_Recon to Darrin's 5.11.05 proforma_4 31E Reg Asset  Liab and EXH D 30 2" xfId="15978"/>
    <cellStyle name="_Recon to Darrin's 5.11.05 proforma_4 31E Reg Asset  Liab and EXH D 4" xfId="15979"/>
    <cellStyle name="_Recon to Darrin's 5.11.05 proforma_4 31E Reg Asset  Liab and EXH D 4 2" xfId="15980"/>
    <cellStyle name="_Recon to Darrin's 5.11.05 proforma_4 31E Reg Asset  Liab and EXH D 4 2 2" xfId="15981"/>
    <cellStyle name="_Recon to Darrin's 5.11.05 proforma_4 31E Reg Asset  Liab and EXH D 5" xfId="15982"/>
    <cellStyle name="_Recon to Darrin's 5.11.05 proforma_4 31E Reg Asset  Liab and EXH D 5 2" xfId="15983"/>
    <cellStyle name="_Recon to Darrin's 5.11.05 proforma_4 31E Reg Asset  Liab and EXH D 5 2 2" xfId="15984"/>
    <cellStyle name="_Recon to Darrin's 5.11.05 proforma_4 31E Reg Asset  Liab and EXH D 6" xfId="15985"/>
    <cellStyle name="_Recon to Darrin's 5.11.05 proforma_4 31E Reg Asset  Liab and EXH D 6 2" xfId="15986"/>
    <cellStyle name="_Recon to Darrin's 5.11.05 proforma_4 31E Reg Asset  Liab and EXH D 6 2 2" xfId="15987"/>
    <cellStyle name="_Recon to Darrin's 5.11.05 proforma_4 31E Reg Asset  Liab and EXH D 6 3" xfId="15988"/>
    <cellStyle name="_Recon to Darrin's 5.11.05 proforma_4 31E Reg Asset  Liab and EXH D 7" xfId="15989"/>
    <cellStyle name="_Recon to Darrin's 5.11.05 proforma_4 31E Reg Asset  Liab and EXH D 7 2" xfId="15990"/>
    <cellStyle name="_Recon to Darrin's 5.11.05 proforma_4 31E Reg Asset  Liab and EXH D 7 2 2" xfId="15991"/>
    <cellStyle name="_Recon to Darrin's 5.11.05 proforma_4 31E Reg Asset  Liab and EXH D 7 3" xfId="15992"/>
    <cellStyle name="_Recon to Darrin's 5.11.05 proforma_4 31E Reg Asset  Liab and EXH D 8" xfId="15993"/>
    <cellStyle name="_Recon to Darrin's 5.11.05 proforma_4 31E Reg Asset  Liab and EXH D 8 2" xfId="15994"/>
    <cellStyle name="_Recon to Darrin's 5.11.05 proforma_4 31E Reg Asset  Liab and EXH D 8 2 2" xfId="15995"/>
    <cellStyle name="_Recon to Darrin's 5.11.05 proforma_4 31E Reg Asset  Liab and EXH D 8 3" xfId="15996"/>
    <cellStyle name="_Recon to Darrin's 5.11.05 proforma_4 31E Reg Asset  Liab and EXH D 9" xfId="15997"/>
    <cellStyle name="_Recon to Darrin's 5.11.05 proforma_4 31E Reg Asset  Liab and EXH D 9 2" xfId="15998"/>
    <cellStyle name="_Recon to Darrin's 5.11.05 proforma_4 31E Reg Asset  Liab and EXH D 9 2 2" xfId="15999"/>
    <cellStyle name="_Recon to Darrin's 5.11.05 proforma_4 31E Reg Asset  Liab and EXH D 9 3" xfId="16000"/>
    <cellStyle name="_Recon to Darrin's 5.11.05 proforma_4 32 Regulatory Assets and Liabilities  7 06- Exhibit D" xfId="16001"/>
    <cellStyle name="_Recon to Darrin's 5.11.05 proforma_4 32 Regulatory Assets and Liabilities  7 06- Exhibit D 2" xfId="16002"/>
    <cellStyle name="_Recon to Darrin's 5.11.05 proforma_4 32 Regulatory Assets and Liabilities  7 06- Exhibit D 2 2" xfId="16003"/>
    <cellStyle name="_Recon to Darrin's 5.11.05 proforma_4 32 Regulatory Assets and Liabilities  7 06- Exhibit D 2 2 2" xfId="16004"/>
    <cellStyle name="_Recon to Darrin's 5.11.05 proforma_4 32 Regulatory Assets and Liabilities  7 06- Exhibit D 2 2 2 2" xfId="16005"/>
    <cellStyle name="_Recon to Darrin's 5.11.05 proforma_4 32 Regulatory Assets and Liabilities  7 06- Exhibit D 2 2 3" xfId="16006"/>
    <cellStyle name="_Recon to Darrin's 5.11.05 proforma_4 32 Regulatory Assets and Liabilities  7 06- Exhibit D 2 2 4" xfId="16007"/>
    <cellStyle name="_Recon to Darrin's 5.11.05 proforma_4 32 Regulatory Assets and Liabilities  7 06- Exhibit D 2 3" xfId="16008"/>
    <cellStyle name="_Recon to Darrin's 5.11.05 proforma_4 32 Regulatory Assets and Liabilities  7 06- Exhibit D 2 3 2" xfId="16009"/>
    <cellStyle name="_Recon to Darrin's 5.11.05 proforma_4 32 Regulatory Assets and Liabilities  7 06- Exhibit D 2 3 2 2" xfId="16010"/>
    <cellStyle name="_Recon to Darrin's 5.11.05 proforma_4 32 Regulatory Assets and Liabilities  7 06- Exhibit D 2 3 3" xfId="16011"/>
    <cellStyle name="_Recon to Darrin's 5.11.05 proforma_4 32 Regulatory Assets and Liabilities  7 06- Exhibit D 2 4" xfId="16012"/>
    <cellStyle name="_Recon to Darrin's 5.11.05 proforma_4 32 Regulatory Assets and Liabilities  7 06- Exhibit D 2 4 2" xfId="16013"/>
    <cellStyle name="_Recon to Darrin's 5.11.05 proforma_4 32 Regulatory Assets and Liabilities  7 06- Exhibit D 2 5" xfId="16014"/>
    <cellStyle name="_Recon to Darrin's 5.11.05 proforma_4 32 Regulatory Assets and Liabilities  7 06- Exhibit D 2 5 2" xfId="16015"/>
    <cellStyle name="_Recon to Darrin's 5.11.05 proforma_4 32 Regulatory Assets and Liabilities  7 06- Exhibit D 2 6" xfId="16016"/>
    <cellStyle name="_Recon to Darrin's 5.11.05 proforma_4 32 Regulatory Assets and Liabilities  7 06- Exhibit D 3" xfId="16017"/>
    <cellStyle name="_Recon to Darrin's 5.11.05 proforma_4 32 Regulatory Assets and Liabilities  7 06- Exhibit D 3 2" xfId="16018"/>
    <cellStyle name="_Recon to Darrin's 5.11.05 proforma_4 32 Regulatory Assets and Liabilities  7 06- Exhibit D 3 2 2" xfId="16019"/>
    <cellStyle name="_Recon to Darrin's 5.11.05 proforma_4 32 Regulatory Assets and Liabilities  7 06- Exhibit D 3 3" xfId="16020"/>
    <cellStyle name="_Recon to Darrin's 5.11.05 proforma_4 32 Regulatory Assets and Liabilities  7 06- Exhibit D 3 4" xfId="16021"/>
    <cellStyle name="_Recon to Darrin's 5.11.05 proforma_4 32 Regulatory Assets and Liabilities  7 06- Exhibit D 4" xfId="16022"/>
    <cellStyle name="_Recon to Darrin's 5.11.05 proforma_4 32 Regulatory Assets and Liabilities  7 06- Exhibit D 4 2" xfId="16023"/>
    <cellStyle name="_Recon to Darrin's 5.11.05 proforma_4 32 Regulatory Assets and Liabilities  7 06- Exhibit D 4 2 2" xfId="16024"/>
    <cellStyle name="_Recon to Darrin's 5.11.05 proforma_4 32 Regulatory Assets and Liabilities  7 06- Exhibit D 4 3" xfId="16025"/>
    <cellStyle name="_Recon to Darrin's 5.11.05 proforma_4 32 Regulatory Assets and Liabilities  7 06- Exhibit D 5" xfId="16026"/>
    <cellStyle name="_Recon to Darrin's 5.11.05 proforma_4 32 Regulatory Assets and Liabilities  7 06- Exhibit D 5 2" xfId="16027"/>
    <cellStyle name="_Recon to Darrin's 5.11.05 proforma_4 32 Regulatory Assets and Liabilities  7 06- Exhibit D 6" xfId="16028"/>
    <cellStyle name="_Recon to Darrin's 5.11.05 proforma_4 32 Regulatory Assets and Liabilities  7 06- Exhibit D 6 2" xfId="16029"/>
    <cellStyle name="_Recon to Darrin's 5.11.05 proforma_4 32 Regulatory Assets and Liabilities  7 06- Exhibit D 7" xfId="16030"/>
    <cellStyle name="_Recon to Darrin's 5.11.05 proforma_4 32 Regulatory Assets and Liabilities  7 06- Exhibit D_DEM-WP(C) ENERG10C--ctn Mid-C_042010 2010GRC" xfId="16031"/>
    <cellStyle name="_Recon to Darrin's 5.11.05 proforma_4 32 Regulatory Assets and Liabilities  7 06- Exhibit D_DEM-WP(C) ENERG10C--ctn Mid-C_042010 2010GRC 2" xfId="16032"/>
    <cellStyle name="_Recon to Darrin's 5.11.05 proforma_4 32 Regulatory Assets and Liabilities  7 06- Exhibit D_NIM Summary" xfId="16033"/>
    <cellStyle name="_Recon to Darrin's 5.11.05 proforma_4 32 Regulatory Assets and Liabilities  7 06- Exhibit D_NIM Summary 2" xfId="16034"/>
    <cellStyle name="_Recon to Darrin's 5.11.05 proforma_4 32 Regulatory Assets and Liabilities  7 06- Exhibit D_NIM Summary 2 2" xfId="16035"/>
    <cellStyle name="_Recon to Darrin's 5.11.05 proforma_4 32 Regulatory Assets and Liabilities  7 06- Exhibit D_NIM Summary 2 2 2" xfId="16036"/>
    <cellStyle name="_Recon to Darrin's 5.11.05 proforma_4 32 Regulatory Assets and Liabilities  7 06- Exhibit D_NIM Summary 2 2 2 2" xfId="16037"/>
    <cellStyle name="_Recon to Darrin's 5.11.05 proforma_4 32 Regulatory Assets and Liabilities  7 06- Exhibit D_NIM Summary 2 3" xfId="16038"/>
    <cellStyle name="_Recon to Darrin's 5.11.05 proforma_4 32 Regulatory Assets and Liabilities  7 06- Exhibit D_NIM Summary 2 3 2" xfId="16039"/>
    <cellStyle name="_Recon to Darrin's 5.11.05 proforma_4 32 Regulatory Assets and Liabilities  7 06- Exhibit D_NIM Summary 2 4" xfId="16040"/>
    <cellStyle name="_Recon to Darrin's 5.11.05 proforma_4 32 Regulatory Assets and Liabilities  7 06- Exhibit D_NIM Summary 2 4 2" xfId="16041"/>
    <cellStyle name="_Recon to Darrin's 5.11.05 proforma_4 32 Regulatory Assets and Liabilities  7 06- Exhibit D_NIM Summary 2 5" xfId="16042"/>
    <cellStyle name="_Recon to Darrin's 5.11.05 proforma_4 32 Regulatory Assets and Liabilities  7 06- Exhibit D_NIM Summary 3" xfId="16043"/>
    <cellStyle name="_Recon to Darrin's 5.11.05 proforma_4 32 Regulatory Assets and Liabilities  7 06- Exhibit D_NIM Summary 3 2" xfId="16044"/>
    <cellStyle name="_Recon to Darrin's 5.11.05 proforma_4 32 Regulatory Assets and Liabilities  7 06- Exhibit D_NIM Summary 3 2 2" xfId="16045"/>
    <cellStyle name="_Recon to Darrin's 5.11.05 proforma_4 32 Regulatory Assets and Liabilities  7 06- Exhibit D_NIM Summary 3 3" xfId="16046"/>
    <cellStyle name="_Recon to Darrin's 5.11.05 proforma_4 32 Regulatory Assets and Liabilities  7 06- Exhibit D_NIM Summary 4" xfId="16047"/>
    <cellStyle name="_Recon to Darrin's 5.11.05 proforma_4 32 Regulatory Assets and Liabilities  7 06- Exhibit D_NIM Summary 4 2" xfId="16048"/>
    <cellStyle name="_Recon to Darrin's 5.11.05 proforma_4 32 Regulatory Assets and Liabilities  7 06- Exhibit D_NIM Summary 4 2 2" xfId="16049"/>
    <cellStyle name="_Recon to Darrin's 5.11.05 proforma_4 32 Regulatory Assets and Liabilities  7 06- Exhibit D_NIM Summary 4 3" xfId="16050"/>
    <cellStyle name="_Recon to Darrin's 5.11.05 proforma_4 32 Regulatory Assets and Liabilities  7 06- Exhibit D_NIM Summary 5" xfId="16051"/>
    <cellStyle name="_Recon to Darrin's 5.11.05 proforma_4 32 Regulatory Assets and Liabilities  7 06- Exhibit D_NIM Summary 5 2" xfId="16052"/>
    <cellStyle name="_Recon to Darrin's 5.11.05 proforma_4 32 Regulatory Assets and Liabilities  7 06- Exhibit D_NIM Summary 6" xfId="16053"/>
    <cellStyle name="_Recon to Darrin's 5.11.05 proforma_4 32 Regulatory Assets and Liabilities  7 06- Exhibit D_NIM Summary 6 2" xfId="16054"/>
    <cellStyle name="_Recon to Darrin's 5.11.05 proforma_4 32 Regulatory Assets and Liabilities  7 06- Exhibit D_NIM Summary 7" xfId="16055"/>
    <cellStyle name="_Recon to Darrin's 5.11.05 proforma_4 32 Regulatory Assets and Liabilities  7 06- Exhibit D_NIM Summary_DEM-WP(C) ENERG10C--ctn Mid-C_042010 2010GRC" xfId="16056"/>
    <cellStyle name="_Recon to Darrin's 5.11.05 proforma_4 32 Regulatory Assets and Liabilities  7 06- Exhibit D_NIM Summary_DEM-WP(C) ENERG10C--ctn Mid-C_042010 2010GRC 2" xfId="16057"/>
    <cellStyle name="_Recon to Darrin's 5.11.05 proforma_4 32 Regulatory Assets and Liabilities  7 06- Exhibit D_NIM+O&amp;M" xfId="16058"/>
    <cellStyle name="_Recon to Darrin's 5.11.05 proforma_4 32 Regulatory Assets and Liabilities  7 06- Exhibit D_NIM+O&amp;M 2" xfId="16059"/>
    <cellStyle name="_Recon to Darrin's 5.11.05 proforma_4 32 Regulatory Assets and Liabilities  7 06- Exhibit D_NIM+O&amp;M 2 2" xfId="16060"/>
    <cellStyle name="_Recon to Darrin's 5.11.05 proforma_4 32 Regulatory Assets and Liabilities  7 06- Exhibit D_NIM+O&amp;M 2 2 2" xfId="16061"/>
    <cellStyle name="_Recon to Darrin's 5.11.05 proforma_4 32 Regulatory Assets and Liabilities  7 06- Exhibit D_NIM+O&amp;M 3" xfId="16062"/>
    <cellStyle name="_Recon to Darrin's 5.11.05 proforma_4 32 Regulatory Assets and Liabilities  7 06- Exhibit D_NIM+O&amp;M 3 2" xfId="16063"/>
    <cellStyle name="_Recon to Darrin's 5.11.05 proforma_4 32 Regulatory Assets and Liabilities  7 06- Exhibit D_NIM+O&amp;M 3 2 2" xfId="16064"/>
    <cellStyle name="_Recon to Darrin's 5.11.05 proforma_4 32 Regulatory Assets and Liabilities  7 06- Exhibit D_NIM+O&amp;M 3 3" xfId="16065"/>
    <cellStyle name="_Recon to Darrin's 5.11.05 proforma_4 32 Regulatory Assets and Liabilities  7 06- Exhibit D_NIM+O&amp;M 4" xfId="16066"/>
    <cellStyle name="_Recon to Darrin's 5.11.05 proforma_4 32 Regulatory Assets and Liabilities  7 06- Exhibit D_NIM+O&amp;M 4 2" xfId="16067"/>
    <cellStyle name="_Recon to Darrin's 5.11.05 proforma_4 32 Regulatory Assets and Liabilities  7 06- Exhibit D_NIM+O&amp;M 5" xfId="16068"/>
    <cellStyle name="_Recon to Darrin's 5.11.05 proforma_4 32 Regulatory Assets and Liabilities  7 06- Exhibit D_NIM+O&amp;M 5 2" xfId="16069"/>
    <cellStyle name="_Recon to Darrin's 5.11.05 proforma_4 32 Regulatory Assets and Liabilities  7 06- Exhibit D_NIM+O&amp;M Monthly" xfId="16070"/>
    <cellStyle name="_Recon to Darrin's 5.11.05 proforma_4 32 Regulatory Assets and Liabilities  7 06- Exhibit D_NIM+O&amp;M Monthly 2" xfId="16071"/>
    <cellStyle name="_Recon to Darrin's 5.11.05 proforma_4 32 Regulatory Assets and Liabilities  7 06- Exhibit D_NIM+O&amp;M Monthly 2 2" xfId="16072"/>
    <cellStyle name="_Recon to Darrin's 5.11.05 proforma_4 32 Regulatory Assets and Liabilities  7 06- Exhibit D_NIM+O&amp;M Monthly 2 2 2" xfId="16073"/>
    <cellStyle name="_Recon to Darrin's 5.11.05 proforma_4 32 Regulatory Assets and Liabilities  7 06- Exhibit D_NIM+O&amp;M Monthly 3" xfId="16074"/>
    <cellStyle name="_Recon to Darrin's 5.11.05 proforma_4 32 Regulatory Assets and Liabilities  7 06- Exhibit D_NIM+O&amp;M Monthly 3 2" xfId="16075"/>
    <cellStyle name="_Recon to Darrin's 5.11.05 proforma_4 32 Regulatory Assets and Liabilities  7 06- Exhibit D_NIM+O&amp;M Monthly 3 2 2" xfId="16076"/>
    <cellStyle name="_Recon to Darrin's 5.11.05 proforma_4 32 Regulatory Assets and Liabilities  7 06- Exhibit D_NIM+O&amp;M Monthly 3 3" xfId="16077"/>
    <cellStyle name="_Recon to Darrin's 5.11.05 proforma_4 32 Regulatory Assets and Liabilities  7 06- Exhibit D_NIM+O&amp;M Monthly 4" xfId="16078"/>
    <cellStyle name="_Recon to Darrin's 5.11.05 proforma_4 32 Regulatory Assets and Liabilities  7 06- Exhibit D_NIM+O&amp;M Monthly 4 2" xfId="16079"/>
    <cellStyle name="_Recon to Darrin's 5.11.05 proforma_4 32 Regulatory Assets and Liabilities  7 06- Exhibit D_NIM+O&amp;M Monthly 5" xfId="16080"/>
    <cellStyle name="_Recon to Darrin's 5.11.05 proforma_4 32 Regulatory Assets and Liabilities  7 06- Exhibit D_NIM+O&amp;M Monthly 5 2" xfId="16081"/>
    <cellStyle name="_Recon to Darrin's 5.11.05 proforma_AURORA Total New" xfId="16082"/>
    <cellStyle name="_Recon to Darrin's 5.11.05 proforma_AURORA Total New 2" xfId="16083"/>
    <cellStyle name="_Recon to Darrin's 5.11.05 proforma_AURORA Total New 2 2" xfId="16084"/>
    <cellStyle name="_Recon to Darrin's 5.11.05 proforma_AURORA Total New 2 2 2" xfId="16085"/>
    <cellStyle name="_Recon to Darrin's 5.11.05 proforma_AURORA Total New 2 2 2 2" xfId="16086"/>
    <cellStyle name="_Recon to Darrin's 5.11.05 proforma_AURORA Total New 2 3" xfId="16087"/>
    <cellStyle name="_Recon to Darrin's 5.11.05 proforma_AURORA Total New 2 3 2" xfId="16088"/>
    <cellStyle name="_Recon to Darrin's 5.11.05 proforma_AURORA Total New 2 4" xfId="16089"/>
    <cellStyle name="_Recon to Darrin's 5.11.05 proforma_AURORA Total New 2 4 2" xfId="16090"/>
    <cellStyle name="_Recon to Darrin's 5.11.05 proforma_AURORA Total New 2 5" xfId="16091"/>
    <cellStyle name="_Recon to Darrin's 5.11.05 proforma_AURORA Total New 3" xfId="16092"/>
    <cellStyle name="_Recon to Darrin's 5.11.05 proforma_AURORA Total New 3 2" xfId="16093"/>
    <cellStyle name="_Recon to Darrin's 5.11.05 proforma_AURORA Total New 3 2 2" xfId="16094"/>
    <cellStyle name="_Recon to Darrin's 5.11.05 proforma_AURORA Total New 4" xfId="16095"/>
    <cellStyle name="_Recon to Darrin's 5.11.05 proforma_AURORA Total New 4 2" xfId="16096"/>
    <cellStyle name="_Recon to Darrin's 5.11.05 proforma_AURORA Total New 5" xfId="16097"/>
    <cellStyle name="_Recon to Darrin's 5.11.05 proforma_AURORA Total New 5 2" xfId="16098"/>
    <cellStyle name="_Recon to Darrin's 5.11.05 proforma_AURORA Total New 6" xfId="16099"/>
    <cellStyle name="_Recon to Darrin's 5.11.05 proforma_Book1" xfId="16100"/>
    <cellStyle name="_Recon to Darrin's 5.11.05 proforma_Book2" xfId="16101"/>
    <cellStyle name="_Recon to Darrin's 5.11.05 proforma_Book2 2" xfId="16102"/>
    <cellStyle name="_Recon to Darrin's 5.11.05 proforma_Book2 2 2" xfId="16103"/>
    <cellStyle name="_Recon to Darrin's 5.11.05 proforma_Book2 2 2 2" xfId="16104"/>
    <cellStyle name="_Recon to Darrin's 5.11.05 proforma_Book2 2 2 2 2" xfId="16105"/>
    <cellStyle name="_Recon to Darrin's 5.11.05 proforma_Book2 2 2 3" xfId="16106"/>
    <cellStyle name="_Recon to Darrin's 5.11.05 proforma_Book2 2 3" xfId="16107"/>
    <cellStyle name="_Recon to Darrin's 5.11.05 proforma_Book2 2 3 2" xfId="16108"/>
    <cellStyle name="_Recon to Darrin's 5.11.05 proforma_Book2 2 4" xfId="16109"/>
    <cellStyle name="_Recon to Darrin's 5.11.05 proforma_Book2 2 4 2" xfId="16110"/>
    <cellStyle name="_Recon to Darrin's 5.11.05 proforma_Book2 2 5" xfId="16111"/>
    <cellStyle name="_Recon to Darrin's 5.11.05 proforma_Book2 3" xfId="16112"/>
    <cellStyle name="_Recon to Darrin's 5.11.05 proforma_Book2 3 2" xfId="16113"/>
    <cellStyle name="_Recon to Darrin's 5.11.05 proforma_Book2 3 2 2" xfId="16114"/>
    <cellStyle name="_Recon to Darrin's 5.11.05 proforma_Book2 3 3" xfId="16115"/>
    <cellStyle name="_Recon to Darrin's 5.11.05 proforma_Book2 3 4" xfId="16116"/>
    <cellStyle name="_Recon to Darrin's 5.11.05 proforma_Book2 4" xfId="16117"/>
    <cellStyle name="_Recon to Darrin's 5.11.05 proforma_Book2 4 2" xfId="16118"/>
    <cellStyle name="_Recon to Darrin's 5.11.05 proforma_Book2 4 2 2" xfId="16119"/>
    <cellStyle name="_Recon to Darrin's 5.11.05 proforma_Book2 4 3" xfId="16120"/>
    <cellStyle name="_Recon to Darrin's 5.11.05 proforma_Book2 5" xfId="16121"/>
    <cellStyle name="_Recon to Darrin's 5.11.05 proforma_Book2 5 2" xfId="16122"/>
    <cellStyle name="_Recon to Darrin's 5.11.05 proforma_Book2 6" xfId="16123"/>
    <cellStyle name="_Recon to Darrin's 5.11.05 proforma_Book2 6 2" xfId="16124"/>
    <cellStyle name="_Recon to Darrin's 5.11.05 proforma_Book2 7" xfId="16125"/>
    <cellStyle name="_Recon to Darrin's 5.11.05 proforma_Book2_Adj Bench DR 3 for Initial Briefs (Electric)" xfId="16126"/>
    <cellStyle name="_Recon to Darrin's 5.11.05 proforma_Book2_Adj Bench DR 3 for Initial Briefs (Electric) 2" xfId="16127"/>
    <cellStyle name="_Recon to Darrin's 5.11.05 proforma_Book2_Adj Bench DR 3 for Initial Briefs (Electric) 2 2" xfId="16128"/>
    <cellStyle name="_Recon to Darrin's 5.11.05 proforma_Book2_Adj Bench DR 3 for Initial Briefs (Electric) 2 2 2" xfId="16129"/>
    <cellStyle name="_Recon to Darrin's 5.11.05 proforma_Book2_Adj Bench DR 3 for Initial Briefs (Electric) 2 2 2 2" xfId="16130"/>
    <cellStyle name="_Recon to Darrin's 5.11.05 proforma_Book2_Adj Bench DR 3 for Initial Briefs (Electric) 2 2 3" xfId="16131"/>
    <cellStyle name="_Recon to Darrin's 5.11.05 proforma_Book2_Adj Bench DR 3 for Initial Briefs (Electric) 2 3" xfId="16132"/>
    <cellStyle name="_Recon to Darrin's 5.11.05 proforma_Book2_Adj Bench DR 3 for Initial Briefs (Electric) 2 3 2" xfId="16133"/>
    <cellStyle name="_Recon to Darrin's 5.11.05 proforma_Book2_Adj Bench DR 3 for Initial Briefs (Electric) 2 4" xfId="16134"/>
    <cellStyle name="_Recon to Darrin's 5.11.05 proforma_Book2_Adj Bench DR 3 for Initial Briefs (Electric) 2 4 2" xfId="16135"/>
    <cellStyle name="_Recon to Darrin's 5.11.05 proforma_Book2_Adj Bench DR 3 for Initial Briefs (Electric) 2 5" xfId="16136"/>
    <cellStyle name="_Recon to Darrin's 5.11.05 proforma_Book2_Adj Bench DR 3 for Initial Briefs (Electric) 3" xfId="16137"/>
    <cellStyle name="_Recon to Darrin's 5.11.05 proforma_Book2_Adj Bench DR 3 for Initial Briefs (Electric) 3 2" xfId="16138"/>
    <cellStyle name="_Recon to Darrin's 5.11.05 proforma_Book2_Adj Bench DR 3 for Initial Briefs (Electric) 3 2 2" xfId="16139"/>
    <cellStyle name="_Recon to Darrin's 5.11.05 proforma_Book2_Adj Bench DR 3 for Initial Briefs (Electric) 3 3" xfId="16140"/>
    <cellStyle name="_Recon to Darrin's 5.11.05 proforma_Book2_Adj Bench DR 3 for Initial Briefs (Electric) 3 4" xfId="16141"/>
    <cellStyle name="_Recon to Darrin's 5.11.05 proforma_Book2_Adj Bench DR 3 for Initial Briefs (Electric) 4" xfId="16142"/>
    <cellStyle name="_Recon to Darrin's 5.11.05 proforma_Book2_Adj Bench DR 3 for Initial Briefs (Electric) 4 2" xfId="16143"/>
    <cellStyle name="_Recon to Darrin's 5.11.05 proforma_Book2_Adj Bench DR 3 for Initial Briefs (Electric) 4 2 2" xfId="16144"/>
    <cellStyle name="_Recon to Darrin's 5.11.05 proforma_Book2_Adj Bench DR 3 for Initial Briefs (Electric) 4 3" xfId="16145"/>
    <cellStyle name="_Recon to Darrin's 5.11.05 proforma_Book2_Adj Bench DR 3 for Initial Briefs (Electric) 5" xfId="16146"/>
    <cellStyle name="_Recon to Darrin's 5.11.05 proforma_Book2_Adj Bench DR 3 for Initial Briefs (Electric) 5 2" xfId="16147"/>
    <cellStyle name="_Recon to Darrin's 5.11.05 proforma_Book2_Adj Bench DR 3 for Initial Briefs (Electric) 6" xfId="16148"/>
    <cellStyle name="_Recon to Darrin's 5.11.05 proforma_Book2_Adj Bench DR 3 for Initial Briefs (Electric) 6 2" xfId="16149"/>
    <cellStyle name="_Recon to Darrin's 5.11.05 proforma_Book2_Adj Bench DR 3 for Initial Briefs (Electric) 7" xfId="16150"/>
    <cellStyle name="_Recon to Darrin's 5.11.05 proforma_Book2_Adj Bench DR 3 for Initial Briefs (Electric)_DEM-WP(C) ENERG10C--ctn Mid-C_042010 2010GRC" xfId="16151"/>
    <cellStyle name="_Recon to Darrin's 5.11.05 proforma_Book2_Adj Bench DR 3 for Initial Briefs (Electric)_DEM-WP(C) ENERG10C--ctn Mid-C_042010 2010GRC 2" xfId="16152"/>
    <cellStyle name="_Recon to Darrin's 5.11.05 proforma_Book2_DEM-WP(C) ENERG10C--ctn Mid-C_042010 2010GRC" xfId="16153"/>
    <cellStyle name="_Recon to Darrin's 5.11.05 proforma_Book2_DEM-WP(C) ENERG10C--ctn Mid-C_042010 2010GRC 2" xfId="16154"/>
    <cellStyle name="_Recon to Darrin's 5.11.05 proforma_Book2_Electric Rev Req Model (2009 GRC) Rebuttal" xfId="16155"/>
    <cellStyle name="_Recon to Darrin's 5.11.05 proforma_Book2_Electric Rev Req Model (2009 GRC) Rebuttal 2" xfId="16156"/>
    <cellStyle name="_Recon to Darrin's 5.11.05 proforma_Book2_Electric Rev Req Model (2009 GRC) Rebuttal 2 2" xfId="16157"/>
    <cellStyle name="_Recon to Darrin's 5.11.05 proforma_Book2_Electric Rev Req Model (2009 GRC) Rebuttal 2 2 2" xfId="16158"/>
    <cellStyle name="_Recon to Darrin's 5.11.05 proforma_Book2_Electric Rev Req Model (2009 GRC) Rebuttal 2 3" xfId="16159"/>
    <cellStyle name="_Recon to Darrin's 5.11.05 proforma_Book2_Electric Rev Req Model (2009 GRC) Rebuttal 2 4" xfId="16160"/>
    <cellStyle name="_Recon to Darrin's 5.11.05 proforma_Book2_Electric Rev Req Model (2009 GRC) Rebuttal 3" xfId="16161"/>
    <cellStyle name="_Recon to Darrin's 5.11.05 proforma_Book2_Electric Rev Req Model (2009 GRC) Rebuttal 3 2" xfId="16162"/>
    <cellStyle name="_Recon to Darrin's 5.11.05 proforma_Book2_Electric Rev Req Model (2009 GRC) Rebuttal 4" xfId="16163"/>
    <cellStyle name="_Recon to Darrin's 5.11.05 proforma_Book2_Electric Rev Req Model (2009 GRC) Rebuttal 5" xfId="16164"/>
    <cellStyle name="_Recon to Darrin's 5.11.05 proforma_Book2_Electric Rev Req Model (2009 GRC) Rebuttal REmoval of New  WH Solar AdjustMI" xfId="16165"/>
    <cellStyle name="_Recon to Darrin's 5.11.05 proforma_Book2_Electric Rev Req Model (2009 GRC) Rebuttal REmoval of New  WH Solar AdjustMI 2" xfId="16166"/>
    <cellStyle name="_Recon to Darrin's 5.11.05 proforma_Book2_Electric Rev Req Model (2009 GRC) Rebuttal REmoval of New  WH Solar AdjustMI 2 2" xfId="16167"/>
    <cellStyle name="_Recon to Darrin's 5.11.05 proforma_Book2_Electric Rev Req Model (2009 GRC) Rebuttal REmoval of New  WH Solar AdjustMI 2 2 2" xfId="16168"/>
    <cellStyle name="_Recon to Darrin's 5.11.05 proforma_Book2_Electric Rev Req Model (2009 GRC) Rebuttal REmoval of New  WH Solar AdjustMI 2 2 2 2" xfId="16169"/>
    <cellStyle name="_Recon to Darrin's 5.11.05 proforma_Book2_Electric Rev Req Model (2009 GRC) Rebuttal REmoval of New  WH Solar AdjustMI 2 2 3" xfId="16170"/>
    <cellStyle name="_Recon to Darrin's 5.11.05 proforma_Book2_Electric Rev Req Model (2009 GRC) Rebuttal REmoval of New  WH Solar AdjustMI 2 3" xfId="16171"/>
    <cellStyle name="_Recon to Darrin's 5.11.05 proforma_Book2_Electric Rev Req Model (2009 GRC) Rebuttal REmoval of New  WH Solar AdjustMI 2 3 2" xfId="16172"/>
    <cellStyle name="_Recon to Darrin's 5.11.05 proforma_Book2_Electric Rev Req Model (2009 GRC) Rebuttal REmoval of New  WH Solar AdjustMI 2 4" xfId="16173"/>
    <cellStyle name="_Recon to Darrin's 5.11.05 proforma_Book2_Electric Rev Req Model (2009 GRC) Rebuttal REmoval of New  WH Solar AdjustMI 2 4 2" xfId="16174"/>
    <cellStyle name="_Recon to Darrin's 5.11.05 proforma_Book2_Electric Rev Req Model (2009 GRC) Rebuttal REmoval of New  WH Solar AdjustMI 2 5" xfId="16175"/>
    <cellStyle name="_Recon to Darrin's 5.11.05 proforma_Book2_Electric Rev Req Model (2009 GRC) Rebuttal REmoval of New  WH Solar AdjustMI 3" xfId="16176"/>
    <cellStyle name="_Recon to Darrin's 5.11.05 proforma_Book2_Electric Rev Req Model (2009 GRC) Rebuttal REmoval of New  WH Solar AdjustMI 3 2" xfId="16177"/>
    <cellStyle name="_Recon to Darrin's 5.11.05 proforma_Book2_Electric Rev Req Model (2009 GRC) Rebuttal REmoval of New  WH Solar AdjustMI 3 2 2" xfId="16178"/>
    <cellStyle name="_Recon to Darrin's 5.11.05 proforma_Book2_Electric Rev Req Model (2009 GRC) Rebuttal REmoval of New  WH Solar AdjustMI 3 3" xfId="16179"/>
    <cellStyle name="_Recon to Darrin's 5.11.05 proforma_Book2_Electric Rev Req Model (2009 GRC) Rebuttal REmoval of New  WH Solar AdjustMI 3 4" xfId="16180"/>
    <cellStyle name="_Recon to Darrin's 5.11.05 proforma_Book2_Electric Rev Req Model (2009 GRC) Rebuttal REmoval of New  WH Solar AdjustMI 4" xfId="16181"/>
    <cellStyle name="_Recon to Darrin's 5.11.05 proforma_Book2_Electric Rev Req Model (2009 GRC) Rebuttal REmoval of New  WH Solar AdjustMI 4 2" xfId="16182"/>
    <cellStyle name="_Recon to Darrin's 5.11.05 proforma_Book2_Electric Rev Req Model (2009 GRC) Rebuttal REmoval of New  WH Solar AdjustMI 4 2 2" xfId="16183"/>
    <cellStyle name="_Recon to Darrin's 5.11.05 proforma_Book2_Electric Rev Req Model (2009 GRC) Rebuttal REmoval of New  WH Solar AdjustMI 4 3" xfId="16184"/>
    <cellStyle name="_Recon to Darrin's 5.11.05 proforma_Book2_Electric Rev Req Model (2009 GRC) Rebuttal REmoval of New  WH Solar AdjustMI 5" xfId="16185"/>
    <cellStyle name="_Recon to Darrin's 5.11.05 proforma_Book2_Electric Rev Req Model (2009 GRC) Rebuttal REmoval of New  WH Solar AdjustMI 5 2" xfId="16186"/>
    <cellStyle name="_Recon to Darrin's 5.11.05 proforma_Book2_Electric Rev Req Model (2009 GRC) Rebuttal REmoval of New  WH Solar AdjustMI 6" xfId="16187"/>
    <cellStyle name="_Recon to Darrin's 5.11.05 proforma_Book2_Electric Rev Req Model (2009 GRC) Rebuttal REmoval of New  WH Solar AdjustMI 6 2" xfId="16188"/>
    <cellStyle name="_Recon to Darrin's 5.11.05 proforma_Book2_Electric Rev Req Model (2009 GRC) Rebuttal REmoval of New  WH Solar AdjustMI 7" xfId="16189"/>
    <cellStyle name="_Recon to Darrin's 5.11.05 proforma_Book2_Electric Rev Req Model (2009 GRC) Rebuttal REmoval of New  WH Solar AdjustMI_DEM-WP(C) ENERG10C--ctn Mid-C_042010 2010GRC" xfId="16190"/>
    <cellStyle name="_Recon to Darrin's 5.11.05 proforma_Book2_Electric Rev Req Model (2009 GRC) Rebuttal REmoval of New  WH Solar AdjustMI_DEM-WP(C) ENERG10C--ctn Mid-C_042010 2010GRC 2" xfId="16191"/>
    <cellStyle name="_Recon to Darrin's 5.11.05 proforma_Book2_Electric Rev Req Model (2009 GRC) Revised 01-18-2010" xfId="16192"/>
    <cellStyle name="_Recon to Darrin's 5.11.05 proforma_Book2_Electric Rev Req Model (2009 GRC) Revised 01-18-2010 2" xfId="16193"/>
    <cellStyle name="_Recon to Darrin's 5.11.05 proforma_Book2_Electric Rev Req Model (2009 GRC) Revised 01-18-2010 2 2" xfId="16194"/>
    <cellStyle name="_Recon to Darrin's 5.11.05 proforma_Book2_Electric Rev Req Model (2009 GRC) Revised 01-18-2010 2 2 2" xfId="16195"/>
    <cellStyle name="_Recon to Darrin's 5.11.05 proforma_Book2_Electric Rev Req Model (2009 GRC) Revised 01-18-2010 2 2 2 2" xfId="16196"/>
    <cellStyle name="_Recon to Darrin's 5.11.05 proforma_Book2_Electric Rev Req Model (2009 GRC) Revised 01-18-2010 2 2 3" xfId="16197"/>
    <cellStyle name="_Recon to Darrin's 5.11.05 proforma_Book2_Electric Rev Req Model (2009 GRC) Revised 01-18-2010 2 3" xfId="16198"/>
    <cellStyle name="_Recon to Darrin's 5.11.05 proforma_Book2_Electric Rev Req Model (2009 GRC) Revised 01-18-2010 2 3 2" xfId="16199"/>
    <cellStyle name="_Recon to Darrin's 5.11.05 proforma_Book2_Electric Rev Req Model (2009 GRC) Revised 01-18-2010 2 4" xfId="16200"/>
    <cellStyle name="_Recon to Darrin's 5.11.05 proforma_Book2_Electric Rev Req Model (2009 GRC) Revised 01-18-2010 2 4 2" xfId="16201"/>
    <cellStyle name="_Recon to Darrin's 5.11.05 proforma_Book2_Electric Rev Req Model (2009 GRC) Revised 01-18-2010 2 5" xfId="16202"/>
    <cellStyle name="_Recon to Darrin's 5.11.05 proforma_Book2_Electric Rev Req Model (2009 GRC) Revised 01-18-2010 3" xfId="16203"/>
    <cellStyle name="_Recon to Darrin's 5.11.05 proforma_Book2_Electric Rev Req Model (2009 GRC) Revised 01-18-2010 3 2" xfId="16204"/>
    <cellStyle name="_Recon to Darrin's 5.11.05 proforma_Book2_Electric Rev Req Model (2009 GRC) Revised 01-18-2010 3 2 2" xfId="16205"/>
    <cellStyle name="_Recon to Darrin's 5.11.05 proforma_Book2_Electric Rev Req Model (2009 GRC) Revised 01-18-2010 3 3" xfId="16206"/>
    <cellStyle name="_Recon to Darrin's 5.11.05 proforma_Book2_Electric Rev Req Model (2009 GRC) Revised 01-18-2010 3 4" xfId="16207"/>
    <cellStyle name="_Recon to Darrin's 5.11.05 proforma_Book2_Electric Rev Req Model (2009 GRC) Revised 01-18-2010 4" xfId="16208"/>
    <cellStyle name="_Recon to Darrin's 5.11.05 proforma_Book2_Electric Rev Req Model (2009 GRC) Revised 01-18-2010 4 2" xfId="16209"/>
    <cellStyle name="_Recon to Darrin's 5.11.05 proforma_Book2_Electric Rev Req Model (2009 GRC) Revised 01-18-2010 4 2 2" xfId="16210"/>
    <cellStyle name="_Recon to Darrin's 5.11.05 proforma_Book2_Electric Rev Req Model (2009 GRC) Revised 01-18-2010 4 3" xfId="16211"/>
    <cellStyle name="_Recon to Darrin's 5.11.05 proforma_Book2_Electric Rev Req Model (2009 GRC) Revised 01-18-2010 5" xfId="16212"/>
    <cellStyle name="_Recon to Darrin's 5.11.05 proforma_Book2_Electric Rev Req Model (2009 GRC) Revised 01-18-2010 5 2" xfId="16213"/>
    <cellStyle name="_Recon to Darrin's 5.11.05 proforma_Book2_Electric Rev Req Model (2009 GRC) Revised 01-18-2010 6" xfId="16214"/>
    <cellStyle name="_Recon to Darrin's 5.11.05 proforma_Book2_Electric Rev Req Model (2009 GRC) Revised 01-18-2010 6 2" xfId="16215"/>
    <cellStyle name="_Recon to Darrin's 5.11.05 proforma_Book2_Electric Rev Req Model (2009 GRC) Revised 01-18-2010 7" xfId="16216"/>
    <cellStyle name="_Recon to Darrin's 5.11.05 proforma_Book2_Electric Rev Req Model (2009 GRC) Revised 01-18-2010_DEM-WP(C) ENERG10C--ctn Mid-C_042010 2010GRC" xfId="16217"/>
    <cellStyle name="_Recon to Darrin's 5.11.05 proforma_Book2_Electric Rev Req Model (2009 GRC) Revised 01-18-2010_DEM-WP(C) ENERG10C--ctn Mid-C_042010 2010GRC 2" xfId="16218"/>
    <cellStyle name="_Recon to Darrin's 5.11.05 proforma_Book2_Final Order Electric EXHIBIT A-1" xfId="16219"/>
    <cellStyle name="_Recon to Darrin's 5.11.05 proforma_Book2_Final Order Electric EXHIBIT A-1 2" xfId="16220"/>
    <cellStyle name="_Recon to Darrin's 5.11.05 proforma_Book2_Final Order Electric EXHIBIT A-1 2 2" xfId="16221"/>
    <cellStyle name="_Recon to Darrin's 5.11.05 proforma_Book2_Final Order Electric EXHIBIT A-1 2 2 2" xfId="16222"/>
    <cellStyle name="_Recon to Darrin's 5.11.05 proforma_Book2_Final Order Electric EXHIBIT A-1 2 3" xfId="16223"/>
    <cellStyle name="_Recon to Darrin's 5.11.05 proforma_Book2_Final Order Electric EXHIBIT A-1 2 4" xfId="16224"/>
    <cellStyle name="_Recon to Darrin's 5.11.05 proforma_Book2_Final Order Electric EXHIBIT A-1 3" xfId="16225"/>
    <cellStyle name="_Recon to Darrin's 5.11.05 proforma_Book2_Final Order Electric EXHIBIT A-1 3 2" xfId="16226"/>
    <cellStyle name="_Recon to Darrin's 5.11.05 proforma_Book2_Final Order Electric EXHIBIT A-1 3 2 2" xfId="16227"/>
    <cellStyle name="_Recon to Darrin's 5.11.05 proforma_Book2_Final Order Electric EXHIBIT A-1 3 3" xfId="16228"/>
    <cellStyle name="_Recon to Darrin's 5.11.05 proforma_Book2_Final Order Electric EXHIBIT A-1 4" xfId="16229"/>
    <cellStyle name="_Recon to Darrin's 5.11.05 proforma_Book2_Final Order Electric EXHIBIT A-1 4 2" xfId="16230"/>
    <cellStyle name="_Recon to Darrin's 5.11.05 proforma_Book2_Final Order Electric EXHIBIT A-1 5" xfId="16231"/>
    <cellStyle name="_Recon to Darrin's 5.11.05 proforma_Book2_Final Order Electric EXHIBIT A-1 6" xfId="16232"/>
    <cellStyle name="_Recon to Darrin's 5.11.05 proforma_Book2_Final Order Electric EXHIBIT A-1 7" xfId="16233"/>
    <cellStyle name="_Recon to Darrin's 5.11.05 proforma_Book4" xfId="16234"/>
    <cellStyle name="_Recon to Darrin's 5.11.05 proforma_Book4 2" xfId="16235"/>
    <cellStyle name="_Recon to Darrin's 5.11.05 proforma_Book4 2 2" xfId="16236"/>
    <cellStyle name="_Recon to Darrin's 5.11.05 proforma_Book4 2 2 2" xfId="16237"/>
    <cellStyle name="_Recon to Darrin's 5.11.05 proforma_Book4 2 2 2 2" xfId="16238"/>
    <cellStyle name="_Recon to Darrin's 5.11.05 proforma_Book4 2 2 3" xfId="16239"/>
    <cellStyle name="_Recon to Darrin's 5.11.05 proforma_Book4 2 3" xfId="16240"/>
    <cellStyle name="_Recon to Darrin's 5.11.05 proforma_Book4 2 3 2" xfId="16241"/>
    <cellStyle name="_Recon to Darrin's 5.11.05 proforma_Book4 2 4" xfId="16242"/>
    <cellStyle name="_Recon to Darrin's 5.11.05 proforma_Book4 2 4 2" xfId="16243"/>
    <cellStyle name="_Recon to Darrin's 5.11.05 proforma_Book4 2 5" xfId="16244"/>
    <cellStyle name="_Recon to Darrin's 5.11.05 proforma_Book4 3" xfId="16245"/>
    <cellStyle name="_Recon to Darrin's 5.11.05 proforma_Book4 3 2" xfId="16246"/>
    <cellStyle name="_Recon to Darrin's 5.11.05 proforma_Book4 3 2 2" xfId="16247"/>
    <cellStyle name="_Recon to Darrin's 5.11.05 proforma_Book4 3 3" xfId="16248"/>
    <cellStyle name="_Recon to Darrin's 5.11.05 proforma_Book4 3 4" xfId="16249"/>
    <cellStyle name="_Recon to Darrin's 5.11.05 proforma_Book4 4" xfId="16250"/>
    <cellStyle name="_Recon to Darrin's 5.11.05 proforma_Book4 4 2" xfId="16251"/>
    <cellStyle name="_Recon to Darrin's 5.11.05 proforma_Book4 4 2 2" xfId="16252"/>
    <cellStyle name="_Recon to Darrin's 5.11.05 proforma_Book4 4 3" xfId="16253"/>
    <cellStyle name="_Recon to Darrin's 5.11.05 proforma_Book4 5" xfId="16254"/>
    <cellStyle name="_Recon to Darrin's 5.11.05 proforma_Book4 5 2" xfId="16255"/>
    <cellStyle name="_Recon to Darrin's 5.11.05 proforma_Book4 6" xfId="16256"/>
    <cellStyle name="_Recon to Darrin's 5.11.05 proforma_Book4 6 2" xfId="16257"/>
    <cellStyle name="_Recon to Darrin's 5.11.05 proforma_Book4 7" xfId="16258"/>
    <cellStyle name="_Recon to Darrin's 5.11.05 proforma_Book4_DEM-WP(C) ENERG10C--ctn Mid-C_042010 2010GRC" xfId="16259"/>
    <cellStyle name="_Recon to Darrin's 5.11.05 proforma_Book4_DEM-WP(C) ENERG10C--ctn Mid-C_042010 2010GRC 2" xfId="16260"/>
    <cellStyle name="_Recon to Darrin's 5.11.05 proforma_Book9" xfId="16261"/>
    <cellStyle name="_Recon to Darrin's 5.11.05 proforma_Book9 2" xfId="16262"/>
    <cellStyle name="_Recon to Darrin's 5.11.05 proforma_Book9 2 2" xfId="16263"/>
    <cellStyle name="_Recon to Darrin's 5.11.05 proforma_Book9 2 2 2" xfId="16264"/>
    <cellStyle name="_Recon to Darrin's 5.11.05 proforma_Book9 2 2 2 2" xfId="16265"/>
    <cellStyle name="_Recon to Darrin's 5.11.05 proforma_Book9 2 2 3" xfId="16266"/>
    <cellStyle name="_Recon to Darrin's 5.11.05 proforma_Book9 2 3" xfId="16267"/>
    <cellStyle name="_Recon to Darrin's 5.11.05 proforma_Book9 2 3 2" xfId="16268"/>
    <cellStyle name="_Recon to Darrin's 5.11.05 proforma_Book9 2 4" xfId="16269"/>
    <cellStyle name="_Recon to Darrin's 5.11.05 proforma_Book9 2 4 2" xfId="16270"/>
    <cellStyle name="_Recon to Darrin's 5.11.05 proforma_Book9 2 5" xfId="16271"/>
    <cellStyle name="_Recon to Darrin's 5.11.05 proforma_Book9 3" xfId="16272"/>
    <cellStyle name="_Recon to Darrin's 5.11.05 proforma_Book9 3 2" xfId="16273"/>
    <cellStyle name="_Recon to Darrin's 5.11.05 proforma_Book9 3 2 2" xfId="16274"/>
    <cellStyle name="_Recon to Darrin's 5.11.05 proforma_Book9 3 3" xfId="16275"/>
    <cellStyle name="_Recon to Darrin's 5.11.05 proforma_Book9 3 4" xfId="16276"/>
    <cellStyle name="_Recon to Darrin's 5.11.05 proforma_Book9 4" xfId="16277"/>
    <cellStyle name="_Recon to Darrin's 5.11.05 proforma_Book9 4 2" xfId="16278"/>
    <cellStyle name="_Recon to Darrin's 5.11.05 proforma_Book9 4 2 2" xfId="16279"/>
    <cellStyle name="_Recon to Darrin's 5.11.05 proforma_Book9 4 3" xfId="16280"/>
    <cellStyle name="_Recon to Darrin's 5.11.05 proforma_Book9 5" xfId="16281"/>
    <cellStyle name="_Recon to Darrin's 5.11.05 proforma_Book9 5 2" xfId="16282"/>
    <cellStyle name="_Recon to Darrin's 5.11.05 proforma_Book9 6" xfId="16283"/>
    <cellStyle name="_Recon to Darrin's 5.11.05 proforma_Book9 6 2" xfId="16284"/>
    <cellStyle name="_Recon to Darrin's 5.11.05 proforma_Book9 7" xfId="16285"/>
    <cellStyle name="_Recon to Darrin's 5.11.05 proforma_Book9_DEM-WP(C) ENERG10C--ctn Mid-C_042010 2010GRC" xfId="16286"/>
    <cellStyle name="_Recon to Darrin's 5.11.05 proforma_Book9_DEM-WP(C) ENERG10C--ctn Mid-C_042010 2010GRC 2" xfId="16287"/>
    <cellStyle name="_Recon to Darrin's 5.11.05 proforma_Check the Interest Calculation" xfId="16288"/>
    <cellStyle name="_Recon to Darrin's 5.11.05 proforma_Check the Interest Calculation 2" xfId="16289"/>
    <cellStyle name="_Recon to Darrin's 5.11.05 proforma_Check the Interest Calculation_Scenario 1 REC vs PTC Offset" xfId="16290"/>
    <cellStyle name="_Recon to Darrin's 5.11.05 proforma_Check the Interest Calculation_Scenario 1 REC vs PTC Offset 2" xfId="16291"/>
    <cellStyle name="_Recon to Darrin's 5.11.05 proforma_Check the Interest Calculation_Scenario 3" xfId="16292"/>
    <cellStyle name="_Recon to Darrin's 5.11.05 proforma_Check the Interest Calculation_Scenario 3 2" xfId="16293"/>
    <cellStyle name="_Recon to Darrin's 5.11.05 proforma_Chelan PUD Power Costs (8-10)" xfId="16294"/>
    <cellStyle name="_Recon to Darrin's 5.11.05 proforma_Chelan PUD Power Costs (8-10) 2" xfId="16295"/>
    <cellStyle name="_Recon to Darrin's 5.11.05 proforma_DEM-WP(C) Chelan Power Costs" xfId="16296"/>
    <cellStyle name="_Recon to Darrin's 5.11.05 proforma_DEM-WP(C) Chelan Power Costs 2" xfId="16297"/>
    <cellStyle name="_Recon to Darrin's 5.11.05 proforma_DEM-WP(C) Chelan Power Costs 2 2" xfId="16298"/>
    <cellStyle name="_Recon to Darrin's 5.11.05 proforma_DEM-WP(C) Chelan Power Costs 2 2 2" xfId="16299"/>
    <cellStyle name="_Recon to Darrin's 5.11.05 proforma_DEM-WP(C) Chelan Power Costs 2 3" xfId="16300"/>
    <cellStyle name="_Recon to Darrin's 5.11.05 proforma_DEM-WP(C) Chelan Power Costs 3" xfId="16301"/>
    <cellStyle name="_Recon to Darrin's 5.11.05 proforma_DEM-WP(C) Chelan Power Costs 3 2" xfId="16302"/>
    <cellStyle name="_Recon to Darrin's 5.11.05 proforma_DEM-WP(C) Chelan Power Costs 3 2 2" xfId="16303"/>
    <cellStyle name="_Recon to Darrin's 5.11.05 proforma_DEM-WP(C) Chelan Power Costs 3 3" xfId="16304"/>
    <cellStyle name="_Recon to Darrin's 5.11.05 proforma_DEM-WP(C) Chelan Power Costs 4" xfId="16305"/>
    <cellStyle name="_Recon to Darrin's 5.11.05 proforma_DEM-WP(C) Chelan Power Costs 4 2" xfId="16306"/>
    <cellStyle name="_Recon to Darrin's 5.11.05 proforma_DEM-WP(C) Chelan Power Costs 5" xfId="16307"/>
    <cellStyle name="_Recon to Darrin's 5.11.05 proforma_DEM-WP(C) Chelan Power Costs 5 2" xfId="16308"/>
    <cellStyle name="_Recon to Darrin's 5.11.05 proforma_DEM-WP(C) ENERG10C--ctn Mid-C_042010 2010GRC" xfId="16309"/>
    <cellStyle name="_Recon to Darrin's 5.11.05 proforma_DEM-WP(C) ENERG10C--ctn Mid-C_042010 2010GRC 2" xfId="16310"/>
    <cellStyle name="_Recon to Darrin's 5.11.05 proforma_DEM-WP(C) Gas Transport 2010GRC" xfId="16311"/>
    <cellStyle name="_Recon to Darrin's 5.11.05 proforma_DEM-WP(C) Gas Transport 2010GRC 2" xfId="16312"/>
    <cellStyle name="_Recon to Darrin's 5.11.05 proforma_DEM-WP(C) Gas Transport 2010GRC 2 2" xfId="16313"/>
    <cellStyle name="_Recon to Darrin's 5.11.05 proforma_DEM-WP(C) Gas Transport 2010GRC 2 2 2" xfId="16314"/>
    <cellStyle name="_Recon to Darrin's 5.11.05 proforma_DEM-WP(C) Gas Transport 2010GRC 2 3" xfId="16315"/>
    <cellStyle name="_Recon to Darrin's 5.11.05 proforma_DEM-WP(C) Gas Transport 2010GRC 3" xfId="16316"/>
    <cellStyle name="_Recon to Darrin's 5.11.05 proforma_DEM-WP(C) Gas Transport 2010GRC 3 2" xfId="16317"/>
    <cellStyle name="_Recon to Darrin's 5.11.05 proforma_DEM-WP(C) Gas Transport 2010GRC 3 2 2" xfId="16318"/>
    <cellStyle name="_Recon to Darrin's 5.11.05 proforma_DEM-WP(C) Gas Transport 2010GRC 3 3" xfId="16319"/>
    <cellStyle name="_Recon to Darrin's 5.11.05 proforma_DEM-WP(C) Gas Transport 2010GRC 4" xfId="16320"/>
    <cellStyle name="_Recon to Darrin's 5.11.05 proforma_DEM-WP(C) Gas Transport 2010GRC 4 2" xfId="16321"/>
    <cellStyle name="_Recon to Darrin's 5.11.05 proforma_DEM-WP(C) Gas Transport 2010GRC 5" xfId="16322"/>
    <cellStyle name="_Recon to Darrin's 5.11.05 proforma_DEM-WP(C) Gas Transport 2010GRC 5 2" xfId="16323"/>
    <cellStyle name="_Recon to Darrin's 5.11.05 proforma_Exh A-1 resulting from UE-112050 effective Jan 1 2012" xfId="16324"/>
    <cellStyle name="_Recon to Darrin's 5.11.05 proforma_Exh A-1 resulting from UE-112050 effective Jan 1 2012 2" xfId="16325"/>
    <cellStyle name="_Recon to Darrin's 5.11.05 proforma_Exhibit A-1 effective 4-1-11 fr S Free 12-11" xfId="16326"/>
    <cellStyle name="_Recon to Darrin's 5.11.05 proforma_Exhibit A-1 effective 4-1-11 fr S Free 12-11 2" xfId="16327"/>
    <cellStyle name="_Recon to Darrin's 5.11.05 proforma_Exhibit D fr R Gho 12-31-08" xfId="16328"/>
    <cellStyle name="_Recon to Darrin's 5.11.05 proforma_Exhibit D fr R Gho 12-31-08 2" xfId="16329"/>
    <cellStyle name="_Recon to Darrin's 5.11.05 proforma_Exhibit D fr R Gho 12-31-08 2 2" xfId="16330"/>
    <cellStyle name="_Recon to Darrin's 5.11.05 proforma_Exhibit D fr R Gho 12-31-08 2 2 2" xfId="16331"/>
    <cellStyle name="_Recon to Darrin's 5.11.05 proforma_Exhibit D fr R Gho 12-31-08 2 2 2 2" xfId="16332"/>
    <cellStyle name="_Recon to Darrin's 5.11.05 proforma_Exhibit D fr R Gho 12-31-08 2 3" xfId="16333"/>
    <cellStyle name="_Recon to Darrin's 5.11.05 proforma_Exhibit D fr R Gho 12-31-08 2 3 2" xfId="16334"/>
    <cellStyle name="_Recon to Darrin's 5.11.05 proforma_Exhibit D fr R Gho 12-31-08 2 4" xfId="16335"/>
    <cellStyle name="_Recon to Darrin's 5.11.05 proforma_Exhibit D fr R Gho 12-31-08 2 4 2" xfId="16336"/>
    <cellStyle name="_Recon to Darrin's 5.11.05 proforma_Exhibit D fr R Gho 12-31-08 2 5" xfId="16337"/>
    <cellStyle name="_Recon to Darrin's 5.11.05 proforma_Exhibit D fr R Gho 12-31-08 3" xfId="16338"/>
    <cellStyle name="_Recon to Darrin's 5.11.05 proforma_Exhibit D fr R Gho 12-31-08 3 2" xfId="16339"/>
    <cellStyle name="_Recon to Darrin's 5.11.05 proforma_Exhibit D fr R Gho 12-31-08 3 2 2" xfId="16340"/>
    <cellStyle name="_Recon to Darrin's 5.11.05 proforma_Exhibit D fr R Gho 12-31-08 3 3" xfId="16341"/>
    <cellStyle name="_Recon to Darrin's 5.11.05 proforma_Exhibit D fr R Gho 12-31-08 4" xfId="16342"/>
    <cellStyle name="_Recon to Darrin's 5.11.05 proforma_Exhibit D fr R Gho 12-31-08 4 2" xfId="16343"/>
    <cellStyle name="_Recon to Darrin's 5.11.05 proforma_Exhibit D fr R Gho 12-31-08 4 2 2" xfId="16344"/>
    <cellStyle name="_Recon to Darrin's 5.11.05 proforma_Exhibit D fr R Gho 12-31-08 4 3" xfId="16345"/>
    <cellStyle name="_Recon to Darrin's 5.11.05 proforma_Exhibit D fr R Gho 12-31-08 5" xfId="16346"/>
    <cellStyle name="_Recon to Darrin's 5.11.05 proforma_Exhibit D fr R Gho 12-31-08 5 2" xfId="16347"/>
    <cellStyle name="_Recon to Darrin's 5.11.05 proforma_Exhibit D fr R Gho 12-31-08 6" xfId="16348"/>
    <cellStyle name="_Recon to Darrin's 5.11.05 proforma_Exhibit D fr R Gho 12-31-08 6 2" xfId="16349"/>
    <cellStyle name="_Recon to Darrin's 5.11.05 proforma_Exhibit D fr R Gho 12-31-08 7" xfId="16350"/>
    <cellStyle name="_Recon to Darrin's 5.11.05 proforma_Exhibit D fr R Gho 12-31-08 v2" xfId="16351"/>
    <cellStyle name="_Recon to Darrin's 5.11.05 proforma_Exhibit D fr R Gho 12-31-08 v2 2" xfId="16352"/>
    <cellStyle name="_Recon to Darrin's 5.11.05 proforma_Exhibit D fr R Gho 12-31-08 v2 2 2" xfId="16353"/>
    <cellStyle name="_Recon to Darrin's 5.11.05 proforma_Exhibit D fr R Gho 12-31-08 v2 2 2 2" xfId="16354"/>
    <cellStyle name="_Recon to Darrin's 5.11.05 proforma_Exhibit D fr R Gho 12-31-08 v2 2 2 2 2" xfId="16355"/>
    <cellStyle name="_Recon to Darrin's 5.11.05 proforma_Exhibit D fr R Gho 12-31-08 v2 2 3" xfId="16356"/>
    <cellStyle name="_Recon to Darrin's 5.11.05 proforma_Exhibit D fr R Gho 12-31-08 v2 2 3 2" xfId="16357"/>
    <cellStyle name="_Recon to Darrin's 5.11.05 proforma_Exhibit D fr R Gho 12-31-08 v2 2 4" xfId="16358"/>
    <cellStyle name="_Recon to Darrin's 5.11.05 proforma_Exhibit D fr R Gho 12-31-08 v2 2 4 2" xfId="16359"/>
    <cellStyle name="_Recon to Darrin's 5.11.05 proforma_Exhibit D fr R Gho 12-31-08 v2 2 5" xfId="16360"/>
    <cellStyle name="_Recon to Darrin's 5.11.05 proforma_Exhibit D fr R Gho 12-31-08 v2 3" xfId="16361"/>
    <cellStyle name="_Recon to Darrin's 5.11.05 proforma_Exhibit D fr R Gho 12-31-08 v2 3 2" xfId="16362"/>
    <cellStyle name="_Recon to Darrin's 5.11.05 proforma_Exhibit D fr R Gho 12-31-08 v2 3 2 2" xfId="16363"/>
    <cellStyle name="_Recon to Darrin's 5.11.05 proforma_Exhibit D fr R Gho 12-31-08 v2 3 3" xfId="16364"/>
    <cellStyle name="_Recon to Darrin's 5.11.05 proforma_Exhibit D fr R Gho 12-31-08 v2 4" xfId="16365"/>
    <cellStyle name="_Recon to Darrin's 5.11.05 proforma_Exhibit D fr R Gho 12-31-08 v2 4 2" xfId="16366"/>
    <cellStyle name="_Recon to Darrin's 5.11.05 proforma_Exhibit D fr R Gho 12-31-08 v2 4 2 2" xfId="16367"/>
    <cellStyle name="_Recon to Darrin's 5.11.05 proforma_Exhibit D fr R Gho 12-31-08 v2 4 3" xfId="16368"/>
    <cellStyle name="_Recon to Darrin's 5.11.05 proforma_Exhibit D fr R Gho 12-31-08 v2 5" xfId="16369"/>
    <cellStyle name="_Recon to Darrin's 5.11.05 proforma_Exhibit D fr R Gho 12-31-08 v2 5 2" xfId="16370"/>
    <cellStyle name="_Recon to Darrin's 5.11.05 proforma_Exhibit D fr R Gho 12-31-08 v2 6" xfId="16371"/>
    <cellStyle name="_Recon to Darrin's 5.11.05 proforma_Exhibit D fr R Gho 12-31-08 v2 6 2" xfId="16372"/>
    <cellStyle name="_Recon to Darrin's 5.11.05 proforma_Exhibit D fr R Gho 12-31-08 v2 7" xfId="16373"/>
    <cellStyle name="_Recon to Darrin's 5.11.05 proforma_Exhibit D fr R Gho 12-31-08 v2_DEM-WP(C) ENERG10C--ctn Mid-C_042010 2010GRC" xfId="16374"/>
    <cellStyle name="_Recon to Darrin's 5.11.05 proforma_Exhibit D fr R Gho 12-31-08 v2_DEM-WP(C) ENERG10C--ctn Mid-C_042010 2010GRC 2" xfId="16375"/>
    <cellStyle name="_Recon to Darrin's 5.11.05 proforma_Exhibit D fr R Gho 12-31-08 v2_NIM Summary" xfId="16376"/>
    <cellStyle name="_Recon to Darrin's 5.11.05 proforma_Exhibit D fr R Gho 12-31-08 v2_NIM Summary 2" xfId="16377"/>
    <cellStyle name="_Recon to Darrin's 5.11.05 proforma_Exhibit D fr R Gho 12-31-08 v2_NIM Summary 2 2" xfId="16378"/>
    <cellStyle name="_Recon to Darrin's 5.11.05 proforma_Exhibit D fr R Gho 12-31-08 v2_NIM Summary 2 2 2" xfId="16379"/>
    <cellStyle name="_Recon to Darrin's 5.11.05 proforma_Exhibit D fr R Gho 12-31-08 v2_NIM Summary 2 2 2 2" xfId="16380"/>
    <cellStyle name="_Recon to Darrin's 5.11.05 proforma_Exhibit D fr R Gho 12-31-08 v2_NIM Summary 2 3" xfId="16381"/>
    <cellStyle name="_Recon to Darrin's 5.11.05 proforma_Exhibit D fr R Gho 12-31-08 v2_NIM Summary 2 3 2" xfId="16382"/>
    <cellStyle name="_Recon to Darrin's 5.11.05 proforma_Exhibit D fr R Gho 12-31-08 v2_NIM Summary 2 4" xfId="16383"/>
    <cellStyle name="_Recon to Darrin's 5.11.05 proforma_Exhibit D fr R Gho 12-31-08 v2_NIM Summary 2 4 2" xfId="16384"/>
    <cellStyle name="_Recon to Darrin's 5.11.05 proforma_Exhibit D fr R Gho 12-31-08 v2_NIM Summary 2 5" xfId="16385"/>
    <cellStyle name="_Recon to Darrin's 5.11.05 proforma_Exhibit D fr R Gho 12-31-08 v2_NIM Summary 3" xfId="16386"/>
    <cellStyle name="_Recon to Darrin's 5.11.05 proforma_Exhibit D fr R Gho 12-31-08 v2_NIM Summary 3 2" xfId="16387"/>
    <cellStyle name="_Recon to Darrin's 5.11.05 proforma_Exhibit D fr R Gho 12-31-08 v2_NIM Summary 3 2 2" xfId="16388"/>
    <cellStyle name="_Recon to Darrin's 5.11.05 proforma_Exhibit D fr R Gho 12-31-08 v2_NIM Summary 3 3" xfId="16389"/>
    <cellStyle name="_Recon to Darrin's 5.11.05 proforma_Exhibit D fr R Gho 12-31-08 v2_NIM Summary 4" xfId="16390"/>
    <cellStyle name="_Recon to Darrin's 5.11.05 proforma_Exhibit D fr R Gho 12-31-08 v2_NIM Summary 4 2" xfId="16391"/>
    <cellStyle name="_Recon to Darrin's 5.11.05 proforma_Exhibit D fr R Gho 12-31-08 v2_NIM Summary 4 2 2" xfId="16392"/>
    <cellStyle name="_Recon to Darrin's 5.11.05 proforma_Exhibit D fr R Gho 12-31-08 v2_NIM Summary 4 3" xfId="16393"/>
    <cellStyle name="_Recon to Darrin's 5.11.05 proforma_Exhibit D fr R Gho 12-31-08 v2_NIM Summary 5" xfId="16394"/>
    <cellStyle name="_Recon to Darrin's 5.11.05 proforma_Exhibit D fr R Gho 12-31-08 v2_NIM Summary 5 2" xfId="16395"/>
    <cellStyle name="_Recon to Darrin's 5.11.05 proforma_Exhibit D fr R Gho 12-31-08 v2_NIM Summary 6" xfId="16396"/>
    <cellStyle name="_Recon to Darrin's 5.11.05 proforma_Exhibit D fr R Gho 12-31-08 v2_NIM Summary 6 2" xfId="16397"/>
    <cellStyle name="_Recon to Darrin's 5.11.05 proforma_Exhibit D fr R Gho 12-31-08 v2_NIM Summary 7" xfId="16398"/>
    <cellStyle name="_Recon to Darrin's 5.11.05 proforma_Exhibit D fr R Gho 12-31-08 v2_NIM Summary_DEM-WP(C) ENERG10C--ctn Mid-C_042010 2010GRC" xfId="16399"/>
    <cellStyle name="_Recon to Darrin's 5.11.05 proforma_Exhibit D fr R Gho 12-31-08 v2_NIM Summary_DEM-WP(C) ENERG10C--ctn Mid-C_042010 2010GRC 2" xfId="16400"/>
    <cellStyle name="_Recon to Darrin's 5.11.05 proforma_Exhibit D fr R Gho 12-31-08_DEM-WP(C) ENERG10C--ctn Mid-C_042010 2010GRC" xfId="16401"/>
    <cellStyle name="_Recon to Darrin's 5.11.05 proforma_Exhibit D fr R Gho 12-31-08_DEM-WP(C) ENERG10C--ctn Mid-C_042010 2010GRC 2" xfId="16402"/>
    <cellStyle name="_Recon to Darrin's 5.11.05 proforma_Exhibit D fr R Gho 12-31-08_NIM Summary" xfId="16403"/>
    <cellStyle name="_Recon to Darrin's 5.11.05 proforma_Exhibit D fr R Gho 12-31-08_NIM Summary 2" xfId="16404"/>
    <cellStyle name="_Recon to Darrin's 5.11.05 proforma_Exhibit D fr R Gho 12-31-08_NIM Summary 2 2" xfId="16405"/>
    <cellStyle name="_Recon to Darrin's 5.11.05 proforma_Exhibit D fr R Gho 12-31-08_NIM Summary 2 2 2" xfId="16406"/>
    <cellStyle name="_Recon to Darrin's 5.11.05 proforma_Exhibit D fr R Gho 12-31-08_NIM Summary 2 2 2 2" xfId="16407"/>
    <cellStyle name="_Recon to Darrin's 5.11.05 proforma_Exhibit D fr R Gho 12-31-08_NIM Summary 2 3" xfId="16408"/>
    <cellStyle name="_Recon to Darrin's 5.11.05 proforma_Exhibit D fr R Gho 12-31-08_NIM Summary 2 3 2" xfId="16409"/>
    <cellStyle name="_Recon to Darrin's 5.11.05 proforma_Exhibit D fr R Gho 12-31-08_NIM Summary 2 4" xfId="16410"/>
    <cellStyle name="_Recon to Darrin's 5.11.05 proforma_Exhibit D fr R Gho 12-31-08_NIM Summary 2 4 2" xfId="16411"/>
    <cellStyle name="_Recon to Darrin's 5.11.05 proforma_Exhibit D fr R Gho 12-31-08_NIM Summary 2 5" xfId="16412"/>
    <cellStyle name="_Recon to Darrin's 5.11.05 proforma_Exhibit D fr R Gho 12-31-08_NIM Summary 3" xfId="16413"/>
    <cellStyle name="_Recon to Darrin's 5.11.05 proforma_Exhibit D fr R Gho 12-31-08_NIM Summary 3 2" xfId="16414"/>
    <cellStyle name="_Recon to Darrin's 5.11.05 proforma_Exhibit D fr R Gho 12-31-08_NIM Summary 3 2 2" xfId="16415"/>
    <cellStyle name="_Recon to Darrin's 5.11.05 proforma_Exhibit D fr R Gho 12-31-08_NIM Summary 3 3" xfId="16416"/>
    <cellStyle name="_Recon to Darrin's 5.11.05 proforma_Exhibit D fr R Gho 12-31-08_NIM Summary 4" xfId="16417"/>
    <cellStyle name="_Recon to Darrin's 5.11.05 proforma_Exhibit D fr R Gho 12-31-08_NIM Summary 4 2" xfId="16418"/>
    <cellStyle name="_Recon to Darrin's 5.11.05 proforma_Exhibit D fr R Gho 12-31-08_NIM Summary 4 2 2" xfId="16419"/>
    <cellStyle name="_Recon to Darrin's 5.11.05 proforma_Exhibit D fr R Gho 12-31-08_NIM Summary 4 3" xfId="16420"/>
    <cellStyle name="_Recon to Darrin's 5.11.05 proforma_Exhibit D fr R Gho 12-31-08_NIM Summary 5" xfId="16421"/>
    <cellStyle name="_Recon to Darrin's 5.11.05 proforma_Exhibit D fr R Gho 12-31-08_NIM Summary 5 2" xfId="16422"/>
    <cellStyle name="_Recon to Darrin's 5.11.05 proforma_Exhibit D fr R Gho 12-31-08_NIM Summary 6" xfId="16423"/>
    <cellStyle name="_Recon to Darrin's 5.11.05 proforma_Exhibit D fr R Gho 12-31-08_NIM Summary 6 2" xfId="16424"/>
    <cellStyle name="_Recon to Darrin's 5.11.05 proforma_Exhibit D fr R Gho 12-31-08_NIM Summary 7" xfId="16425"/>
    <cellStyle name="_Recon to Darrin's 5.11.05 proforma_Exhibit D fr R Gho 12-31-08_NIM Summary_DEM-WP(C) ENERG10C--ctn Mid-C_042010 2010GRC" xfId="16426"/>
    <cellStyle name="_Recon to Darrin's 5.11.05 proforma_Exhibit D fr R Gho 12-31-08_NIM Summary_DEM-WP(C) ENERG10C--ctn Mid-C_042010 2010GRC 2" xfId="16427"/>
    <cellStyle name="_Recon to Darrin's 5.11.05 proforma_Hopkins Ridge Prepaid Tran - Interest Earned RY 12ME Feb  '11" xfId="16428"/>
    <cellStyle name="_Recon to Darrin's 5.11.05 proforma_Hopkins Ridge Prepaid Tran - Interest Earned RY 12ME Feb  '11 2" xfId="16429"/>
    <cellStyle name="_Recon to Darrin's 5.11.05 proforma_Hopkins Ridge Prepaid Tran - Interest Earned RY 12ME Feb  '11 2 2" xfId="16430"/>
    <cellStyle name="_Recon to Darrin's 5.11.05 proforma_Hopkins Ridge Prepaid Tran - Interest Earned RY 12ME Feb  '11 2 2 2" xfId="16431"/>
    <cellStyle name="_Recon to Darrin's 5.11.05 proforma_Hopkins Ridge Prepaid Tran - Interest Earned RY 12ME Feb  '11 2 2 2 2" xfId="16432"/>
    <cellStyle name="_Recon to Darrin's 5.11.05 proforma_Hopkins Ridge Prepaid Tran - Interest Earned RY 12ME Feb  '11 2 3" xfId="16433"/>
    <cellStyle name="_Recon to Darrin's 5.11.05 proforma_Hopkins Ridge Prepaid Tran - Interest Earned RY 12ME Feb  '11 2 3 2" xfId="16434"/>
    <cellStyle name="_Recon to Darrin's 5.11.05 proforma_Hopkins Ridge Prepaid Tran - Interest Earned RY 12ME Feb  '11 2 4" xfId="16435"/>
    <cellStyle name="_Recon to Darrin's 5.11.05 proforma_Hopkins Ridge Prepaid Tran - Interest Earned RY 12ME Feb  '11 2 4 2" xfId="16436"/>
    <cellStyle name="_Recon to Darrin's 5.11.05 proforma_Hopkins Ridge Prepaid Tran - Interest Earned RY 12ME Feb  '11 2 5" xfId="16437"/>
    <cellStyle name="_Recon to Darrin's 5.11.05 proforma_Hopkins Ridge Prepaid Tran - Interest Earned RY 12ME Feb  '11 3" xfId="16438"/>
    <cellStyle name="_Recon to Darrin's 5.11.05 proforma_Hopkins Ridge Prepaid Tran - Interest Earned RY 12ME Feb  '11 3 2" xfId="16439"/>
    <cellStyle name="_Recon to Darrin's 5.11.05 proforma_Hopkins Ridge Prepaid Tran - Interest Earned RY 12ME Feb  '11 3 2 2" xfId="16440"/>
    <cellStyle name="_Recon to Darrin's 5.11.05 proforma_Hopkins Ridge Prepaid Tran - Interest Earned RY 12ME Feb  '11 3 3" xfId="16441"/>
    <cellStyle name="_Recon to Darrin's 5.11.05 proforma_Hopkins Ridge Prepaid Tran - Interest Earned RY 12ME Feb  '11 4" xfId="16442"/>
    <cellStyle name="_Recon to Darrin's 5.11.05 proforma_Hopkins Ridge Prepaid Tran - Interest Earned RY 12ME Feb  '11 4 2" xfId="16443"/>
    <cellStyle name="_Recon to Darrin's 5.11.05 proforma_Hopkins Ridge Prepaid Tran - Interest Earned RY 12ME Feb  '11 4 2 2" xfId="16444"/>
    <cellStyle name="_Recon to Darrin's 5.11.05 proforma_Hopkins Ridge Prepaid Tran - Interest Earned RY 12ME Feb  '11 4 3" xfId="16445"/>
    <cellStyle name="_Recon to Darrin's 5.11.05 proforma_Hopkins Ridge Prepaid Tran - Interest Earned RY 12ME Feb  '11 5" xfId="16446"/>
    <cellStyle name="_Recon to Darrin's 5.11.05 proforma_Hopkins Ridge Prepaid Tran - Interest Earned RY 12ME Feb  '11 5 2" xfId="16447"/>
    <cellStyle name="_Recon to Darrin's 5.11.05 proforma_Hopkins Ridge Prepaid Tran - Interest Earned RY 12ME Feb  '11 6" xfId="16448"/>
    <cellStyle name="_Recon to Darrin's 5.11.05 proforma_Hopkins Ridge Prepaid Tran - Interest Earned RY 12ME Feb  '11 6 2" xfId="16449"/>
    <cellStyle name="_Recon to Darrin's 5.11.05 proforma_Hopkins Ridge Prepaid Tran - Interest Earned RY 12ME Feb  '11 7" xfId="16450"/>
    <cellStyle name="_Recon to Darrin's 5.11.05 proforma_Hopkins Ridge Prepaid Tran - Interest Earned RY 12ME Feb  '11_DEM-WP(C) ENERG10C--ctn Mid-C_042010 2010GRC" xfId="16451"/>
    <cellStyle name="_Recon to Darrin's 5.11.05 proforma_Hopkins Ridge Prepaid Tran - Interest Earned RY 12ME Feb  '11_DEM-WP(C) ENERG10C--ctn Mid-C_042010 2010GRC 2" xfId="16452"/>
    <cellStyle name="_Recon to Darrin's 5.11.05 proforma_Hopkins Ridge Prepaid Tran - Interest Earned RY 12ME Feb  '11_NIM Summary" xfId="16453"/>
    <cellStyle name="_Recon to Darrin's 5.11.05 proforma_Hopkins Ridge Prepaid Tran - Interest Earned RY 12ME Feb  '11_NIM Summary 2" xfId="16454"/>
    <cellStyle name="_Recon to Darrin's 5.11.05 proforma_Hopkins Ridge Prepaid Tran - Interest Earned RY 12ME Feb  '11_NIM Summary 2 2" xfId="16455"/>
    <cellStyle name="_Recon to Darrin's 5.11.05 proforma_Hopkins Ridge Prepaid Tran - Interest Earned RY 12ME Feb  '11_NIM Summary 2 2 2" xfId="16456"/>
    <cellStyle name="_Recon to Darrin's 5.11.05 proforma_Hopkins Ridge Prepaid Tran - Interest Earned RY 12ME Feb  '11_NIM Summary 2 2 2 2" xfId="16457"/>
    <cellStyle name="_Recon to Darrin's 5.11.05 proforma_Hopkins Ridge Prepaid Tran - Interest Earned RY 12ME Feb  '11_NIM Summary 2 3" xfId="16458"/>
    <cellStyle name="_Recon to Darrin's 5.11.05 proforma_Hopkins Ridge Prepaid Tran - Interest Earned RY 12ME Feb  '11_NIM Summary 2 3 2" xfId="16459"/>
    <cellStyle name="_Recon to Darrin's 5.11.05 proforma_Hopkins Ridge Prepaid Tran - Interest Earned RY 12ME Feb  '11_NIM Summary 2 4" xfId="16460"/>
    <cellStyle name="_Recon to Darrin's 5.11.05 proforma_Hopkins Ridge Prepaid Tran - Interest Earned RY 12ME Feb  '11_NIM Summary 2 4 2" xfId="16461"/>
    <cellStyle name="_Recon to Darrin's 5.11.05 proforma_Hopkins Ridge Prepaid Tran - Interest Earned RY 12ME Feb  '11_NIM Summary 2 5" xfId="16462"/>
    <cellStyle name="_Recon to Darrin's 5.11.05 proforma_Hopkins Ridge Prepaid Tran - Interest Earned RY 12ME Feb  '11_NIM Summary 3" xfId="16463"/>
    <cellStyle name="_Recon to Darrin's 5.11.05 proforma_Hopkins Ridge Prepaid Tran - Interest Earned RY 12ME Feb  '11_NIM Summary 3 2" xfId="16464"/>
    <cellStyle name="_Recon to Darrin's 5.11.05 proforma_Hopkins Ridge Prepaid Tran - Interest Earned RY 12ME Feb  '11_NIM Summary 3 2 2" xfId="16465"/>
    <cellStyle name="_Recon to Darrin's 5.11.05 proforma_Hopkins Ridge Prepaid Tran - Interest Earned RY 12ME Feb  '11_NIM Summary 3 3" xfId="16466"/>
    <cellStyle name="_Recon to Darrin's 5.11.05 proforma_Hopkins Ridge Prepaid Tran - Interest Earned RY 12ME Feb  '11_NIM Summary 4" xfId="16467"/>
    <cellStyle name="_Recon to Darrin's 5.11.05 proforma_Hopkins Ridge Prepaid Tran - Interest Earned RY 12ME Feb  '11_NIM Summary 4 2" xfId="16468"/>
    <cellStyle name="_Recon to Darrin's 5.11.05 proforma_Hopkins Ridge Prepaid Tran - Interest Earned RY 12ME Feb  '11_NIM Summary 4 2 2" xfId="16469"/>
    <cellStyle name="_Recon to Darrin's 5.11.05 proforma_Hopkins Ridge Prepaid Tran - Interest Earned RY 12ME Feb  '11_NIM Summary 4 3" xfId="16470"/>
    <cellStyle name="_Recon to Darrin's 5.11.05 proforma_Hopkins Ridge Prepaid Tran - Interest Earned RY 12ME Feb  '11_NIM Summary 5" xfId="16471"/>
    <cellStyle name="_Recon to Darrin's 5.11.05 proforma_Hopkins Ridge Prepaid Tran - Interest Earned RY 12ME Feb  '11_NIM Summary 5 2" xfId="16472"/>
    <cellStyle name="_Recon to Darrin's 5.11.05 proforma_Hopkins Ridge Prepaid Tran - Interest Earned RY 12ME Feb  '11_NIM Summary 6" xfId="16473"/>
    <cellStyle name="_Recon to Darrin's 5.11.05 proforma_Hopkins Ridge Prepaid Tran - Interest Earned RY 12ME Feb  '11_NIM Summary 6 2" xfId="16474"/>
    <cellStyle name="_Recon to Darrin's 5.11.05 proforma_Hopkins Ridge Prepaid Tran - Interest Earned RY 12ME Feb  '11_NIM Summary 7" xfId="16475"/>
    <cellStyle name="_Recon to Darrin's 5.11.05 proforma_Hopkins Ridge Prepaid Tran - Interest Earned RY 12ME Feb  '11_NIM Summary_DEM-WP(C) ENERG10C--ctn Mid-C_042010 2010GRC" xfId="16476"/>
    <cellStyle name="_Recon to Darrin's 5.11.05 proforma_Hopkins Ridge Prepaid Tran - Interest Earned RY 12ME Feb  '11_NIM Summary_DEM-WP(C) ENERG10C--ctn Mid-C_042010 2010GRC 2" xfId="16477"/>
    <cellStyle name="_Recon to Darrin's 5.11.05 proforma_Hopkins Ridge Prepaid Tran - Interest Earned RY 12ME Feb  '11_Transmission Workbook for May BOD" xfId="16478"/>
    <cellStyle name="_Recon to Darrin's 5.11.05 proforma_Hopkins Ridge Prepaid Tran - Interest Earned RY 12ME Feb  '11_Transmission Workbook for May BOD 2" xfId="16479"/>
    <cellStyle name="_Recon to Darrin's 5.11.05 proforma_Hopkins Ridge Prepaid Tran - Interest Earned RY 12ME Feb  '11_Transmission Workbook for May BOD 2 2" xfId="16480"/>
    <cellStyle name="_Recon to Darrin's 5.11.05 proforma_Hopkins Ridge Prepaid Tran - Interest Earned RY 12ME Feb  '11_Transmission Workbook for May BOD 2 2 2" xfId="16481"/>
    <cellStyle name="_Recon to Darrin's 5.11.05 proforma_Hopkins Ridge Prepaid Tran - Interest Earned RY 12ME Feb  '11_Transmission Workbook for May BOD 2 2 2 2" xfId="16482"/>
    <cellStyle name="_Recon to Darrin's 5.11.05 proforma_Hopkins Ridge Prepaid Tran - Interest Earned RY 12ME Feb  '11_Transmission Workbook for May BOD 2 3" xfId="16483"/>
    <cellStyle name="_Recon to Darrin's 5.11.05 proforma_Hopkins Ridge Prepaid Tran - Interest Earned RY 12ME Feb  '11_Transmission Workbook for May BOD 2 3 2" xfId="16484"/>
    <cellStyle name="_Recon to Darrin's 5.11.05 proforma_Hopkins Ridge Prepaid Tran - Interest Earned RY 12ME Feb  '11_Transmission Workbook for May BOD 2 4" xfId="16485"/>
    <cellStyle name="_Recon to Darrin's 5.11.05 proforma_Hopkins Ridge Prepaid Tran - Interest Earned RY 12ME Feb  '11_Transmission Workbook for May BOD 2 4 2" xfId="16486"/>
    <cellStyle name="_Recon to Darrin's 5.11.05 proforma_Hopkins Ridge Prepaid Tran - Interest Earned RY 12ME Feb  '11_Transmission Workbook for May BOD 2 5" xfId="16487"/>
    <cellStyle name="_Recon to Darrin's 5.11.05 proforma_Hopkins Ridge Prepaid Tran - Interest Earned RY 12ME Feb  '11_Transmission Workbook for May BOD 3" xfId="16488"/>
    <cellStyle name="_Recon to Darrin's 5.11.05 proforma_Hopkins Ridge Prepaid Tran - Interest Earned RY 12ME Feb  '11_Transmission Workbook for May BOD 3 2" xfId="16489"/>
    <cellStyle name="_Recon to Darrin's 5.11.05 proforma_Hopkins Ridge Prepaid Tran - Interest Earned RY 12ME Feb  '11_Transmission Workbook for May BOD 3 2 2" xfId="16490"/>
    <cellStyle name="_Recon to Darrin's 5.11.05 proforma_Hopkins Ridge Prepaid Tran - Interest Earned RY 12ME Feb  '11_Transmission Workbook for May BOD 3 3" xfId="16491"/>
    <cellStyle name="_Recon to Darrin's 5.11.05 proforma_Hopkins Ridge Prepaid Tran - Interest Earned RY 12ME Feb  '11_Transmission Workbook for May BOD 4" xfId="16492"/>
    <cellStyle name="_Recon to Darrin's 5.11.05 proforma_Hopkins Ridge Prepaid Tran - Interest Earned RY 12ME Feb  '11_Transmission Workbook for May BOD 4 2" xfId="16493"/>
    <cellStyle name="_Recon to Darrin's 5.11.05 proforma_Hopkins Ridge Prepaid Tran - Interest Earned RY 12ME Feb  '11_Transmission Workbook for May BOD 4 2 2" xfId="16494"/>
    <cellStyle name="_Recon to Darrin's 5.11.05 proforma_Hopkins Ridge Prepaid Tran - Interest Earned RY 12ME Feb  '11_Transmission Workbook for May BOD 4 3" xfId="16495"/>
    <cellStyle name="_Recon to Darrin's 5.11.05 proforma_Hopkins Ridge Prepaid Tran - Interest Earned RY 12ME Feb  '11_Transmission Workbook for May BOD 5" xfId="16496"/>
    <cellStyle name="_Recon to Darrin's 5.11.05 proforma_Hopkins Ridge Prepaid Tran - Interest Earned RY 12ME Feb  '11_Transmission Workbook for May BOD 5 2" xfId="16497"/>
    <cellStyle name="_Recon to Darrin's 5.11.05 proforma_Hopkins Ridge Prepaid Tran - Interest Earned RY 12ME Feb  '11_Transmission Workbook for May BOD 6" xfId="16498"/>
    <cellStyle name="_Recon to Darrin's 5.11.05 proforma_Hopkins Ridge Prepaid Tran - Interest Earned RY 12ME Feb  '11_Transmission Workbook for May BOD 6 2" xfId="16499"/>
    <cellStyle name="_Recon to Darrin's 5.11.05 proforma_Hopkins Ridge Prepaid Tran - Interest Earned RY 12ME Feb  '11_Transmission Workbook for May BOD 7" xfId="16500"/>
    <cellStyle name="_Recon to Darrin's 5.11.05 proforma_Hopkins Ridge Prepaid Tran - Interest Earned RY 12ME Feb  '11_Transmission Workbook for May BOD_DEM-WP(C) ENERG10C--ctn Mid-C_042010 2010GRC" xfId="16501"/>
    <cellStyle name="_Recon to Darrin's 5.11.05 proforma_Hopkins Ridge Prepaid Tran - Interest Earned RY 12ME Feb  '11_Transmission Workbook for May BOD_DEM-WP(C) ENERG10C--ctn Mid-C_042010 2010GRC 2" xfId="16502"/>
    <cellStyle name="_Recon to Darrin's 5.11.05 proforma_INPUTS" xfId="16503"/>
    <cellStyle name="_Recon to Darrin's 5.11.05 proforma_INPUTS 2" xfId="16504"/>
    <cellStyle name="_Recon to Darrin's 5.11.05 proforma_INPUTS 2 2" xfId="16505"/>
    <cellStyle name="_Recon to Darrin's 5.11.05 proforma_INPUTS 2 2 2" xfId="16506"/>
    <cellStyle name="_Recon to Darrin's 5.11.05 proforma_INPUTS 2 3" xfId="16507"/>
    <cellStyle name="_Recon to Darrin's 5.11.05 proforma_INPUTS 3" xfId="16508"/>
    <cellStyle name="_Recon to Darrin's 5.11.05 proforma_INPUTS 3 2" xfId="16509"/>
    <cellStyle name="_Recon to Darrin's 5.11.05 proforma_INPUTS 4" xfId="16510"/>
    <cellStyle name="_Recon to Darrin's 5.11.05 proforma_LSRWEP LGIA like Acctg Petition Aug 2010" xfId="16511"/>
    <cellStyle name="_Recon to Darrin's 5.11.05 proforma_LSRWEP LGIA like Acctg Petition Aug 2010 2" xfId="16512"/>
    <cellStyle name="_Recon to Darrin's 5.11.05 proforma_LSRWEP LGIA like Acctg Petition Aug 2010 2 2" xfId="16513"/>
    <cellStyle name="_Recon to Darrin's 5.11.05 proforma_LSRWEP LGIA like Acctg Petition Aug 2010 2 2 2" xfId="16514"/>
    <cellStyle name="_Recon to Darrin's 5.11.05 proforma_LSRWEP LGIA like Acctg Petition Aug 2010 3" xfId="16515"/>
    <cellStyle name="_Recon to Darrin's 5.11.05 proforma_LSRWEP LGIA like Acctg Petition Aug 2010 3 2" xfId="16516"/>
    <cellStyle name="_Recon to Darrin's 5.11.05 proforma_LSRWEP LGIA like Acctg Petition Aug 2010 3 2 2" xfId="16517"/>
    <cellStyle name="_Recon to Darrin's 5.11.05 proforma_LSRWEP LGIA like Acctg Petition Aug 2010 3 3" xfId="16518"/>
    <cellStyle name="_Recon to Darrin's 5.11.05 proforma_LSRWEP LGIA like Acctg Petition Aug 2010 4" xfId="16519"/>
    <cellStyle name="_Recon to Darrin's 5.11.05 proforma_LSRWEP LGIA like Acctg Petition Aug 2010 4 2" xfId="16520"/>
    <cellStyle name="_Recon to Darrin's 5.11.05 proforma_LSRWEP LGIA like Acctg Petition Aug 2010 5" xfId="16521"/>
    <cellStyle name="_Recon to Darrin's 5.11.05 proforma_LSRWEP LGIA like Acctg Petition Aug 2010 5 2" xfId="16522"/>
    <cellStyle name="_Recon to Darrin's 5.11.05 proforma_Mint Farm Generation BPA" xfId="16523"/>
    <cellStyle name="_Recon to Darrin's 5.11.05 proforma_NIM Summary" xfId="16524"/>
    <cellStyle name="_Recon to Darrin's 5.11.05 proforma_NIM Summary 09GRC" xfId="16525"/>
    <cellStyle name="_Recon to Darrin's 5.11.05 proforma_NIM Summary 09GRC 2" xfId="16526"/>
    <cellStyle name="_Recon to Darrin's 5.11.05 proforma_NIM Summary 09GRC 2 2" xfId="16527"/>
    <cellStyle name="_Recon to Darrin's 5.11.05 proforma_NIM Summary 09GRC 2 2 2" xfId="16528"/>
    <cellStyle name="_Recon to Darrin's 5.11.05 proforma_NIM Summary 09GRC 2 2 2 2" xfId="16529"/>
    <cellStyle name="_Recon to Darrin's 5.11.05 proforma_NIM Summary 09GRC 2 3" xfId="16530"/>
    <cellStyle name="_Recon to Darrin's 5.11.05 proforma_NIM Summary 09GRC 2 3 2" xfId="16531"/>
    <cellStyle name="_Recon to Darrin's 5.11.05 proforma_NIM Summary 09GRC 2 4" xfId="16532"/>
    <cellStyle name="_Recon to Darrin's 5.11.05 proforma_NIM Summary 09GRC 2 4 2" xfId="16533"/>
    <cellStyle name="_Recon to Darrin's 5.11.05 proforma_NIM Summary 09GRC 2 5" xfId="16534"/>
    <cellStyle name="_Recon to Darrin's 5.11.05 proforma_NIM Summary 09GRC 3" xfId="16535"/>
    <cellStyle name="_Recon to Darrin's 5.11.05 proforma_NIM Summary 09GRC 3 2" xfId="16536"/>
    <cellStyle name="_Recon to Darrin's 5.11.05 proforma_NIM Summary 09GRC 3 2 2" xfId="16537"/>
    <cellStyle name="_Recon to Darrin's 5.11.05 proforma_NIM Summary 09GRC 3 3" xfId="16538"/>
    <cellStyle name="_Recon to Darrin's 5.11.05 proforma_NIM Summary 09GRC 4" xfId="16539"/>
    <cellStyle name="_Recon to Darrin's 5.11.05 proforma_NIM Summary 09GRC 4 2" xfId="16540"/>
    <cellStyle name="_Recon to Darrin's 5.11.05 proforma_NIM Summary 09GRC 4 2 2" xfId="16541"/>
    <cellStyle name="_Recon to Darrin's 5.11.05 proforma_NIM Summary 09GRC 4 3" xfId="16542"/>
    <cellStyle name="_Recon to Darrin's 5.11.05 proforma_NIM Summary 09GRC 5" xfId="16543"/>
    <cellStyle name="_Recon to Darrin's 5.11.05 proforma_NIM Summary 09GRC 5 2" xfId="16544"/>
    <cellStyle name="_Recon to Darrin's 5.11.05 proforma_NIM Summary 09GRC 6" xfId="16545"/>
    <cellStyle name="_Recon to Darrin's 5.11.05 proforma_NIM Summary 09GRC 6 2" xfId="16546"/>
    <cellStyle name="_Recon to Darrin's 5.11.05 proforma_NIM Summary 09GRC 7" xfId="16547"/>
    <cellStyle name="_Recon to Darrin's 5.11.05 proforma_NIM Summary 09GRC_DEM-WP(C) ENERG10C--ctn Mid-C_042010 2010GRC" xfId="16548"/>
    <cellStyle name="_Recon to Darrin's 5.11.05 proforma_NIM Summary 09GRC_DEM-WP(C) ENERG10C--ctn Mid-C_042010 2010GRC 2" xfId="16549"/>
    <cellStyle name="_Recon to Darrin's 5.11.05 proforma_NIM Summary 10" xfId="16550"/>
    <cellStyle name="_Recon to Darrin's 5.11.05 proforma_NIM Summary 10 2" xfId="16551"/>
    <cellStyle name="_Recon to Darrin's 5.11.05 proforma_NIM Summary 10 2 2" xfId="16552"/>
    <cellStyle name="_Recon to Darrin's 5.11.05 proforma_NIM Summary 10 3" xfId="16553"/>
    <cellStyle name="_Recon to Darrin's 5.11.05 proforma_NIM Summary 10 4" xfId="16554"/>
    <cellStyle name="_Recon to Darrin's 5.11.05 proforma_NIM Summary 11" xfId="16555"/>
    <cellStyle name="_Recon to Darrin's 5.11.05 proforma_NIM Summary 11 2" xfId="16556"/>
    <cellStyle name="_Recon to Darrin's 5.11.05 proforma_NIM Summary 11 2 2" xfId="16557"/>
    <cellStyle name="_Recon to Darrin's 5.11.05 proforma_NIM Summary 11 3" xfId="16558"/>
    <cellStyle name="_Recon to Darrin's 5.11.05 proforma_NIM Summary 11 4" xfId="16559"/>
    <cellStyle name="_Recon to Darrin's 5.11.05 proforma_NIM Summary 12" xfId="16560"/>
    <cellStyle name="_Recon to Darrin's 5.11.05 proforma_NIM Summary 12 2" xfId="16561"/>
    <cellStyle name="_Recon to Darrin's 5.11.05 proforma_NIM Summary 12 2 2" xfId="16562"/>
    <cellStyle name="_Recon to Darrin's 5.11.05 proforma_NIM Summary 12 3" xfId="16563"/>
    <cellStyle name="_Recon to Darrin's 5.11.05 proforma_NIM Summary 12 4" xfId="16564"/>
    <cellStyle name="_Recon to Darrin's 5.11.05 proforma_NIM Summary 13" xfId="16565"/>
    <cellStyle name="_Recon to Darrin's 5.11.05 proforma_NIM Summary 13 2" xfId="16566"/>
    <cellStyle name="_Recon to Darrin's 5.11.05 proforma_NIM Summary 13 2 2" xfId="16567"/>
    <cellStyle name="_Recon to Darrin's 5.11.05 proforma_NIM Summary 13 3" xfId="16568"/>
    <cellStyle name="_Recon to Darrin's 5.11.05 proforma_NIM Summary 13 4" xfId="16569"/>
    <cellStyle name="_Recon to Darrin's 5.11.05 proforma_NIM Summary 14" xfId="16570"/>
    <cellStyle name="_Recon to Darrin's 5.11.05 proforma_NIM Summary 14 2" xfId="16571"/>
    <cellStyle name="_Recon to Darrin's 5.11.05 proforma_NIM Summary 14 2 2" xfId="16572"/>
    <cellStyle name="_Recon to Darrin's 5.11.05 proforma_NIM Summary 14 3" xfId="16573"/>
    <cellStyle name="_Recon to Darrin's 5.11.05 proforma_NIM Summary 14 4" xfId="16574"/>
    <cellStyle name="_Recon to Darrin's 5.11.05 proforma_NIM Summary 15" xfId="16575"/>
    <cellStyle name="_Recon to Darrin's 5.11.05 proforma_NIM Summary 15 2" xfId="16576"/>
    <cellStyle name="_Recon to Darrin's 5.11.05 proforma_NIM Summary 15 2 2" xfId="16577"/>
    <cellStyle name="_Recon to Darrin's 5.11.05 proforma_NIM Summary 15 3" xfId="16578"/>
    <cellStyle name="_Recon to Darrin's 5.11.05 proforma_NIM Summary 15 4" xfId="16579"/>
    <cellStyle name="_Recon to Darrin's 5.11.05 proforma_NIM Summary 16" xfId="16580"/>
    <cellStyle name="_Recon to Darrin's 5.11.05 proforma_NIM Summary 16 2" xfId="16581"/>
    <cellStyle name="_Recon to Darrin's 5.11.05 proforma_NIM Summary 16 2 2" xfId="16582"/>
    <cellStyle name="_Recon to Darrin's 5.11.05 proforma_NIM Summary 16 3" xfId="16583"/>
    <cellStyle name="_Recon to Darrin's 5.11.05 proforma_NIM Summary 16 4" xfId="16584"/>
    <cellStyle name="_Recon to Darrin's 5.11.05 proforma_NIM Summary 17" xfId="16585"/>
    <cellStyle name="_Recon to Darrin's 5.11.05 proforma_NIM Summary 17 2" xfId="16586"/>
    <cellStyle name="_Recon to Darrin's 5.11.05 proforma_NIM Summary 17 2 2" xfId="16587"/>
    <cellStyle name="_Recon to Darrin's 5.11.05 proforma_NIM Summary 17 3" xfId="16588"/>
    <cellStyle name="_Recon to Darrin's 5.11.05 proforma_NIM Summary 17 4" xfId="16589"/>
    <cellStyle name="_Recon to Darrin's 5.11.05 proforma_NIM Summary 18" xfId="16590"/>
    <cellStyle name="_Recon to Darrin's 5.11.05 proforma_NIM Summary 18 2" xfId="16591"/>
    <cellStyle name="_Recon to Darrin's 5.11.05 proforma_NIM Summary 18 3" xfId="16592"/>
    <cellStyle name="_Recon to Darrin's 5.11.05 proforma_NIM Summary 19" xfId="16593"/>
    <cellStyle name="_Recon to Darrin's 5.11.05 proforma_NIM Summary 19 2" xfId="16594"/>
    <cellStyle name="_Recon to Darrin's 5.11.05 proforma_NIM Summary 19 3" xfId="16595"/>
    <cellStyle name="_Recon to Darrin's 5.11.05 proforma_NIM Summary 2" xfId="16596"/>
    <cellStyle name="_Recon to Darrin's 5.11.05 proforma_NIM Summary 2 2" xfId="16597"/>
    <cellStyle name="_Recon to Darrin's 5.11.05 proforma_NIM Summary 2 2 2" xfId="16598"/>
    <cellStyle name="_Recon to Darrin's 5.11.05 proforma_NIM Summary 2 2 2 2" xfId="16599"/>
    <cellStyle name="_Recon to Darrin's 5.11.05 proforma_NIM Summary 2 3" xfId="16600"/>
    <cellStyle name="_Recon to Darrin's 5.11.05 proforma_NIM Summary 2 3 2" xfId="16601"/>
    <cellStyle name="_Recon to Darrin's 5.11.05 proforma_NIM Summary 2 4" xfId="16602"/>
    <cellStyle name="_Recon to Darrin's 5.11.05 proforma_NIM Summary 2 4 2" xfId="16603"/>
    <cellStyle name="_Recon to Darrin's 5.11.05 proforma_NIM Summary 2 5" xfId="16604"/>
    <cellStyle name="_Recon to Darrin's 5.11.05 proforma_NIM Summary 20" xfId="16605"/>
    <cellStyle name="_Recon to Darrin's 5.11.05 proforma_NIM Summary 20 2" xfId="16606"/>
    <cellStyle name="_Recon to Darrin's 5.11.05 proforma_NIM Summary 20 3" xfId="16607"/>
    <cellStyle name="_Recon to Darrin's 5.11.05 proforma_NIM Summary 21" xfId="16608"/>
    <cellStyle name="_Recon to Darrin's 5.11.05 proforma_NIM Summary 21 2" xfId="16609"/>
    <cellStyle name="_Recon to Darrin's 5.11.05 proforma_NIM Summary 21 3" xfId="16610"/>
    <cellStyle name="_Recon to Darrin's 5.11.05 proforma_NIM Summary 22" xfId="16611"/>
    <cellStyle name="_Recon to Darrin's 5.11.05 proforma_NIM Summary 22 2" xfId="16612"/>
    <cellStyle name="_Recon to Darrin's 5.11.05 proforma_NIM Summary 22 3" xfId="16613"/>
    <cellStyle name="_Recon to Darrin's 5.11.05 proforma_NIM Summary 23" xfId="16614"/>
    <cellStyle name="_Recon to Darrin's 5.11.05 proforma_NIM Summary 23 2" xfId="16615"/>
    <cellStyle name="_Recon to Darrin's 5.11.05 proforma_NIM Summary 23 3" xfId="16616"/>
    <cellStyle name="_Recon to Darrin's 5.11.05 proforma_NIM Summary 24" xfId="16617"/>
    <cellStyle name="_Recon to Darrin's 5.11.05 proforma_NIM Summary 24 2" xfId="16618"/>
    <cellStyle name="_Recon to Darrin's 5.11.05 proforma_NIM Summary 24 3" xfId="16619"/>
    <cellStyle name="_Recon to Darrin's 5.11.05 proforma_NIM Summary 25" xfId="16620"/>
    <cellStyle name="_Recon to Darrin's 5.11.05 proforma_NIM Summary 25 2" xfId="16621"/>
    <cellStyle name="_Recon to Darrin's 5.11.05 proforma_NIM Summary 25 3" xfId="16622"/>
    <cellStyle name="_Recon to Darrin's 5.11.05 proforma_NIM Summary 26" xfId="16623"/>
    <cellStyle name="_Recon to Darrin's 5.11.05 proforma_NIM Summary 26 2" xfId="16624"/>
    <cellStyle name="_Recon to Darrin's 5.11.05 proforma_NIM Summary 26 3" xfId="16625"/>
    <cellStyle name="_Recon to Darrin's 5.11.05 proforma_NIM Summary 27" xfId="16626"/>
    <cellStyle name="_Recon to Darrin's 5.11.05 proforma_NIM Summary 27 2" xfId="16627"/>
    <cellStyle name="_Recon to Darrin's 5.11.05 proforma_NIM Summary 27 3" xfId="16628"/>
    <cellStyle name="_Recon to Darrin's 5.11.05 proforma_NIM Summary 28" xfId="16629"/>
    <cellStyle name="_Recon to Darrin's 5.11.05 proforma_NIM Summary 28 2" xfId="16630"/>
    <cellStyle name="_Recon to Darrin's 5.11.05 proforma_NIM Summary 28 3" xfId="16631"/>
    <cellStyle name="_Recon to Darrin's 5.11.05 proforma_NIM Summary 29" xfId="16632"/>
    <cellStyle name="_Recon to Darrin's 5.11.05 proforma_NIM Summary 29 2" xfId="16633"/>
    <cellStyle name="_Recon to Darrin's 5.11.05 proforma_NIM Summary 29 3" xfId="16634"/>
    <cellStyle name="_Recon to Darrin's 5.11.05 proforma_NIM Summary 3" xfId="16635"/>
    <cellStyle name="_Recon to Darrin's 5.11.05 proforma_NIM Summary 3 2" xfId="16636"/>
    <cellStyle name="_Recon to Darrin's 5.11.05 proforma_NIM Summary 3 2 2" xfId="16637"/>
    <cellStyle name="_Recon to Darrin's 5.11.05 proforma_NIM Summary 3 3" xfId="16638"/>
    <cellStyle name="_Recon to Darrin's 5.11.05 proforma_NIM Summary 3 4" xfId="16639"/>
    <cellStyle name="_Recon to Darrin's 5.11.05 proforma_NIM Summary 30" xfId="16640"/>
    <cellStyle name="_Recon to Darrin's 5.11.05 proforma_NIM Summary 30 2" xfId="16641"/>
    <cellStyle name="_Recon to Darrin's 5.11.05 proforma_NIM Summary 30 3" xfId="16642"/>
    <cellStyle name="_Recon to Darrin's 5.11.05 proforma_NIM Summary 31" xfId="16643"/>
    <cellStyle name="_Recon to Darrin's 5.11.05 proforma_NIM Summary 31 2" xfId="16644"/>
    <cellStyle name="_Recon to Darrin's 5.11.05 proforma_NIM Summary 31 3" xfId="16645"/>
    <cellStyle name="_Recon to Darrin's 5.11.05 proforma_NIM Summary 32" xfId="16646"/>
    <cellStyle name="_Recon to Darrin's 5.11.05 proforma_NIM Summary 32 2" xfId="16647"/>
    <cellStyle name="_Recon to Darrin's 5.11.05 proforma_NIM Summary 33" xfId="16648"/>
    <cellStyle name="_Recon to Darrin's 5.11.05 proforma_NIM Summary 33 2" xfId="16649"/>
    <cellStyle name="_Recon to Darrin's 5.11.05 proforma_NIM Summary 34" xfId="16650"/>
    <cellStyle name="_Recon to Darrin's 5.11.05 proforma_NIM Summary 34 2" xfId="16651"/>
    <cellStyle name="_Recon to Darrin's 5.11.05 proforma_NIM Summary 35" xfId="16652"/>
    <cellStyle name="_Recon to Darrin's 5.11.05 proforma_NIM Summary 35 2" xfId="16653"/>
    <cellStyle name="_Recon to Darrin's 5.11.05 proforma_NIM Summary 36" xfId="16654"/>
    <cellStyle name="_Recon to Darrin's 5.11.05 proforma_NIM Summary 36 2" xfId="16655"/>
    <cellStyle name="_Recon to Darrin's 5.11.05 proforma_NIM Summary 37" xfId="16656"/>
    <cellStyle name="_Recon to Darrin's 5.11.05 proforma_NIM Summary 37 2" xfId="16657"/>
    <cellStyle name="_Recon to Darrin's 5.11.05 proforma_NIM Summary 38" xfId="16658"/>
    <cellStyle name="_Recon to Darrin's 5.11.05 proforma_NIM Summary 38 2" xfId="16659"/>
    <cellStyle name="_Recon to Darrin's 5.11.05 proforma_NIM Summary 39" xfId="16660"/>
    <cellStyle name="_Recon to Darrin's 5.11.05 proforma_NIM Summary 39 2" xfId="16661"/>
    <cellStyle name="_Recon to Darrin's 5.11.05 proforma_NIM Summary 4" xfId="16662"/>
    <cellStyle name="_Recon to Darrin's 5.11.05 proforma_NIM Summary 4 2" xfId="16663"/>
    <cellStyle name="_Recon to Darrin's 5.11.05 proforma_NIM Summary 4 2 2" xfId="16664"/>
    <cellStyle name="_Recon to Darrin's 5.11.05 proforma_NIM Summary 4 3" xfId="16665"/>
    <cellStyle name="_Recon to Darrin's 5.11.05 proforma_NIM Summary 4 4" xfId="16666"/>
    <cellStyle name="_Recon to Darrin's 5.11.05 proforma_NIM Summary 40" xfId="16667"/>
    <cellStyle name="_Recon to Darrin's 5.11.05 proforma_NIM Summary 40 2" xfId="16668"/>
    <cellStyle name="_Recon to Darrin's 5.11.05 proforma_NIM Summary 41" xfId="16669"/>
    <cellStyle name="_Recon to Darrin's 5.11.05 proforma_NIM Summary 41 2" xfId="16670"/>
    <cellStyle name="_Recon to Darrin's 5.11.05 proforma_NIM Summary 42" xfId="16671"/>
    <cellStyle name="_Recon to Darrin's 5.11.05 proforma_NIM Summary 42 2" xfId="16672"/>
    <cellStyle name="_Recon to Darrin's 5.11.05 proforma_NIM Summary 43" xfId="16673"/>
    <cellStyle name="_Recon to Darrin's 5.11.05 proforma_NIM Summary 43 2" xfId="16674"/>
    <cellStyle name="_Recon to Darrin's 5.11.05 proforma_NIM Summary 44" xfId="16675"/>
    <cellStyle name="_Recon to Darrin's 5.11.05 proforma_NIM Summary 44 2" xfId="16676"/>
    <cellStyle name="_Recon to Darrin's 5.11.05 proforma_NIM Summary 45" xfId="16677"/>
    <cellStyle name="_Recon to Darrin's 5.11.05 proforma_NIM Summary 45 2" xfId="16678"/>
    <cellStyle name="_Recon to Darrin's 5.11.05 proforma_NIM Summary 46" xfId="16679"/>
    <cellStyle name="_Recon to Darrin's 5.11.05 proforma_NIM Summary 46 2" xfId="16680"/>
    <cellStyle name="_Recon to Darrin's 5.11.05 proforma_NIM Summary 47" xfId="16681"/>
    <cellStyle name="_Recon to Darrin's 5.11.05 proforma_NIM Summary 47 2" xfId="16682"/>
    <cellStyle name="_Recon to Darrin's 5.11.05 proforma_NIM Summary 48" xfId="16683"/>
    <cellStyle name="_Recon to Darrin's 5.11.05 proforma_NIM Summary 49" xfId="16684"/>
    <cellStyle name="_Recon to Darrin's 5.11.05 proforma_NIM Summary 5" xfId="16685"/>
    <cellStyle name="_Recon to Darrin's 5.11.05 proforma_NIM Summary 5 2" xfId="16686"/>
    <cellStyle name="_Recon to Darrin's 5.11.05 proforma_NIM Summary 5 2 2" xfId="16687"/>
    <cellStyle name="_Recon to Darrin's 5.11.05 proforma_NIM Summary 5 3" xfId="16688"/>
    <cellStyle name="_Recon to Darrin's 5.11.05 proforma_NIM Summary 5 4" xfId="16689"/>
    <cellStyle name="_Recon to Darrin's 5.11.05 proforma_NIM Summary 50" xfId="16690"/>
    <cellStyle name="_Recon to Darrin's 5.11.05 proforma_NIM Summary 51" xfId="16691"/>
    <cellStyle name="_Recon to Darrin's 5.11.05 proforma_NIM Summary 52" xfId="16692"/>
    <cellStyle name="_Recon to Darrin's 5.11.05 proforma_NIM Summary 6" xfId="16693"/>
    <cellStyle name="_Recon to Darrin's 5.11.05 proforma_NIM Summary 6 2" xfId="16694"/>
    <cellStyle name="_Recon to Darrin's 5.11.05 proforma_NIM Summary 6 2 2" xfId="16695"/>
    <cellStyle name="_Recon to Darrin's 5.11.05 proforma_NIM Summary 6 3" xfId="16696"/>
    <cellStyle name="_Recon to Darrin's 5.11.05 proforma_NIM Summary 6 4" xfId="16697"/>
    <cellStyle name="_Recon to Darrin's 5.11.05 proforma_NIM Summary 7" xfId="16698"/>
    <cellStyle name="_Recon to Darrin's 5.11.05 proforma_NIM Summary 7 2" xfId="16699"/>
    <cellStyle name="_Recon to Darrin's 5.11.05 proforma_NIM Summary 7 2 2" xfId="16700"/>
    <cellStyle name="_Recon to Darrin's 5.11.05 proforma_NIM Summary 7 3" xfId="16701"/>
    <cellStyle name="_Recon to Darrin's 5.11.05 proforma_NIM Summary 7 4" xfId="16702"/>
    <cellStyle name="_Recon to Darrin's 5.11.05 proforma_NIM Summary 7 5" xfId="16703"/>
    <cellStyle name="_Recon to Darrin's 5.11.05 proforma_NIM Summary 8" xfId="16704"/>
    <cellStyle name="_Recon to Darrin's 5.11.05 proforma_NIM Summary 8 2" xfId="16705"/>
    <cellStyle name="_Recon to Darrin's 5.11.05 proforma_NIM Summary 8 2 2" xfId="16706"/>
    <cellStyle name="_Recon to Darrin's 5.11.05 proforma_NIM Summary 8 3" xfId="16707"/>
    <cellStyle name="_Recon to Darrin's 5.11.05 proforma_NIM Summary 8 4" xfId="16708"/>
    <cellStyle name="_Recon to Darrin's 5.11.05 proforma_NIM Summary 8 5" xfId="16709"/>
    <cellStyle name="_Recon to Darrin's 5.11.05 proforma_NIM Summary 9" xfId="16710"/>
    <cellStyle name="_Recon to Darrin's 5.11.05 proforma_NIM Summary 9 2" xfId="16711"/>
    <cellStyle name="_Recon to Darrin's 5.11.05 proforma_NIM Summary 9 2 2" xfId="16712"/>
    <cellStyle name="_Recon to Darrin's 5.11.05 proforma_NIM Summary 9 3" xfId="16713"/>
    <cellStyle name="_Recon to Darrin's 5.11.05 proforma_NIM Summary 9 4" xfId="16714"/>
    <cellStyle name="_Recon to Darrin's 5.11.05 proforma_NIM Summary 9 5" xfId="16715"/>
    <cellStyle name="_Recon to Darrin's 5.11.05 proforma_NIM Summary_DEM-WP(C) ENERG10C--ctn Mid-C_042010 2010GRC" xfId="16716"/>
    <cellStyle name="_Recon to Darrin's 5.11.05 proforma_NIM Summary_DEM-WP(C) ENERG10C--ctn Mid-C_042010 2010GRC 2" xfId="16717"/>
    <cellStyle name="_Recon to Darrin's 5.11.05 proforma_NIM+O&amp;M" xfId="16718"/>
    <cellStyle name="_Recon to Darrin's 5.11.05 proforma_NIM+O&amp;M 2" xfId="16719"/>
    <cellStyle name="_Recon to Darrin's 5.11.05 proforma_NIM+O&amp;M 2 2" xfId="16720"/>
    <cellStyle name="_Recon to Darrin's 5.11.05 proforma_NIM+O&amp;M 2 2 2" xfId="16721"/>
    <cellStyle name="_Recon to Darrin's 5.11.05 proforma_NIM+O&amp;M 2 2 2 2" xfId="16722"/>
    <cellStyle name="_Recon to Darrin's 5.11.05 proforma_NIM+O&amp;M 2 3" xfId="16723"/>
    <cellStyle name="_Recon to Darrin's 5.11.05 proforma_NIM+O&amp;M 2 3 2" xfId="16724"/>
    <cellStyle name="_Recon to Darrin's 5.11.05 proforma_NIM+O&amp;M 2 4" xfId="16725"/>
    <cellStyle name="_Recon to Darrin's 5.11.05 proforma_NIM+O&amp;M 2 4 2" xfId="16726"/>
    <cellStyle name="_Recon to Darrin's 5.11.05 proforma_NIM+O&amp;M 3" xfId="16727"/>
    <cellStyle name="_Recon to Darrin's 5.11.05 proforma_NIM+O&amp;M 3 2" xfId="16728"/>
    <cellStyle name="_Recon to Darrin's 5.11.05 proforma_NIM+O&amp;M 3 2 2" xfId="16729"/>
    <cellStyle name="_Recon to Darrin's 5.11.05 proforma_NIM+O&amp;M 4" xfId="16730"/>
    <cellStyle name="_Recon to Darrin's 5.11.05 proforma_NIM+O&amp;M 4 2" xfId="16731"/>
    <cellStyle name="_Recon to Darrin's 5.11.05 proforma_NIM+O&amp;M 4 2 2" xfId="16732"/>
    <cellStyle name="_Recon to Darrin's 5.11.05 proforma_NIM+O&amp;M 4 3" xfId="16733"/>
    <cellStyle name="_Recon to Darrin's 5.11.05 proforma_NIM+O&amp;M 5" xfId="16734"/>
    <cellStyle name="_Recon to Darrin's 5.11.05 proforma_NIM+O&amp;M 5 2" xfId="16735"/>
    <cellStyle name="_Recon to Darrin's 5.11.05 proforma_NIM+O&amp;M 6" xfId="16736"/>
    <cellStyle name="_Recon to Darrin's 5.11.05 proforma_NIM+O&amp;M 6 2" xfId="16737"/>
    <cellStyle name="_Recon to Darrin's 5.11.05 proforma_NIM+O&amp;M Monthly" xfId="16738"/>
    <cellStyle name="_Recon to Darrin's 5.11.05 proforma_NIM+O&amp;M Monthly 2" xfId="16739"/>
    <cellStyle name="_Recon to Darrin's 5.11.05 proforma_NIM+O&amp;M Monthly 2 2" xfId="16740"/>
    <cellStyle name="_Recon to Darrin's 5.11.05 proforma_NIM+O&amp;M Monthly 2 2 2" xfId="16741"/>
    <cellStyle name="_Recon to Darrin's 5.11.05 proforma_NIM+O&amp;M Monthly 2 2 2 2" xfId="16742"/>
    <cellStyle name="_Recon to Darrin's 5.11.05 proforma_NIM+O&amp;M Monthly 2 3" xfId="16743"/>
    <cellStyle name="_Recon to Darrin's 5.11.05 proforma_NIM+O&amp;M Monthly 2 3 2" xfId="16744"/>
    <cellStyle name="_Recon to Darrin's 5.11.05 proforma_NIM+O&amp;M Monthly 2 4" xfId="16745"/>
    <cellStyle name="_Recon to Darrin's 5.11.05 proforma_NIM+O&amp;M Monthly 2 4 2" xfId="16746"/>
    <cellStyle name="_Recon to Darrin's 5.11.05 proforma_NIM+O&amp;M Monthly 3" xfId="16747"/>
    <cellStyle name="_Recon to Darrin's 5.11.05 proforma_NIM+O&amp;M Monthly 3 2" xfId="16748"/>
    <cellStyle name="_Recon to Darrin's 5.11.05 proforma_NIM+O&amp;M Monthly 3 2 2" xfId="16749"/>
    <cellStyle name="_Recon to Darrin's 5.11.05 proforma_NIM+O&amp;M Monthly 4" xfId="16750"/>
    <cellStyle name="_Recon to Darrin's 5.11.05 proforma_NIM+O&amp;M Monthly 4 2" xfId="16751"/>
    <cellStyle name="_Recon to Darrin's 5.11.05 proforma_NIM+O&amp;M Monthly 4 2 2" xfId="16752"/>
    <cellStyle name="_Recon to Darrin's 5.11.05 proforma_NIM+O&amp;M Monthly 4 3" xfId="16753"/>
    <cellStyle name="_Recon to Darrin's 5.11.05 proforma_NIM+O&amp;M Monthly 5" xfId="16754"/>
    <cellStyle name="_Recon to Darrin's 5.11.05 proforma_NIM+O&amp;M Monthly 5 2" xfId="16755"/>
    <cellStyle name="_Recon to Darrin's 5.11.05 proforma_NIM+O&amp;M Monthly 6" xfId="16756"/>
    <cellStyle name="_Recon to Darrin's 5.11.05 proforma_NIM+O&amp;M Monthly 6 2" xfId="16757"/>
    <cellStyle name="_Recon to Darrin's 5.11.05 proforma_PCA 10 -  Exhibit D Dec 2011" xfId="16758"/>
    <cellStyle name="_Recon to Darrin's 5.11.05 proforma_PCA 10 -  Exhibit D Dec 2011 2" xfId="16759"/>
    <cellStyle name="_Recon to Darrin's 5.11.05 proforma_PCA 10 -  Exhibit D from A Kellogg Jan 2011" xfId="16760"/>
    <cellStyle name="_Recon to Darrin's 5.11.05 proforma_PCA 10 -  Exhibit D from A Kellogg Jan 2011 2" xfId="16761"/>
    <cellStyle name="_Recon to Darrin's 5.11.05 proforma_PCA 10 -  Exhibit D from A Kellogg July 2011" xfId="16762"/>
    <cellStyle name="_Recon to Darrin's 5.11.05 proforma_PCA 10 -  Exhibit D from A Kellogg July 2011 2" xfId="16763"/>
    <cellStyle name="_Recon to Darrin's 5.11.05 proforma_PCA 10 -  Exhibit D from S Free Rcv'd 12-11" xfId="16764"/>
    <cellStyle name="_Recon to Darrin's 5.11.05 proforma_PCA 10 -  Exhibit D from S Free Rcv'd 12-11 2" xfId="16765"/>
    <cellStyle name="_Recon to Darrin's 5.11.05 proforma_PCA 11 -  Exhibit D Jan 2012 fr A Kellogg" xfId="16766"/>
    <cellStyle name="_Recon to Darrin's 5.11.05 proforma_PCA 11 -  Exhibit D Jan 2012 fr A Kellogg 2" xfId="16767"/>
    <cellStyle name="_Recon to Darrin's 5.11.05 proforma_PCA 11 -  Exhibit D Jan 2012 WF" xfId="16768"/>
    <cellStyle name="_Recon to Darrin's 5.11.05 proforma_PCA 11 -  Exhibit D Jan 2012 WF 2" xfId="16769"/>
    <cellStyle name="_Recon to Darrin's 5.11.05 proforma_PCA 7 - Exhibit D update 11_30_08 (2)" xfId="16770"/>
    <cellStyle name="_Recon to Darrin's 5.11.05 proforma_PCA 7 - Exhibit D update 11_30_08 (2) 2" xfId="16771"/>
    <cellStyle name="_Recon to Darrin's 5.11.05 proforma_PCA 7 - Exhibit D update 11_30_08 (2) 2 2" xfId="16772"/>
    <cellStyle name="_Recon to Darrin's 5.11.05 proforma_PCA 7 - Exhibit D update 11_30_08 (2) 2 2 2" xfId="16773"/>
    <cellStyle name="_Recon to Darrin's 5.11.05 proforma_PCA 7 - Exhibit D update 11_30_08 (2) 2 2 2 2" xfId="16774"/>
    <cellStyle name="_Recon to Darrin's 5.11.05 proforma_PCA 7 - Exhibit D update 11_30_08 (2) 2 2 2 2 2" xfId="16775"/>
    <cellStyle name="_Recon to Darrin's 5.11.05 proforma_PCA 7 - Exhibit D update 11_30_08 (2) 2 2 3" xfId="16776"/>
    <cellStyle name="_Recon to Darrin's 5.11.05 proforma_PCA 7 - Exhibit D update 11_30_08 (2) 2 2 3 2" xfId="16777"/>
    <cellStyle name="_Recon to Darrin's 5.11.05 proforma_PCA 7 - Exhibit D update 11_30_08 (2) 2 2 4" xfId="16778"/>
    <cellStyle name="_Recon to Darrin's 5.11.05 proforma_PCA 7 - Exhibit D update 11_30_08 (2) 2 2 4 2" xfId="16779"/>
    <cellStyle name="_Recon to Darrin's 5.11.05 proforma_PCA 7 - Exhibit D update 11_30_08 (2) 2 2 5" xfId="16780"/>
    <cellStyle name="_Recon to Darrin's 5.11.05 proforma_PCA 7 - Exhibit D update 11_30_08 (2) 2 3" xfId="16781"/>
    <cellStyle name="_Recon to Darrin's 5.11.05 proforma_PCA 7 - Exhibit D update 11_30_08 (2) 2 3 2" xfId="16782"/>
    <cellStyle name="_Recon to Darrin's 5.11.05 proforma_PCA 7 - Exhibit D update 11_30_08 (2) 2 3 2 2" xfId="16783"/>
    <cellStyle name="_Recon to Darrin's 5.11.05 proforma_PCA 7 - Exhibit D update 11_30_08 (2) 2 4" xfId="16784"/>
    <cellStyle name="_Recon to Darrin's 5.11.05 proforma_PCA 7 - Exhibit D update 11_30_08 (2) 2 4 2" xfId="16785"/>
    <cellStyle name="_Recon to Darrin's 5.11.05 proforma_PCA 7 - Exhibit D update 11_30_08 (2) 2 4 2 2" xfId="16786"/>
    <cellStyle name="_Recon to Darrin's 5.11.05 proforma_PCA 7 - Exhibit D update 11_30_08 (2) 2 4 3" xfId="16787"/>
    <cellStyle name="_Recon to Darrin's 5.11.05 proforma_PCA 7 - Exhibit D update 11_30_08 (2) 2 5" xfId="16788"/>
    <cellStyle name="_Recon to Darrin's 5.11.05 proforma_PCA 7 - Exhibit D update 11_30_08 (2) 2 5 2" xfId="16789"/>
    <cellStyle name="_Recon to Darrin's 5.11.05 proforma_PCA 7 - Exhibit D update 11_30_08 (2) 2 6" xfId="16790"/>
    <cellStyle name="_Recon to Darrin's 5.11.05 proforma_PCA 7 - Exhibit D update 11_30_08 (2) 2 6 2" xfId="16791"/>
    <cellStyle name="_Recon to Darrin's 5.11.05 proforma_PCA 7 - Exhibit D update 11_30_08 (2) 2 7" xfId="16792"/>
    <cellStyle name="_Recon to Darrin's 5.11.05 proforma_PCA 7 - Exhibit D update 11_30_08 (2) 3" xfId="16793"/>
    <cellStyle name="_Recon to Darrin's 5.11.05 proforma_PCA 7 - Exhibit D update 11_30_08 (2) 3 2" xfId="16794"/>
    <cellStyle name="_Recon to Darrin's 5.11.05 proforma_PCA 7 - Exhibit D update 11_30_08 (2) 3 2 2" xfId="16795"/>
    <cellStyle name="_Recon to Darrin's 5.11.05 proforma_PCA 7 - Exhibit D update 11_30_08 (2) 3 2 2 2" xfId="16796"/>
    <cellStyle name="_Recon to Darrin's 5.11.05 proforma_PCA 7 - Exhibit D update 11_30_08 (2) 3 3" xfId="16797"/>
    <cellStyle name="_Recon to Darrin's 5.11.05 proforma_PCA 7 - Exhibit D update 11_30_08 (2) 3 3 2" xfId="16798"/>
    <cellStyle name="_Recon to Darrin's 5.11.05 proforma_PCA 7 - Exhibit D update 11_30_08 (2) 3 4" xfId="16799"/>
    <cellStyle name="_Recon to Darrin's 5.11.05 proforma_PCA 7 - Exhibit D update 11_30_08 (2) 3 4 2" xfId="16800"/>
    <cellStyle name="_Recon to Darrin's 5.11.05 proforma_PCA 7 - Exhibit D update 11_30_08 (2) 3 5" xfId="16801"/>
    <cellStyle name="_Recon to Darrin's 5.11.05 proforma_PCA 7 - Exhibit D update 11_30_08 (2) 4" xfId="16802"/>
    <cellStyle name="_Recon to Darrin's 5.11.05 proforma_PCA 7 - Exhibit D update 11_30_08 (2) 4 2" xfId="16803"/>
    <cellStyle name="_Recon to Darrin's 5.11.05 proforma_PCA 7 - Exhibit D update 11_30_08 (2) 4 2 2" xfId="16804"/>
    <cellStyle name="_Recon to Darrin's 5.11.05 proforma_PCA 7 - Exhibit D update 11_30_08 (2) 4 3" xfId="16805"/>
    <cellStyle name="_Recon to Darrin's 5.11.05 proforma_PCA 7 - Exhibit D update 11_30_08 (2) 5" xfId="16806"/>
    <cellStyle name="_Recon to Darrin's 5.11.05 proforma_PCA 7 - Exhibit D update 11_30_08 (2) 5 2" xfId="16807"/>
    <cellStyle name="_Recon to Darrin's 5.11.05 proforma_PCA 7 - Exhibit D update 11_30_08 (2) 5 2 2" xfId="16808"/>
    <cellStyle name="_Recon to Darrin's 5.11.05 proforma_PCA 7 - Exhibit D update 11_30_08 (2) 5 3" xfId="16809"/>
    <cellStyle name="_Recon to Darrin's 5.11.05 proforma_PCA 7 - Exhibit D update 11_30_08 (2) 6" xfId="16810"/>
    <cellStyle name="_Recon to Darrin's 5.11.05 proforma_PCA 7 - Exhibit D update 11_30_08 (2) 6 2" xfId="16811"/>
    <cellStyle name="_Recon to Darrin's 5.11.05 proforma_PCA 7 - Exhibit D update 11_30_08 (2) 7" xfId="16812"/>
    <cellStyle name="_Recon to Darrin's 5.11.05 proforma_PCA 7 - Exhibit D update 11_30_08 (2) 7 2" xfId="16813"/>
    <cellStyle name="_Recon to Darrin's 5.11.05 proforma_PCA 7 - Exhibit D update 11_30_08 (2) 8" xfId="16814"/>
    <cellStyle name="_Recon to Darrin's 5.11.05 proforma_PCA 7 - Exhibit D update 11_30_08 (2)_DEM-WP(C) ENERG10C--ctn Mid-C_042010 2010GRC" xfId="16815"/>
    <cellStyle name="_Recon to Darrin's 5.11.05 proforma_PCA 7 - Exhibit D update 11_30_08 (2)_DEM-WP(C) ENERG10C--ctn Mid-C_042010 2010GRC 2" xfId="16816"/>
    <cellStyle name="_Recon to Darrin's 5.11.05 proforma_PCA 7 - Exhibit D update 11_30_08 (2)_NIM Summary" xfId="16817"/>
    <cellStyle name="_Recon to Darrin's 5.11.05 proforma_PCA 7 - Exhibit D update 11_30_08 (2)_NIM Summary 2" xfId="16818"/>
    <cellStyle name="_Recon to Darrin's 5.11.05 proforma_PCA 7 - Exhibit D update 11_30_08 (2)_NIM Summary 2 2" xfId="16819"/>
    <cellStyle name="_Recon to Darrin's 5.11.05 proforma_PCA 7 - Exhibit D update 11_30_08 (2)_NIM Summary 2 2 2" xfId="16820"/>
    <cellStyle name="_Recon to Darrin's 5.11.05 proforma_PCA 7 - Exhibit D update 11_30_08 (2)_NIM Summary 2 2 2 2" xfId="16821"/>
    <cellStyle name="_Recon to Darrin's 5.11.05 proforma_PCA 7 - Exhibit D update 11_30_08 (2)_NIM Summary 2 3" xfId="16822"/>
    <cellStyle name="_Recon to Darrin's 5.11.05 proforma_PCA 7 - Exhibit D update 11_30_08 (2)_NIM Summary 2 3 2" xfId="16823"/>
    <cellStyle name="_Recon to Darrin's 5.11.05 proforma_PCA 7 - Exhibit D update 11_30_08 (2)_NIM Summary 2 4" xfId="16824"/>
    <cellStyle name="_Recon to Darrin's 5.11.05 proforma_PCA 7 - Exhibit D update 11_30_08 (2)_NIM Summary 2 4 2" xfId="16825"/>
    <cellStyle name="_Recon to Darrin's 5.11.05 proforma_PCA 7 - Exhibit D update 11_30_08 (2)_NIM Summary 2 5" xfId="16826"/>
    <cellStyle name="_Recon to Darrin's 5.11.05 proforma_PCA 7 - Exhibit D update 11_30_08 (2)_NIM Summary 3" xfId="16827"/>
    <cellStyle name="_Recon to Darrin's 5.11.05 proforma_PCA 7 - Exhibit D update 11_30_08 (2)_NIM Summary 3 2" xfId="16828"/>
    <cellStyle name="_Recon to Darrin's 5.11.05 proforma_PCA 7 - Exhibit D update 11_30_08 (2)_NIM Summary 3 2 2" xfId="16829"/>
    <cellStyle name="_Recon to Darrin's 5.11.05 proforma_PCA 7 - Exhibit D update 11_30_08 (2)_NIM Summary 3 3" xfId="16830"/>
    <cellStyle name="_Recon to Darrin's 5.11.05 proforma_PCA 7 - Exhibit D update 11_30_08 (2)_NIM Summary 4" xfId="16831"/>
    <cellStyle name="_Recon to Darrin's 5.11.05 proforma_PCA 7 - Exhibit D update 11_30_08 (2)_NIM Summary 4 2" xfId="16832"/>
    <cellStyle name="_Recon to Darrin's 5.11.05 proforma_PCA 7 - Exhibit D update 11_30_08 (2)_NIM Summary 4 2 2" xfId="16833"/>
    <cellStyle name="_Recon to Darrin's 5.11.05 proforma_PCA 7 - Exhibit D update 11_30_08 (2)_NIM Summary 4 3" xfId="16834"/>
    <cellStyle name="_Recon to Darrin's 5.11.05 proforma_PCA 7 - Exhibit D update 11_30_08 (2)_NIM Summary 5" xfId="16835"/>
    <cellStyle name="_Recon to Darrin's 5.11.05 proforma_PCA 7 - Exhibit D update 11_30_08 (2)_NIM Summary 5 2" xfId="16836"/>
    <cellStyle name="_Recon to Darrin's 5.11.05 proforma_PCA 7 - Exhibit D update 11_30_08 (2)_NIM Summary 6" xfId="16837"/>
    <cellStyle name="_Recon to Darrin's 5.11.05 proforma_PCA 7 - Exhibit D update 11_30_08 (2)_NIM Summary 6 2" xfId="16838"/>
    <cellStyle name="_Recon to Darrin's 5.11.05 proforma_PCA 7 - Exhibit D update 11_30_08 (2)_NIM Summary 7" xfId="16839"/>
    <cellStyle name="_Recon to Darrin's 5.11.05 proforma_PCA 7 - Exhibit D update 11_30_08 (2)_NIM Summary_DEM-WP(C) ENERG10C--ctn Mid-C_042010 2010GRC" xfId="16840"/>
    <cellStyle name="_Recon to Darrin's 5.11.05 proforma_PCA 7 - Exhibit D update 11_30_08 (2)_NIM Summary_DEM-WP(C) ENERG10C--ctn Mid-C_042010 2010GRC 2" xfId="16841"/>
    <cellStyle name="_Recon to Darrin's 5.11.05 proforma_PCA 8 - Exhibit D update 12_31_09" xfId="16842"/>
    <cellStyle name="_Recon to Darrin's 5.11.05 proforma_PCA 8 - Exhibit D update 12_31_09 2" xfId="16843"/>
    <cellStyle name="_Recon to Darrin's 5.11.05 proforma_PCA 8 - Exhibit D update 12_31_09 2 2" xfId="16844"/>
    <cellStyle name="_Recon to Darrin's 5.11.05 proforma_PCA 8 - Exhibit D update 12_31_09 3" xfId="16845"/>
    <cellStyle name="_Recon to Darrin's 5.11.05 proforma_PCA 9 -  Exhibit D April 2010" xfId="16846"/>
    <cellStyle name="_Recon to Darrin's 5.11.05 proforma_PCA 9 -  Exhibit D April 2010 (3)" xfId="16847"/>
    <cellStyle name="_Recon to Darrin's 5.11.05 proforma_PCA 9 -  Exhibit D April 2010 (3) 2" xfId="16848"/>
    <cellStyle name="_Recon to Darrin's 5.11.05 proforma_PCA 9 -  Exhibit D April 2010 (3) 2 2" xfId="16849"/>
    <cellStyle name="_Recon to Darrin's 5.11.05 proforma_PCA 9 -  Exhibit D April 2010 (3) 2 2 2" xfId="16850"/>
    <cellStyle name="_Recon to Darrin's 5.11.05 proforma_PCA 9 -  Exhibit D April 2010 (3) 2 2 2 2" xfId="16851"/>
    <cellStyle name="_Recon to Darrin's 5.11.05 proforma_PCA 9 -  Exhibit D April 2010 (3) 2 3" xfId="16852"/>
    <cellStyle name="_Recon to Darrin's 5.11.05 proforma_PCA 9 -  Exhibit D April 2010 (3) 2 3 2" xfId="16853"/>
    <cellStyle name="_Recon to Darrin's 5.11.05 proforma_PCA 9 -  Exhibit D April 2010 (3) 2 4" xfId="16854"/>
    <cellStyle name="_Recon to Darrin's 5.11.05 proforma_PCA 9 -  Exhibit D April 2010 (3) 2 4 2" xfId="16855"/>
    <cellStyle name="_Recon to Darrin's 5.11.05 proforma_PCA 9 -  Exhibit D April 2010 (3) 2 5" xfId="16856"/>
    <cellStyle name="_Recon to Darrin's 5.11.05 proforma_PCA 9 -  Exhibit D April 2010 (3) 3" xfId="16857"/>
    <cellStyle name="_Recon to Darrin's 5.11.05 proforma_PCA 9 -  Exhibit D April 2010 (3) 3 2" xfId="16858"/>
    <cellStyle name="_Recon to Darrin's 5.11.05 proforma_PCA 9 -  Exhibit D April 2010 (3) 3 2 2" xfId="16859"/>
    <cellStyle name="_Recon to Darrin's 5.11.05 proforma_PCA 9 -  Exhibit D April 2010 (3) 3 3" xfId="16860"/>
    <cellStyle name="_Recon to Darrin's 5.11.05 proforma_PCA 9 -  Exhibit D April 2010 (3) 4" xfId="16861"/>
    <cellStyle name="_Recon to Darrin's 5.11.05 proforma_PCA 9 -  Exhibit D April 2010 (3) 4 2" xfId="16862"/>
    <cellStyle name="_Recon to Darrin's 5.11.05 proforma_PCA 9 -  Exhibit D April 2010 (3) 4 2 2" xfId="16863"/>
    <cellStyle name="_Recon to Darrin's 5.11.05 proforma_PCA 9 -  Exhibit D April 2010 (3) 4 3" xfId="16864"/>
    <cellStyle name="_Recon to Darrin's 5.11.05 proforma_PCA 9 -  Exhibit D April 2010 (3) 5" xfId="16865"/>
    <cellStyle name="_Recon to Darrin's 5.11.05 proforma_PCA 9 -  Exhibit D April 2010 (3) 5 2" xfId="16866"/>
    <cellStyle name="_Recon to Darrin's 5.11.05 proforma_PCA 9 -  Exhibit D April 2010 (3) 6" xfId="16867"/>
    <cellStyle name="_Recon to Darrin's 5.11.05 proforma_PCA 9 -  Exhibit D April 2010 (3) 6 2" xfId="16868"/>
    <cellStyle name="_Recon to Darrin's 5.11.05 proforma_PCA 9 -  Exhibit D April 2010 (3) 7" xfId="16869"/>
    <cellStyle name="_Recon to Darrin's 5.11.05 proforma_PCA 9 -  Exhibit D April 2010 (3)_DEM-WP(C) ENERG10C--ctn Mid-C_042010 2010GRC" xfId="16870"/>
    <cellStyle name="_Recon to Darrin's 5.11.05 proforma_PCA 9 -  Exhibit D April 2010 (3)_DEM-WP(C) ENERG10C--ctn Mid-C_042010 2010GRC 2" xfId="16871"/>
    <cellStyle name="_Recon to Darrin's 5.11.05 proforma_PCA 9 -  Exhibit D April 2010 2" xfId="16872"/>
    <cellStyle name="_Recon to Darrin's 5.11.05 proforma_PCA 9 -  Exhibit D April 2010 2 2" xfId="16873"/>
    <cellStyle name="_Recon to Darrin's 5.11.05 proforma_PCA 9 -  Exhibit D April 2010 3" xfId="16874"/>
    <cellStyle name="_Recon to Darrin's 5.11.05 proforma_PCA 9 -  Exhibit D April 2010 3 2" xfId="16875"/>
    <cellStyle name="_Recon to Darrin's 5.11.05 proforma_PCA 9 -  Exhibit D April 2010 4" xfId="16876"/>
    <cellStyle name="_Recon to Darrin's 5.11.05 proforma_PCA 9 -  Exhibit D April 2010 4 2" xfId="16877"/>
    <cellStyle name="_Recon to Darrin's 5.11.05 proforma_PCA 9 -  Exhibit D April 2010 5" xfId="16878"/>
    <cellStyle name="_Recon to Darrin's 5.11.05 proforma_PCA 9 -  Exhibit D April 2010 5 2" xfId="16879"/>
    <cellStyle name="_Recon to Darrin's 5.11.05 proforma_PCA 9 -  Exhibit D April 2010 6" xfId="16880"/>
    <cellStyle name="_Recon to Darrin's 5.11.05 proforma_PCA 9 -  Exhibit D April 2010 6 2" xfId="16881"/>
    <cellStyle name="_Recon to Darrin's 5.11.05 proforma_PCA 9 -  Exhibit D April 2010 7" xfId="16882"/>
    <cellStyle name="_Recon to Darrin's 5.11.05 proforma_PCA 9 -  Exhibit D Feb 2010" xfId="16883"/>
    <cellStyle name="_Recon to Darrin's 5.11.05 proforma_PCA 9 -  Exhibit D Feb 2010 2" xfId="16884"/>
    <cellStyle name="_Recon to Darrin's 5.11.05 proforma_PCA 9 -  Exhibit D Feb 2010 2 2" xfId="16885"/>
    <cellStyle name="_Recon to Darrin's 5.11.05 proforma_PCA 9 -  Exhibit D Feb 2010 3" xfId="16886"/>
    <cellStyle name="_Recon to Darrin's 5.11.05 proforma_PCA 9 -  Exhibit D Feb 2010 v2" xfId="16887"/>
    <cellStyle name="_Recon to Darrin's 5.11.05 proforma_PCA 9 -  Exhibit D Feb 2010 v2 2" xfId="16888"/>
    <cellStyle name="_Recon to Darrin's 5.11.05 proforma_PCA 9 -  Exhibit D Feb 2010 v2 2 2" xfId="16889"/>
    <cellStyle name="_Recon to Darrin's 5.11.05 proforma_PCA 9 -  Exhibit D Feb 2010 v2 3" xfId="16890"/>
    <cellStyle name="_Recon to Darrin's 5.11.05 proforma_PCA 9 -  Exhibit D Feb 2010 WF" xfId="16891"/>
    <cellStyle name="_Recon to Darrin's 5.11.05 proforma_PCA 9 -  Exhibit D Feb 2010 WF 2" xfId="16892"/>
    <cellStyle name="_Recon to Darrin's 5.11.05 proforma_PCA 9 -  Exhibit D Feb 2010 WF 2 2" xfId="16893"/>
    <cellStyle name="_Recon to Darrin's 5.11.05 proforma_PCA 9 -  Exhibit D Feb 2010 WF 3" xfId="16894"/>
    <cellStyle name="_Recon to Darrin's 5.11.05 proforma_PCA 9 -  Exhibit D Jan 2010" xfId="16895"/>
    <cellStyle name="_Recon to Darrin's 5.11.05 proforma_PCA 9 -  Exhibit D Jan 2010 2" xfId="16896"/>
    <cellStyle name="_Recon to Darrin's 5.11.05 proforma_PCA 9 -  Exhibit D Jan 2010 2 2" xfId="16897"/>
    <cellStyle name="_Recon to Darrin's 5.11.05 proforma_PCA 9 -  Exhibit D Jan 2010 3" xfId="16898"/>
    <cellStyle name="_Recon to Darrin's 5.11.05 proforma_PCA 9 -  Exhibit D March 2010 (2)" xfId="16899"/>
    <cellStyle name="_Recon to Darrin's 5.11.05 proforma_PCA 9 -  Exhibit D March 2010 (2) 2" xfId="16900"/>
    <cellStyle name="_Recon to Darrin's 5.11.05 proforma_PCA 9 -  Exhibit D March 2010 (2) 2 2" xfId="16901"/>
    <cellStyle name="_Recon to Darrin's 5.11.05 proforma_PCA 9 -  Exhibit D March 2010 (2) 3" xfId="16902"/>
    <cellStyle name="_Recon to Darrin's 5.11.05 proforma_PCA 9 -  Exhibit D Nov 2010" xfId="16903"/>
    <cellStyle name="_Recon to Darrin's 5.11.05 proforma_PCA 9 -  Exhibit D Nov 2010 2" xfId="16904"/>
    <cellStyle name="_Recon to Darrin's 5.11.05 proforma_PCA 9 -  Exhibit D Nov 2010 2 2" xfId="16905"/>
    <cellStyle name="_Recon to Darrin's 5.11.05 proforma_PCA 9 -  Exhibit D Nov 2010 3" xfId="16906"/>
    <cellStyle name="_Recon to Darrin's 5.11.05 proforma_PCA 9 - Exhibit D at August 2010" xfId="16907"/>
    <cellStyle name="_Recon to Darrin's 5.11.05 proforma_PCA 9 - Exhibit D at August 2010 2" xfId="16908"/>
    <cellStyle name="_Recon to Darrin's 5.11.05 proforma_PCA 9 - Exhibit D at August 2010 2 2" xfId="16909"/>
    <cellStyle name="_Recon to Darrin's 5.11.05 proforma_PCA 9 - Exhibit D at August 2010 3" xfId="16910"/>
    <cellStyle name="_Recon to Darrin's 5.11.05 proforma_PCA 9 - Exhibit D June 2010 GRC" xfId="16911"/>
    <cellStyle name="_Recon to Darrin's 5.11.05 proforma_PCA 9 - Exhibit D June 2010 GRC 2" xfId="16912"/>
    <cellStyle name="_Recon to Darrin's 5.11.05 proforma_PCA 9 - Exhibit D June 2010 GRC 2 2" xfId="16913"/>
    <cellStyle name="_Recon to Darrin's 5.11.05 proforma_PCA 9 - Exhibit D June 2010 GRC 3" xfId="16914"/>
    <cellStyle name="_Recon to Darrin's 5.11.05 proforma_Power Costs - Comparison bx Rbtl-Staff-Jt-PC" xfId="16915"/>
    <cellStyle name="_Recon to Darrin's 5.11.05 proforma_Power Costs - Comparison bx Rbtl-Staff-Jt-PC 2" xfId="16916"/>
    <cellStyle name="_Recon to Darrin's 5.11.05 proforma_Power Costs - Comparison bx Rbtl-Staff-Jt-PC 2 2" xfId="16917"/>
    <cellStyle name="_Recon to Darrin's 5.11.05 proforma_Power Costs - Comparison bx Rbtl-Staff-Jt-PC 2 2 2" xfId="16918"/>
    <cellStyle name="_Recon to Darrin's 5.11.05 proforma_Power Costs - Comparison bx Rbtl-Staff-Jt-PC 2 2 2 2" xfId="16919"/>
    <cellStyle name="_Recon to Darrin's 5.11.05 proforma_Power Costs - Comparison bx Rbtl-Staff-Jt-PC 2 2 3" xfId="16920"/>
    <cellStyle name="_Recon to Darrin's 5.11.05 proforma_Power Costs - Comparison bx Rbtl-Staff-Jt-PC 2 3" xfId="16921"/>
    <cellStyle name="_Recon to Darrin's 5.11.05 proforma_Power Costs - Comparison bx Rbtl-Staff-Jt-PC 2 3 2" xfId="16922"/>
    <cellStyle name="_Recon to Darrin's 5.11.05 proforma_Power Costs - Comparison bx Rbtl-Staff-Jt-PC 2 4" xfId="16923"/>
    <cellStyle name="_Recon to Darrin's 5.11.05 proforma_Power Costs - Comparison bx Rbtl-Staff-Jt-PC 2 4 2" xfId="16924"/>
    <cellStyle name="_Recon to Darrin's 5.11.05 proforma_Power Costs - Comparison bx Rbtl-Staff-Jt-PC 2 5" xfId="16925"/>
    <cellStyle name="_Recon to Darrin's 5.11.05 proforma_Power Costs - Comparison bx Rbtl-Staff-Jt-PC 3" xfId="16926"/>
    <cellStyle name="_Recon to Darrin's 5.11.05 proforma_Power Costs - Comparison bx Rbtl-Staff-Jt-PC 3 2" xfId="16927"/>
    <cellStyle name="_Recon to Darrin's 5.11.05 proforma_Power Costs - Comparison bx Rbtl-Staff-Jt-PC 3 2 2" xfId="16928"/>
    <cellStyle name="_Recon to Darrin's 5.11.05 proforma_Power Costs - Comparison bx Rbtl-Staff-Jt-PC 3 3" xfId="16929"/>
    <cellStyle name="_Recon to Darrin's 5.11.05 proforma_Power Costs - Comparison bx Rbtl-Staff-Jt-PC 3 4" xfId="16930"/>
    <cellStyle name="_Recon to Darrin's 5.11.05 proforma_Power Costs - Comparison bx Rbtl-Staff-Jt-PC 4" xfId="16931"/>
    <cellStyle name="_Recon to Darrin's 5.11.05 proforma_Power Costs - Comparison bx Rbtl-Staff-Jt-PC 4 2" xfId="16932"/>
    <cellStyle name="_Recon to Darrin's 5.11.05 proforma_Power Costs - Comparison bx Rbtl-Staff-Jt-PC 4 2 2" xfId="16933"/>
    <cellStyle name="_Recon to Darrin's 5.11.05 proforma_Power Costs - Comparison bx Rbtl-Staff-Jt-PC 4 3" xfId="16934"/>
    <cellStyle name="_Recon to Darrin's 5.11.05 proforma_Power Costs - Comparison bx Rbtl-Staff-Jt-PC 5" xfId="16935"/>
    <cellStyle name="_Recon to Darrin's 5.11.05 proforma_Power Costs - Comparison bx Rbtl-Staff-Jt-PC 5 2" xfId="16936"/>
    <cellStyle name="_Recon to Darrin's 5.11.05 proforma_Power Costs - Comparison bx Rbtl-Staff-Jt-PC 6" xfId="16937"/>
    <cellStyle name="_Recon to Darrin's 5.11.05 proforma_Power Costs - Comparison bx Rbtl-Staff-Jt-PC 6 2" xfId="16938"/>
    <cellStyle name="_Recon to Darrin's 5.11.05 proforma_Power Costs - Comparison bx Rbtl-Staff-Jt-PC 7" xfId="16939"/>
    <cellStyle name="_Recon to Darrin's 5.11.05 proforma_Power Costs - Comparison bx Rbtl-Staff-Jt-PC_Adj Bench DR 3 for Initial Briefs (Electric)" xfId="16940"/>
    <cellStyle name="_Recon to Darrin's 5.11.05 proforma_Power Costs - Comparison bx Rbtl-Staff-Jt-PC_Adj Bench DR 3 for Initial Briefs (Electric) 2" xfId="16941"/>
    <cellStyle name="_Recon to Darrin's 5.11.05 proforma_Power Costs - Comparison bx Rbtl-Staff-Jt-PC_Adj Bench DR 3 for Initial Briefs (Electric) 2 2" xfId="16942"/>
    <cellStyle name="_Recon to Darrin's 5.11.05 proforma_Power Costs - Comparison bx Rbtl-Staff-Jt-PC_Adj Bench DR 3 for Initial Briefs (Electric) 2 2 2" xfId="16943"/>
    <cellStyle name="_Recon to Darrin's 5.11.05 proforma_Power Costs - Comparison bx Rbtl-Staff-Jt-PC_Adj Bench DR 3 for Initial Briefs (Electric) 2 2 2 2" xfId="16944"/>
    <cellStyle name="_Recon to Darrin's 5.11.05 proforma_Power Costs - Comparison bx Rbtl-Staff-Jt-PC_Adj Bench DR 3 for Initial Briefs (Electric) 2 2 3" xfId="16945"/>
    <cellStyle name="_Recon to Darrin's 5.11.05 proforma_Power Costs - Comparison bx Rbtl-Staff-Jt-PC_Adj Bench DR 3 for Initial Briefs (Electric) 2 3" xfId="16946"/>
    <cellStyle name="_Recon to Darrin's 5.11.05 proforma_Power Costs - Comparison bx Rbtl-Staff-Jt-PC_Adj Bench DR 3 for Initial Briefs (Electric) 2 3 2" xfId="16947"/>
    <cellStyle name="_Recon to Darrin's 5.11.05 proforma_Power Costs - Comparison bx Rbtl-Staff-Jt-PC_Adj Bench DR 3 for Initial Briefs (Electric) 2 4" xfId="16948"/>
    <cellStyle name="_Recon to Darrin's 5.11.05 proforma_Power Costs - Comparison bx Rbtl-Staff-Jt-PC_Adj Bench DR 3 for Initial Briefs (Electric) 2 4 2" xfId="16949"/>
    <cellStyle name="_Recon to Darrin's 5.11.05 proforma_Power Costs - Comparison bx Rbtl-Staff-Jt-PC_Adj Bench DR 3 for Initial Briefs (Electric) 2 5" xfId="16950"/>
    <cellStyle name="_Recon to Darrin's 5.11.05 proforma_Power Costs - Comparison bx Rbtl-Staff-Jt-PC_Adj Bench DR 3 for Initial Briefs (Electric) 3" xfId="16951"/>
    <cellStyle name="_Recon to Darrin's 5.11.05 proforma_Power Costs - Comparison bx Rbtl-Staff-Jt-PC_Adj Bench DR 3 for Initial Briefs (Electric) 3 2" xfId="16952"/>
    <cellStyle name="_Recon to Darrin's 5.11.05 proforma_Power Costs - Comparison bx Rbtl-Staff-Jt-PC_Adj Bench DR 3 for Initial Briefs (Electric) 3 2 2" xfId="16953"/>
    <cellStyle name="_Recon to Darrin's 5.11.05 proforma_Power Costs - Comparison bx Rbtl-Staff-Jt-PC_Adj Bench DR 3 for Initial Briefs (Electric) 3 3" xfId="16954"/>
    <cellStyle name="_Recon to Darrin's 5.11.05 proforma_Power Costs - Comparison bx Rbtl-Staff-Jt-PC_Adj Bench DR 3 for Initial Briefs (Electric) 3 4" xfId="16955"/>
    <cellStyle name="_Recon to Darrin's 5.11.05 proforma_Power Costs - Comparison bx Rbtl-Staff-Jt-PC_Adj Bench DR 3 for Initial Briefs (Electric) 4" xfId="16956"/>
    <cellStyle name="_Recon to Darrin's 5.11.05 proforma_Power Costs - Comparison bx Rbtl-Staff-Jt-PC_Adj Bench DR 3 for Initial Briefs (Electric) 4 2" xfId="16957"/>
    <cellStyle name="_Recon to Darrin's 5.11.05 proforma_Power Costs - Comparison bx Rbtl-Staff-Jt-PC_Adj Bench DR 3 for Initial Briefs (Electric) 4 2 2" xfId="16958"/>
    <cellStyle name="_Recon to Darrin's 5.11.05 proforma_Power Costs - Comparison bx Rbtl-Staff-Jt-PC_Adj Bench DR 3 for Initial Briefs (Electric) 4 3" xfId="16959"/>
    <cellStyle name="_Recon to Darrin's 5.11.05 proforma_Power Costs - Comparison bx Rbtl-Staff-Jt-PC_Adj Bench DR 3 for Initial Briefs (Electric) 5" xfId="16960"/>
    <cellStyle name="_Recon to Darrin's 5.11.05 proforma_Power Costs - Comparison bx Rbtl-Staff-Jt-PC_Adj Bench DR 3 for Initial Briefs (Electric) 5 2" xfId="16961"/>
    <cellStyle name="_Recon to Darrin's 5.11.05 proforma_Power Costs - Comparison bx Rbtl-Staff-Jt-PC_Adj Bench DR 3 for Initial Briefs (Electric) 6" xfId="16962"/>
    <cellStyle name="_Recon to Darrin's 5.11.05 proforma_Power Costs - Comparison bx Rbtl-Staff-Jt-PC_Adj Bench DR 3 for Initial Briefs (Electric) 6 2" xfId="16963"/>
    <cellStyle name="_Recon to Darrin's 5.11.05 proforma_Power Costs - Comparison bx Rbtl-Staff-Jt-PC_Adj Bench DR 3 for Initial Briefs (Electric) 7" xfId="16964"/>
    <cellStyle name="_Recon to Darrin's 5.11.05 proforma_Power Costs - Comparison bx Rbtl-Staff-Jt-PC_Adj Bench DR 3 for Initial Briefs (Electric)_DEM-WP(C) ENERG10C--ctn Mid-C_042010 2010GRC" xfId="16965"/>
    <cellStyle name="_Recon to Darrin's 5.11.05 proforma_Power Costs - Comparison bx Rbtl-Staff-Jt-PC_Adj Bench DR 3 for Initial Briefs (Electric)_DEM-WP(C) ENERG10C--ctn Mid-C_042010 2010GRC 2" xfId="16966"/>
    <cellStyle name="_Recon to Darrin's 5.11.05 proforma_Power Costs - Comparison bx Rbtl-Staff-Jt-PC_DEM-WP(C) ENERG10C--ctn Mid-C_042010 2010GRC" xfId="16967"/>
    <cellStyle name="_Recon to Darrin's 5.11.05 proforma_Power Costs - Comparison bx Rbtl-Staff-Jt-PC_DEM-WP(C) ENERG10C--ctn Mid-C_042010 2010GRC 2" xfId="16968"/>
    <cellStyle name="_Recon to Darrin's 5.11.05 proforma_Power Costs - Comparison bx Rbtl-Staff-Jt-PC_Electric Rev Req Model (2009 GRC) Rebuttal" xfId="16969"/>
    <cellStyle name="_Recon to Darrin's 5.11.05 proforma_Power Costs - Comparison bx Rbtl-Staff-Jt-PC_Electric Rev Req Model (2009 GRC) Rebuttal 2" xfId="16970"/>
    <cellStyle name="_Recon to Darrin's 5.11.05 proforma_Power Costs - Comparison bx Rbtl-Staff-Jt-PC_Electric Rev Req Model (2009 GRC) Rebuttal 2 2" xfId="16971"/>
    <cellStyle name="_Recon to Darrin's 5.11.05 proforma_Power Costs - Comparison bx Rbtl-Staff-Jt-PC_Electric Rev Req Model (2009 GRC) Rebuttal 2 2 2" xfId="16972"/>
    <cellStyle name="_Recon to Darrin's 5.11.05 proforma_Power Costs - Comparison bx Rbtl-Staff-Jt-PC_Electric Rev Req Model (2009 GRC) Rebuttal 2 3" xfId="16973"/>
    <cellStyle name="_Recon to Darrin's 5.11.05 proforma_Power Costs - Comparison bx Rbtl-Staff-Jt-PC_Electric Rev Req Model (2009 GRC) Rebuttal 2 4" xfId="16974"/>
    <cellStyle name="_Recon to Darrin's 5.11.05 proforma_Power Costs - Comparison bx Rbtl-Staff-Jt-PC_Electric Rev Req Model (2009 GRC) Rebuttal 3" xfId="16975"/>
    <cellStyle name="_Recon to Darrin's 5.11.05 proforma_Power Costs - Comparison bx Rbtl-Staff-Jt-PC_Electric Rev Req Model (2009 GRC) Rebuttal 3 2" xfId="16976"/>
    <cellStyle name="_Recon to Darrin's 5.11.05 proforma_Power Costs - Comparison bx Rbtl-Staff-Jt-PC_Electric Rev Req Model (2009 GRC) Rebuttal 4" xfId="16977"/>
    <cellStyle name="_Recon to Darrin's 5.11.05 proforma_Power Costs - Comparison bx Rbtl-Staff-Jt-PC_Electric Rev Req Model (2009 GRC) Rebuttal 5" xfId="16978"/>
    <cellStyle name="_Recon to Darrin's 5.11.05 proforma_Power Costs - Comparison bx Rbtl-Staff-Jt-PC_Electric Rev Req Model (2009 GRC) Rebuttal REmoval of New  WH Solar AdjustMI" xfId="16979"/>
    <cellStyle name="_Recon to Darrin's 5.11.05 proforma_Power Costs - Comparison bx Rbtl-Staff-Jt-PC_Electric Rev Req Model (2009 GRC) Rebuttal REmoval of New  WH Solar AdjustMI 2" xfId="16980"/>
    <cellStyle name="_Recon to Darrin's 5.11.05 proforma_Power Costs - Comparison bx Rbtl-Staff-Jt-PC_Electric Rev Req Model (2009 GRC) Rebuttal REmoval of New  WH Solar AdjustMI 2 2" xfId="16981"/>
    <cellStyle name="_Recon to Darrin's 5.11.05 proforma_Power Costs - Comparison bx Rbtl-Staff-Jt-PC_Electric Rev Req Model (2009 GRC) Rebuttal REmoval of New  WH Solar AdjustMI 2 2 2" xfId="16982"/>
    <cellStyle name="_Recon to Darrin's 5.11.05 proforma_Power Costs - Comparison bx Rbtl-Staff-Jt-PC_Electric Rev Req Model (2009 GRC) Rebuttal REmoval of New  WH Solar AdjustMI 2 2 2 2" xfId="16983"/>
    <cellStyle name="_Recon to Darrin's 5.11.05 proforma_Power Costs - Comparison bx Rbtl-Staff-Jt-PC_Electric Rev Req Model (2009 GRC) Rebuttal REmoval of New  WH Solar AdjustMI 2 2 3" xfId="16984"/>
    <cellStyle name="_Recon to Darrin's 5.11.05 proforma_Power Costs - Comparison bx Rbtl-Staff-Jt-PC_Electric Rev Req Model (2009 GRC) Rebuttal REmoval of New  WH Solar AdjustMI 2 3" xfId="16985"/>
    <cellStyle name="_Recon to Darrin's 5.11.05 proforma_Power Costs - Comparison bx Rbtl-Staff-Jt-PC_Electric Rev Req Model (2009 GRC) Rebuttal REmoval of New  WH Solar AdjustMI 2 3 2" xfId="16986"/>
    <cellStyle name="_Recon to Darrin's 5.11.05 proforma_Power Costs - Comparison bx Rbtl-Staff-Jt-PC_Electric Rev Req Model (2009 GRC) Rebuttal REmoval of New  WH Solar AdjustMI 2 4" xfId="16987"/>
    <cellStyle name="_Recon to Darrin's 5.11.05 proforma_Power Costs - Comparison bx Rbtl-Staff-Jt-PC_Electric Rev Req Model (2009 GRC) Rebuttal REmoval of New  WH Solar AdjustMI 2 4 2" xfId="16988"/>
    <cellStyle name="_Recon to Darrin's 5.11.05 proforma_Power Costs - Comparison bx Rbtl-Staff-Jt-PC_Electric Rev Req Model (2009 GRC) Rebuttal REmoval of New  WH Solar AdjustMI 2 5" xfId="16989"/>
    <cellStyle name="_Recon to Darrin's 5.11.05 proforma_Power Costs - Comparison bx Rbtl-Staff-Jt-PC_Electric Rev Req Model (2009 GRC) Rebuttal REmoval of New  WH Solar AdjustMI 3" xfId="16990"/>
    <cellStyle name="_Recon to Darrin's 5.11.05 proforma_Power Costs - Comparison bx Rbtl-Staff-Jt-PC_Electric Rev Req Model (2009 GRC) Rebuttal REmoval of New  WH Solar AdjustMI 3 2" xfId="16991"/>
    <cellStyle name="_Recon to Darrin's 5.11.05 proforma_Power Costs - Comparison bx Rbtl-Staff-Jt-PC_Electric Rev Req Model (2009 GRC) Rebuttal REmoval of New  WH Solar AdjustMI 3 2 2" xfId="16992"/>
    <cellStyle name="_Recon to Darrin's 5.11.05 proforma_Power Costs - Comparison bx Rbtl-Staff-Jt-PC_Electric Rev Req Model (2009 GRC) Rebuttal REmoval of New  WH Solar AdjustMI 3 3" xfId="16993"/>
    <cellStyle name="_Recon to Darrin's 5.11.05 proforma_Power Costs - Comparison bx Rbtl-Staff-Jt-PC_Electric Rev Req Model (2009 GRC) Rebuttal REmoval of New  WH Solar AdjustMI 3 4" xfId="16994"/>
    <cellStyle name="_Recon to Darrin's 5.11.05 proforma_Power Costs - Comparison bx Rbtl-Staff-Jt-PC_Electric Rev Req Model (2009 GRC) Rebuttal REmoval of New  WH Solar AdjustMI 4" xfId="16995"/>
    <cellStyle name="_Recon to Darrin's 5.11.05 proforma_Power Costs - Comparison bx Rbtl-Staff-Jt-PC_Electric Rev Req Model (2009 GRC) Rebuttal REmoval of New  WH Solar AdjustMI 4 2" xfId="16996"/>
    <cellStyle name="_Recon to Darrin's 5.11.05 proforma_Power Costs - Comparison bx Rbtl-Staff-Jt-PC_Electric Rev Req Model (2009 GRC) Rebuttal REmoval of New  WH Solar AdjustMI 4 2 2" xfId="16997"/>
    <cellStyle name="_Recon to Darrin's 5.11.05 proforma_Power Costs - Comparison bx Rbtl-Staff-Jt-PC_Electric Rev Req Model (2009 GRC) Rebuttal REmoval of New  WH Solar AdjustMI 4 3" xfId="16998"/>
    <cellStyle name="_Recon to Darrin's 5.11.05 proforma_Power Costs - Comparison bx Rbtl-Staff-Jt-PC_Electric Rev Req Model (2009 GRC) Rebuttal REmoval of New  WH Solar AdjustMI 5" xfId="16999"/>
    <cellStyle name="_Recon to Darrin's 5.11.05 proforma_Power Costs - Comparison bx Rbtl-Staff-Jt-PC_Electric Rev Req Model (2009 GRC) Rebuttal REmoval of New  WH Solar AdjustMI 5 2" xfId="17000"/>
    <cellStyle name="_Recon to Darrin's 5.11.05 proforma_Power Costs - Comparison bx Rbtl-Staff-Jt-PC_Electric Rev Req Model (2009 GRC) Rebuttal REmoval of New  WH Solar AdjustMI 6" xfId="17001"/>
    <cellStyle name="_Recon to Darrin's 5.11.05 proforma_Power Costs - Comparison bx Rbtl-Staff-Jt-PC_Electric Rev Req Model (2009 GRC) Rebuttal REmoval of New  WH Solar AdjustMI 6 2" xfId="17002"/>
    <cellStyle name="_Recon to Darrin's 5.11.05 proforma_Power Costs - Comparison bx Rbtl-Staff-Jt-PC_Electric Rev Req Model (2009 GRC) Rebuttal REmoval of New  WH Solar AdjustMI 7" xfId="17003"/>
    <cellStyle name="_Recon to Darrin's 5.11.05 proforma_Power Costs - Comparison bx Rbtl-Staff-Jt-PC_Electric Rev Req Model (2009 GRC) Rebuttal REmoval of New  WH Solar AdjustMI_DEM-WP(C) ENERG10C--ctn Mid-C_042010 2010GRC" xfId="17004"/>
    <cellStyle name="_Recon to Darrin's 5.11.05 proforma_Power Costs - Comparison bx Rbtl-Staff-Jt-PC_Electric Rev Req Model (2009 GRC) Rebuttal REmoval of New  WH Solar AdjustMI_DEM-WP(C) ENERG10C--ctn Mid-C_042010 2010GRC 2" xfId="17005"/>
    <cellStyle name="_Recon to Darrin's 5.11.05 proforma_Power Costs - Comparison bx Rbtl-Staff-Jt-PC_Electric Rev Req Model (2009 GRC) Revised 01-18-2010" xfId="17006"/>
    <cellStyle name="_Recon to Darrin's 5.11.05 proforma_Power Costs - Comparison bx Rbtl-Staff-Jt-PC_Electric Rev Req Model (2009 GRC) Revised 01-18-2010 2" xfId="17007"/>
    <cellStyle name="_Recon to Darrin's 5.11.05 proforma_Power Costs - Comparison bx Rbtl-Staff-Jt-PC_Electric Rev Req Model (2009 GRC) Revised 01-18-2010 2 2" xfId="17008"/>
    <cellStyle name="_Recon to Darrin's 5.11.05 proforma_Power Costs - Comparison bx Rbtl-Staff-Jt-PC_Electric Rev Req Model (2009 GRC) Revised 01-18-2010 2 2 2" xfId="17009"/>
    <cellStyle name="_Recon to Darrin's 5.11.05 proforma_Power Costs - Comparison bx Rbtl-Staff-Jt-PC_Electric Rev Req Model (2009 GRC) Revised 01-18-2010 2 2 2 2" xfId="17010"/>
    <cellStyle name="_Recon to Darrin's 5.11.05 proforma_Power Costs - Comparison bx Rbtl-Staff-Jt-PC_Electric Rev Req Model (2009 GRC) Revised 01-18-2010 2 2 3" xfId="17011"/>
    <cellStyle name="_Recon to Darrin's 5.11.05 proforma_Power Costs - Comparison bx Rbtl-Staff-Jt-PC_Electric Rev Req Model (2009 GRC) Revised 01-18-2010 2 3" xfId="17012"/>
    <cellStyle name="_Recon to Darrin's 5.11.05 proforma_Power Costs - Comparison bx Rbtl-Staff-Jt-PC_Electric Rev Req Model (2009 GRC) Revised 01-18-2010 2 3 2" xfId="17013"/>
    <cellStyle name="_Recon to Darrin's 5.11.05 proforma_Power Costs - Comparison bx Rbtl-Staff-Jt-PC_Electric Rev Req Model (2009 GRC) Revised 01-18-2010 2 4" xfId="17014"/>
    <cellStyle name="_Recon to Darrin's 5.11.05 proforma_Power Costs - Comparison bx Rbtl-Staff-Jt-PC_Electric Rev Req Model (2009 GRC) Revised 01-18-2010 2 4 2" xfId="17015"/>
    <cellStyle name="_Recon to Darrin's 5.11.05 proforma_Power Costs - Comparison bx Rbtl-Staff-Jt-PC_Electric Rev Req Model (2009 GRC) Revised 01-18-2010 2 5" xfId="17016"/>
    <cellStyle name="_Recon to Darrin's 5.11.05 proforma_Power Costs - Comparison bx Rbtl-Staff-Jt-PC_Electric Rev Req Model (2009 GRC) Revised 01-18-2010 3" xfId="17017"/>
    <cellStyle name="_Recon to Darrin's 5.11.05 proforma_Power Costs - Comparison bx Rbtl-Staff-Jt-PC_Electric Rev Req Model (2009 GRC) Revised 01-18-2010 3 2" xfId="17018"/>
    <cellStyle name="_Recon to Darrin's 5.11.05 proforma_Power Costs - Comparison bx Rbtl-Staff-Jt-PC_Electric Rev Req Model (2009 GRC) Revised 01-18-2010 3 2 2" xfId="17019"/>
    <cellStyle name="_Recon to Darrin's 5.11.05 proforma_Power Costs - Comparison bx Rbtl-Staff-Jt-PC_Electric Rev Req Model (2009 GRC) Revised 01-18-2010 3 3" xfId="17020"/>
    <cellStyle name="_Recon to Darrin's 5.11.05 proforma_Power Costs - Comparison bx Rbtl-Staff-Jt-PC_Electric Rev Req Model (2009 GRC) Revised 01-18-2010 3 4" xfId="17021"/>
    <cellStyle name="_Recon to Darrin's 5.11.05 proforma_Power Costs - Comparison bx Rbtl-Staff-Jt-PC_Electric Rev Req Model (2009 GRC) Revised 01-18-2010 4" xfId="17022"/>
    <cellStyle name="_Recon to Darrin's 5.11.05 proforma_Power Costs - Comparison bx Rbtl-Staff-Jt-PC_Electric Rev Req Model (2009 GRC) Revised 01-18-2010 4 2" xfId="17023"/>
    <cellStyle name="_Recon to Darrin's 5.11.05 proforma_Power Costs - Comparison bx Rbtl-Staff-Jt-PC_Electric Rev Req Model (2009 GRC) Revised 01-18-2010 4 2 2" xfId="17024"/>
    <cellStyle name="_Recon to Darrin's 5.11.05 proforma_Power Costs - Comparison bx Rbtl-Staff-Jt-PC_Electric Rev Req Model (2009 GRC) Revised 01-18-2010 4 3" xfId="17025"/>
    <cellStyle name="_Recon to Darrin's 5.11.05 proforma_Power Costs - Comparison bx Rbtl-Staff-Jt-PC_Electric Rev Req Model (2009 GRC) Revised 01-18-2010 5" xfId="17026"/>
    <cellStyle name="_Recon to Darrin's 5.11.05 proforma_Power Costs - Comparison bx Rbtl-Staff-Jt-PC_Electric Rev Req Model (2009 GRC) Revised 01-18-2010 5 2" xfId="17027"/>
    <cellStyle name="_Recon to Darrin's 5.11.05 proforma_Power Costs - Comparison bx Rbtl-Staff-Jt-PC_Electric Rev Req Model (2009 GRC) Revised 01-18-2010 6" xfId="17028"/>
    <cellStyle name="_Recon to Darrin's 5.11.05 proforma_Power Costs - Comparison bx Rbtl-Staff-Jt-PC_Electric Rev Req Model (2009 GRC) Revised 01-18-2010 6 2" xfId="17029"/>
    <cellStyle name="_Recon to Darrin's 5.11.05 proforma_Power Costs - Comparison bx Rbtl-Staff-Jt-PC_Electric Rev Req Model (2009 GRC) Revised 01-18-2010 7" xfId="17030"/>
    <cellStyle name="_Recon to Darrin's 5.11.05 proforma_Power Costs - Comparison bx Rbtl-Staff-Jt-PC_Electric Rev Req Model (2009 GRC) Revised 01-18-2010_DEM-WP(C) ENERG10C--ctn Mid-C_042010 2010GRC" xfId="17031"/>
    <cellStyle name="_Recon to Darrin's 5.11.05 proforma_Power Costs - Comparison bx Rbtl-Staff-Jt-PC_Electric Rev Req Model (2009 GRC) Revised 01-18-2010_DEM-WP(C) ENERG10C--ctn Mid-C_042010 2010GRC 2" xfId="17032"/>
    <cellStyle name="_Recon to Darrin's 5.11.05 proforma_Power Costs - Comparison bx Rbtl-Staff-Jt-PC_Final Order Electric EXHIBIT A-1" xfId="17033"/>
    <cellStyle name="_Recon to Darrin's 5.11.05 proforma_Power Costs - Comparison bx Rbtl-Staff-Jt-PC_Final Order Electric EXHIBIT A-1 2" xfId="17034"/>
    <cellStyle name="_Recon to Darrin's 5.11.05 proforma_Power Costs - Comparison bx Rbtl-Staff-Jt-PC_Final Order Electric EXHIBIT A-1 2 2" xfId="17035"/>
    <cellStyle name="_Recon to Darrin's 5.11.05 proforma_Power Costs - Comparison bx Rbtl-Staff-Jt-PC_Final Order Electric EXHIBIT A-1 2 2 2" xfId="17036"/>
    <cellStyle name="_Recon to Darrin's 5.11.05 proforma_Power Costs - Comparison bx Rbtl-Staff-Jt-PC_Final Order Electric EXHIBIT A-1 2 3" xfId="17037"/>
    <cellStyle name="_Recon to Darrin's 5.11.05 proforma_Power Costs - Comparison bx Rbtl-Staff-Jt-PC_Final Order Electric EXHIBIT A-1 2 4" xfId="17038"/>
    <cellStyle name="_Recon to Darrin's 5.11.05 proforma_Power Costs - Comparison bx Rbtl-Staff-Jt-PC_Final Order Electric EXHIBIT A-1 3" xfId="17039"/>
    <cellStyle name="_Recon to Darrin's 5.11.05 proforma_Power Costs - Comparison bx Rbtl-Staff-Jt-PC_Final Order Electric EXHIBIT A-1 3 2" xfId="17040"/>
    <cellStyle name="_Recon to Darrin's 5.11.05 proforma_Power Costs - Comparison bx Rbtl-Staff-Jt-PC_Final Order Electric EXHIBIT A-1 3 2 2" xfId="17041"/>
    <cellStyle name="_Recon to Darrin's 5.11.05 proforma_Power Costs - Comparison bx Rbtl-Staff-Jt-PC_Final Order Electric EXHIBIT A-1 3 3" xfId="17042"/>
    <cellStyle name="_Recon to Darrin's 5.11.05 proforma_Power Costs - Comparison bx Rbtl-Staff-Jt-PC_Final Order Electric EXHIBIT A-1 4" xfId="17043"/>
    <cellStyle name="_Recon to Darrin's 5.11.05 proforma_Power Costs - Comparison bx Rbtl-Staff-Jt-PC_Final Order Electric EXHIBIT A-1 4 2" xfId="17044"/>
    <cellStyle name="_Recon to Darrin's 5.11.05 proforma_Power Costs - Comparison bx Rbtl-Staff-Jt-PC_Final Order Electric EXHIBIT A-1 5" xfId="17045"/>
    <cellStyle name="_Recon to Darrin's 5.11.05 proforma_Power Costs - Comparison bx Rbtl-Staff-Jt-PC_Final Order Electric EXHIBIT A-1 6" xfId="17046"/>
    <cellStyle name="_Recon to Darrin's 5.11.05 proforma_Power Costs - Comparison bx Rbtl-Staff-Jt-PC_Final Order Electric EXHIBIT A-1 7" xfId="17047"/>
    <cellStyle name="_Recon to Darrin's 5.11.05 proforma_Production Adj 4.37" xfId="17048"/>
    <cellStyle name="_Recon to Darrin's 5.11.05 proforma_Production Adj 4.37 2" xfId="17049"/>
    <cellStyle name="_Recon to Darrin's 5.11.05 proforma_Production Adj 4.37 2 2" xfId="17050"/>
    <cellStyle name="_Recon to Darrin's 5.11.05 proforma_Production Adj 4.37 2 2 2" xfId="17051"/>
    <cellStyle name="_Recon to Darrin's 5.11.05 proforma_Production Adj 4.37 2 3" xfId="17052"/>
    <cellStyle name="_Recon to Darrin's 5.11.05 proforma_Production Adj 4.37 3" xfId="17053"/>
    <cellStyle name="_Recon to Darrin's 5.11.05 proforma_Production Adj 4.37 3 2" xfId="17054"/>
    <cellStyle name="_Recon to Darrin's 5.11.05 proforma_Production Adj 4.37 4" xfId="17055"/>
    <cellStyle name="_Recon to Darrin's 5.11.05 proforma_Purchased Power Adj 4.03" xfId="17056"/>
    <cellStyle name="_Recon to Darrin's 5.11.05 proforma_Purchased Power Adj 4.03 2" xfId="17057"/>
    <cellStyle name="_Recon to Darrin's 5.11.05 proforma_Purchased Power Adj 4.03 2 2" xfId="17058"/>
    <cellStyle name="_Recon to Darrin's 5.11.05 proforma_Purchased Power Adj 4.03 2 2 2" xfId="17059"/>
    <cellStyle name="_Recon to Darrin's 5.11.05 proforma_Purchased Power Adj 4.03 2 3" xfId="17060"/>
    <cellStyle name="_Recon to Darrin's 5.11.05 proforma_Purchased Power Adj 4.03 3" xfId="17061"/>
    <cellStyle name="_Recon to Darrin's 5.11.05 proforma_Purchased Power Adj 4.03 3 2" xfId="17062"/>
    <cellStyle name="_Recon to Darrin's 5.11.05 proforma_Purchased Power Adj 4.03 4" xfId="17063"/>
    <cellStyle name="_Recon to Darrin's 5.11.05 proforma_Rebuttal Power Costs" xfId="17064"/>
    <cellStyle name="_Recon to Darrin's 5.11.05 proforma_Rebuttal Power Costs 2" xfId="17065"/>
    <cellStyle name="_Recon to Darrin's 5.11.05 proforma_Rebuttal Power Costs 2 2" xfId="17066"/>
    <cellStyle name="_Recon to Darrin's 5.11.05 proforma_Rebuttal Power Costs 2 2 2" xfId="17067"/>
    <cellStyle name="_Recon to Darrin's 5.11.05 proforma_Rebuttal Power Costs 2 2 2 2" xfId="17068"/>
    <cellStyle name="_Recon to Darrin's 5.11.05 proforma_Rebuttal Power Costs 2 2 3" xfId="17069"/>
    <cellStyle name="_Recon to Darrin's 5.11.05 proforma_Rebuttal Power Costs 2 3" xfId="17070"/>
    <cellStyle name="_Recon to Darrin's 5.11.05 proforma_Rebuttal Power Costs 2 3 2" xfId="17071"/>
    <cellStyle name="_Recon to Darrin's 5.11.05 proforma_Rebuttal Power Costs 2 4" xfId="17072"/>
    <cellStyle name="_Recon to Darrin's 5.11.05 proforma_Rebuttal Power Costs 2 4 2" xfId="17073"/>
    <cellStyle name="_Recon to Darrin's 5.11.05 proforma_Rebuttal Power Costs 2 5" xfId="17074"/>
    <cellStyle name="_Recon to Darrin's 5.11.05 proforma_Rebuttal Power Costs 3" xfId="17075"/>
    <cellStyle name="_Recon to Darrin's 5.11.05 proforma_Rebuttal Power Costs 3 2" xfId="17076"/>
    <cellStyle name="_Recon to Darrin's 5.11.05 proforma_Rebuttal Power Costs 3 2 2" xfId="17077"/>
    <cellStyle name="_Recon to Darrin's 5.11.05 proforma_Rebuttal Power Costs 3 3" xfId="17078"/>
    <cellStyle name="_Recon to Darrin's 5.11.05 proforma_Rebuttal Power Costs 3 4" xfId="17079"/>
    <cellStyle name="_Recon to Darrin's 5.11.05 proforma_Rebuttal Power Costs 4" xfId="17080"/>
    <cellStyle name="_Recon to Darrin's 5.11.05 proforma_Rebuttal Power Costs 4 2" xfId="17081"/>
    <cellStyle name="_Recon to Darrin's 5.11.05 proforma_Rebuttal Power Costs 4 2 2" xfId="17082"/>
    <cellStyle name="_Recon to Darrin's 5.11.05 proforma_Rebuttal Power Costs 4 3" xfId="17083"/>
    <cellStyle name="_Recon to Darrin's 5.11.05 proforma_Rebuttal Power Costs 5" xfId="17084"/>
    <cellStyle name="_Recon to Darrin's 5.11.05 proforma_Rebuttal Power Costs 5 2" xfId="17085"/>
    <cellStyle name="_Recon to Darrin's 5.11.05 proforma_Rebuttal Power Costs 6" xfId="17086"/>
    <cellStyle name="_Recon to Darrin's 5.11.05 proforma_Rebuttal Power Costs 6 2" xfId="17087"/>
    <cellStyle name="_Recon to Darrin's 5.11.05 proforma_Rebuttal Power Costs 7" xfId="17088"/>
    <cellStyle name="_Recon to Darrin's 5.11.05 proforma_Rebuttal Power Costs_Adj Bench DR 3 for Initial Briefs (Electric)" xfId="17089"/>
    <cellStyle name="_Recon to Darrin's 5.11.05 proforma_Rebuttal Power Costs_Adj Bench DR 3 for Initial Briefs (Electric) 2" xfId="17090"/>
    <cellStyle name="_Recon to Darrin's 5.11.05 proforma_Rebuttal Power Costs_Adj Bench DR 3 for Initial Briefs (Electric) 2 2" xfId="17091"/>
    <cellStyle name="_Recon to Darrin's 5.11.05 proforma_Rebuttal Power Costs_Adj Bench DR 3 for Initial Briefs (Electric) 2 2 2" xfId="17092"/>
    <cellStyle name="_Recon to Darrin's 5.11.05 proforma_Rebuttal Power Costs_Adj Bench DR 3 for Initial Briefs (Electric) 2 2 2 2" xfId="17093"/>
    <cellStyle name="_Recon to Darrin's 5.11.05 proforma_Rebuttal Power Costs_Adj Bench DR 3 for Initial Briefs (Electric) 2 2 3" xfId="17094"/>
    <cellStyle name="_Recon to Darrin's 5.11.05 proforma_Rebuttal Power Costs_Adj Bench DR 3 for Initial Briefs (Electric) 2 3" xfId="17095"/>
    <cellStyle name="_Recon to Darrin's 5.11.05 proforma_Rebuttal Power Costs_Adj Bench DR 3 for Initial Briefs (Electric) 2 3 2" xfId="17096"/>
    <cellStyle name="_Recon to Darrin's 5.11.05 proforma_Rebuttal Power Costs_Adj Bench DR 3 for Initial Briefs (Electric) 2 4" xfId="17097"/>
    <cellStyle name="_Recon to Darrin's 5.11.05 proforma_Rebuttal Power Costs_Adj Bench DR 3 for Initial Briefs (Electric) 2 4 2" xfId="17098"/>
    <cellStyle name="_Recon to Darrin's 5.11.05 proforma_Rebuttal Power Costs_Adj Bench DR 3 for Initial Briefs (Electric) 2 5" xfId="17099"/>
    <cellStyle name="_Recon to Darrin's 5.11.05 proforma_Rebuttal Power Costs_Adj Bench DR 3 for Initial Briefs (Electric) 3" xfId="17100"/>
    <cellStyle name="_Recon to Darrin's 5.11.05 proforma_Rebuttal Power Costs_Adj Bench DR 3 for Initial Briefs (Electric) 3 2" xfId="17101"/>
    <cellStyle name="_Recon to Darrin's 5.11.05 proforma_Rebuttal Power Costs_Adj Bench DR 3 for Initial Briefs (Electric) 3 2 2" xfId="17102"/>
    <cellStyle name="_Recon to Darrin's 5.11.05 proforma_Rebuttal Power Costs_Adj Bench DR 3 for Initial Briefs (Electric) 3 3" xfId="17103"/>
    <cellStyle name="_Recon to Darrin's 5.11.05 proforma_Rebuttal Power Costs_Adj Bench DR 3 for Initial Briefs (Electric) 3 4" xfId="17104"/>
    <cellStyle name="_Recon to Darrin's 5.11.05 proforma_Rebuttal Power Costs_Adj Bench DR 3 for Initial Briefs (Electric) 4" xfId="17105"/>
    <cellStyle name="_Recon to Darrin's 5.11.05 proforma_Rebuttal Power Costs_Adj Bench DR 3 for Initial Briefs (Electric) 4 2" xfId="17106"/>
    <cellStyle name="_Recon to Darrin's 5.11.05 proforma_Rebuttal Power Costs_Adj Bench DR 3 for Initial Briefs (Electric) 4 2 2" xfId="17107"/>
    <cellStyle name="_Recon to Darrin's 5.11.05 proforma_Rebuttal Power Costs_Adj Bench DR 3 for Initial Briefs (Electric) 4 3" xfId="17108"/>
    <cellStyle name="_Recon to Darrin's 5.11.05 proforma_Rebuttal Power Costs_Adj Bench DR 3 for Initial Briefs (Electric) 5" xfId="17109"/>
    <cellStyle name="_Recon to Darrin's 5.11.05 proforma_Rebuttal Power Costs_Adj Bench DR 3 for Initial Briefs (Electric) 5 2" xfId="17110"/>
    <cellStyle name="_Recon to Darrin's 5.11.05 proforma_Rebuttal Power Costs_Adj Bench DR 3 for Initial Briefs (Electric) 6" xfId="17111"/>
    <cellStyle name="_Recon to Darrin's 5.11.05 proforma_Rebuttal Power Costs_Adj Bench DR 3 for Initial Briefs (Electric) 6 2" xfId="17112"/>
    <cellStyle name="_Recon to Darrin's 5.11.05 proforma_Rebuttal Power Costs_Adj Bench DR 3 for Initial Briefs (Electric) 7" xfId="17113"/>
    <cellStyle name="_Recon to Darrin's 5.11.05 proforma_Rebuttal Power Costs_Adj Bench DR 3 for Initial Briefs (Electric)_DEM-WP(C) ENERG10C--ctn Mid-C_042010 2010GRC" xfId="17114"/>
    <cellStyle name="_Recon to Darrin's 5.11.05 proforma_Rebuttal Power Costs_Adj Bench DR 3 for Initial Briefs (Electric)_DEM-WP(C) ENERG10C--ctn Mid-C_042010 2010GRC 2" xfId="17115"/>
    <cellStyle name="_Recon to Darrin's 5.11.05 proforma_Rebuttal Power Costs_DEM-WP(C) ENERG10C--ctn Mid-C_042010 2010GRC" xfId="17116"/>
    <cellStyle name="_Recon to Darrin's 5.11.05 proforma_Rebuttal Power Costs_DEM-WP(C) ENERG10C--ctn Mid-C_042010 2010GRC 2" xfId="17117"/>
    <cellStyle name="_Recon to Darrin's 5.11.05 proforma_Rebuttal Power Costs_Electric Rev Req Model (2009 GRC) Rebuttal" xfId="17118"/>
    <cellStyle name="_Recon to Darrin's 5.11.05 proforma_Rebuttal Power Costs_Electric Rev Req Model (2009 GRC) Rebuttal 2" xfId="17119"/>
    <cellStyle name="_Recon to Darrin's 5.11.05 proforma_Rebuttal Power Costs_Electric Rev Req Model (2009 GRC) Rebuttal 2 2" xfId="17120"/>
    <cellStyle name="_Recon to Darrin's 5.11.05 proforma_Rebuttal Power Costs_Electric Rev Req Model (2009 GRC) Rebuttal 2 2 2" xfId="17121"/>
    <cellStyle name="_Recon to Darrin's 5.11.05 proforma_Rebuttal Power Costs_Electric Rev Req Model (2009 GRC) Rebuttal 2 3" xfId="17122"/>
    <cellStyle name="_Recon to Darrin's 5.11.05 proforma_Rebuttal Power Costs_Electric Rev Req Model (2009 GRC) Rebuttal 2 4" xfId="17123"/>
    <cellStyle name="_Recon to Darrin's 5.11.05 proforma_Rebuttal Power Costs_Electric Rev Req Model (2009 GRC) Rebuttal 3" xfId="17124"/>
    <cellStyle name="_Recon to Darrin's 5.11.05 proforma_Rebuttal Power Costs_Electric Rev Req Model (2009 GRC) Rebuttal 3 2" xfId="17125"/>
    <cellStyle name="_Recon to Darrin's 5.11.05 proforma_Rebuttal Power Costs_Electric Rev Req Model (2009 GRC) Rebuttal 4" xfId="17126"/>
    <cellStyle name="_Recon to Darrin's 5.11.05 proforma_Rebuttal Power Costs_Electric Rev Req Model (2009 GRC) Rebuttal 5" xfId="17127"/>
    <cellStyle name="_Recon to Darrin's 5.11.05 proforma_Rebuttal Power Costs_Electric Rev Req Model (2009 GRC) Rebuttal REmoval of New  WH Solar AdjustMI" xfId="17128"/>
    <cellStyle name="_Recon to Darrin's 5.11.05 proforma_Rebuttal Power Costs_Electric Rev Req Model (2009 GRC) Rebuttal REmoval of New  WH Solar AdjustMI 2" xfId="17129"/>
    <cellStyle name="_Recon to Darrin's 5.11.05 proforma_Rebuttal Power Costs_Electric Rev Req Model (2009 GRC) Rebuttal REmoval of New  WH Solar AdjustMI 2 2" xfId="17130"/>
    <cellStyle name="_Recon to Darrin's 5.11.05 proforma_Rebuttal Power Costs_Electric Rev Req Model (2009 GRC) Rebuttal REmoval of New  WH Solar AdjustMI 2 2 2" xfId="17131"/>
    <cellStyle name="_Recon to Darrin's 5.11.05 proforma_Rebuttal Power Costs_Electric Rev Req Model (2009 GRC) Rebuttal REmoval of New  WH Solar AdjustMI 2 2 2 2" xfId="17132"/>
    <cellStyle name="_Recon to Darrin's 5.11.05 proforma_Rebuttal Power Costs_Electric Rev Req Model (2009 GRC) Rebuttal REmoval of New  WH Solar AdjustMI 2 2 3" xfId="17133"/>
    <cellStyle name="_Recon to Darrin's 5.11.05 proforma_Rebuttal Power Costs_Electric Rev Req Model (2009 GRC) Rebuttal REmoval of New  WH Solar AdjustMI 2 3" xfId="17134"/>
    <cellStyle name="_Recon to Darrin's 5.11.05 proforma_Rebuttal Power Costs_Electric Rev Req Model (2009 GRC) Rebuttal REmoval of New  WH Solar AdjustMI 2 3 2" xfId="17135"/>
    <cellStyle name="_Recon to Darrin's 5.11.05 proforma_Rebuttal Power Costs_Electric Rev Req Model (2009 GRC) Rebuttal REmoval of New  WH Solar AdjustMI 2 4" xfId="17136"/>
    <cellStyle name="_Recon to Darrin's 5.11.05 proforma_Rebuttal Power Costs_Electric Rev Req Model (2009 GRC) Rebuttal REmoval of New  WH Solar AdjustMI 2 4 2" xfId="17137"/>
    <cellStyle name="_Recon to Darrin's 5.11.05 proforma_Rebuttal Power Costs_Electric Rev Req Model (2009 GRC) Rebuttal REmoval of New  WH Solar AdjustMI 2 5" xfId="17138"/>
    <cellStyle name="_Recon to Darrin's 5.11.05 proforma_Rebuttal Power Costs_Electric Rev Req Model (2009 GRC) Rebuttal REmoval of New  WH Solar AdjustMI 3" xfId="17139"/>
    <cellStyle name="_Recon to Darrin's 5.11.05 proforma_Rebuttal Power Costs_Electric Rev Req Model (2009 GRC) Rebuttal REmoval of New  WH Solar AdjustMI 3 2" xfId="17140"/>
    <cellStyle name="_Recon to Darrin's 5.11.05 proforma_Rebuttal Power Costs_Electric Rev Req Model (2009 GRC) Rebuttal REmoval of New  WH Solar AdjustMI 3 2 2" xfId="17141"/>
    <cellStyle name="_Recon to Darrin's 5.11.05 proforma_Rebuttal Power Costs_Electric Rev Req Model (2009 GRC) Rebuttal REmoval of New  WH Solar AdjustMI 3 3" xfId="17142"/>
    <cellStyle name="_Recon to Darrin's 5.11.05 proforma_Rebuttal Power Costs_Electric Rev Req Model (2009 GRC) Rebuttal REmoval of New  WH Solar AdjustMI 3 4" xfId="17143"/>
    <cellStyle name="_Recon to Darrin's 5.11.05 proforma_Rebuttal Power Costs_Electric Rev Req Model (2009 GRC) Rebuttal REmoval of New  WH Solar AdjustMI 4" xfId="17144"/>
    <cellStyle name="_Recon to Darrin's 5.11.05 proforma_Rebuttal Power Costs_Electric Rev Req Model (2009 GRC) Rebuttal REmoval of New  WH Solar AdjustMI 4 2" xfId="17145"/>
    <cellStyle name="_Recon to Darrin's 5.11.05 proforma_Rebuttal Power Costs_Electric Rev Req Model (2009 GRC) Rebuttal REmoval of New  WH Solar AdjustMI 4 2 2" xfId="17146"/>
    <cellStyle name="_Recon to Darrin's 5.11.05 proforma_Rebuttal Power Costs_Electric Rev Req Model (2009 GRC) Rebuttal REmoval of New  WH Solar AdjustMI 4 3" xfId="17147"/>
    <cellStyle name="_Recon to Darrin's 5.11.05 proforma_Rebuttal Power Costs_Electric Rev Req Model (2009 GRC) Rebuttal REmoval of New  WH Solar AdjustMI 5" xfId="17148"/>
    <cellStyle name="_Recon to Darrin's 5.11.05 proforma_Rebuttal Power Costs_Electric Rev Req Model (2009 GRC) Rebuttal REmoval of New  WH Solar AdjustMI 5 2" xfId="17149"/>
    <cellStyle name="_Recon to Darrin's 5.11.05 proforma_Rebuttal Power Costs_Electric Rev Req Model (2009 GRC) Rebuttal REmoval of New  WH Solar AdjustMI 6" xfId="17150"/>
    <cellStyle name="_Recon to Darrin's 5.11.05 proforma_Rebuttal Power Costs_Electric Rev Req Model (2009 GRC) Rebuttal REmoval of New  WH Solar AdjustMI 6 2" xfId="17151"/>
    <cellStyle name="_Recon to Darrin's 5.11.05 proforma_Rebuttal Power Costs_Electric Rev Req Model (2009 GRC) Rebuttal REmoval of New  WH Solar AdjustMI 7" xfId="17152"/>
    <cellStyle name="_Recon to Darrin's 5.11.05 proforma_Rebuttal Power Costs_Electric Rev Req Model (2009 GRC) Rebuttal REmoval of New  WH Solar AdjustMI_DEM-WP(C) ENERG10C--ctn Mid-C_042010 2010GRC" xfId="17153"/>
    <cellStyle name="_Recon to Darrin's 5.11.05 proforma_Rebuttal Power Costs_Electric Rev Req Model (2009 GRC) Rebuttal REmoval of New  WH Solar AdjustMI_DEM-WP(C) ENERG10C--ctn Mid-C_042010 2010GRC 2" xfId="17154"/>
    <cellStyle name="_Recon to Darrin's 5.11.05 proforma_Rebuttal Power Costs_Electric Rev Req Model (2009 GRC) Revised 01-18-2010" xfId="17155"/>
    <cellStyle name="_Recon to Darrin's 5.11.05 proforma_Rebuttal Power Costs_Electric Rev Req Model (2009 GRC) Revised 01-18-2010 2" xfId="17156"/>
    <cellStyle name="_Recon to Darrin's 5.11.05 proforma_Rebuttal Power Costs_Electric Rev Req Model (2009 GRC) Revised 01-18-2010 2 2" xfId="17157"/>
    <cellStyle name="_Recon to Darrin's 5.11.05 proforma_Rebuttal Power Costs_Electric Rev Req Model (2009 GRC) Revised 01-18-2010 2 2 2" xfId="17158"/>
    <cellStyle name="_Recon to Darrin's 5.11.05 proforma_Rebuttal Power Costs_Electric Rev Req Model (2009 GRC) Revised 01-18-2010 2 2 2 2" xfId="17159"/>
    <cellStyle name="_Recon to Darrin's 5.11.05 proforma_Rebuttal Power Costs_Electric Rev Req Model (2009 GRC) Revised 01-18-2010 2 2 3" xfId="17160"/>
    <cellStyle name="_Recon to Darrin's 5.11.05 proforma_Rebuttal Power Costs_Electric Rev Req Model (2009 GRC) Revised 01-18-2010 2 3" xfId="17161"/>
    <cellStyle name="_Recon to Darrin's 5.11.05 proforma_Rebuttal Power Costs_Electric Rev Req Model (2009 GRC) Revised 01-18-2010 2 3 2" xfId="17162"/>
    <cellStyle name="_Recon to Darrin's 5.11.05 proforma_Rebuttal Power Costs_Electric Rev Req Model (2009 GRC) Revised 01-18-2010 2 4" xfId="17163"/>
    <cellStyle name="_Recon to Darrin's 5.11.05 proforma_Rebuttal Power Costs_Electric Rev Req Model (2009 GRC) Revised 01-18-2010 2 4 2" xfId="17164"/>
    <cellStyle name="_Recon to Darrin's 5.11.05 proforma_Rebuttal Power Costs_Electric Rev Req Model (2009 GRC) Revised 01-18-2010 2 5" xfId="17165"/>
    <cellStyle name="_Recon to Darrin's 5.11.05 proforma_Rebuttal Power Costs_Electric Rev Req Model (2009 GRC) Revised 01-18-2010 3" xfId="17166"/>
    <cellStyle name="_Recon to Darrin's 5.11.05 proforma_Rebuttal Power Costs_Electric Rev Req Model (2009 GRC) Revised 01-18-2010 3 2" xfId="17167"/>
    <cellStyle name="_Recon to Darrin's 5.11.05 proforma_Rebuttal Power Costs_Electric Rev Req Model (2009 GRC) Revised 01-18-2010 3 2 2" xfId="17168"/>
    <cellStyle name="_Recon to Darrin's 5.11.05 proforma_Rebuttal Power Costs_Electric Rev Req Model (2009 GRC) Revised 01-18-2010 3 3" xfId="17169"/>
    <cellStyle name="_Recon to Darrin's 5.11.05 proforma_Rebuttal Power Costs_Electric Rev Req Model (2009 GRC) Revised 01-18-2010 3 4" xfId="17170"/>
    <cellStyle name="_Recon to Darrin's 5.11.05 proforma_Rebuttal Power Costs_Electric Rev Req Model (2009 GRC) Revised 01-18-2010 4" xfId="17171"/>
    <cellStyle name="_Recon to Darrin's 5.11.05 proforma_Rebuttal Power Costs_Electric Rev Req Model (2009 GRC) Revised 01-18-2010 4 2" xfId="17172"/>
    <cellStyle name="_Recon to Darrin's 5.11.05 proforma_Rebuttal Power Costs_Electric Rev Req Model (2009 GRC) Revised 01-18-2010 4 2 2" xfId="17173"/>
    <cellStyle name="_Recon to Darrin's 5.11.05 proforma_Rebuttal Power Costs_Electric Rev Req Model (2009 GRC) Revised 01-18-2010 4 3" xfId="17174"/>
    <cellStyle name="_Recon to Darrin's 5.11.05 proforma_Rebuttal Power Costs_Electric Rev Req Model (2009 GRC) Revised 01-18-2010 5" xfId="17175"/>
    <cellStyle name="_Recon to Darrin's 5.11.05 proforma_Rebuttal Power Costs_Electric Rev Req Model (2009 GRC) Revised 01-18-2010 5 2" xfId="17176"/>
    <cellStyle name="_Recon to Darrin's 5.11.05 proforma_Rebuttal Power Costs_Electric Rev Req Model (2009 GRC) Revised 01-18-2010 6" xfId="17177"/>
    <cellStyle name="_Recon to Darrin's 5.11.05 proforma_Rebuttal Power Costs_Electric Rev Req Model (2009 GRC) Revised 01-18-2010 6 2" xfId="17178"/>
    <cellStyle name="_Recon to Darrin's 5.11.05 proforma_Rebuttal Power Costs_Electric Rev Req Model (2009 GRC) Revised 01-18-2010 7" xfId="17179"/>
    <cellStyle name="_Recon to Darrin's 5.11.05 proforma_Rebuttal Power Costs_Electric Rev Req Model (2009 GRC) Revised 01-18-2010_DEM-WP(C) ENERG10C--ctn Mid-C_042010 2010GRC" xfId="17180"/>
    <cellStyle name="_Recon to Darrin's 5.11.05 proforma_Rebuttal Power Costs_Electric Rev Req Model (2009 GRC) Revised 01-18-2010_DEM-WP(C) ENERG10C--ctn Mid-C_042010 2010GRC 2" xfId="17181"/>
    <cellStyle name="_Recon to Darrin's 5.11.05 proforma_Rebuttal Power Costs_Final Order Electric EXHIBIT A-1" xfId="17182"/>
    <cellStyle name="_Recon to Darrin's 5.11.05 proforma_Rebuttal Power Costs_Final Order Electric EXHIBIT A-1 2" xfId="17183"/>
    <cellStyle name="_Recon to Darrin's 5.11.05 proforma_Rebuttal Power Costs_Final Order Electric EXHIBIT A-1 2 2" xfId="17184"/>
    <cellStyle name="_Recon to Darrin's 5.11.05 proforma_Rebuttal Power Costs_Final Order Electric EXHIBIT A-1 2 2 2" xfId="17185"/>
    <cellStyle name="_Recon to Darrin's 5.11.05 proforma_Rebuttal Power Costs_Final Order Electric EXHIBIT A-1 2 3" xfId="17186"/>
    <cellStyle name="_Recon to Darrin's 5.11.05 proforma_Rebuttal Power Costs_Final Order Electric EXHIBIT A-1 2 4" xfId="17187"/>
    <cellStyle name="_Recon to Darrin's 5.11.05 proforma_Rebuttal Power Costs_Final Order Electric EXHIBIT A-1 3" xfId="17188"/>
    <cellStyle name="_Recon to Darrin's 5.11.05 proforma_Rebuttal Power Costs_Final Order Electric EXHIBIT A-1 3 2" xfId="17189"/>
    <cellStyle name="_Recon to Darrin's 5.11.05 proforma_Rebuttal Power Costs_Final Order Electric EXHIBIT A-1 3 2 2" xfId="17190"/>
    <cellStyle name="_Recon to Darrin's 5.11.05 proforma_Rebuttal Power Costs_Final Order Electric EXHIBIT A-1 3 3" xfId="17191"/>
    <cellStyle name="_Recon to Darrin's 5.11.05 proforma_Rebuttal Power Costs_Final Order Electric EXHIBIT A-1 4" xfId="17192"/>
    <cellStyle name="_Recon to Darrin's 5.11.05 proforma_Rebuttal Power Costs_Final Order Electric EXHIBIT A-1 4 2" xfId="17193"/>
    <cellStyle name="_Recon to Darrin's 5.11.05 proforma_Rebuttal Power Costs_Final Order Electric EXHIBIT A-1 5" xfId="17194"/>
    <cellStyle name="_Recon to Darrin's 5.11.05 proforma_Rebuttal Power Costs_Final Order Electric EXHIBIT A-1 6" xfId="17195"/>
    <cellStyle name="_Recon to Darrin's 5.11.05 proforma_Rebuttal Power Costs_Final Order Electric EXHIBIT A-1 7" xfId="17196"/>
    <cellStyle name="_Recon to Darrin's 5.11.05 proforma_ROR &amp; CONV FACTOR" xfId="17197"/>
    <cellStyle name="_Recon to Darrin's 5.11.05 proforma_ROR &amp; CONV FACTOR 2" xfId="17198"/>
    <cellStyle name="_Recon to Darrin's 5.11.05 proforma_ROR &amp; CONV FACTOR 2 2" xfId="17199"/>
    <cellStyle name="_Recon to Darrin's 5.11.05 proforma_ROR &amp; CONV FACTOR 2 2 2" xfId="17200"/>
    <cellStyle name="_Recon to Darrin's 5.11.05 proforma_ROR &amp; CONV FACTOR 2 3" xfId="17201"/>
    <cellStyle name="_Recon to Darrin's 5.11.05 proforma_ROR &amp; CONV FACTOR 3" xfId="17202"/>
    <cellStyle name="_Recon to Darrin's 5.11.05 proforma_ROR &amp; CONV FACTOR 3 2" xfId="17203"/>
    <cellStyle name="_Recon to Darrin's 5.11.05 proforma_ROR &amp; CONV FACTOR 4" xfId="17204"/>
    <cellStyle name="_Recon to Darrin's 5.11.05 proforma_ROR 5.02" xfId="17205"/>
    <cellStyle name="_Recon to Darrin's 5.11.05 proforma_ROR 5.02 2" xfId="17206"/>
    <cellStyle name="_Recon to Darrin's 5.11.05 proforma_ROR 5.02 2 2" xfId="17207"/>
    <cellStyle name="_Recon to Darrin's 5.11.05 proforma_ROR 5.02 2 2 2" xfId="17208"/>
    <cellStyle name="_Recon to Darrin's 5.11.05 proforma_ROR 5.02 2 3" xfId="17209"/>
    <cellStyle name="_Recon to Darrin's 5.11.05 proforma_ROR 5.02 3" xfId="17210"/>
    <cellStyle name="_Recon to Darrin's 5.11.05 proforma_ROR 5.02 3 2" xfId="17211"/>
    <cellStyle name="_Recon to Darrin's 5.11.05 proforma_ROR 5.02 4" xfId="17212"/>
    <cellStyle name="_Recon to Darrin's 5.11.05 proforma_Transmission Workbook for May BOD" xfId="17213"/>
    <cellStyle name="_Recon to Darrin's 5.11.05 proforma_Transmission Workbook for May BOD 2" xfId="17214"/>
    <cellStyle name="_Recon to Darrin's 5.11.05 proforma_Transmission Workbook for May BOD 2 2" xfId="17215"/>
    <cellStyle name="_Recon to Darrin's 5.11.05 proforma_Transmission Workbook for May BOD 2 2 2" xfId="17216"/>
    <cellStyle name="_Recon to Darrin's 5.11.05 proforma_Transmission Workbook for May BOD 2 2 2 2" xfId="17217"/>
    <cellStyle name="_Recon to Darrin's 5.11.05 proforma_Transmission Workbook for May BOD 2 3" xfId="17218"/>
    <cellStyle name="_Recon to Darrin's 5.11.05 proforma_Transmission Workbook for May BOD 2 3 2" xfId="17219"/>
    <cellStyle name="_Recon to Darrin's 5.11.05 proforma_Transmission Workbook for May BOD 2 4" xfId="17220"/>
    <cellStyle name="_Recon to Darrin's 5.11.05 proforma_Transmission Workbook for May BOD 2 4 2" xfId="17221"/>
    <cellStyle name="_Recon to Darrin's 5.11.05 proforma_Transmission Workbook for May BOD 2 5" xfId="17222"/>
    <cellStyle name="_Recon to Darrin's 5.11.05 proforma_Transmission Workbook for May BOD 3" xfId="17223"/>
    <cellStyle name="_Recon to Darrin's 5.11.05 proforma_Transmission Workbook for May BOD 3 2" xfId="17224"/>
    <cellStyle name="_Recon to Darrin's 5.11.05 proforma_Transmission Workbook for May BOD 3 2 2" xfId="17225"/>
    <cellStyle name="_Recon to Darrin's 5.11.05 proforma_Transmission Workbook for May BOD 3 3" xfId="17226"/>
    <cellStyle name="_Recon to Darrin's 5.11.05 proforma_Transmission Workbook for May BOD 4" xfId="17227"/>
    <cellStyle name="_Recon to Darrin's 5.11.05 proforma_Transmission Workbook for May BOD 4 2" xfId="17228"/>
    <cellStyle name="_Recon to Darrin's 5.11.05 proforma_Transmission Workbook for May BOD 4 2 2" xfId="17229"/>
    <cellStyle name="_Recon to Darrin's 5.11.05 proforma_Transmission Workbook for May BOD 4 3" xfId="17230"/>
    <cellStyle name="_Recon to Darrin's 5.11.05 proforma_Transmission Workbook for May BOD 5" xfId="17231"/>
    <cellStyle name="_Recon to Darrin's 5.11.05 proforma_Transmission Workbook for May BOD 5 2" xfId="17232"/>
    <cellStyle name="_Recon to Darrin's 5.11.05 proforma_Transmission Workbook for May BOD 6" xfId="17233"/>
    <cellStyle name="_Recon to Darrin's 5.11.05 proforma_Transmission Workbook for May BOD 6 2" xfId="17234"/>
    <cellStyle name="_Recon to Darrin's 5.11.05 proforma_Transmission Workbook for May BOD 7" xfId="17235"/>
    <cellStyle name="_Recon to Darrin's 5.11.05 proforma_Transmission Workbook for May BOD_DEM-WP(C) ENERG10C--ctn Mid-C_042010 2010GRC" xfId="17236"/>
    <cellStyle name="_Recon to Darrin's 5.11.05 proforma_Transmission Workbook for May BOD_DEM-WP(C) ENERG10C--ctn Mid-C_042010 2010GRC 2" xfId="17237"/>
    <cellStyle name="_Recon to Darrin's 5.11.05 proforma_Wind Integration 10GRC" xfId="17238"/>
    <cellStyle name="_Recon to Darrin's 5.11.05 proforma_Wind Integration 10GRC 2" xfId="17239"/>
    <cellStyle name="_Recon to Darrin's 5.11.05 proforma_Wind Integration 10GRC 2 2" xfId="17240"/>
    <cellStyle name="_Recon to Darrin's 5.11.05 proforma_Wind Integration 10GRC 2 2 2" xfId="17241"/>
    <cellStyle name="_Recon to Darrin's 5.11.05 proforma_Wind Integration 10GRC 2 2 2 2" xfId="17242"/>
    <cellStyle name="_Recon to Darrin's 5.11.05 proforma_Wind Integration 10GRC 2 3" xfId="17243"/>
    <cellStyle name="_Recon to Darrin's 5.11.05 proforma_Wind Integration 10GRC 2 3 2" xfId="17244"/>
    <cellStyle name="_Recon to Darrin's 5.11.05 proforma_Wind Integration 10GRC 2 4" xfId="17245"/>
    <cellStyle name="_Recon to Darrin's 5.11.05 proforma_Wind Integration 10GRC 2 4 2" xfId="17246"/>
    <cellStyle name="_Recon to Darrin's 5.11.05 proforma_Wind Integration 10GRC 2 5" xfId="17247"/>
    <cellStyle name="_Recon to Darrin's 5.11.05 proforma_Wind Integration 10GRC 3" xfId="17248"/>
    <cellStyle name="_Recon to Darrin's 5.11.05 proforma_Wind Integration 10GRC 3 2" xfId="17249"/>
    <cellStyle name="_Recon to Darrin's 5.11.05 proforma_Wind Integration 10GRC 3 2 2" xfId="17250"/>
    <cellStyle name="_Recon to Darrin's 5.11.05 proforma_Wind Integration 10GRC 3 3" xfId="17251"/>
    <cellStyle name="_Recon to Darrin's 5.11.05 proforma_Wind Integration 10GRC 4" xfId="17252"/>
    <cellStyle name="_Recon to Darrin's 5.11.05 proforma_Wind Integration 10GRC 4 2" xfId="17253"/>
    <cellStyle name="_Recon to Darrin's 5.11.05 proforma_Wind Integration 10GRC 4 2 2" xfId="17254"/>
    <cellStyle name="_Recon to Darrin's 5.11.05 proforma_Wind Integration 10GRC 4 3" xfId="17255"/>
    <cellStyle name="_Recon to Darrin's 5.11.05 proforma_Wind Integration 10GRC 5" xfId="17256"/>
    <cellStyle name="_Recon to Darrin's 5.11.05 proforma_Wind Integration 10GRC 5 2" xfId="17257"/>
    <cellStyle name="_Recon to Darrin's 5.11.05 proforma_Wind Integration 10GRC 6" xfId="17258"/>
    <cellStyle name="_Recon to Darrin's 5.11.05 proforma_Wind Integration 10GRC 6 2" xfId="17259"/>
    <cellStyle name="_Recon to Darrin's 5.11.05 proforma_Wind Integration 10GRC 7" xfId="17260"/>
    <cellStyle name="_Recon to Darrin's 5.11.05 proforma_Wind Integration 10GRC_DEM-WP(C) ENERG10C--ctn Mid-C_042010 2010GRC" xfId="17261"/>
    <cellStyle name="_Recon to Darrin's 5.11.05 proforma_Wind Integration 10GRC_DEM-WP(C) ENERG10C--ctn Mid-C_042010 2010GRC 2" xfId="17262"/>
    <cellStyle name="_Revenue" xfId="17263"/>
    <cellStyle name="_Revenue 2" xfId="17264"/>
    <cellStyle name="_Revenue_Data" xfId="17265"/>
    <cellStyle name="_Revenue_Data 2" xfId="17266"/>
    <cellStyle name="_Revenue_Data_1" xfId="17267"/>
    <cellStyle name="_Revenue_Data_1 2" xfId="17268"/>
    <cellStyle name="_Revenue_Data_Pro Forma Rev 09 GRC" xfId="17269"/>
    <cellStyle name="_Revenue_Data_Pro Forma Rev 09 GRC 2" xfId="17270"/>
    <cellStyle name="_Revenue_Data_Pro Forma Rev 2010 GRC" xfId="17271"/>
    <cellStyle name="_Revenue_Data_Pro Forma Rev 2010 GRC 2" xfId="17272"/>
    <cellStyle name="_Revenue_Data_Pro Forma Rev 2010 GRC_Preliminary" xfId="17273"/>
    <cellStyle name="_Revenue_Data_Pro Forma Rev 2010 GRC_Preliminary 2" xfId="17274"/>
    <cellStyle name="_Revenue_Data_Revenue (Feb 09 - Jan 10)" xfId="17275"/>
    <cellStyle name="_Revenue_Data_Revenue (Feb 09 - Jan 10) 2" xfId="17276"/>
    <cellStyle name="_Revenue_Data_Revenue (Jan 09 - Dec 09)" xfId="17277"/>
    <cellStyle name="_Revenue_Data_Revenue (Jan 09 - Dec 09) 2" xfId="17278"/>
    <cellStyle name="_Revenue_Data_Revenue (Mar 09 - Feb 10)" xfId="17279"/>
    <cellStyle name="_Revenue_Data_Revenue (Mar 09 - Feb 10) 2" xfId="17280"/>
    <cellStyle name="_Revenue_Data_Volume Exhibit (Jan09 - Dec09)" xfId="17281"/>
    <cellStyle name="_Revenue_Data_Volume Exhibit (Jan09 - Dec09) 2" xfId="17282"/>
    <cellStyle name="_Revenue_Mins" xfId="17283"/>
    <cellStyle name="_Revenue_Mins 2" xfId="17284"/>
    <cellStyle name="_Revenue_Pro Forma Rev 07 GRC" xfId="17285"/>
    <cellStyle name="_Revenue_Pro Forma Rev 07 GRC 2" xfId="17286"/>
    <cellStyle name="_Revenue_Pro Forma Rev 08 GRC" xfId="17287"/>
    <cellStyle name="_Revenue_Pro Forma Rev 08 GRC 2" xfId="17288"/>
    <cellStyle name="_Revenue_Pro Forma Rev 09 GRC" xfId="17289"/>
    <cellStyle name="_Revenue_Pro Forma Rev 09 GRC 2" xfId="17290"/>
    <cellStyle name="_Revenue_Pro Forma Rev 2010 GRC" xfId="17291"/>
    <cellStyle name="_Revenue_Pro Forma Rev 2010 GRC 2" xfId="17292"/>
    <cellStyle name="_Revenue_Pro Forma Rev 2010 GRC_Preliminary" xfId="17293"/>
    <cellStyle name="_Revenue_Pro Forma Rev 2010 GRC_Preliminary 2" xfId="17294"/>
    <cellStyle name="_Revenue_Revenue (Feb 09 - Jan 10)" xfId="17295"/>
    <cellStyle name="_Revenue_Revenue (Feb 09 - Jan 10) 2" xfId="17296"/>
    <cellStyle name="_Revenue_Revenue (Jan 09 - Dec 09)" xfId="17297"/>
    <cellStyle name="_Revenue_Revenue (Jan 09 - Dec 09) 2" xfId="17298"/>
    <cellStyle name="_Revenue_Revenue (Mar 09 - Feb 10)" xfId="17299"/>
    <cellStyle name="_Revenue_Revenue (Mar 09 - Feb 10) 2" xfId="17300"/>
    <cellStyle name="_Revenue_Sheet2" xfId="17301"/>
    <cellStyle name="_Revenue_Sheet2 2" xfId="17302"/>
    <cellStyle name="_Revenue_Therms Data" xfId="17303"/>
    <cellStyle name="_Revenue_Therms Data 2" xfId="17304"/>
    <cellStyle name="_Revenue_Therms Data Rerun" xfId="17305"/>
    <cellStyle name="_Revenue_Therms Data Rerun 2" xfId="17306"/>
    <cellStyle name="_Revenue_Volume Exhibit (Jan09 - Dec09)" xfId="17307"/>
    <cellStyle name="_Revenue_Volume Exhibit (Jan09 - Dec09) 2" xfId="17308"/>
    <cellStyle name="_x0013__Scenario 1 REC vs PTC Offset" xfId="17309"/>
    <cellStyle name="_x0013__Scenario 1 REC vs PTC Offset 2" xfId="17310"/>
    <cellStyle name="_x0013__Scenario 3" xfId="17311"/>
    <cellStyle name="_x0013__Scenario 3 2" xfId="17312"/>
    <cellStyle name="_Sumas Proforma - 11-09-07" xfId="17313"/>
    <cellStyle name="_Sumas Proforma - 11-09-07 2" xfId="17314"/>
    <cellStyle name="_Sumas Proforma - 11-09-07 2 2" xfId="17315"/>
    <cellStyle name="_Sumas Proforma - 11-09-07 2 2 2" xfId="17316"/>
    <cellStyle name="_Sumas Proforma - 11-09-07 2 3" xfId="17317"/>
    <cellStyle name="_Sumas Proforma - 11-09-07 3" xfId="17318"/>
    <cellStyle name="_Sumas Proforma - 11-09-07 3 2" xfId="17319"/>
    <cellStyle name="_Sumas Proforma - 11-09-07 4" xfId="17320"/>
    <cellStyle name="_Sumas Proforma - 11-09-07 4 2" xfId="17321"/>
    <cellStyle name="_Sumas Proforma - 11-09-07 5" xfId="17322"/>
    <cellStyle name="_Sumas Property Taxes v1" xfId="17323"/>
    <cellStyle name="_Sumas Property Taxes v1 2" xfId="17324"/>
    <cellStyle name="_Sumas Property Taxes v1 2 2" xfId="17325"/>
    <cellStyle name="_Sumas Property Taxes v1 2 2 2" xfId="17326"/>
    <cellStyle name="_Sumas Property Taxes v1 2 3" xfId="17327"/>
    <cellStyle name="_Sumas Property Taxes v1 3" xfId="17328"/>
    <cellStyle name="_Sumas Property Taxes v1 3 2" xfId="17329"/>
    <cellStyle name="_Sumas Property Taxes v1 4" xfId="17330"/>
    <cellStyle name="_Sumas Property Taxes v1 4 2" xfId="17331"/>
    <cellStyle name="_Sumas Property Taxes v1 5" xfId="17332"/>
    <cellStyle name="_Tenaska Comparison" xfId="17333"/>
    <cellStyle name="_Tenaska Comparison 10" xfId="17334"/>
    <cellStyle name="_Tenaska Comparison 10 2" xfId="17335"/>
    <cellStyle name="_Tenaska Comparison 10 2 2" xfId="17336"/>
    <cellStyle name="_Tenaska Comparison 10 2 2 2" xfId="17337"/>
    <cellStyle name="_Tenaska Comparison 10 2 3" xfId="17338"/>
    <cellStyle name="_Tenaska Comparison 10 3" xfId="17339"/>
    <cellStyle name="_Tenaska Comparison 10 3 2" xfId="17340"/>
    <cellStyle name="_Tenaska Comparison 10 4" xfId="17341"/>
    <cellStyle name="_Tenaska Comparison 11" xfId="17342"/>
    <cellStyle name="_Tenaska Comparison 11 2" xfId="17343"/>
    <cellStyle name="_Tenaska Comparison 12" xfId="17344"/>
    <cellStyle name="_Tenaska Comparison 12 2" xfId="17345"/>
    <cellStyle name="_Tenaska Comparison 13" xfId="17346"/>
    <cellStyle name="_Tenaska Comparison 13 2" xfId="17347"/>
    <cellStyle name="_Tenaska Comparison 13 3" xfId="17348"/>
    <cellStyle name="_Tenaska Comparison 14" xfId="17349"/>
    <cellStyle name="_Tenaska Comparison 2" xfId="17350"/>
    <cellStyle name="_Tenaska Comparison 2 2" xfId="17351"/>
    <cellStyle name="_Tenaska Comparison 2 2 2" xfId="17352"/>
    <cellStyle name="_Tenaska Comparison 2 2 2 2" xfId="17353"/>
    <cellStyle name="_Tenaska Comparison 2 2 2 2 2" xfId="17354"/>
    <cellStyle name="_Tenaska Comparison 2 2 2 3" xfId="17355"/>
    <cellStyle name="_Tenaska Comparison 2 2 3" xfId="17356"/>
    <cellStyle name="_Tenaska Comparison 2 2 3 2" xfId="17357"/>
    <cellStyle name="_Tenaska Comparison 2 2 4" xfId="17358"/>
    <cellStyle name="_Tenaska Comparison 2 2 4 2" xfId="17359"/>
    <cellStyle name="_Tenaska Comparison 2 2 5" xfId="17360"/>
    <cellStyle name="_Tenaska Comparison 2 3" xfId="17361"/>
    <cellStyle name="_Tenaska Comparison 2 3 2" xfId="17362"/>
    <cellStyle name="_Tenaska Comparison 2 3 2 2" xfId="17363"/>
    <cellStyle name="_Tenaska Comparison 2 3 3" xfId="17364"/>
    <cellStyle name="_Tenaska Comparison 2 3 4" xfId="17365"/>
    <cellStyle name="_Tenaska Comparison 2 4" xfId="17366"/>
    <cellStyle name="_Tenaska Comparison 2 4 2" xfId="17367"/>
    <cellStyle name="_Tenaska Comparison 2 4 2 2" xfId="17368"/>
    <cellStyle name="_Tenaska Comparison 2 4 3" xfId="17369"/>
    <cellStyle name="_Tenaska Comparison 2 5" xfId="17370"/>
    <cellStyle name="_Tenaska Comparison 2 5 2" xfId="17371"/>
    <cellStyle name="_Tenaska Comparison 2 6" xfId="17372"/>
    <cellStyle name="_Tenaska Comparison 2 6 2" xfId="17373"/>
    <cellStyle name="_Tenaska Comparison 2 7" xfId="17374"/>
    <cellStyle name="_Tenaska Comparison 3" xfId="17375"/>
    <cellStyle name="_Tenaska Comparison 3 2" xfId="17376"/>
    <cellStyle name="_Tenaska Comparison 3 2 2" xfId="17377"/>
    <cellStyle name="_Tenaska Comparison 3 2 2 2" xfId="17378"/>
    <cellStyle name="_Tenaska Comparison 3 2 3" xfId="17379"/>
    <cellStyle name="_Tenaska Comparison 3 2 4" xfId="17380"/>
    <cellStyle name="_Tenaska Comparison 3 3" xfId="17381"/>
    <cellStyle name="_Tenaska Comparison 3 3 2" xfId="17382"/>
    <cellStyle name="_Tenaska Comparison 3 3 2 2" xfId="17383"/>
    <cellStyle name="_Tenaska Comparison 3 3 3" xfId="17384"/>
    <cellStyle name="_Tenaska Comparison 3 4" xfId="17385"/>
    <cellStyle name="_Tenaska Comparison 3 4 2" xfId="17386"/>
    <cellStyle name="_Tenaska Comparison 3 5" xfId="17387"/>
    <cellStyle name="_Tenaska Comparison 3 5 2" xfId="17388"/>
    <cellStyle name="_Tenaska Comparison 3 6" xfId="17389"/>
    <cellStyle name="_Tenaska Comparison 4" xfId="17390"/>
    <cellStyle name="_Tenaska Comparison 4 2" xfId="17391"/>
    <cellStyle name="_Tenaska Comparison 4 2 2" xfId="17392"/>
    <cellStyle name="_Tenaska Comparison 4 2 2 2" xfId="17393"/>
    <cellStyle name="_Tenaska Comparison 4 2 2 2 2" xfId="17394"/>
    <cellStyle name="_Tenaska Comparison 4 2 3" xfId="17395"/>
    <cellStyle name="_Tenaska Comparison 4 2 3 2" xfId="17396"/>
    <cellStyle name="_Tenaska Comparison 4 2 4" xfId="17397"/>
    <cellStyle name="_Tenaska Comparison 4 2 4 2" xfId="17398"/>
    <cellStyle name="_Tenaska Comparison 4 2 5" xfId="17399"/>
    <cellStyle name="_Tenaska Comparison 4 3" xfId="17400"/>
    <cellStyle name="_Tenaska Comparison 4 3 2" xfId="17401"/>
    <cellStyle name="_Tenaska Comparison 4 3 2 2" xfId="17402"/>
    <cellStyle name="_Tenaska Comparison 4 3 3" xfId="17403"/>
    <cellStyle name="_Tenaska Comparison 4 4" xfId="17404"/>
    <cellStyle name="_Tenaska Comparison 4 4 2" xfId="17405"/>
    <cellStyle name="_Tenaska Comparison 4 4 2 2" xfId="17406"/>
    <cellStyle name="_Tenaska Comparison 4 4 3" xfId="17407"/>
    <cellStyle name="_Tenaska Comparison 4 5" xfId="17408"/>
    <cellStyle name="_Tenaska Comparison 4 5 2" xfId="17409"/>
    <cellStyle name="_Tenaska Comparison 4 6" xfId="17410"/>
    <cellStyle name="_Tenaska Comparison 4 6 2" xfId="17411"/>
    <cellStyle name="_Tenaska Comparison 4 7" xfId="17412"/>
    <cellStyle name="_Tenaska Comparison 5" xfId="17413"/>
    <cellStyle name="_Tenaska Comparison 5 2" xfId="17414"/>
    <cellStyle name="_Tenaska Comparison 5 2 2" xfId="17415"/>
    <cellStyle name="_Tenaska Comparison 5 2 2 2" xfId="17416"/>
    <cellStyle name="_Tenaska Comparison 5 2 2 2 2" xfId="17417"/>
    <cellStyle name="_Tenaska Comparison 5 2 3" xfId="17418"/>
    <cellStyle name="_Tenaska Comparison 5 2 3 2" xfId="17419"/>
    <cellStyle name="_Tenaska Comparison 5 2 4" xfId="17420"/>
    <cellStyle name="_Tenaska Comparison 5 2 4 2" xfId="17421"/>
    <cellStyle name="_Tenaska Comparison 5 2 5" xfId="17422"/>
    <cellStyle name="_Tenaska Comparison 5 3" xfId="17423"/>
    <cellStyle name="_Tenaska Comparison 5 3 2" xfId="17424"/>
    <cellStyle name="_Tenaska Comparison 5 3 2 2" xfId="17425"/>
    <cellStyle name="_Tenaska Comparison 5 3 3" xfId="17426"/>
    <cellStyle name="_Tenaska Comparison 5 4" xfId="17427"/>
    <cellStyle name="_Tenaska Comparison 5 4 2" xfId="17428"/>
    <cellStyle name="_Tenaska Comparison 5 4 2 2" xfId="17429"/>
    <cellStyle name="_Tenaska Comparison 5 4 3" xfId="17430"/>
    <cellStyle name="_Tenaska Comparison 5 5" xfId="17431"/>
    <cellStyle name="_Tenaska Comparison 5 5 2" xfId="17432"/>
    <cellStyle name="_Tenaska Comparison 5 6" xfId="17433"/>
    <cellStyle name="_Tenaska Comparison 5 6 2" xfId="17434"/>
    <cellStyle name="_Tenaska Comparison 6" xfId="17435"/>
    <cellStyle name="_Tenaska Comparison 6 2" xfId="17436"/>
    <cellStyle name="_Tenaska Comparison 6 2 2" xfId="17437"/>
    <cellStyle name="_Tenaska Comparison 6 2 2 2" xfId="17438"/>
    <cellStyle name="_Tenaska Comparison 6 2 2 2 2" xfId="17439"/>
    <cellStyle name="_Tenaska Comparison 6 2 3" xfId="17440"/>
    <cellStyle name="_Tenaska Comparison 6 2 3 2" xfId="17441"/>
    <cellStyle name="_Tenaska Comparison 6 2 4" xfId="17442"/>
    <cellStyle name="_Tenaska Comparison 6 2 4 2" xfId="17443"/>
    <cellStyle name="_Tenaska Comparison 6 2 5" xfId="17444"/>
    <cellStyle name="_Tenaska Comparison 6 3" xfId="17445"/>
    <cellStyle name="_Tenaska Comparison 6 3 2" xfId="17446"/>
    <cellStyle name="_Tenaska Comparison 6 3 2 2" xfId="17447"/>
    <cellStyle name="_Tenaska Comparison 6 4" xfId="17448"/>
    <cellStyle name="_Tenaska Comparison 6 4 2" xfId="17449"/>
    <cellStyle name="_Tenaska Comparison 6 5" xfId="17450"/>
    <cellStyle name="_Tenaska Comparison 6 5 2" xfId="17451"/>
    <cellStyle name="_Tenaska Comparison 7" xfId="17452"/>
    <cellStyle name="_Tenaska Comparison 7 2" xfId="17453"/>
    <cellStyle name="_Tenaska Comparison 7 2 2" xfId="17454"/>
    <cellStyle name="_Tenaska Comparison 7 2 2 2" xfId="17455"/>
    <cellStyle name="_Tenaska Comparison 7 3" xfId="17456"/>
    <cellStyle name="_Tenaska Comparison 7 3 2" xfId="17457"/>
    <cellStyle name="_Tenaska Comparison 7 4" xfId="17458"/>
    <cellStyle name="_Tenaska Comparison 7 4 2" xfId="17459"/>
    <cellStyle name="_Tenaska Comparison 8" xfId="17460"/>
    <cellStyle name="_Tenaska Comparison 8 2" xfId="17461"/>
    <cellStyle name="_Tenaska Comparison 8 2 2" xfId="17462"/>
    <cellStyle name="_Tenaska Comparison 8 3" xfId="17463"/>
    <cellStyle name="_Tenaska Comparison 9" xfId="17464"/>
    <cellStyle name="_Tenaska Comparison 9 2" xfId="17465"/>
    <cellStyle name="_Tenaska Comparison 9 2 2" xfId="17466"/>
    <cellStyle name="_Tenaska Comparison 9 3" xfId="17467"/>
    <cellStyle name="_Tenaska Comparison_(C) WHE Proforma with ITC cash grant 10 Yr Amort_for deferral_102809" xfId="17468"/>
    <cellStyle name="_Tenaska Comparison_(C) WHE Proforma with ITC cash grant 10 Yr Amort_for deferral_102809 2" xfId="17469"/>
    <cellStyle name="_Tenaska Comparison_(C) WHE Proforma with ITC cash grant 10 Yr Amort_for deferral_102809 2 2" xfId="17470"/>
    <cellStyle name="_Tenaska Comparison_(C) WHE Proforma with ITC cash grant 10 Yr Amort_for deferral_102809 2 2 2" xfId="17471"/>
    <cellStyle name="_Tenaska Comparison_(C) WHE Proforma with ITC cash grant 10 Yr Amort_for deferral_102809 2 2 2 2" xfId="17472"/>
    <cellStyle name="_Tenaska Comparison_(C) WHE Proforma with ITC cash grant 10 Yr Amort_for deferral_102809 2 2 3" xfId="17473"/>
    <cellStyle name="_Tenaska Comparison_(C) WHE Proforma with ITC cash grant 10 Yr Amort_for deferral_102809 2 3" xfId="17474"/>
    <cellStyle name="_Tenaska Comparison_(C) WHE Proforma with ITC cash grant 10 Yr Amort_for deferral_102809 2 3 2" xfId="17475"/>
    <cellStyle name="_Tenaska Comparison_(C) WHE Proforma with ITC cash grant 10 Yr Amort_for deferral_102809 2 4" xfId="17476"/>
    <cellStyle name="_Tenaska Comparison_(C) WHE Proforma with ITC cash grant 10 Yr Amort_for deferral_102809 2 4 2" xfId="17477"/>
    <cellStyle name="_Tenaska Comparison_(C) WHE Proforma with ITC cash grant 10 Yr Amort_for deferral_102809 2 5" xfId="17478"/>
    <cellStyle name="_Tenaska Comparison_(C) WHE Proforma with ITC cash grant 10 Yr Amort_for deferral_102809 3" xfId="17479"/>
    <cellStyle name="_Tenaska Comparison_(C) WHE Proforma with ITC cash grant 10 Yr Amort_for deferral_102809 3 2" xfId="17480"/>
    <cellStyle name="_Tenaska Comparison_(C) WHE Proforma with ITC cash grant 10 Yr Amort_for deferral_102809 3 2 2" xfId="17481"/>
    <cellStyle name="_Tenaska Comparison_(C) WHE Proforma with ITC cash grant 10 Yr Amort_for deferral_102809 3 3" xfId="17482"/>
    <cellStyle name="_Tenaska Comparison_(C) WHE Proforma with ITC cash grant 10 Yr Amort_for deferral_102809 3 4" xfId="17483"/>
    <cellStyle name="_Tenaska Comparison_(C) WHE Proforma with ITC cash grant 10 Yr Amort_for deferral_102809 4" xfId="17484"/>
    <cellStyle name="_Tenaska Comparison_(C) WHE Proforma with ITC cash grant 10 Yr Amort_for deferral_102809 4 2" xfId="17485"/>
    <cellStyle name="_Tenaska Comparison_(C) WHE Proforma with ITC cash grant 10 Yr Amort_for deferral_102809 4 2 2" xfId="17486"/>
    <cellStyle name="_Tenaska Comparison_(C) WHE Proforma with ITC cash grant 10 Yr Amort_for deferral_102809 4 3" xfId="17487"/>
    <cellStyle name="_Tenaska Comparison_(C) WHE Proforma with ITC cash grant 10 Yr Amort_for deferral_102809 5" xfId="17488"/>
    <cellStyle name="_Tenaska Comparison_(C) WHE Proforma with ITC cash grant 10 Yr Amort_for deferral_102809 5 2" xfId="17489"/>
    <cellStyle name="_Tenaska Comparison_(C) WHE Proforma with ITC cash grant 10 Yr Amort_for deferral_102809 6" xfId="17490"/>
    <cellStyle name="_Tenaska Comparison_(C) WHE Proforma with ITC cash grant 10 Yr Amort_for deferral_102809 6 2" xfId="17491"/>
    <cellStyle name="_Tenaska Comparison_(C) WHE Proforma with ITC cash grant 10 Yr Amort_for deferral_102809 7" xfId="17492"/>
    <cellStyle name="_Tenaska Comparison_(C) WHE Proforma with ITC cash grant 10 Yr Amort_for deferral_102809_16.07E Wild Horse Wind Expansionwrkingfile" xfId="17493"/>
    <cellStyle name="_Tenaska Comparison_(C) WHE Proforma with ITC cash grant 10 Yr Amort_for deferral_102809_16.07E Wild Horse Wind Expansionwrkingfile 2" xfId="17494"/>
    <cellStyle name="_Tenaska Comparison_(C) WHE Proforma with ITC cash grant 10 Yr Amort_for deferral_102809_16.07E Wild Horse Wind Expansionwrkingfile 2 2" xfId="17495"/>
    <cellStyle name="_Tenaska Comparison_(C) WHE Proforma with ITC cash grant 10 Yr Amort_for deferral_102809_16.07E Wild Horse Wind Expansionwrkingfile 2 2 2" xfId="17496"/>
    <cellStyle name="_Tenaska Comparison_(C) WHE Proforma with ITC cash grant 10 Yr Amort_for deferral_102809_16.07E Wild Horse Wind Expansionwrkingfile 2 2 2 2" xfId="17497"/>
    <cellStyle name="_Tenaska Comparison_(C) WHE Proforma with ITC cash grant 10 Yr Amort_for deferral_102809_16.07E Wild Horse Wind Expansionwrkingfile 2 2 3" xfId="17498"/>
    <cellStyle name="_Tenaska Comparison_(C) WHE Proforma with ITC cash grant 10 Yr Amort_for deferral_102809_16.07E Wild Horse Wind Expansionwrkingfile 2 3" xfId="17499"/>
    <cellStyle name="_Tenaska Comparison_(C) WHE Proforma with ITC cash grant 10 Yr Amort_for deferral_102809_16.07E Wild Horse Wind Expansionwrkingfile 2 3 2" xfId="17500"/>
    <cellStyle name="_Tenaska Comparison_(C) WHE Proforma with ITC cash grant 10 Yr Amort_for deferral_102809_16.07E Wild Horse Wind Expansionwrkingfile 2 4" xfId="17501"/>
    <cellStyle name="_Tenaska Comparison_(C) WHE Proforma with ITC cash grant 10 Yr Amort_for deferral_102809_16.07E Wild Horse Wind Expansionwrkingfile 2 4 2" xfId="17502"/>
    <cellStyle name="_Tenaska Comparison_(C) WHE Proforma with ITC cash grant 10 Yr Amort_for deferral_102809_16.07E Wild Horse Wind Expansionwrkingfile 2 5" xfId="17503"/>
    <cellStyle name="_Tenaska Comparison_(C) WHE Proforma with ITC cash grant 10 Yr Amort_for deferral_102809_16.07E Wild Horse Wind Expansionwrkingfile 3" xfId="17504"/>
    <cellStyle name="_Tenaska Comparison_(C) WHE Proforma with ITC cash grant 10 Yr Amort_for deferral_102809_16.07E Wild Horse Wind Expansionwrkingfile 3 2" xfId="17505"/>
    <cellStyle name="_Tenaska Comparison_(C) WHE Proforma with ITC cash grant 10 Yr Amort_for deferral_102809_16.07E Wild Horse Wind Expansionwrkingfile 3 2 2" xfId="17506"/>
    <cellStyle name="_Tenaska Comparison_(C) WHE Proforma with ITC cash grant 10 Yr Amort_for deferral_102809_16.07E Wild Horse Wind Expansionwrkingfile 3 3" xfId="17507"/>
    <cellStyle name="_Tenaska Comparison_(C) WHE Proforma with ITC cash grant 10 Yr Amort_for deferral_102809_16.07E Wild Horse Wind Expansionwrkingfile 3 4" xfId="17508"/>
    <cellStyle name="_Tenaska Comparison_(C) WHE Proforma with ITC cash grant 10 Yr Amort_for deferral_102809_16.07E Wild Horse Wind Expansionwrkingfile 4" xfId="17509"/>
    <cellStyle name="_Tenaska Comparison_(C) WHE Proforma with ITC cash grant 10 Yr Amort_for deferral_102809_16.07E Wild Horse Wind Expansionwrkingfile 4 2" xfId="17510"/>
    <cellStyle name="_Tenaska Comparison_(C) WHE Proforma with ITC cash grant 10 Yr Amort_for deferral_102809_16.07E Wild Horse Wind Expansionwrkingfile 4 2 2" xfId="17511"/>
    <cellStyle name="_Tenaska Comparison_(C) WHE Proforma with ITC cash grant 10 Yr Amort_for deferral_102809_16.07E Wild Horse Wind Expansionwrkingfile 4 3" xfId="17512"/>
    <cellStyle name="_Tenaska Comparison_(C) WHE Proforma with ITC cash grant 10 Yr Amort_for deferral_102809_16.07E Wild Horse Wind Expansionwrkingfile 5" xfId="17513"/>
    <cellStyle name="_Tenaska Comparison_(C) WHE Proforma with ITC cash grant 10 Yr Amort_for deferral_102809_16.07E Wild Horse Wind Expansionwrkingfile 5 2" xfId="17514"/>
    <cellStyle name="_Tenaska Comparison_(C) WHE Proforma with ITC cash grant 10 Yr Amort_for deferral_102809_16.07E Wild Horse Wind Expansionwrkingfile 6" xfId="17515"/>
    <cellStyle name="_Tenaska Comparison_(C) WHE Proforma with ITC cash grant 10 Yr Amort_for deferral_102809_16.07E Wild Horse Wind Expansionwrkingfile 6 2" xfId="17516"/>
    <cellStyle name="_Tenaska Comparison_(C) WHE Proforma with ITC cash grant 10 Yr Amort_for deferral_102809_16.07E Wild Horse Wind Expansionwrkingfile 7" xfId="17517"/>
    <cellStyle name="_Tenaska Comparison_(C) WHE Proforma with ITC cash grant 10 Yr Amort_for deferral_102809_16.07E Wild Horse Wind Expansionwrkingfile SF" xfId="17518"/>
    <cellStyle name="_Tenaska Comparison_(C) WHE Proforma with ITC cash grant 10 Yr Amort_for deferral_102809_16.07E Wild Horse Wind Expansionwrkingfile SF 2" xfId="17519"/>
    <cellStyle name="_Tenaska Comparison_(C) WHE Proforma with ITC cash grant 10 Yr Amort_for deferral_102809_16.07E Wild Horse Wind Expansionwrkingfile SF 2 2" xfId="17520"/>
    <cellStyle name="_Tenaska Comparison_(C) WHE Proforma with ITC cash grant 10 Yr Amort_for deferral_102809_16.07E Wild Horse Wind Expansionwrkingfile SF 2 2 2" xfId="17521"/>
    <cellStyle name="_Tenaska Comparison_(C) WHE Proforma with ITC cash grant 10 Yr Amort_for deferral_102809_16.07E Wild Horse Wind Expansionwrkingfile SF 2 2 2 2" xfId="17522"/>
    <cellStyle name="_Tenaska Comparison_(C) WHE Proforma with ITC cash grant 10 Yr Amort_for deferral_102809_16.07E Wild Horse Wind Expansionwrkingfile SF 2 2 3" xfId="17523"/>
    <cellStyle name="_Tenaska Comparison_(C) WHE Proforma with ITC cash grant 10 Yr Amort_for deferral_102809_16.07E Wild Horse Wind Expansionwrkingfile SF 2 3" xfId="17524"/>
    <cellStyle name="_Tenaska Comparison_(C) WHE Proforma with ITC cash grant 10 Yr Amort_for deferral_102809_16.07E Wild Horse Wind Expansionwrkingfile SF 2 3 2" xfId="17525"/>
    <cellStyle name="_Tenaska Comparison_(C) WHE Proforma with ITC cash grant 10 Yr Amort_for deferral_102809_16.07E Wild Horse Wind Expansionwrkingfile SF 2 4" xfId="17526"/>
    <cellStyle name="_Tenaska Comparison_(C) WHE Proforma with ITC cash grant 10 Yr Amort_for deferral_102809_16.07E Wild Horse Wind Expansionwrkingfile SF 2 4 2" xfId="17527"/>
    <cellStyle name="_Tenaska Comparison_(C) WHE Proforma with ITC cash grant 10 Yr Amort_for deferral_102809_16.07E Wild Horse Wind Expansionwrkingfile SF 2 5" xfId="17528"/>
    <cellStyle name="_Tenaska Comparison_(C) WHE Proforma with ITC cash grant 10 Yr Amort_for deferral_102809_16.07E Wild Horse Wind Expansionwrkingfile SF 3" xfId="17529"/>
    <cellStyle name="_Tenaska Comparison_(C) WHE Proforma with ITC cash grant 10 Yr Amort_for deferral_102809_16.07E Wild Horse Wind Expansionwrkingfile SF 3 2" xfId="17530"/>
    <cellStyle name="_Tenaska Comparison_(C) WHE Proforma with ITC cash grant 10 Yr Amort_for deferral_102809_16.07E Wild Horse Wind Expansionwrkingfile SF 3 2 2" xfId="17531"/>
    <cellStyle name="_Tenaska Comparison_(C) WHE Proforma with ITC cash grant 10 Yr Amort_for deferral_102809_16.07E Wild Horse Wind Expansionwrkingfile SF 3 3" xfId="17532"/>
    <cellStyle name="_Tenaska Comparison_(C) WHE Proforma with ITC cash grant 10 Yr Amort_for deferral_102809_16.07E Wild Horse Wind Expansionwrkingfile SF 3 4" xfId="17533"/>
    <cellStyle name="_Tenaska Comparison_(C) WHE Proforma with ITC cash grant 10 Yr Amort_for deferral_102809_16.07E Wild Horse Wind Expansionwrkingfile SF 4" xfId="17534"/>
    <cellStyle name="_Tenaska Comparison_(C) WHE Proforma with ITC cash grant 10 Yr Amort_for deferral_102809_16.07E Wild Horse Wind Expansionwrkingfile SF 4 2" xfId="17535"/>
    <cellStyle name="_Tenaska Comparison_(C) WHE Proforma with ITC cash grant 10 Yr Amort_for deferral_102809_16.07E Wild Horse Wind Expansionwrkingfile SF 4 2 2" xfId="17536"/>
    <cellStyle name="_Tenaska Comparison_(C) WHE Proforma with ITC cash grant 10 Yr Amort_for deferral_102809_16.07E Wild Horse Wind Expansionwrkingfile SF 4 3" xfId="17537"/>
    <cellStyle name="_Tenaska Comparison_(C) WHE Proforma with ITC cash grant 10 Yr Amort_for deferral_102809_16.07E Wild Horse Wind Expansionwrkingfile SF 5" xfId="17538"/>
    <cellStyle name="_Tenaska Comparison_(C) WHE Proforma with ITC cash grant 10 Yr Amort_for deferral_102809_16.07E Wild Horse Wind Expansionwrkingfile SF 5 2" xfId="17539"/>
    <cellStyle name="_Tenaska Comparison_(C) WHE Proforma with ITC cash grant 10 Yr Amort_for deferral_102809_16.07E Wild Horse Wind Expansionwrkingfile SF 6" xfId="17540"/>
    <cellStyle name="_Tenaska Comparison_(C) WHE Proforma with ITC cash grant 10 Yr Amort_for deferral_102809_16.07E Wild Horse Wind Expansionwrkingfile SF 6 2" xfId="17541"/>
    <cellStyle name="_Tenaska Comparison_(C) WHE Proforma with ITC cash grant 10 Yr Amort_for deferral_102809_16.07E Wild Horse Wind Expansionwrkingfile SF 7" xfId="17542"/>
    <cellStyle name="_Tenaska Comparison_(C) WHE Proforma with ITC cash grant 10 Yr Amort_for deferral_102809_16.07E Wild Horse Wind Expansionwrkingfile SF_DEM-WP(C) ENERG10C--ctn Mid-C_042010 2010GRC" xfId="17543"/>
    <cellStyle name="_Tenaska Comparison_(C) WHE Proforma with ITC cash grant 10 Yr Amort_for deferral_102809_16.07E Wild Horse Wind Expansionwrkingfile SF_DEM-WP(C) ENERG10C--ctn Mid-C_042010 2010GRC 2" xfId="17544"/>
    <cellStyle name="_Tenaska Comparison_(C) WHE Proforma with ITC cash grant 10 Yr Amort_for deferral_102809_16.07E Wild Horse Wind Expansionwrkingfile_DEM-WP(C) ENERG10C--ctn Mid-C_042010 2010GRC" xfId="17545"/>
    <cellStyle name="_Tenaska Comparison_(C) WHE Proforma with ITC cash grant 10 Yr Amort_for deferral_102809_16.07E Wild Horse Wind Expansionwrkingfile_DEM-WP(C) ENERG10C--ctn Mid-C_042010 2010GRC 2" xfId="17546"/>
    <cellStyle name="_Tenaska Comparison_(C) WHE Proforma with ITC cash grant 10 Yr Amort_for deferral_102809_16.37E Wild Horse Expansion DeferralRevwrkingfile SF" xfId="17547"/>
    <cellStyle name="_Tenaska Comparison_(C) WHE Proforma with ITC cash grant 10 Yr Amort_for deferral_102809_16.37E Wild Horse Expansion DeferralRevwrkingfile SF 2" xfId="17548"/>
    <cellStyle name="_Tenaska Comparison_(C) WHE Proforma with ITC cash grant 10 Yr Amort_for deferral_102809_16.37E Wild Horse Expansion DeferralRevwrkingfile SF 2 2" xfId="17549"/>
    <cellStyle name="_Tenaska Comparison_(C) WHE Proforma with ITC cash grant 10 Yr Amort_for deferral_102809_16.37E Wild Horse Expansion DeferralRevwrkingfile SF 2 2 2" xfId="17550"/>
    <cellStyle name="_Tenaska Comparison_(C) WHE Proforma with ITC cash grant 10 Yr Amort_for deferral_102809_16.37E Wild Horse Expansion DeferralRevwrkingfile SF 2 2 2 2" xfId="17551"/>
    <cellStyle name="_Tenaska Comparison_(C) WHE Proforma with ITC cash grant 10 Yr Amort_for deferral_102809_16.37E Wild Horse Expansion DeferralRevwrkingfile SF 2 2 3" xfId="17552"/>
    <cellStyle name="_Tenaska Comparison_(C) WHE Proforma with ITC cash grant 10 Yr Amort_for deferral_102809_16.37E Wild Horse Expansion DeferralRevwrkingfile SF 2 3" xfId="17553"/>
    <cellStyle name="_Tenaska Comparison_(C) WHE Proforma with ITC cash grant 10 Yr Amort_for deferral_102809_16.37E Wild Horse Expansion DeferralRevwrkingfile SF 2 3 2" xfId="17554"/>
    <cellStyle name="_Tenaska Comparison_(C) WHE Proforma with ITC cash grant 10 Yr Amort_for deferral_102809_16.37E Wild Horse Expansion DeferralRevwrkingfile SF 2 4" xfId="17555"/>
    <cellStyle name="_Tenaska Comparison_(C) WHE Proforma with ITC cash grant 10 Yr Amort_for deferral_102809_16.37E Wild Horse Expansion DeferralRevwrkingfile SF 2 4 2" xfId="17556"/>
    <cellStyle name="_Tenaska Comparison_(C) WHE Proforma with ITC cash grant 10 Yr Amort_for deferral_102809_16.37E Wild Horse Expansion DeferralRevwrkingfile SF 2 5" xfId="17557"/>
    <cellStyle name="_Tenaska Comparison_(C) WHE Proforma with ITC cash grant 10 Yr Amort_for deferral_102809_16.37E Wild Horse Expansion DeferralRevwrkingfile SF 3" xfId="17558"/>
    <cellStyle name="_Tenaska Comparison_(C) WHE Proforma with ITC cash grant 10 Yr Amort_for deferral_102809_16.37E Wild Horse Expansion DeferralRevwrkingfile SF 3 2" xfId="17559"/>
    <cellStyle name="_Tenaska Comparison_(C) WHE Proforma with ITC cash grant 10 Yr Amort_for deferral_102809_16.37E Wild Horse Expansion DeferralRevwrkingfile SF 3 2 2" xfId="17560"/>
    <cellStyle name="_Tenaska Comparison_(C) WHE Proforma with ITC cash grant 10 Yr Amort_for deferral_102809_16.37E Wild Horse Expansion DeferralRevwrkingfile SF 3 3" xfId="17561"/>
    <cellStyle name="_Tenaska Comparison_(C) WHE Proforma with ITC cash grant 10 Yr Amort_for deferral_102809_16.37E Wild Horse Expansion DeferralRevwrkingfile SF 3 4" xfId="17562"/>
    <cellStyle name="_Tenaska Comparison_(C) WHE Proforma with ITC cash grant 10 Yr Amort_for deferral_102809_16.37E Wild Horse Expansion DeferralRevwrkingfile SF 4" xfId="17563"/>
    <cellStyle name="_Tenaska Comparison_(C) WHE Proforma with ITC cash grant 10 Yr Amort_for deferral_102809_16.37E Wild Horse Expansion DeferralRevwrkingfile SF 4 2" xfId="17564"/>
    <cellStyle name="_Tenaska Comparison_(C) WHE Proforma with ITC cash grant 10 Yr Amort_for deferral_102809_16.37E Wild Horse Expansion DeferralRevwrkingfile SF 4 2 2" xfId="17565"/>
    <cellStyle name="_Tenaska Comparison_(C) WHE Proforma with ITC cash grant 10 Yr Amort_for deferral_102809_16.37E Wild Horse Expansion DeferralRevwrkingfile SF 4 3" xfId="17566"/>
    <cellStyle name="_Tenaska Comparison_(C) WHE Proforma with ITC cash grant 10 Yr Amort_for deferral_102809_16.37E Wild Horse Expansion DeferralRevwrkingfile SF 5" xfId="17567"/>
    <cellStyle name="_Tenaska Comparison_(C) WHE Proforma with ITC cash grant 10 Yr Amort_for deferral_102809_16.37E Wild Horse Expansion DeferralRevwrkingfile SF 5 2" xfId="17568"/>
    <cellStyle name="_Tenaska Comparison_(C) WHE Proforma with ITC cash grant 10 Yr Amort_for deferral_102809_16.37E Wild Horse Expansion DeferralRevwrkingfile SF 6" xfId="17569"/>
    <cellStyle name="_Tenaska Comparison_(C) WHE Proforma with ITC cash grant 10 Yr Amort_for deferral_102809_16.37E Wild Horse Expansion DeferralRevwrkingfile SF 6 2" xfId="17570"/>
    <cellStyle name="_Tenaska Comparison_(C) WHE Proforma with ITC cash grant 10 Yr Amort_for deferral_102809_16.37E Wild Horse Expansion DeferralRevwrkingfile SF 7" xfId="17571"/>
    <cellStyle name="_Tenaska Comparison_(C) WHE Proforma with ITC cash grant 10 Yr Amort_for deferral_102809_16.37E Wild Horse Expansion DeferralRevwrkingfile SF_DEM-WP(C) ENERG10C--ctn Mid-C_042010 2010GRC" xfId="17572"/>
    <cellStyle name="_Tenaska Comparison_(C) WHE Proforma with ITC cash grant 10 Yr Amort_for deferral_102809_16.37E Wild Horse Expansion DeferralRevwrkingfile SF_DEM-WP(C) ENERG10C--ctn Mid-C_042010 2010GRC 2" xfId="17573"/>
    <cellStyle name="_Tenaska Comparison_(C) WHE Proforma with ITC cash grant 10 Yr Amort_for deferral_102809_DEM-WP(C) ENERG10C--ctn Mid-C_042010 2010GRC" xfId="17574"/>
    <cellStyle name="_Tenaska Comparison_(C) WHE Proforma with ITC cash grant 10 Yr Amort_for deferral_102809_DEM-WP(C) ENERG10C--ctn Mid-C_042010 2010GRC 2" xfId="17575"/>
    <cellStyle name="_Tenaska Comparison_(C) WHE Proforma with ITC cash grant 10 Yr Amort_for rebuttal_120709" xfId="17576"/>
    <cellStyle name="_Tenaska Comparison_(C) WHE Proforma with ITC cash grant 10 Yr Amort_for rebuttal_120709 2" xfId="17577"/>
    <cellStyle name="_Tenaska Comparison_(C) WHE Proforma with ITC cash grant 10 Yr Amort_for rebuttal_120709 2 2" xfId="17578"/>
    <cellStyle name="_Tenaska Comparison_(C) WHE Proforma with ITC cash grant 10 Yr Amort_for rebuttal_120709 2 2 2" xfId="17579"/>
    <cellStyle name="_Tenaska Comparison_(C) WHE Proforma with ITC cash grant 10 Yr Amort_for rebuttal_120709 2 2 2 2" xfId="17580"/>
    <cellStyle name="_Tenaska Comparison_(C) WHE Proforma with ITC cash grant 10 Yr Amort_for rebuttal_120709 2 2 3" xfId="17581"/>
    <cellStyle name="_Tenaska Comparison_(C) WHE Proforma with ITC cash grant 10 Yr Amort_for rebuttal_120709 2 3" xfId="17582"/>
    <cellStyle name="_Tenaska Comparison_(C) WHE Proforma with ITC cash grant 10 Yr Amort_for rebuttal_120709 2 3 2" xfId="17583"/>
    <cellStyle name="_Tenaska Comparison_(C) WHE Proforma with ITC cash grant 10 Yr Amort_for rebuttal_120709 2 4" xfId="17584"/>
    <cellStyle name="_Tenaska Comparison_(C) WHE Proforma with ITC cash grant 10 Yr Amort_for rebuttal_120709 2 4 2" xfId="17585"/>
    <cellStyle name="_Tenaska Comparison_(C) WHE Proforma with ITC cash grant 10 Yr Amort_for rebuttal_120709 2 5" xfId="17586"/>
    <cellStyle name="_Tenaska Comparison_(C) WHE Proforma with ITC cash grant 10 Yr Amort_for rebuttal_120709 3" xfId="17587"/>
    <cellStyle name="_Tenaska Comparison_(C) WHE Proforma with ITC cash grant 10 Yr Amort_for rebuttal_120709 3 2" xfId="17588"/>
    <cellStyle name="_Tenaska Comparison_(C) WHE Proforma with ITC cash grant 10 Yr Amort_for rebuttal_120709 3 2 2" xfId="17589"/>
    <cellStyle name="_Tenaska Comparison_(C) WHE Proforma with ITC cash grant 10 Yr Amort_for rebuttal_120709 3 3" xfId="17590"/>
    <cellStyle name="_Tenaska Comparison_(C) WHE Proforma with ITC cash grant 10 Yr Amort_for rebuttal_120709 4" xfId="17591"/>
    <cellStyle name="_Tenaska Comparison_(C) WHE Proforma with ITC cash grant 10 Yr Amort_for rebuttal_120709 4 2" xfId="17592"/>
    <cellStyle name="_Tenaska Comparison_(C) WHE Proforma with ITC cash grant 10 Yr Amort_for rebuttal_120709 4 2 2" xfId="17593"/>
    <cellStyle name="_Tenaska Comparison_(C) WHE Proforma with ITC cash grant 10 Yr Amort_for rebuttal_120709 4 3" xfId="17594"/>
    <cellStyle name="_Tenaska Comparison_(C) WHE Proforma with ITC cash grant 10 Yr Amort_for rebuttal_120709 5" xfId="17595"/>
    <cellStyle name="_Tenaska Comparison_(C) WHE Proforma with ITC cash grant 10 Yr Amort_for rebuttal_120709 5 2" xfId="17596"/>
    <cellStyle name="_Tenaska Comparison_(C) WHE Proforma with ITC cash grant 10 Yr Amort_for rebuttal_120709 6" xfId="17597"/>
    <cellStyle name="_Tenaska Comparison_(C) WHE Proforma with ITC cash grant 10 Yr Amort_for rebuttal_120709 6 2" xfId="17598"/>
    <cellStyle name="_Tenaska Comparison_(C) WHE Proforma with ITC cash grant 10 Yr Amort_for rebuttal_120709 7" xfId="17599"/>
    <cellStyle name="_Tenaska Comparison_(C) WHE Proforma with ITC cash grant 10 Yr Amort_for rebuttal_120709_DEM-WP(C) ENERG10C--ctn Mid-C_042010 2010GRC" xfId="17600"/>
    <cellStyle name="_Tenaska Comparison_(C) WHE Proforma with ITC cash grant 10 Yr Amort_for rebuttal_120709_DEM-WP(C) ENERG10C--ctn Mid-C_042010 2010GRC 2" xfId="17601"/>
    <cellStyle name="_Tenaska Comparison_04.07E Wild Horse Wind Expansion" xfId="17602"/>
    <cellStyle name="_Tenaska Comparison_04.07E Wild Horse Wind Expansion 2" xfId="17603"/>
    <cellStyle name="_Tenaska Comparison_04.07E Wild Horse Wind Expansion 2 2" xfId="17604"/>
    <cellStyle name="_Tenaska Comparison_04.07E Wild Horse Wind Expansion 2 2 2" xfId="17605"/>
    <cellStyle name="_Tenaska Comparison_04.07E Wild Horse Wind Expansion 2 2 2 2" xfId="17606"/>
    <cellStyle name="_Tenaska Comparison_04.07E Wild Horse Wind Expansion 2 2 3" xfId="17607"/>
    <cellStyle name="_Tenaska Comparison_04.07E Wild Horse Wind Expansion 2 3" xfId="17608"/>
    <cellStyle name="_Tenaska Comparison_04.07E Wild Horse Wind Expansion 2 3 2" xfId="17609"/>
    <cellStyle name="_Tenaska Comparison_04.07E Wild Horse Wind Expansion 2 4" xfId="17610"/>
    <cellStyle name="_Tenaska Comparison_04.07E Wild Horse Wind Expansion 2 4 2" xfId="17611"/>
    <cellStyle name="_Tenaska Comparison_04.07E Wild Horse Wind Expansion 2 5" xfId="17612"/>
    <cellStyle name="_Tenaska Comparison_04.07E Wild Horse Wind Expansion 3" xfId="17613"/>
    <cellStyle name="_Tenaska Comparison_04.07E Wild Horse Wind Expansion 3 2" xfId="17614"/>
    <cellStyle name="_Tenaska Comparison_04.07E Wild Horse Wind Expansion 3 2 2" xfId="17615"/>
    <cellStyle name="_Tenaska Comparison_04.07E Wild Horse Wind Expansion 3 3" xfId="17616"/>
    <cellStyle name="_Tenaska Comparison_04.07E Wild Horse Wind Expansion 3 4" xfId="17617"/>
    <cellStyle name="_Tenaska Comparison_04.07E Wild Horse Wind Expansion 4" xfId="17618"/>
    <cellStyle name="_Tenaska Comparison_04.07E Wild Horse Wind Expansion 4 2" xfId="17619"/>
    <cellStyle name="_Tenaska Comparison_04.07E Wild Horse Wind Expansion 4 2 2" xfId="17620"/>
    <cellStyle name="_Tenaska Comparison_04.07E Wild Horse Wind Expansion 4 3" xfId="17621"/>
    <cellStyle name="_Tenaska Comparison_04.07E Wild Horse Wind Expansion 5" xfId="17622"/>
    <cellStyle name="_Tenaska Comparison_04.07E Wild Horse Wind Expansion 5 2" xfId="17623"/>
    <cellStyle name="_Tenaska Comparison_04.07E Wild Horse Wind Expansion 6" xfId="17624"/>
    <cellStyle name="_Tenaska Comparison_04.07E Wild Horse Wind Expansion 6 2" xfId="17625"/>
    <cellStyle name="_Tenaska Comparison_04.07E Wild Horse Wind Expansion 7" xfId="17626"/>
    <cellStyle name="_Tenaska Comparison_04.07E Wild Horse Wind Expansion_16.07E Wild Horse Wind Expansionwrkingfile" xfId="17627"/>
    <cellStyle name="_Tenaska Comparison_04.07E Wild Horse Wind Expansion_16.07E Wild Horse Wind Expansionwrkingfile 2" xfId="17628"/>
    <cellStyle name="_Tenaska Comparison_04.07E Wild Horse Wind Expansion_16.07E Wild Horse Wind Expansionwrkingfile 2 2" xfId="17629"/>
    <cellStyle name="_Tenaska Comparison_04.07E Wild Horse Wind Expansion_16.07E Wild Horse Wind Expansionwrkingfile 2 2 2" xfId="17630"/>
    <cellStyle name="_Tenaska Comparison_04.07E Wild Horse Wind Expansion_16.07E Wild Horse Wind Expansionwrkingfile 2 2 2 2" xfId="17631"/>
    <cellStyle name="_Tenaska Comparison_04.07E Wild Horse Wind Expansion_16.07E Wild Horse Wind Expansionwrkingfile 2 2 3" xfId="17632"/>
    <cellStyle name="_Tenaska Comparison_04.07E Wild Horse Wind Expansion_16.07E Wild Horse Wind Expansionwrkingfile 2 3" xfId="17633"/>
    <cellStyle name="_Tenaska Comparison_04.07E Wild Horse Wind Expansion_16.07E Wild Horse Wind Expansionwrkingfile 2 3 2" xfId="17634"/>
    <cellStyle name="_Tenaska Comparison_04.07E Wild Horse Wind Expansion_16.07E Wild Horse Wind Expansionwrkingfile 2 4" xfId="17635"/>
    <cellStyle name="_Tenaska Comparison_04.07E Wild Horse Wind Expansion_16.07E Wild Horse Wind Expansionwrkingfile 2 4 2" xfId="17636"/>
    <cellStyle name="_Tenaska Comparison_04.07E Wild Horse Wind Expansion_16.07E Wild Horse Wind Expansionwrkingfile 2 5" xfId="17637"/>
    <cellStyle name="_Tenaska Comparison_04.07E Wild Horse Wind Expansion_16.07E Wild Horse Wind Expansionwrkingfile 3" xfId="17638"/>
    <cellStyle name="_Tenaska Comparison_04.07E Wild Horse Wind Expansion_16.07E Wild Horse Wind Expansionwrkingfile 3 2" xfId="17639"/>
    <cellStyle name="_Tenaska Comparison_04.07E Wild Horse Wind Expansion_16.07E Wild Horse Wind Expansionwrkingfile 3 2 2" xfId="17640"/>
    <cellStyle name="_Tenaska Comparison_04.07E Wild Horse Wind Expansion_16.07E Wild Horse Wind Expansionwrkingfile 3 3" xfId="17641"/>
    <cellStyle name="_Tenaska Comparison_04.07E Wild Horse Wind Expansion_16.07E Wild Horse Wind Expansionwrkingfile 3 4" xfId="17642"/>
    <cellStyle name="_Tenaska Comparison_04.07E Wild Horse Wind Expansion_16.07E Wild Horse Wind Expansionwrkingfile 4" xfId="17643"/>
    <cellStyle name="_Tenaska Comparison_04.07E Wild Horse Wind Expansion_16.07E Wild Horse Wind Expansionwrkingfile 4 2" xfId="17644"/>
    <cellStyle name="_Tenaska Comparison_04.07E Wild Horse Wind Expansion_16.07E Wild Horse Wind Expansionwrkingfile 4 2 2" xfId="17645"/>
    <cellStyle name="_Tenaska Comparison_04.07E Wild Horse Wind Expansion_16.07E Wild Horse Wind Expansionwrkingfile 4 3" xfId="17646"/>
    <cellStyle name="_Tenaska Comparison_04.07E Wild Horse Wind Expansion_16.07E Wild Horse Wind Expansionwrkingfile 5" xfId="17647"/>
    <cellStyle name="_Tenaska Comparison_04.07E Wild Horse Wind Expansion_16.07E Wild Horse Wind Expansionwrkingfile 5 2" xfId="17648"/>
    <cellStyle name="_Tenaska Comparison_04.07E Wild Horse Wind Expansion_16.07E Wild Horse Wind Expansionwrkingfile 6" xfId="17649"/>
    <cellStyle name="_Tenaska Comparison_04.07E Wild Horse Wind Expansion_16.07E Wild Horse Wind Expansionwrkingfile 6 2" xfId="17650"/>
    <cellStyle name="_Tenaska Comparison_04.07E Wild Horse Wind Expansion_16.07E Wild Horse Wind Expansionwrkingfile 7" xfId="17651"/>
    <cellStyle name="_Tenaska Comparison_04.07E Wild Horse Wind Expansion_16.07E Wild Horse Wind Expansionwrkingfile SF" xfId="17652"/>
    <cellStyle name="_Tenaska Comparison_04.07E Wild Horse Wind Expansion_16.07E Wild Horse Wind Expansionwrkingfile SF 2" xfId="17653"/>
    <cellStyle name="_Tenaska Comparison_04.07E Wild Horse Wind Expansion_16.07E Wild Horse Wind Expansionwrkingfile SF 2 2" xfId="17654"/>
    <cellStyle name="_Tenaska Comparison_04.07E Wild Horse Wind Expansion_16.07E Wild Horse Wind Expansionwrkingfile SF 2 2 2" xfId="17655"/>
    <cellStyle name="_Tenaska Comparison_04.07E Wild Horse Wind Expansion_16.07E Wild Horse Wind Expansionwrkingfile SF 2 2 2 2" xfId="17656"/>
    <cellStyle name="_Tenaska Comparison_04.07E Wild Horse Wind Expansion_16.07E Wild Horse Wind Expansionwrkingfile SF 2 2 3" xfId="17657"/>
    <cellStyle name="_Tenaska Comparison_04.07E Wild Horse Wind Expansion_16.07E Wild Horse Wind Expansionwrkingfile SF 2 3" xfId="17658"/>
    <cellStyle name="_Tenaska Comparison_04.07E Wild Horse Wind Expansion_16.07E Wild Horse Wind Expansionwrkingfile SF 2 3 2" xfId="17659"/>
    <cellStyle name="_Tenaska Comparison_04.07E Wild Horse Wind Expansion_16.07E Wild Horse Wind Expansionwrkingfile SF 2 4" xfId="17660"/>
    <cellStyle name="_Tenaska Comparison_04.07E Wild Horse Wind Expansion_16.07E Wild Horse Wind Expansionwrkingfile SF 2 4 2" xfId="17661"/>
    <cellStyle name="_Tenaska Comparison_04.07E Wild Horse Wind Expansion_16.07E Wild Horse Wind Expansionwrkingfile SF 2 5" xfId="17662"/>
    <cellStyle name="_Tenaska Comparison_04.07E Wild Horse Wind Expansion_16.07E Wild Horse Wind Expansionwrkingfile SF 3" xfId="17663"/>
    <cellStyle name="_Tenaska Comparison_04.07E Wild Horse Wind Expansion_16.07E Wild Horse Wind Expansionwrkingfile SF 3 2" xfId="17664"/>
    <cellStyle name="_Tenaska Comparison_04.07E Wild Horse Wind Expansion_16.07E Wild Horse Wind Expansionwrkingfile SF 3 2 2" xfId="17665"/>
    <cellStyle name="_Tenaska Comparison_04.07E Wild Horse Wind Expansion_16.07E Wild Horse Wind Expansionwrkingfile SF 3 3" xfId="17666"/>
    <cellStyle name="_Tenaska Comparison_04.07E Wild Horse Wind Expansion_16.07E Wild Horse Wind Expansionwrkingfile SF 3 4" xfId="17667"/>
    <cellStyle name="_Tenaska Comparison_04.07E Wild Horse Wind Expansion_16.07E Wild Horse Wind Expansionwrkingfile SF 4" xfId="17668"/>
    <cellStyle name="_Tenaska Comparison_04.07E Wild Horse Wind Expansion_16.07E Wild Horse Wind Expansionwrkingfile SF 4 2" xfId="17669"/>
    <cellStyle name="_Tenaska Comparison_04.07E Wild Horse Wind Expansion_16.07E Wild Horse Wind Expansionwrkingfile SF 4 2 2" xfId="17670"/>
    <cellStyle name="_Tenaska Comparison_04.07E Wild Horse Wind Expansion_16.07E Wild Horse Wind Expansionwrkingfile SF 4 3" xfId="17671"/>
    <cellStyle name="_Tenaska Comparison_04.07E Wild Horse Wind Expansion_16.07E Wild Horse Wind Expansionwrkingfile SF 5" xfId="17672"/>
    <cellStyle name="_Tenaska Comparison_04.07E Wild Horse Wind Expansion_16.07E Wild Horse Wind Expansionwrkingfile SF 5 2" xfId="17673"/>
    <cellStyle name="_Tenaska Comparison_04.07E Wild Horse Wind Expansion_16.07E Wild Horse Wind Expansionwrkingfile SF 6" xfId="17674"/>
    <cellStyle name="_Tenaska Comparison_04.07E Wild Horse Wind Expansion_16.07E Wild Horse Wind Expansionwrkingfile SF 6 2" xfId="17675"/>
    <cellStyle name="_Tenaska Comparison_04.07E Wild Horse Wind Expansion_16.07E Wild Horse Wind Expansionwrkingfile SF 7" xfId="17676"/>
    <cellStyle name="_Tenaska Comparison_04.07E Wild Horse Wind Expansion_16.07E Wild Horse Wind Expansionwrkingfile SF_DEM-WP(C) ENERG10C--ctn Mid-C_042010 2010GRC" xfId="17677"/>
    <cellStyle name="_Tenaska Comparison_04.07E Wild Horse Wind Expansion_16.07E Wild Horse Wind Expansionwrkingfile SF_DEM-WP(C) ENERG10C--ctn Mid-C_042010 2010GRC 2" xfId="17678"/>
    <cellStyle name="_Tenaska Comparison_04.07E Wild Horse Wind Expansion_16.07E Wild Horse Wind Expansionwrkingfile_DEM-WP(C) ENERG10C--ctn Mid-C_042010 2010GRC" xfId="17679"/>
    <cellStyle name="_Tenaska Comparison_04.07E Wild Horse Wind Expansion_16.07E Wild Horse Wind Expansionwrkingfile_DEM-WP(C) ENERG10C--ctn Mid-C_042010 2010GRC 2" xfId="17680"/>
    <cellStyle name="_Tenaska Comparison_04.07E Wild Horse Wind Expansion_16.37E Wild Horse Expansion DeferralRevwrkingfile SF" xfId="17681"/>
    <cellStyle name="_Tenaska Comparison_04.07E Wild Horse Wind Expansion_16.37E Wild Horse Expansion DeferralRevwrkingfile SF 2" xfId="17682"/>
    <cellStyle name="_Tenaska Comparison_04.07E Wild Horse Wind Expansion_16.37E Wild Horse Expansion DeferralRevwrkingfile SF 2 2" xfId="17683"/>
    <cellStyle name="_Tenaska Comparison_04.07E Wild Horse Wind Expansion_16.37E Wild Horse Expansion DeferralRevwrkingfile SF 2 2 2" xfId="17684"/>
    <cellStyle name="_Tenaska Comparison_04.07E Wild Horse Wind Expansion_16.37E Wild Horse Expansion DeferralRevwrkingfile SF 2 2 2 2" xfId="17685"/>
    <cellStyle name="_Tenaska Comparison_04.07E Wild Horse Wind Expansion_16.37E Wild Horse Expansion DeferralRevwrkingfile SF 2 2 3" xfId="17686"/>
    <cellStyle name="_Tenaska Comparison_04.07E Wild Horse Wind Expansion_16.37E Wild Horse Expansion DeferralRevwrkingfile SF 2 3" xfId="17687"/>
    <cellStyle name="_Tenaska Comparison_04.07E Wild Horse Wind Expansion_16.37E Wild Horse Expansion DeferralRevwrkingfile SF 2 3 2" xfId="17688"/>
    <cellStyle name="_Tenaska Comparison_04.07E Wild Horse Wind Expansion_16.37E Wild Horse Expansion DeferralRevwrkingfile SF 2 4" xfId="17689"/>
    <cellStyle name="_Tenaska Comparison_04.07E Wild Horse Wind Expansion_16.37E Wild Horse Expansion DeferralRevwrkingfile SF 2 4 2" xfId="17690"/>
    <cellStyle name="_Tenaska Comparison_04.07E Wild Horse Wind Expansion_16.37E Wild Horse Expansion DeferralRevwrkingfile SF 2 5" xfId="17691"/>
    <cellStyle name="_Tenaska Comparison_04.07E Wild Horse Wind Expansion_16.37E Wild Horse Expansion DeferralRevwrkingfile SF 3" xfId="17692"/>
    <cellStyle name="_Tenaska Comparison_04.07E Wild Horse Wind Expansion_16.37E Wild Horse Expansion DeferralRevwrkingfile SF 3 2" xfId="17693"/>
    <cellStyle name="_Tenaska Comparison_04.07E Wild Horse Wind Expansion_16.37E Wild Horse Expansion DeferralRevwrkingfile SF 3 2 2" xfId="17694"/>
    <cellStyle name="_Tenaska Comparison_04.07E Wild Horse Wind Expansion_16.37E Wild Horse Expansion DeferralRevwrkingfile SF 3 3" xfId="17695"/>
    <cellStyle name="_Tenaska Comparison_04.07E Wild Horse Wind Expansion_16.37E Wild Horse Expansion DeferralRevwrkingfile SF 3 4" xfId="17696"/>
    <cellStyle name="_Tenaska Comparison_04.07E Wild Horse Wind Expansion_16.37E Wild Horse Expansion DeferralRevwrkingfile SF 4" xfId="17697"/>
    <cellStyle name="_Tenaska Comparison_04.07E Wild Horse Wind Expansion_16.37E Wild Horse Expansion DeferralRevwrkingfile SF 4 2" xfId="17698"/>
    <cellStyle name="_Tenaska Comparison_04.07E Wild Horse Wind Expansion_16.37E Wild Horse Expansion DeferralRevwrkingfile SF 4 2 2" xfId="17699"/>
    <cellStyle name="_Tenaska Comparison_04.07E Wild Horse Wind Expansion_16.37E Wild Horse Expansion DeferralRevwrkingfile SF 4 3" xfId="17700"/>
    <cellStyle name="_Tenaska Comparison_04.07E Wild Horse Wind Expansion_16.37E Wild Horse Expansion DeferralRevwrkingfile SF 5" xfId="17701"/>
    <cellStyle name="_Tenaska Comparison_04.07E Wild Horse Wind Expansion_16.37E Wild Horse Expansion DeferralRevwrkingfile SF 5 2" xfId="17702"/>
    <cellStyle name="_Tenaska Comparison_04.07E Wild Horse Wind Expansion_16.37E Wild Horse Expansion DeferralRevwrkingfile SF 6" xfId="17703"/>
    <cellStyle name="_Tenaska Comparison_04.07E Wild Horse Wind Expansion_16.37E Wild Horse Expansion DeferralRevwrkingfile SF 6 2" xfId="17704"/>
    <cellStyle name="_Tenaska Comparison_04.07E Wild Horse Wind Expansion_16.37E Wild Horse Expansion DeferralRevwrkingfile SF 7" xfId="17705"/>
    <cellStyle name="_Tenaska Comparison_04.07E Wild Horse Wind Expansion_16.37E Wild Horse Expansion DeferralRevwrkingfile SF_DEM-WP(C) ENERG10C--ctn Mid-C_042010 2010GRC" xfId="17706"/>
    <cellStyle name="_Tenaska Comparison_04.07E Wild Horse Wind Expansion_16.37E Wild Horse Expansion DeferralRevwrkingfile SF_DEM-WP(C) ENERG10C--ctn Mid-C_042010 2010GRC 2" xfId="17707"/>
    <cellStyle name="_Tenaska Comparison_04.07E Wild Horse Wind Expansion_DEM-WP(C) ENERG10C--ctn Mid-C_042010 2010GRC" xfId="17708"/>
    <cellStyle name="_Tenaska Comparison_04.07E Wild Horse Wind Expansion_DEM-WP(C) ENERG10C--ctn Mid-C_042010 2010GRC 2" xfId="17709"/>
    <cellStyle name="_Tenaska Comparison_16.07E Wild Horse Wind Expansionwrkingfile" xfId="17710"/>
    <cellStyle name="_Tenaska Comparison_16.07E Wild Horse Wind Expansionwrkingfile 2" xfId="17711"/>
    <cellStyle name="_Tenaska Comparison_16.07E Wild Horse Wind Expansionwrkingfile 2 2" xfId="17712"/>
    <cellStyle name="_Tenaska Comparison_16.07E Wild Horse Wind Expansionwrkingfile 2 2 2" xfId="17713"/>
    <cellStyle name="_Tenaska Comparison_16.07E Wild Horse Wind Expansionwrkingfile 2 2 2 2" xfId="17714"/>
    <cellStyle name="_Tenaska Comparison_16.07E Wild Horse Wind Expansionwrkingfile 2 2 3" xfId="17715"/>
    <cellStyle name="_Tenaska Comparison_16.07E Wild Horse Wind Expansionwrkingfile 2 3" xfId="17716"/>
    <cellStyle name="_Tenaska Comparison_16.07E Wild Horse Wind Expansionwrkingfile 2 3 2" xfId="17717"/>
    <cellStyle name="_Tenaska Comparison_16.07E Wild Horse Wind Expansionwrkingfile 2 4" xfId="17718"/>
    <cellStyle name="_Tenaska Comparison_16.07E Wild Horse Wind Expansionwrkingfile 2 4 2" xfId="17719"/>
    <cellStyle name="_Tenaska Comparison_16.07E Wild Horse Wind Expansionwrkingfile 2 5" xfId="17720"/>
    <cellStyle name="_Tenaska Comparison_16.07E Wild Horse Wind Expansionwrkingfile 3" xfId="17721"/>
    <cellStyle name="_Tenaska Comparison_16.07E Wild Horse Wind Expansionwrkingfile 3 2" xfId="17722"/>
    <cellStyle name="_Tenaska Comparison_16.07E Wild Horse Wind Expansionwrkingfile 3 2 2" xfId="17723"/>
    <cellStyle name="_Tenaska Comparison_16.07E Wild Horse Wind Expansionwrkingfile 3 3" xfId="17724"/>
    <cellStyle name="_Tenaska Comparison_16.07E Wild Horse Wind Expansionwrkingfile 3 4" xfId="17725"/>
    <cellStyle name="_Tenaska Comparison_16.07E Wild Horse Wind Expansionwrkingfile 4" xfId="17726"/>
    <cellStyle name="_Tenaska Comparison_16.07E Wild Horse Wind Expansionwrkingfile 4 2" xfId="17727"/>
    <cellStyle name="_Tenaska Comparison_16.07E Wild Horse Wind Expansionwrkingfile 4 2 2" xfId="17728"/>
    <cellStyle name="_Tenaska Comparison_16.07E Wild Horse Wind Expansionwrkingfile 4 3" xfId="17729"/>
    <cellStyle name="_Tenaska Comparison_16.07E Wild Horse Wind Expansionwrkingfile 5" xfId="17730"/>
    <cellStyle name="_Tenaska Comparison_16.07E Wild Horse Wind Expansionwrkingfile 5 2" xfId="17731"/>
    <cellStyle name="_Tenaska Comparison_16.07E Wild Horse Wind Expansionwrkingfile 6" xfId="17732"/>
    <cellStyle name="_Tenaska Comparison_16.07E Wild Horse Wind Expansionwrkingfile 6 2" xfId="17733"/>
    <cellStyle name="_Tenaska Comparison_16.07E Wild Horse Wind Expansionwrkingfile 7" xfId="17734"/>
    <cellStyle name="_Tenaska Comparison_16.07E Wild Horse Wind Expansionwrkingfile SF" xfId="17735"/>
    <cellStyle name="_Tenaska Comparison_16.07E Wild Horse Wind Expansionwrkingfile SF 2" xfId="17736"/>
    <cellStyle name="_Tenaska Comparison_16.07E Wild Horse Wind Expansionwrkingfile SF 2 2" xfId="17737"/>
    <cellStyle name="_Tenaska Comparison_16.07E Wild Horse Wind Expansionwrkingfile SF 2 2 2" xfId="17738"/>
    <cellStyle name="_Tenaska Comparison_16.07E Wild Horse Wind Expansionwrkingfile SF 2 2 2 2" xfId="17739"/>
    <cellStyle name="_Tenaska Comparison_16.07E Wild Horse Wind Expansionwrkingfile SF 2 2 3" xfId="17740"/>
    <cellStyle name="_Tenaska Comparison_16.07E Wild Horse Wind Expansionwrkingfile SF 2 3" xfId="17741"/>
    <cellStyle name="_Tenaska Comparison_16.07E Wild Horse Wind Expansionwrkingfile SF 2 3 2" xfId="17742"/>
    <cellStyle name="_Tenaska Comparison_16.07E Wild Horse Wind Expansionwrkingfile SF 2 4" xfId="17743"/>
    <cellStyle name="_Tenaska Comparison_16.07E Wild Horse Wind Expansionwrkingfile SF 2 4 2" xfId="17744"/>
    <cellStyle name="_Tenaska Comparison_16.07E Wild Horse Wind Expansionwrkingfile SF 2 5" xfId="17745"/>
    <cellStyle name="_Tenaska Comparison_16.07E Wild Horse Wind Expansionwrkingfile SF 3" xfId="17746"/>
    <cellStyle name="_Tenaska Comparison_16.07E Wild Horse Wind Expansionwrkingfile SF 3 2" xfId="17747"/>
    <cellStyle name="_Tenaska Comparison_16.07E Wild Horse Wind Expansionwrkingfile SF 3 2 2" xfId="17748"/>
    <cellStyle name="_Tenaska Comparison_16.07E Wild Horse Wind Expansionwrkingfile SF 3 3" xfId="17749"/>
    <cellStyle name="_Tenaska Comparison_16.07E Wild Horse Wind Expansionwrkingfile SF 3 4" xfId="17750"/>
    <cellStyle name="_Tenaska Comparison_16.07E Wild Horse Wind Expansionwrkingfile SF 4" xfId="17751"/>
    <cellStyle name="_Tenaska Comparison_16.07E Wild Horse Wind Expansionwrkingfile SF 4 2" xfId="17752"/>
    <cellStyle name="_Tenaska Comparison_16.07E Wild Horse Wind Expansionwrkingfile SF 4 2 2" xfId="17753"/>
    <cellStyle name="_Tenaska Comparison_16.07E Wild Horse Wind Expansionwrkingfile SF 4 3" xfId="17754"/>
    <cellStyle name="_Tenaska Comparison_16.07E Wild Horse Wind Expansionwrkingfile SF 5" xfId="17755"/>
    <cellStyle name="_Tenaska Comparison_16.07E Wild Horse Wind Expansionwrkingfile SF 5 2" xfId="17756"/>
    <cellStyle name="_Tenaska Comparison_16.07E Wild Horse Wind Expansionwrkingfile SF 6" xfId="17757"/>
    <cellStyle name="_Tenaska Comparison_16.07E Wild Horse Wind Expansionwrkingfile SF 6 2" xfId="17758"/>
    <cellStyle name="_Tenaska Comparison_16.07E Wild Horse Wind Expansionwrkingfile SF 7" xfId="17759"/>
    <cellStyle name="_Tenaska Comparison_16.07E Wild Horse Wind Expansionwrkingfile SF_DEM-WP(C) ENERG10C--ctn Mid-C_042010 2010GRC" xfId="17760"/>
    <cellStyle name="_Tenaska Comparison_16.07E Wild Horse Wind Expansionwrkingfile SF_DEM-WP(C) ENERG10C--ctn Mid-C_042010 2010GRC 2" xfId="17761"/>
    <cellStyle name="_Tenaska Comparison_16.07E Wild Horse Wind Expansionwrkingfile_DEM-WP(C) ENERG10C--ctn Mid-C_042010 2010GRC" xfId="17762"/>
    <cellStyle name="_Tenaska Comparison_16.07E Wild Horse Wind Expansionwrkingfile_DEM-WP(C) ENERG10C--ctn Mid-C_042010 2010GRC 2" xfId="17763"/>
    <cellStyle name="_Tenaska Comparison_16.37E Wild Horse Expansion DeferralRevwrkingfile SF" xfId="17764"/>
    <cellStyle name="_Tenaska Comparison_16.37E Wild Horse Expansion DeferralRevwrkingfile SF 2" xfId="17765"/>
    <cellStyle name="_Tenaska Comparison_16.37E Wild Horse Expansion DeferralRevwrkingfile SF 2 2" xfId="17766"/>
    <cellStyle name="_Tenaska Comparison_16.37E Wild Horse Expansion DeferralRevwrkingfile SF 2 2 2" xfId="17767"/>
    <cellStyle name="_Tenaska Comparison_16.37E Wild Horse Expansion DeferralRevwrkingfile SF 2 2 2 2" xfId="17768"/>
    <cellStyle name="_Tenaska Comparison_16.37E Wild Horse Expansion DeferralRevwrkingfile SF 2 2 3" xfId="17769"/>
    <cellStyle name="_Tenaska Comparison_16.37E Wild Horse Expansion DeferralRevwrkingfile SF 2 3" xfId="17770"/>
    <cellStyle name="_Tenaska Comparison_16.37E Wild Horse Expansion DeferralRevwrkingfile SF 2 3 2" xfId="17771"/>
    <cellStyle name="_Tenaska Comparison_16.37E Wild Horse Expansion DeferralRevwrkingfile SF 2 4" xfId="17772"/>
    <cellStyle name="_Tenaska Comparison_16.37E Wild Horse Expansion DeferralRevwrkingfile SF 2 4 2" xfId="17773"/>
    <cellStyle name="_Tenaska Comparison_16.37E Wild Horse Expansion DeferralRevwrkingfile SF 2 5" xfId="17774"/>
    <cellStyle name="_Tenaska Comparison_16.37E Wild Horse Expansion DeferralRevwrkingfile SF 3" xfId="17775"/>
    <cellStyle name="_Tenaska Comparison_16.37E Wild Horse Expansion DeferralRevwrkingfile SF 3 2" xfId="17776"/>
    <cellStyle name="_Tenaska Comparison_16.37E Wild Horse Expansion DeferralRevwrkingfile SF 3 2 2" xfId="17777"/>
    <cellStyle name="_Tenaska Comparison_16.37E Wild Horse Expansion DeferralRevwrkingfile SF 3 3" xfId="17778"/>
    <cellStyle name="_Tenaska Comparison_16.37E Wild Horse Expansion DeferralRevwrkingfile SF 3 4" xfId="17779"/>
    <cellStyle name="_Tenaska Comparison_16.37E Wild Horse Expansion DeferralRevwrkingfile SF 4" xfId="17780"/>
    <cellStyle name="_Tenaska Comparison_16.37E Wild Horse Expansion DeferralRevwrkingfile SF 4 2" xfId="17781"/>
    <cellStyle name="_Tenaska Comparison_16.37E Wild Horse Expansion DeferralRevwrkingfile SF 4 2 2" xfId="17782"/>
    <cellStyle name="_Tenaska Comparison_16.37E Wild Horse Expansion DeferralRevwrkingfile SF 4 3" xfId="17783"/>
    <cellStyle name="_Tenaska Comparison_16.37E Wild Horse Expansion DeferralRevwrkingfile SF 5" xfId="17784"/>
    <cellStyle name="_Tenaska Comparison_16.37E Wild Horse Expansion DeferralRevwrkingfile SF 5 2" xfId="17785"/>
    <cellStyle name="_Tenaska Comparison_16.37E Wild Horse Expansion DeferralRevwrkingfile SF 6" xfId="17786"/>
    <cellStyle name="_Tenaska Comparison_16.37E Wild Horse Expansion DeferralRevwrkingfile SF 6 2" xfId="17787"/>
    <cellStyle name="_Tenaska Comparison_16.37E Wild Horse Expansion DeferralRevwrkingfile SF 7" xfId="17788"/>
    <cellStyle name="_Tenaska Comparison_16.37E Wild Horse Expansion DeferralRevwrkingfile SF_DEM-WP(C) ENERG10C--ctn Mid-C_042010 2010GRC" xfId="17789"/>
    <cellStyle name="_Tenaska Comparison_16.37E Wild Horse Expansion DeferralRevwrkingfile SF_DEM-WP(C) ENERG10C--ctn Mid-C_042010 2010GRC 2" xfId="17790"/>
    <cellStyle name="_Tenaska Comparison_2009 Compliance Filing PCA Exhibits for GRC" xfId="17791"/>
    <cellStyle name="_Tenaska Comparison_2009 Compliance Filing PCA Exhibits for GRC 2" xfId="17792"/>
    <cellStyle name="_Tenaska Comparison_2009 Compliance Filing PCA Exhibits for GRC 2 2" xfId="17793"/>
    <cellStyle name="_Tenaska Comparison_2009 Compliance Filing PCA Exhibits for GRC 3" xfId="17794"/>
    <cellStyle name="_Tenaska Comparison_2009 GRC Compl Filing - Exhibit D" xfId="17795"/>
    <cellStyle name="_Tenaska Comparison_2009 GRC Compl Filing - Exhibit D 2" xfId="17796"/>
    <cellStyle name="_Tenaska Comparison_2009 GRC Compl Filing - Exhibit D 2 2" xfId="17797"/>
    <cellStyle name="_Tenaska Comparison_2009 GRC Compl Filing - Exhibit D 2 2 2" xfId="17798"/>
    <cellStyle name="_Tenaska Comparison_2009 GRC Compl Filing - Exhibit D 2 2 2 2" xfId="17799"/>
    <cellStyle name="_Tenaska Comparison_2009 GRC Compl Filing - Exhibit D 2 3" xfId="17800"/>
    <cellStyle name="_Tenaska Comparison_2009 GRC Compl Filing - Exhibit D 2 3 2" xfId="17801"/>
    <cellStyle name="_Tenaska Comparison_2009 GRC Compl Filing - Exhibit D 2 4" xfId="17802"/>
    <cellStyle name="_Tenaska Comparison_2009 GRC Compl Filing - Exhibit D 2 4 2" xfId="17803"/>
    <cellStyle name="_Tenaska Comparison_2009 GRC Compl Filing - Exhibit D 2 5" xfId="17804"/>
    <cellStyle name="_Tenaska Comparison_2009 GRC Compl Filing - Exhibit D 3" xfId="17805"/>
    <cellStyle name="_Tenaska Comparison_2009 GRC Compl Filing - Exhibit D 3 2" xfId="17806"/>
    <cellStyle name="_Tenaska Comparison_2009 GRC Compl Filing - Exhibit D 3 2 2" xfId="17807"/>
    <cellStyle name="_Tenaska Comparison_2009 GRC Compl Filing - Exhibit D 3 3" xfId="17808"/>
    <cellStyle name="_Tenaska Comparison_2009 GRC Compl Filing - Exhibit D 4" xfId="17809"/>
    <cellStyle name="_Tenaska Comparison_2009 GRC Compl Filing - Exhibit D 4 2" xfId="17810"/>
    <cellStyle name="_Tenaska Comparison_2009 GRC Compl Filing - Exhibit D 4 2 2" xfId="17811"/>
    <cellStyle name="_Tenaska Comparison_2009 GRC Compl Filing - Exhibit D 4 3" xfId="17812"/>
    <cellStyle name="_Tenaska Comparison_2009 GRC Compl Filing - Exhibit D 5" xfId="17813"/>
    <cellStyle name="_Tenaska Comparison_2009 GRC Compl Filing - Exhibit D 5 2" xfId="17814"/>
    <cellStyle name="_Tenaska Comparison_2009 GRC Compl Filing - Exhibit D 6" xfId="17815"/>
    <cellStyle name="_Tenaska Comparison_2009 GRC Compl Filing - Exhibit D 6 2" xfId="17816"/>
    <cellStyle name="_Tenaska Comparison_2009 GRC Compl Filing - Exhibit D 7" xfId="17817"/>
    <cellStyle name="_Tenaska Comparison_2009 GRC Compl Filing - Exhibit D_DEM-WP(C) ENERG10C--ctn Mid-C_042010 2010GRC" xfId="17818"/>
    <cellStyle name="_Tenaska Comparison_2009 GRC Compl Filing - Exhibit D_DEM-WP(C) ENERG10C--ctn Mid-C_042010 2010GRC 2" xfId="17819"/>
    <cellStyle name="_Tenaska Comparison_3.01 Income Statement" xfId="17820"/>
    <cellStyle name="_Tenaska Comparison_4 31 Regulatory Assets and Liabilities  7 06- Exhibit D" xfId="17821"/>
    <cellStyle name="_Tenaska Comparison_4 31 Regulatory Assets and Liabilities  7 06- Exhibit D 2" xfId="17822"/>
    <cellStyle name="_Tenaska Comparison_4 31 Regulatory Assets and Liabilities  7 06- Exhibit D 2 2" xfId="17823"/>
    <cellStyle name="_Tenaska Comparison_4 31 Regulatory Assets and Liabilities  7 06- Exhibit D 2 2 2" xfId="17824"/>
    <cellStyle name="_Tenaska Comparison_4 31 Regulatory Assets and Liabilities  7 06- Exhibit D 2 2 2 2" xfId="17825"/>
    <cellStyle name="_Tenaska Comparison_4 31 Regulatory Assets and Liabilities  7 06- Exhibit D 2 2 3" xfId="17826"/>
    <cellStyle name="_Tenaska Comparison_4 31 Regulatory Assets and Liabilities  7 06- Exhibit D 2 2 4" xfId="17827"/>
    <cellStyle name="_Tenaska Comparison_4 31 Regulatory Assets and Liabilities  7 06- Exhibit D 2 3" xfId="17828"/>
    <cellStyle name="_Tenaska Comparison_4 31 Regulatory Assets and Liabilities  7 06- Exhibit D 2 3 2" xfId="17829"/>
    <cellStyle name="_Tenaska Comparison_4 31 Regulatory Assets and Liabilities  7 06- Exhibit D 2 3 2 2" xfId="17830"/>
    <cellStyle name="_Tenaska Comparison_4 31 Regulatory Assets and Liabilities  7 06- Exhibit D 2 3 3" xfId="17831"/>
    <cellStyle name="_Tenaska Comparison_4 31 Regulatory Assets and Liabilities  7 06- Exhibit D 2 4" xfId="17832"/>
    <cellStyle name="_Tenaska Comparison_4 31 Regulatory Assets and Liabilities  7 06- Exhibit D 2 4 2" xfId="17833"/>
    <cellStyle name="_Tenaska Comparison_4 31 Regulatory Assets and Liabilities  7 06- Exhibit D 2 5" xfId="17834"/>
    <cellStyle name="_Tenaska Comparison_4 31 Regulatory Assets and Liabilities  7 06- Exhibit D 2 5 2" xfId="17835"/>
    <cellStyle name="_Tenaska Comparison_4 31 Regulatory Assets and Liabilities  7 06- Exhibit D 2 6" xfId="17836"/>
    <cellStyle name="_Tenaska Comparison_4 31 Regulatory Assets and Liabilities  7 06- Exhibit D 3" xfId="17837"/>
    <cellStyle name="_Tenaska Comparison_4 31 Regulatory Assets and Liabilities  7 06- Exhibit D 3 2" xfId="17838"/>
    <cellStyle name="_Tenaska Comparison_4 31 Regulatory Assets and Liabilities  7 06- Exhibit D 3 2 2" xfId="17839"/>
    <cellStyle name="_Tenaska Comparison_4 31 Regulatory Assets and Liabilities  7 06- Exhibit D 3 3" xfId="17840"/>
    <cellStyle name="_Tenaska Comparison_4 31 Regulatory Assets and Liabilities  7 06- Exhibit D 3 4" xfId="17841"/>
    <cellStyle name="_Tenaska Comparison_4 31 Regulatory Assets and Liabilities  7 06- Exhibit D 4" xfId="17842"/>
    <cellStyle name="_Tenaska Comparison_4 31 Regulatory Assets and Liabilities  7 06- Exhibit D 4 2" xfId="17843"/>
    <cellStyle name="_Tenaska Comparison_4 31 Regulatory Assets and Liabilities  7 06- Exhibit D 4 2 2" xfId="17844"/>
    <cellStyle name="_Tenaska Comparison_4 31 Regulatory Assets and Liabilities  7 06- Exhibit D 4 3" xfId="17845"/>
    <cellStyle name="_Tenaska Comparison_4 31 Regulatory Assets and Liabilities  7 06- Exhibit D 5" xfId="17846"/>
    <cellStyle name="_Tenaska Comparison_4 31 Regulatory Assets and Liabilities  7 06- Exhibit D 5 2" xfId="17847"/>
    <cellStyle name="_Tenaska Comparison_4 31 Regulatory Assets and Liabilities  7 06- Exhibit D 6" xfId="17848"/>
    <cellStyle name="_Tenaska Comparison_4 31 Regulatory Assets and Liabilities  7 06- Exhibit D 6 2" xfId="17849"/>
    <cellStyle name="_Tenaska Comparison_4 31 Regulatory Assets and Liabilities  7 06- Exhibit D 7" xfId="17850"/>
    <cellStyle name="_Tenaska Comparison_4 31 Regulatory Assets and Liabilities  7 06- Exhibit D_DEM-WP(C) ENERG10C--ctn Mid-C_042010 2010GRC" xfId="17851"/>
    <cellStyle name="_Tenaska Comparison_4 31 Regulatory Assets and Liabilities  7 06- Exhibit D_DEM-WP(C) ENERG10C--ctn Mid-C_042010 2010GRC 2" xfId="17852"/>
    <cellStyle name="_Tenaska Comparison_4 31 Regulatory Assets and Liabilities  7 06- Exhibit D_NIM Summary" xfId="17853"/>
    <cellStyle name="_Tenaska Comparison_4 31 Regulatory Assets and Liabilities  7 06- Exhibit D_NIM Summary 2" xfId="17854"/>
    <cellStyle name="_Tenaska Comparison_4 31 Regulatory Assets and Liabilities  7 06- Exhibit D_NIM Summary 2 2" xfId="17855"/>
    <cellStyle name="_Tenaska Comparison_4 31 Regulatory Assets and Liabilities  7 06- Exhibit D_NIM Summary 2 2 2" xfId="17856"/>
    <cellStyle name="_Tenaska Comparison_4 31 Regulatory Assets and Liabilities  7 06- Exhibit D_NIM Summary 2 2 2 2" xfId="17857"/>
    <cellStyle name="_Tenaska Comparison_4 31 Regulatory Assets and Liabilities  7 06- Exhibit D_NIM Summary 2 3" xfId="17858"/>
    <cellStyle name="_Tenaska Comparison_4 31 Regulatory Assets and Liabilities  7 06- Exhibit D_NIM Summary 2 3 2" xfId="17859"/>
    <cellStyle name="_Tenaska Comparison_4 31 Regulatory Assets and Liabilities  7 06- Exhibit D_NIM Summary 2 4" xfId="17860"/>
    <cellStyle name="_Tenaska Comparison_4 31 Regulatory Assets and Liabilities  7 06- Exhibit D_NIM Summary 2 4 2" xfId="17861"/>
    <cellStyle name="_Tenaska Comparison_4 31 Regulatory Assets and Liabilities  7 06- Exhibit D_NIM Summary 2 5" xfId="17862"/>
    <cellStyle name="_Tenaska Comparison_4 31 Regulatory Assets and Liabilities  7 06- Exhibit D_NIM Summary 3" xfId="17863"/>
    <cellStyle name="_Tenaska Comparison_4 31 Regulatory Assets and Liabilities  7 06- Exhibit D_NIM Summary 3 2" xfId="17864"/>
    <cellStyle name="_Tenaska Comparison_4 31 Regulatory Assets and Liabilities  7 06- Exhibit D_NIM Summary 3 2 2" xfId="17865"/>
    <cellStyle name="_Tenaska Comparison_4 31 Regulatory Assets and Liabilities  7 06- Exhibit D_NIM Summary 3 3" xfId="17866"/>
    <cellStyle name="_Tenaska Comparison_4 31 Regulatory Assets and Liabilities  7 06- Exhibit D_NIM Summary 4" xfId="17867"/>
    <cellStyle name="_Tenaska Comparison_4 31 Regulatory Assets and Liabilities  7 06- Exhibit D_NIM Summary 4 2" xfId="17868"/>
    <cellStyle name="_Tenaska Comparison_4 31 Regulatory Assets and Liabilities  7 06- Exhibit D_NIM Summary 4 2 2" xfId="17869"/>
    <cellStyle name="_Tenaska Comparison_4 31 Regulatory Assets and Liabilities  7 06- Exhibit D_NIM Summary 4 3" xfId="17870"/>
    <cellStyle name="_Tenaska Comparison_4 31 Regulatory Assets and Liabilities  7 06- Exhibit D_NIM Summary 5" xfId="17871"/>
    <cellStyle name="_Tenaska Comparison_4 31 Regulatory Assets and Liabilities  7 06- Exhibit D_NIM Summary 5 2" xfId="17872"/>
    <cellStyle name="_Tenaska Comparison_4 31 Regulatory Assets and Liabilities  7 06- Exhibit D_NIM Summary 6" xfId="17873"/>
    <cellStyle name="_Tenaska Comparison_4 31 Regulatory Assets and Liabilities  7 06- Exhibit D_NIM Summary 6 2" xfId="17874"/>
    <cellStyle name="_Tenaska Comparison_4 31 Regulatory Assets and Liabilities  7 06- Exhibit D_NIM Summary 7" xfId="17875"/>
    <cellStyle name="_Tenaska Comparison_4 31 Regulatory Assets and Liabilities  7 06- Exhibit D_NIM Summary_DEM-WP(C) ENERG10C--ctn Mid-C_042010 2010GRC" xfId="17876"/>
    <cellStyle name="_Tenaska Comparison_4 31 Regulatory Assets and Liabilities  7 06- Exhibit D_NIM Summary_DEM-WP(C) ENERG10C--ctn Mid-C_042010 2010GRC 2" xfId="17877"/>
    <cellStyle name="_Tenaska Comparison_4 31 Regulatory Assets and Liabilities  7 06- Exhibit D_NIM+O&amp;M" xfId="17878"/>
    <cellStyle name="_Tenaska Comparison_4 31 Regulatory Assets and Liabilities  7 06- Exhibit D_NIM+O&amp;M 2" xfId="17879"/>
    <cellStyle name="_Tenaska Comparison_4 31 Regulatory Assets and Liabilities  7 06- Exhibit D_NIM+O&amp;M 2 2" xfId="17880"/>
    <cellStyle name="_Tenaska Comparison_4 31 Regulatory Assets and Liabilities  7 06- Exhibit D_NIM+O&amp;M 2 2 2" xfId="17881"/>
    <cellStyle name="_Tenaska Comparison_4 31 Regulatory Assets and Liabilities  7 06- Exhibit D_NIM+O&amp;M 3" xfId="17882"/>
    <cellStyle name="_Tenaska Comparison_4 31 Regulatory Assets and Liabilities  7 06- Exhibit D_NIM+O&amp;M 3 2" xfId="17883"/>
    <cellStyle name="_Tenaska Comparison_4 31 Regulatory Assets and Liabilities  7 06- Exhibit D_NIM+O&amp;M 3 2 2" xfId="17884"/>
    <cellStyle name="_Tenaska Comparison_4 31 Regulatory Assets and Liabilities  7 06- Exhibit D_NIM+O&amp;M 3 3" xfId="17885"/>
    <cellStyle name="_Tenaska Comparison_4 31 Regulatory Assets and Liabilities  7 06- Exhibit D_NIM+O&amp;M 4" xfId="17886"/>
    <cellStyle name="_Tenaska Comparison_4 31 Regulatory Assets and Liabilities  7 06- Exhibit D_NIM+O&amp;M 4 2" xfId="17887"/>
    <cellStyle name="_Tenaska Comparison_4 31 Regulatory Assets and Liabilities  7 06- Exhibit D_NIM+O&amp;M 5" xfId="17888"/>
    <cellStyle name="_Tenaska Comparison_4 31 Regulatory Assets and Liabilities  7 06- Exhibit D_NIM+O&amp;M 5 2" xfId="17889"/>
    <cellStyle name="_Tenaska Comparison_4 31 Regulatory Assets and Liabilities  7 06- Exhibit D_NIM+O&amp;M Monthly" xfId="17890"/>
    <cellStyle name="_Tenaska Comparison_4 31 Regulatory Assets and Liabilities  7 06- Exhibit D_NIM+O&amp;M Monthly 2" xfId="17891"/>
    <cellStyle name="_Tenaska Comparison_4 31 Regulatory Assets and Liabilities  7 06- Exhibit D_NIM+O&amp;M Monthly 2 2" xfId="17892"/>
    <cellStyle name="_Tenaska Comparison_4 31 Regulatory Assets and Liabilities  7 06- Exhibit D_NIM+O&amp;M Monthly 2 2 2" xfId="17893"/>
    <cellStyle name="_Tenaska Comparison_4 31 Regulatory Assets and Liabilities  7 06- Exhibit D_NIM+O&amp;M Monthly 3" xfId="17894"/>
    <cellStyle name="_Tenaska Comparison_4 31 Regulatory Assets and Liabilities  7 06- Exhibit D_NIM+O&amp;M Monthly 3 2" xfId="17895"/>
    <cellStyle name="_Tenaska Comparison_4 31 Regulatory Assets and Liabilities  7 06- Exhibit D_NIM+O&amp;M Monthly 3 2 2" xfId="17896"/>
    <cellStyle name="_Tenaska Comparison_4 31 Regulatory Assets and Liabilities  7 06- Exhibit D_NIM+O&amp;M Monthly 3 3" xfId="17897"/>
    <cellStyle name="_Tenaska Comparison_4 31 Regulatory Assets and Liabilities  7 06- Exhibit D_NIM+O&amp;M Monthly 4" xfId="17898"/>
    <cellStyle name="_Tenaska Comparison_4 31 Regulatory Assets and Liabilities  7 06- Exhibit D_NIM+O&amp;M Monthly 4 2" xfId="17899"/>
    <cellStyle name="_Tenaska Comparison_4 31 Regulatory Assets and Liabilities  7 06- Exhibit D_NIM+O&amp;M Monthly 5" xfId="17900"/>
    <cellStyle name="_Tenaska Comparison_4 31 Regulatory Assets and Liabilities  7 06- Exhibit D_NIM+O&amp;M Monthly 5 2" xfId="17901"/>
    <cellStyle name="_Tenaska Comparison_4 31E Reg Asset  Liab and EXH D" xfId="17902"/>
    <cellStyle name="_Tenaska Comparison_4 31E Reg Asset  Liab and EXH D _ Aug 10 Filing (2)" xfId="17903"/>
    <cellStyle name="_Tenaska Comparison_4 31E Reg Asset  Liab and EXH D _ Aug 10 Filing (2) 2" xfId="17904"/>
    <cellStyle name="_Tenaska Comparison_4 31E Reg Asset  Liab and EXH D _ Aug 10 Filing (2) 2 2" xfId="17905"/>
    <cellStyle name="_Tenaska Comparison_4 31E Reg Asset  Liab and EXH D _ Aug 10 Filing (2) 2 2 2" xfId="17906"/>
    <cellStyle name="_Tenaska Comparison_4 31E Reg Asset  Liab and EXH D _ Aug 10 Filing (2) 2 3" xfId="17907"/>
    <cellStyle name="_Tenaska Comparison_4 31E Reg Asset  Liab and EXH D _ Aug 10 Filing (2) 3" xfId="17908"/>
    <cellStyle name="_Tenaska Comparison_4 31E Reg Asset  Liab and EXH D _ Aug 10 Filing (2) 3 2" xfId="17909"/>
    <cellStyle name="_Tenaska Comparison_4 31E Reg Asset  Liab and EXH D _ Aug 10 Filing (2) 3 2 2" xfId="17910"/>
    <cellStyle name="_Tenaska Comparison_4 31E Reg Asset  Liab and EXH D _ Aug 10 Filing (2) 3 3" xfId="17911"/>
    <cellStyle name="_Tenaska Comparison_4 31E Reg Asset  Liab and EXH D _ Aug 10 Filing (2) 4" xfId="17912"/>
    <cellStyle name="_Tenaska Comparison_4 31E Reg Asset  Liab and EXH D _ Aug 10 Filing (2) 4 2" xfId="17913"/>
    <cellStyle name="_Tenaska Comparison_4 31E Reg Asset  Liab and EXH D _ Aug 10 Filing (2) 5" xfId="17914"/>
    <cellStyle name="_Tenaska Comparison_4 31E Reg Asset  Liab and EXH D _ Aug 10 Filing (2) 5 2" xfId="17915"/>
    <cellStyle name="_Tenaska Comparison_4 31E Reg Asset  Liab and EXH D 10" xfId="17916"/>
    <cellStyle name="_Tenaska Comparison_4 31E Reg Asset  Liab and EXH D 10 2" xfId="17917"/>
    <cellStyle name="_Tenaska Comparison_4 31E Reg Asset  Liab and EXH D 10 2 2" xfId="17918"/>
    <cellStyle name="_Tenaska Comparison_4 31E Reg Asset  Liab and EXH D 10 3" xfId="17919"/>
    <cellStyle name="_Tenaska Comparison_4 31E Reg Asset  Liab and EXH D 11" xfId="17920"/>
    <cellStyle name="_Tenaska Comparison_4 31E Reg Asset  Liab and EXH D 11 2" xfId="17921"/>
    <cellStyle name="_Tenaska Comparison_4 31E Reg Asset  Liab and EXH D 11 2 2" xfId="17922"/>
    <cellStyle name="_Tenaska Comparison_4 31E Reg Asset  Liab and EXH D 11 3" xfId="17923"/>
    <cellStyle name="_Tenaska Comparison_4 31E Reg Asset  Liab and EXH D 12" xfId="17924"/>
    <cellStyle name="_Tenaska Comparison_4 31E Reg Asset  Liab and EXH D 12 2" xfId="17925"/>
    <cellStyle name="_Tenaska Comparison_4 31E Reg Asset  Liab and EXH D 12 2 2" xfId="17926"/>
    <cellStyle name="_Tenaska Comparison_4 31E Reg Asset  Liab and EXH D 12 3" xfId="17927"/>
    <cellStyle name="_Tenaska Comparison_4 31E Reg Asset  Liab and EXH D 13" xfId="17928"/>
    <cellStyle name="_Tenaska Comparison_4 31E Reg Asset  Liab and EXH D 13 2" xfId="17929"/>
    <cellStyle name="_Tenaska Comparison_4 31E Reg Asset  Liab and EXH D 13 2 2" xfId="17930"/>
    <cellStyle name="_Tenaska Comparison_4 31E Reg Asset  Liab and EXH D 13 3" xfId="17931"/>
    <cellStyle name="_Tenaska Comparison_4 31E Reg Asset  Liab and EXH D 14" xfId="17932"/>
    <cellStyle name="_Tenaska Comparison_4 31E Reg Asset  Liab and EXH D 14 2" xfId="17933"/>
    <cellStyle name="_Tenaska Comparison_4 31E Reg Asset  Liab and EXH D 14 2 2" xfId="17934"/>
    <cellStyle name="_Tenaska Comparison_4 31E Reg Asset  Liab and EXH D 14 3" xfId="17935"/>
    <cellStyle name="_Tenaska Comparison_4 31E Reg Asset  Liab and EXH D 15" xfId="17936"/>
    <cellStyle name="_Tenaska Comparison_4 31E Reg Asset  Liab and EXH D 15 2" xfId="17937"/>
    <cellStyle name="_Tenaska Comparison_4 31E Reg Asset  Liab and EXH D 15 2 2" xfId="17938"/>
    <cellStyle name="_Tenaska Comparison_4 31E Reg Asset  Liab and EXH D 15 3" xfId="17939"/>
    <cellStyle name="_Tenaska Comparison_4 31E Reg Asset  Liab and EXH D 16" xfId="17940"/>
    <cellStyle name="_Tenaska Comparison_4 31E Reg Asset  Liab and EXH D 16 2" xfId="17941"/>
    <cellStyle name="_Tenaska Comparison_4 31E Reg Asset  Liab and EXH D 16 2 2" xfId="17942"/>
    <cellStyle name="_Tenaska Comparison_4 31E Reg Asset  Liab and EXH D 16 3" xfId="17943"/>
    <cellStyle name="_Tenaska Comparison_4 31E Reg Asset  Liab and EXH D 17" xfId="17944"/>
    <cellStyle name="_Tenaska Comparison_4 31E Reg Asset  Liab and EXH D 17 2" xfId="17945"/>
    <cellStyle name="_Tenaska Comparison_4 31E Reg Asset  Liab and EXH D 18" xfId="17946"/>
    <cellStyle name="_Tenaska Comparison_4 31E Reg Asset  Liab and EXH D 18 2" xfId="17947"/>
    <cellStyle name="_Tenaska Comparison_4 31E Reg Asset  Liab and EXH D 19" xfId="17948"/>
    <cellStyle name="_Tenaska Comparison_4 31E Reg Asset  Liab and EXH D 19 2" xfId="17949"/>
    <cellStyle name="_Tenaska Comparison_4 31E Reg Asset  Liab and EXH D 2" xfId="17950"/>
    <cellStyle name="_Tenaska Comparison_4 31E Reg Asset  Liab and EXH D 2 2" xfId="17951"/>
    <cellStyle name="_Tenaska Comparison_4 31E Reg Asset  Liab and EXH D 2 2 2" xfId="17952"/>
    <cellStyle name="_Tenaska Comparison_4 31E Reg Asset  Liab and EXH D 2 3" xfId="17953"/>
    <cellStyle name="_Tenaska Comparison_4 31E Reg Asset  Liab and EXH D 20" xfId="17954"/>
    <cellStyle name="_Tenaska Comparison_4 31E Reg Asset  Liab and EXH D 20 2" xfId="17955"/>
    <cellStyle name="_Tenaska Comparison_4 31E Reg Asset  Liab and EXH D 21" xfId="17956"/>
    <cellStyle name="_Tenaska Comparison_4 31E Reg Asset  Liab and EXH D 21 2" xfId="17957"/>
    <cellStyle name="_Tenaska Comparison_4 31E Reg Asset  Liab and EXH D 22" xfId="17958"/>
    <cellStyle name="_Tenaska Comparison_4 31E Reg Asset  Liab and EXH D 22 2" xfId="17959"/>
    <cellStyle name="_Tenaska Comparison_4 31E Reg Asset  Liab and EXH D 23" xfId="17960"/>
    <cellStyle name="_Tenaska Comparison_4 31E Reg Asset  Liab and EXH D 23 2" xfId="17961"/>
    <cellStyle name="_Tenaska Comparison_4 31E Reg Asset  Liab and EXH D 24" xfId="17962"/>
    <cellStyle name="_Tenaska Comparison_4 31E Reg Asset  Liab and EXH D 24 2" xfId="17963"/>
    <cellStyle name="_Tenaska Comparison_4 31E Reg Asset  Liab and EXH D 25" xfId="17964"/>
    <cellStyle name="_Tenaska Comparison_4 31E Reg Asset  Liab and EXH D 25 2" xfId="17965"/>
    <cellStyle name="_Tenaska Comparison_4 31E Reg Asset  Liab and EXH D 26" xfId="17966"/>
    <cellStyle name="_Tenaska Comparison_4 31E Reg Asset  Liab and EXH D 26 2" xfId="17967"/>
    <cellStyle name="_Tenaska Comparison_4 31E Reg Asset  Liab and EXH D 27" xfId="17968"/>
    <cellStyle name="_Tenaska Comparison_4 31E Reg Asset  Liab and EXH D 27 2" xfId="17969"/>
    <cellStyle name="_Tenaska Comparison_4 31E Reg Asset  Liab and EXH D 28" xfId="17970"/>
    <cellStyle name="_Tenaska Comparison_4 31E Reg Asset  Liab and EXH D 28 2" xfId="17971"/>
    <cellStyle name="_Tenaska Comparison_4 31E Reg Asset  Liab and EXH D 29" xfId="17972"/>
    <cellStyle name="_Tenaska Comparison_4 31E Reg Asset  Liab and EXH D 29 2" xfId="17973"/>
    <cellStyle name="_Tenaska Comparison_4 31E Reg Asset  Liab and EXH D 3" xfId="17974"/>
    <cellStyle name="_Tenaska Comparison_4 31E Reg Asset  Liab and EXH D 3 2" xfId="17975"/>
    <cellStyle name="_Tenaska Comparison_4 31E Reg Asset  Liab and EXH D 3 2 2" xfId="17976"/>
    <cellStyle name="_Tenaska Comparison_4 31E Reg Asset  Liab and EXH D 3 3" xfId="17977"/>
    <cellStyle name="_Tenaska Comparison_4 31E Reg Asset  Liab and EXH D 30" xfId="17978"/>
    <cellStyle name="_Tenaska Comparison_4 31E Reg Asset  Liab and EXH D 30 2" xfId="17979"/>
    <cellStyle name="_Tenaska Comparison_4 31E Reg Asset  Liab and EXH D 4" xfId="17980"/>
    <cellStyle name="_Tenaska Comparison_4 31E Reg Asset  Liab and EXH D 4 2" xfId="17981"/>
    <cellStyle name="_Tenaska Comparison_4 31E Reg Asset  Liab and EXH D 4 2 2" xfId="17982"/>
    <cellStyle name="_Tenaska Comparison_4 31E Reg Asset  Liab and EXH D 5" xfId="17983"/>
    <cellStyle name="_Tenaska Comparison_4 31E Reg Asset  Liab and EXH D 5 2" xfId="17984"/>
    <cellStyle name="_Tenaska Comparison_4 31E Reg Asset  Liab and EXH D 5 2 2" xfId="17985"/>
    <cellStyle name="_Tenaska Comparison_4 31E Reg Asset  Liab and EXH D 6" xfId="17986"/>
    <cellStyle name="_Tenaska Comparison_4 31E Reg Asset  Liab and EXH D 6 2" xfId="17987"/>
    <cellStyle name="_Tenaska Comparison_4 31E Reg Asset  Liab and EXH D 6 2 2" xfId="17988"/>
    <cellStyle name="_Tenaska Comparison_4 31E Reg Asset  Liab and EXH D 6 3" xfId="17989"/>
    <cellStyle name="_Tenaska Comparison_4 31E Reg Asset  Liab and EXH D 7" xfId="17990"/>
    <cellStyle name="_Tenaska Comparison_4 31E Reg Asset  Liab and EXH D 7 2" xfId="17991"/>
    <cellStyle name="_Tenaska Comparison_4 31E Reg Asset  Liab and EXH D 7 2 2" xfId="17992"/>
    <cellStyle name="_Tenaska Comparison_4 31E Reg Asset  Liab and EXH D 7 3" xfId="17993"/>
    <cellStyle name="_Tenaska Comparison_4 31E Reg Asset  Liab and EXH D 8" xfId="17994"/>
    <cellStyle name="_Tenaska Comparison_4 31E Reg Asset  Liab and EXH D 8 2" xfId="17995"/>
    <cellStyle name="_Tenaska Comparison_4 31E Reg Asset  Liab and EXH D 8 2 2" xfId="17996"/>
    <cellStyle name="_Tenaska Comparison_4 31E Reg Asset  Liab and EXH D 8 3" xfId="17997"/>
    <cellStyle name="_Tenaska Comparison_4 31E Reg Asset  Liab and EXH D 9" xfId="17998"/>
    <cellStyle name="_Tenaska Comparison_4 31E Reg Asset  Liab and EXH D 9 2" xfId="17999"/>
    <cellStyle name="_Tenaska Comparison_4 31E Reg Asset  Liab and EXH D 9 2 2" xfId="18000"/>
    <cellStyle name="_Tenaska Comparison_4 31E Reg Asset  Liab and EXH D 9 3" xfId="18001"/>
    <cellStyle name="_Tenaska Comparison_4 32 Regulatory Assets and Liabilities  7 06- Exhibit D" xfId="18002"/>
    <cellStyle name="_Tenaska Comparison_4 32 Regulatory Assets and Liabilities  7 06- Exhibit D 2" xfId="18003"/>
    <cellStyle name="_Tenaska Comparison_4 32 Regulatory Assets and Liabilities  7 06- Exhibit D 2 2" xfId="18004"/>
    <cellStyle name="_Tenaska Comparison_4 32 Regulatory Assets and Liabilities  7 06- Exhibit D 2 2 2" xfId="18005"/>
    <cellStyle name="_Tenaska Comparison_4 32 Regulatory Assets and Liabilities  7 06- Exhibit D 2 2 2 2" xfId="18006"/>
    <cellStyle name="_Tenaska Comparison_4 32 Regulatory Assets and Liabilities  7 06- Exhibit D 2 2 3" xfId="18007"/>
    <cellStyle name="_Tenaska Comparison_4 32 Regulatory Assets and Liabilities  7 06- Exhibit D 2 2 4" xfId="18008"/>
    <cellStyle name="_Tenaska Comparison_4 32 Regulatory Assets and Liabilities  7 06- Exhibit D 2 3" xfId="18009"/>
    <cellStyle name="_Tenaska Comparison_4 32 Regulatory Assets and Liabilities  7 06- Exhibit D 2 3 2" xfId="18010"/>
    <cellStyle name="_Tenaska Comparison_4 32 Regulatory Assets and Liabilities  7 06- Exhibit D 2 3 2 2" xfId="18011"/>
    <cellStyle name="_Tenaska Comparison_4 32 Regulatory Assets and Liabilities  7 06- Exhibit D 2 3 3" xfId="18012"/>
    <cellStyle name="_Tenaska Comparison_4 32 Regulatory Assets and Liabilities  7 06- Exhibit D 2 4" xfId="18013"/>
    <cellStyle name="_Tenaska Comparison_4 32 Regulatory Assets and Liabilities  7 06- Exhibit D 2 4 2" xfId="18014"/>
    <cellStyle name="_Tenaska Comparison_4 32 Regulatory Assets and Liabilities  7 06- Exhibit D 2 5" xfId="18015"/>
    <cellStyle name="_Tenaska Comparison_4 32 Regulatory Assets and Liabilities  7 06- Exhibit D 2 5 2" xfId="18016"/>
    <cellStyle name="_Tenaska Comparison_4 32 Regulatory Assets and Liabilities  7 06- Exhibit D 2 6" xfId="18017"/>
    <cellStyle name="_Tenaska Comparison_4 32 Regulatory Assets and Liabilities  7 06- Exhibit D 3" xfId="18018"/>
    <cellStyle name="_Tenaska Comparison_4 32 Regulatory Assets and Liabilities  7 06- Exhibit D 3 2" xfId="18019"/>
    <cellStyle name="_Tenaska Comparison_4 32 Regulatory Assets and Liabilities  7 06- Exhibit D 3 2 2" xfId="18020"/>
    <cellStyle name="_Tenaska Comparison_4 32 Regulatory Assets and Liabilities  7 06- Exhibit D 3 3" xfId="18021"/>
    <cellStyle name="_Tenaska Comparison_4 32 Regulatory Assets and Liabilities  7 06- Exhibit D 3 4" xfId="18022"/>
    <cellStyle name="_Tenaska Comparison_4 32 Regulatory Assets and Liabilities  7 06- Exhibit D 4" xfId="18023"/>
    <cellStyle name="_Tenaska Comparison_4 32 Regulatory Assets and Liabilities  7 06- Exhibit D 4 2" xfId="18024"/>
    <cellStyle name="_Tenaska Comparison_4 32 Regulatory Assets and Liabilities  7 06- Exhibit D 4 2 2" xfId="18025"/>
    <cellStyle name="_Tenaska Comparison_4 32 Regulatory Assets and Liabilities  7 06- Exhibit D 4 3" xfId="18026"/>
    <cellStyle name="_Tenaska Comparison_4 32 Regulatory Assets and Liabilities  7 06- Exhibit D 5" xfId="18027"/>
    <cellStyle name="_Tenaska Comparison_4 32 Regulatory Assets and Liabilities  7 06- Exhibit D 5 2" xfId="18028"/>
    <cellStyle name="_Tenaska Comparison_4 32 Regulatory Assets and Liabilities  7 06- Exhibit D 6" xfId="18029"/>
    <cellStyle name="_Tenaska Comparison_4 32 Regulatory Assets and Liabilities  7 06- Exhibit D 6 2" xfId="18030"/>
    <cellStyle name="_Tenaska Comparison_4 32 Regulatory Assets and Liabilities  7 06- Exhibit D 7" xfId="18031"/>
    <cellStyle name="_Tenaska Comparison_4 32 Regulatory Assets and Liabilities  7 06- Exhibit D_DEM-WP(C) ENERG10C--ctn Mid-C_042010 2010GRC" xfId="18032"/>
    <cellStyle name="_Tenaska Comparison_4 32 Regulatory Assets and Liabilities  7 06- Exhibit D_DEM-WP(C) ENERG10C--ctn Mid-C_042010 2010GRC 2" xfId="18033"/>
    <cellStyle name="_Tenaska Comparison_4 32 Regulatory Assets and Liabilities  7 06- Exhibit D_NIM Summary" xfId="18034"/>
    <cellStyle name="_Tenaska Comparison_4 32 Regulatory Assets and Liabilities  7 06- Exhibit D_NIM Summary 2" xfId="18035"/>
    <cellStyle name="_Tenaska Comparison_4 32 Regulatory Assets and Liabilities  7 06- Exhibit D_NIM Summary 2 2" xfId="18036"/>
    <cellStyle name="_Tenaska Comparison_4 32 Regulatory Assets and Liabilities  7 06- Exhibit D_NIM Summary 2 2 2" xfId="18037"/>
    <cellStyle name="_Tenaska Comparison_4 32 Regulatory Assets and Liabilities  7 06- Exhibit D_NIM Summary 2 2 2 2" xfId="18038"/>
    <cellStyle name="_Tenaska Comparison_4 32 Regulatory Assets and Liabilities  7 06- Exhibit D_NIM Summary 2 3" xfId="18039"/>
    <cellStyle name="_Tenaska Comparison_4 32 Regulatory Assets and Liabilities  7 06- Exhibit D_NIM Summary 2 3 2" xfId="18040"/>
    <cellStyle name="_Tenaska Comparison_4 32 Regulatory Assets and Liabilities  7 06- Exhibit D_NIM Summary 2 4" xfId="18041"/>
    <cellStyle name="_Tenaska Comparison_4 32 Regulatory Assets and Liabilities  7 06- Exhibit D_NIM Summary 2 4 2" xfId="18042"/>
    <cellStyle name="_Tenaska Comparison_4 32 Regulatory Assets and Liabilities  7 06- Exhibit D_NIM Summary 2 5" xfId="18043"/>
    <cellStyle name="_Tenaska Comparison_4 32 Regulatory Assets and Liabilities  7 06- Exhibit D_NIM Summary 3" xfId="18044"/>
    <cellStyle name="_Tenaska Comparison_4 32 Regulatory Assets and Liabilities  7 06- Exhibit D_NIM Summary 3 2" xfId="18045"/>
    <cellStyle name="_Tenaska Comparison_4 32 Regulatory Assets and Liabilities  7 06- Exhibit D_NIM Summary 3 2 2" xfId="18046"/>
    <cellStyle name="_Tenaska Comparison_4 32 Regulatory Assets and Liabilities  7 06- Exhibit D_NIM Summary 3 3" xfId="18047"/>
    <cellStyle name="_Tenaska Comparison_4 32 Regulatory Assets and Liabilities  7 06- Exhibit D_NIM Summary 4" xfId="18048"/>
    <cellStyle name="_Tenaska Comparison_4 32 Regulatory Assets and Liabilities  7 06- Exhibit D_NIM Summary 4 2" xfId="18049"/>
    <cellStyle name="_Tenaska Comparison_4 32 Regulatory Assets and Liabilities  7 06- Exhibit D_NIM Summary 4 2 2" xfId="18050"/>
    <cellStyle name="_Tenaska Comparison_4 32 Regulatory Assets and Liabilities  7 06- Exhibit D_NIM Summary 4 3" xfId="18051"/>
    <cellStyle name="_Tenaska Comparison_4 32 Regulatory Assets and Liabilities  7 06- Exhibit D_NIM Summary 5" xfId="18052"/>
    <cellStyle name="_Tenaska Comparison_4 32 Regulatory Assets and Liabilities  7 06- Exhibit D_NIM Summary 5 2" xfId="18053"/>
    <cellStyle name="_Tenaska Comparison_4 32 Regulatory Assets and Liabilities  7 06- Exhibit D_NIM Summary 6" xfId="18054"/>
    <cellStyle name="_Tenaska Comparison_4 32 Regulatory Assets and Liabilities  7 06- Exhibit D_NIM Summary 6 2" xfId="18055"/>
    <cellStyle name="_Tenaska Comparison_4 32 Regulatory Assets and Liabilities  7 06- Exhibit D_NIM Summary 7" xfId="18056"/>
    <cellStyle name="_Tenaska Comparison_4 32 Regulatory Assets and Liabilities  7 06- Exhibit D_NIM Summary_DEM-WP(C) ENERG10C--ctn Mid-C_042010 2010GRC" xfId="18057"/>
    <cellStyle name="_Tenaska Comparison_4 32 Regulatory Assets and Liabilities  7 06- Exhibit D_NIM Summary_DEM-WP(C) ENERG10C--ctn Mid-C_042010 2010GRC 2" xfId="18058"/>
    <cellStyle name="_Tenaska Comparison_4 32 Regulatory Assets and Liabilities  7 06- Exhibit D_NIM+O&amp;M" xfId="18059"/>
    <cellStyle name="_Tenaska Comparison_4 32 Regulatory Assets and Liabilities  7 06- Exhibit D_NIM+O&amp;M 2" xfId="18060"/>
    <cellStyle name="_Tenaska Comparison_4 32 Regulatory Assets and Liabilities  7 06- Exhibit D_NIM+O&amp;M 2 2" xfId="18061"/>
    <cellStyle name="_Tenaska Comparison_4 32 Regulatory Assets and Liabilities  7 06- Exhibit D_NIM+O&amp;M 2 2 2" xfId="18062"/>
    <cellStyle name="_Tenaska Comparison_4 32 Regulatory Assets and Liabilities  7 06- Exhibit D_NIM+O&amp;M 3" xfId="18063"/>
    <cellStyle name="_Tenaska Comparison_4 32 Regulatory Assets and Liabilities  7 06- Exhibit D_NIM+O&amp;M 3 2" xfId="18064"/>
    <cellStyle name="_Tenaska Comparison_4 32 Regulatory Assets and Liabilities  7 06- Exhibit D_NIM+O&amp;M 3 2 2" xfId="18065"/>
    <cellStyle name="_Tenaska Comparison_4 32 Regulatory Assets and Liabilities  7 06- Exhibit D_NIM+O&amp;M 3 3" xfId="18066"/>
    <cellStyle name="_Tenaska Comparison_4 32 Regulatory Assets and Liabilities  7 06- Exhibit D_NIM+O&amp;M 4" xfId="18067"/>
    <cellStyle name="_Tenaska Comparison_4 32 Regulatory Assets and Liabilities  7 06- Exhibit D_NIM+O&amp;M 4 2" xfId="18068"/>
    <cellStyle name="_Tenaska Comparison_4 32 Regulatory Assets and Liabilities  7 06- Exhibit D_NIM+O&amp;M 5" xfId="18069"/>
    <cellStyle name="_Tenaska Comparison_4 32 Regulatory Assets and Liabilities  7 06- Exhibit D_NIM+O&amp;M 5 2" xfId="18070"/>
    <cellStyle name="_Tenaska Comparison_4 32 Regulatory Assets and Liabilities  7 06- Exhibit D_NIM+O&amp;M Monthly" xfId="18071"/>
    <cellStyle name="_Tenaska Comparison_4 32 Regulatory Assets and Liabilities  7 06- Exhibit D_NIM+O&amp;M Monthly 2" xfId="18072"/>
    <cellStyle name="_Tenaska Comparison_4 32 Regulatory Assets and Liabilities  7 06- Exhibit D_NIM+O&amp;M Monthly 2 2" xfId="18073"/>
    <cellStyle name="_Tenaska Comparison_4 32 Regulatory Assets and Liabilities  7 06- Exhibit D_NIM+O&amp;M Monthly 2 2 2" xfId="18074"/>
    <cellStyle name="_Tenaska Comparison_4 32 Regulatory Assets and Liabilities  7 06- Exhibit D_NIM+O&amp;M Monthly 3" xfId="18075"/>
    <cellStyle name="_Tenaska Comparison_4 32 Regulatory Assets and Liabilities  7 06- Exhibit D_NIM+O&amp;M Monthly 3 2" xfId="18076"/>
    <cellStyle name="_Tenaska Comparison_4 32 Regulatory Assets and Liabilities  7 06- Exhibit D_NIM+O&amp;M Monthly 3 2 2" xfId="18077"/>
    <cellStyle name="_Tenaska Comparison_4 32 Regulatory Assets and Liabilities  7 06- Exhibit D_NIM+O&amp;M Monthly 3 3" xfId="18078"/>
    <cellStyle name="_Tenaska Comparison_4 32 Regulatory Assets and Liabilities  7 06- Exhibit D_NIM+O&amp;M Monthly 4" xfId="18079"/>
    <cellStyle name="_Tenaska Comparison_4 32 Regulatory Assets and Liabilities  7 06- Exhibit D_NIM+O&amp;M Monthly 4 2" xfId="18080"/>
    <cellStyle name="_Tenaska Comparison_4 32 Regulatory Assets and Liabilities  7 06- Exhibit D_NIM+O&amp;M Monthly 5" xfId="18081"/>
    <cellStyle name="_Tenaska Comparison_4 32 Regulatory Assets and Liabilities  7 06- Exhibit D_NIM+O&amp;M Monthly 5 2" xfId="18082"/>
    <cellStyle name="_Tenaska Comparison_AURORA Total New" xfId="18083"/>
    <cellStyle name="_Tenaska Comparison_AURORA Total New 2" xfId="18084"/>
    <cellStyle name="_Tenaska Comparison_AURORA Total New 2 2" xfId="18085"/>
    <cellStyle name="_Tenaska Comparison_AURORA Total New 2 2 2" xfId="18086"/>
    <cellStyle name="_Tenaska Comparison_AURORA Total New 2 2 2 2" xfId="18087"/>
    <cellStyle name="_Tenaska Comparison_AURORA Total New 2 3" xfId="18088"/>
    <cellStyle name="_Tenaska Comparison_AURORA Total New 2 3 2" xfId="18089"/>
    <cellStyle name="_Tenaska Comparison_AURORA Total New 2 4" xfId="18090"/>
    <cellStyle name="_Tenaska Comparison_AURORA Total New 2 4 2" xfId="18091"/>
    <cellStyle name="_Tenaska Comparison_AURORA Total New 2 5" xfId="18092"/>
    <cellStyle name="_Tenaska Comparison_AURORA Total New 3" xfId="18093"/>
    <cellStyle name="_Tenaska Comparison_AURORA Total New 3 2" xfId="18094"/>
    <cellStyle name="_Tenaska Comparison_AURORA Total New 3 2 2" xfId="18095"/>
    <cellStyle name="_Tenaska Comparison_AURORA Total New 4" xfId="18096"/>
    <cellStyle name="_Tenaska Comparison_AURORA Total New 4 2" xfId="18097"/>
    <cellStyle name="_Tenaska Comparison_AURORA Total New 5" xfId="18098"/>
    <cellStyle name="_Tenaska Comparison_AURORA Total New 5 2" xfId="18099"/>
    <cellStyle name="_Tenaska Comparison_AURORA Total New 6" xfId="18100"/>
    <cellStyle name="_Tenaska Comparison_Book1" xfId="18101"/>
    <cellStyle name="_Tenaska Comparison_Book2" xfId="18102"/>
    <cellStyle name="_Tenaska Comparison_Book2 2" xfId="18103"/>
    <cellStyle name="_Tenaska Comparison_Book2 2 2" xfId="18104"/>
    <cellStyle name="_Tenaska Comparison_Book2 2 2 2" xfId="18105"/>
    <cellStyle name="_Tenaska Comparison_Book2 2 2 2 2" xfId="18106"/>
    <cellStyle name="_Tenaska Comparison_Book2 2 2 3" xfId="18107"/>
    <cellStyle name="_Tenaska Comparison_Book2 2 3" xfId="18108"/>
    <cellStyle name="_Tenaska Comparison_Book2 2 3 2" xfId="18109"/>
    <cellStyle name="_Tenaska Comparison_Book2 2 4" xfId="18110"/>
    <cellStyle name="_Tenaska Comparison_Book2 2 4 2" xfId="18111"/>
    <cellStyle name="_Tenaska Comparison_Book2 2 5" xfId="18112"/>
    <cellStyle name="_Tenaska Comparison_Book2 3" xfId="18113"/>
    <cellStyle name="_Tenaska Comparison_Book2 3 2" xfId="18114"/>
    <cellStyle name="_Tenaska Comparison_Book2 3 2 2" xfId="18115"/>
    <cellStyle name="_Tenaska Comparison_Book2 3 3" xfId="18116"/>
    <cellStyle name="_Tenaska Comparison_Book2 3 4" xfId="18117"/>
    <cellStyle name="_Tenaska Comparison_Book2 4" xfId="18118"/>
    <cellStyle name="_Tenaska Comparison_Book2 4 2" xfId="18119"/>
    <cellStyle name="_Tenaska Comparison_Book2 4 2 2" xfId="18120"/>
    <cellStyle name="_Tenaska Comparison_Book2 4 3" xfId="18121"/>
    <cellStyle name="_Tenaska Comparison_Book2 5" xfId="18122"/>
    <cellStyle name="_Tenaska Comparison_Book2 5 2" xfId="18123"/>
    <cellStyle name="_Tenaska Comparison_Book2 6" xfId="18124"/>
    <cellStyle name="_Tenaska Comparison_Book2 6 2" xfId="18125"/>
    <cellStyle name="_Tenaska Comparison_Book2 7" xfId="18126"/>
    <cellStyle name="_Tenaska Comparison_Book2_Adj Bench DR 3 for Initial Briefs (Electric)" xfId="18127"/>
    <cellStyle name="_Tenaska Comparison_Book2_Adj Bench DR 3 for Initial Briefs (Electric) 2" xfId="18128"/>
    <cellStyle name="_Tenaska Comparison_Book2_Adj Bench DR 3 for Initial Briefs (Electric) 2 2" xfId="18129"/>
    <cellStyle name="_Tenaska Comparison_Book2_Adj Bench DR 3 for Initial Briefs (Electric) 2 2 2" xfId="18130"/>
    <cellStyle name="_Tenaska Comparison_Book2_Adj Bench DR 3 for Initial Briefs (Electric) 2 2 2 2" xfId="18131"/>
    <cellStyle name="_Tenaska Comparison_Book2_Adj Bench DR 3 for Initial Briefs (Electric) 2 2 3" xfId="18132"/>
    <cellStyle name="_Tenaska Comparison_Book2_Adj Bench DR 3 for Initial Briefs (Electric) 2 3" xfId="18133"/>
    <cellStyle name="_Tenaska Comparison_Book2_Adj Bench DR 3 for Initial Briefs (Electric) 2 3 2" xfId="18134"/>
    <cellStyle name="_Tenaska Comparison_Book2_Adj Bench DR 3 for Initial Briefs (Electric) 2 4" xfId="18135"/>
    <cellStyle name="_Tenaska Comparison_Book2_Adj Bench DR 3 for Initial Briefs (Electric) 2 4 2" xfId="18136"/>
    <cellStyle name="_Tenaska Comparison_Book2_Adj Bench DR 3 for Initial Briefs (Electric) 2 5" xfId="18137"/>
    <cellStyle name="_Tenaska Comparison_Book2_Adj Bench DR 3 for Initial Briefs (Electric) 3" xfId="18138"/>
    <cellStyle name="_Tenaska Comparison_Book2_Adj Bench DR 3 for Initial Briefs (Electric) 3 2" xfId="18139"/>
    <cellStyle name="_Tenaska Comparison_Book2_Adj Bench DR 3 for Initial Briefs (Electric) 3 2 2" xfId="18140"/>
    <cellStyle name="_Tenaska Comparison_Book2_Adj Bench DR 3 for Initial Briefs (Electric) 3 3" xfId="18141"/>
    <cellStyle name="_Tenaska Comparison_Book2_Adj Bench DR 3 for Initial Briefs (Electric) 3 4" xfId="18142"/>
    <cellStyle name="_Tenaska Comparison_Book2_Adj Bench DR 3 for Initial Briefs (Electric) 4" xfId="18143"/>
    <cellStyle name="_Tenaska Comparison_Book2_Adj Bench DR 3 for Initial Briefs (Electric) 4 2" xfId="18144"/>
    <cellStyle name="_Tenaska Comparison_Book2_Adj Bench DR 3 for Initial Briefs (Electric) 4 2 2" xfId="18145"/>
    <cellStyle name="_Tenaska Comparison_Book2_Adj Bench DR 3 for Initial Briefs (Electric) 4 3" xfId="18146"/>
    <cellStyle name="_Tenaska Comparison_Book2_Adj Bench DR 3 for Initial Briefs (Electric) 5" xfId="18147"/>
    <cellStyle name="_Tenaska Comparison_Book2_Adj Bench DR 3 for Initial Briefs (Electric) 5 2" xfId="18148"/>
    <cellStyle name="_Tenaska Comparison_Book2_Adj Bench DR 3 for Initial Briefs (Electric) 6" xfId="18149"/>
    <cellStyle name="_Tenaska Comparison_Book2_Adj Bench DR 3 for Initial Briefs (Electric) 6 2" xfId="18150"/>
    <cellStyle name="_Tenaska Comparison_Book2_Adj Bench DR 3 for Initial Briefs (Electric) 7" xfId="18151"/>
    <cellStyle name="_Tenaska Comparison_Book2_Adj Bench DR 3 for Initial Briefs (Electric)_DEM-WP(C) ENERG10C--ctn Mid-C_042010 2010GRC" xfId="18152"/>
    <cellStyle name="_Tenaska Comparison_Book2_Adj Bench DR 3 for Initial Briefs (Electric)_DEM-WP(C) ENERG10C--ctn Mid-C_042010 2010GRC 2" xfId="18153"/>
    <cellStyle name="_Tenaska Comparison_Book2_DEM-WP(C) ENERG10C--ctn Mid-C_042010 2010GRC" xfId="18154"/>
    <cellStyle name="_Tenaska Comparison_Book2_DEM-WP(C) ENERG10C--ctn Mid-C_042010 2010GRC 2" xfId="18155"/>
    <cellStyle name="_Tenaska Comparison_Book2_Electric Rev Req Model (2009 GRC) Rebuttal" xfId="18156"/>
    <cellStyle name="_Tenaska Comparison_Book2_Electric Rev Req Model (2009 GRC) Rebuttal 2" xfId="18157"/>
    <cellStyle name="_Tenaska Comparison_Book2_Electric Rev Req Model (2009 GRC) Rebuttal 2 2" xfId="18158"/>
    <cellStyle name="_Tenaska Comparison_Book2_Electric Rev Req Model (2009 GRC) Rebuttal 2 2 2" xfId="18159"/>
    <cellStyle name="_Tenaska Comparison_Book2_Electric Rev Req Model (2009 GRC) Rebuttal 2 3" xfId="18160"/>
    <cellStyle name="_Tenaska Comparison_Book2_Electric Rev Req Model (2009 GRC) Rebuttal 2 4" xfId="18161"/>
    <cellStyle name="_Tenaska Comparison_Book2_Electric Rev Req Model (2009 GRC) Rebuttal 3" xfId="18162"/>
    <cellStyle name="_Tenaska Comparison_Book2_Electric Rev Req Model (2009 GRC) Rebuttal 3 2" xfId="18163"/>
    <cellStyle name="_Tenaska Comparison_Book2_Electric Rev Req Model (2009 GRC) Rebuttal 4" xfId="18164"/>
    <cellStyle name="_Tenaska Comparison_Book2_Electric Rev Req Model (2009 GRC) Rebuttal 5" xfId="18165"/>
    <cellStyle name="_Tenaska Comparison_Book2_Electric Rev Req Model (2009 GRC) Rebuttal REmoval of New  WH Solar AdjustMI" xfId="18166"/>
    <cellStyle name="_Tenaska Comparison_Book2_Electric Rev Req Model (2009 GRC) Rebuttal REmoval of New  WH Solar AdjustMI 2" xfId="18167"/>
    <cellStyle name="_Tenaska Comparison_Book2_Electric Rev Req Model (2009 GRC) Rebuttal REmoval of New  WH Solar AdjustMI 2 2" xfId="18168"/>
    <cellStyle name="_Tenaska Comparison_Book2_Electric Rev Req Model (2009 GRC) Rebuttal REmoval of New  WH Solar AdjustMI 2 2 2" xfId="18169"/>
    <cellStyle name="_Tenaska Comparison_Book2_Electric Rev Req Model (2009 GRC) Rebuttal REmoval of New  WH Solar AdjustMI 2 2 2 2" xfId="18170"/>
    <cellStyle name="_Tenaska Comparison_Book2_Electric Rev Req Model (2009 GRC) Rebuttal REmoval of New  WH Solar AdjustMI 2 2 3" xfId="18171"/>
    <cellStyle name="_Tenaska Comparison_Book2_Electric Rev Req Model (2009 GRC) Rebuttal REmoval of New  WH Solar AdjustMI 2 3" xfId="18172"/>
    <cellStyle name="_Tenaska Comparison_Book2_Electric Rev Req Model (2009 GRC) Rebuttal REmoval of New  WH Solar AdjustMI 2 3 2" xfId="18173"/>
    <cellStyle name="_Tenaska Comparison_Book2_Electric Rev Req Model (2009 GRC) Rebuttal REmoval of New  WH Solar AdjustMI 2 4" xfId="18174"/>
    <cellStyle name="_Tenaska Comparison_Book2_Electric Rev Req Model (2009 GRC) Rebuttal REmoval of New  WH Solar AdjustMI 2 4 2" xfId="18175"/>
    <cellStyle name="_Tenaska Comparison_Book2_Electric Rev Req Model (2009 GRC) Rebuttal REmoval of New  WH Solar AdjustMI 2 5" xfId="18176"/>
    <cellStyle name="_Tenaska Comparison_Book2_Electric Rev Req Model (2009 GRC) Rebuttal REmoval of New  WH Solar AdjustMI 3" xfId="18177"/>
    <cellStyle name="_Tenaska Comparison_Book2_Electric Rev Req Model (2009 GRC) Rebuttal REmoval of New  WH Solar AdjustMI 3 2" xfId="18178"/>
    <cellStyle name="_Tenaska Comparison_Book2_Electric Rev Req Model (2009 GRC) Rebuttal REmoval of New  WH Solar AdjustMI 3 2 2" xfId="18179"/>
    <cellStyle name="_Tenaska Comparison_Book2_Electric Rev Req Model (2009 GRC) Rebuttal REmoval of New  WH Solar AdjustMI 3 3" xfId="18180"/>
    <cellStyle name="_Tenaska Comparison_Book2_Electric Rev Req Model (2009 GRC) Rebuttal REmoval of New  WH Solar AdjustMI 3 4" xfId="18181"/>
    <cellStyle name="_Tenaska Comparison_Book2_Electric Rev Req Model (2009 GRC) Rebuttal REmoval of New  WH Solar AdjustMI 4" xfId="18182"/>
    <cellStyle name="_Tenaska Comparison_Book2_Electric Rev Req Model (2009 GRC) Rebuttal REmoval of New  WH Solar AdjustMI 4 2" xfId="18183"/>
    <cellStyle name="_Tenaska Comparison_Book2_Electric Rev Req Model (2009 GRC) Rebuttal REmoval of New  WH Solar AdjustMI 4 2 2" xfId="18184"/>
    <cellStyle name="_Tenaska Comparison_Book2_Electric Rev Req Model (2009 GRC) Rebuttal REmoval of New  WH Solar AdjustMI 4 3" xfId="18185"/>
    <cellStyle name="_Tenaska Comparison_Book2_Electric Rev Req Model (2009 GRC) Rebuttal REmoval of New  WH Solar AdjustMI 5" xfId="18186"/>
    <cellStyle name="_Tenaska Comparison_Book2_Electric Rev Req Model (2009 GRC) Rebuttal REmoval of New  WH Solar AdjustMI 5 2" xfId="18187"/>
    <cellStyle name="_Tenaska Comparison_Book2_Electric Rev Req Model (2009 GRC) Rebuttal REmoval of New  WH Solar AdjustMI 6" xfId="18188"/>
    <cellStyle name="_Tenaska Comparison_Book2_Electric Rev Req Model (2009 GRC) Rebuttal REmoval of New  WH Solar AdjustMI 6 2" xfId="18189"/>
    <cellStyle name="_Tenaska Comparison_Book2_Electric Rev Req Model (2009 GRC) Rebuttal REmoval of New  WH Solar AdjustMI 7" xfId="18190"/>
    <cellStyle name="_Tenaska Comparison_Book2_Electric Rev Req Model (2009 GRC) Rebuttal REmoval of New  WH Solar AdjustMI_DEM-WP(C) ENERG10C--ctn Mid-C_042010 2010GRC" xfId="18191"/>
    <cellStyle name="_Tenaska Comparison_Book2_Electric Rev Req Model (2009 GRC) Rebuttal REmoval of New  WH Solar AdjustMI_DEM-WP(C) ENERG10C--ctn Mid-C_042010 2010GRC 2" xfId="18192"/>
    <cellStyle name="_Tenaska Comparison_Book2_Electric Rev Req Model (2009 GRC) Revised 01-18-2010" xfId="18193"/>
    <cellStyle name="_Tenaska Comparison_Book2_Electric Rev Req Model (2009 GRC) Revised 01-18-2010 2" xfId="18194"/>
    <cellStyle name="_Tenaska Comparison_Book2_Electric Rev Req Model (2009 GRC) Revised 01-18-2010 2 2" xfId="18195"/>
    <cellStyle name="_Tenaska Comparison_Book2_Electric Rev Req Model (2009 GRC) Revised 01-18-2010 2 2 2" xfId="18196"/>
    <cellStyle name="_Tenaska Comparison_Book2_Electric Rev Req Model (2009 GRC) Revised 01-18-2010 2 2 2 2" xfId="18197"/>
    <cellStyle name="_Tenaska Comparison_Book2_Electric Rev Req Model (2009 GRC) Revised 01-18-2010 2 2 3" xfId="18198"/>
    <cellStyle name="_Tenaska Comparison_Book2_Electric Rev Req Model (2009 GRC) Revised 01-18-2010 2 3" xfId="18199"/>
    <cellStyle name="_Tenaska Comparison_Book2_Electric Rev Req Model (2009 GRC) Revised 01-18-2010 2 3 2" xfId="18200"/>
    <cellStyle name="_Tenaska Comparison_Book2_Electric Rev Req Model (2009 GRC) Revised 01-18-2010 2 4" xfId="18201"/>
    <cellStyle name="_Tenaska Comparison_Book2_Electric Rev Req Model (2009 GRC) Revised 01-18-2010 2 4 2" xfId="18202"/>
    <cellStyle name="_Tenaska Comparison_Book2_Electric Rev Req Model (2009 GRC) Revised 01-18-2010 2 5" xfId="18203"/>
    <cellStyle name="_Tenaska Comparison_Book2_Electric Rev Req Model (2009 GRC) Revised 01-18-2010 3" xfId="18204"/>
    <cellStyle name="_Tenaska Comparison_Book2_Electric Rev Req Model (2009 GRC) Revised 01-18-2010 3 2" xfId="18205"/>
    <cellStyle name="_Tenaska Comparison_Book2_Electric Rev Req Model (2009 GRC) Revised 01-18-2010 3 2 2" xfId="18206"/>
    <cellStyle name="_Tenaska Comparison_Book2_Electric Rev Req Model (2009 GRC) Revised 01-18-2010 3 3" xfId="18207"/>
    <cellStyle name="_Tenaska Comparison_Book2_Electric Rev Req Model (2009 GRC) Revised 01-18-2010 3 4" xfId="18208"/>
    <cellStyle name="_Tenaska Comparison_Book2_Electric Rev Req Model (2009 GRC) Revised 01-18-2010 4" xfId="18209"/>
    <cellStyle name="_Tenaska Comparison_Book2_Electric Rev Req Model (2009 GRC) Revised 01-18-2010 4 2" xfId="18210"/>
    <cellStyle name="_Tenaska Comparison_Book2_Electric Rev Req Model (2009 GRC) Revised 01-18-2010 4 2 2" xfId="18211"/>
    <cellStyle name="_Tenaska Comparison_Book2_Electric Rev Req Model (2009 GRC) Revised 01-18-2010 4 3" xfId="18212"/>
    <cellStyle name="_Tenaska Comparison_Book2_Electric Rev Req Model (2009 GRC) Revised 01-18-2010 5" xfId="18213"/>
    <cellStyle name="_Tenaska Comparison_Book2_Electric Rev Req Model (2009 GRC) Revised 01-18-2010 5 2" xfId="18214"/>
    <cellStyle name="_Tenaska Comparison_Book2_Electric Rev Req Model (2009 GRC) Revised 01-18-2010 6" xfId="18215"/>
    <cellStyle name="_Tenaska Comparison_Book2_Electric Rev Req Model (2009 GRC) Revised 01-18-2010 6 2" xfId="18216"/>
    <cellStyle name="_Tenaska Comparison_Book2_Electric Rev Req Model (2009 GRC) Revised 01-18-2010 7" xfId="18217"/>
    <cellStyle name="_Tenaska Comparison_Book2_Electric Rev Req Model (2009 GRC) Revised 01-18-2010_DEM-WP(C) ENERG10C--ctn Mid-C_042010 2010GRC" xfId="18218"/>
    <cellStyle name="_Tenaska Comparison_Book2_Electric Rev Req Model (2009 GRC) Revised 01-18-2010_DEM-WP(C) ENERG10C--ctn Mid-C_042010 2010GRC 2" xfId="18219"/>
    <cellStyle name="_Tenaska Comparison_Book2_Final Order Electric EXHIBIT A-1" xfId="18220"/>
    <cellStyle name="_Tenaska Comparison_Book2_Final Order Electric EXHIBIT A-1 2" xfId="18221"/>
    <cellStyle name="_Tenaska Comparison_Book2_Final Order Electric EXHIBIT A-1 2 2" xfId="18222"/>
    <cellStyle name="_Tenaska Comparison_Book2_Final Order Electric EXHIBIT A-1 2 2 2" xfId="18223"/>
    <cellStyle name="_Tenaska Comparison_Book2_Final Order Electric EXHIBIT A-1 2 3" xfId="18224"/>
    <cellStyle name="_Tenaska Comparison_Book2_Final Order Electric EXHIBIT A-1 2 4" xfId="18225"/>
    <cellStyle name="_Tenaska Comparison_Book2_Final Order Electric EXHIBIT A-1 3" xfId="18226"/>
    <cellStyle name="_Tenaska Comparison_Book2_Final Order Electric EXHIBIT A-1 3 2" xfId="18227"/>
    <cellStyle name="_Tenaska Comparison_Book2_Final Order Electric EXHIBIT A-1 3 2 2" xfId="18228"/>
    <cellStyle name="_Tenaska Comparison_Book2_Final Order Electric EXHIBIT A-1 3 3" xfId="18229"/>
    <cellStyle name="_Tenaska Comparison_Book2_Final Order Electric EXHIBIT A-1 4" xfId="18230"/>
    <cellStyle name="_Tenaska Comparison_Book2_Final Order Electric EXHIBIT A-1 4 2" xfId="18231"/>
    <cellStyle name="_Tenaska Comparison_Book2_Final Order Electric EXHIBIT A-1 5" xfId="18232"/>
    <cellStyle name="_Tenaska Comparison_Book2_Final Order Electric EXHIBIT A-1 6" xfId="18233"/>
    <cellStyle name="_Tenaska Comparison_Book2_Final Order Electric EXHIBIT A-1 7" xfId="18234"/>
    <cellStyle name="_Tenaska Comparison_Book4" xfId="18235"/>
    <cellStyle name="_Tenaska Comparison_Book4 2" xfId="18236"/>
    <cellStyle name="_Tenaska Comparison_Book4 2 2" xfId="18237"/>
    <cellStyle name="_Tenaska Comparison_Book4 2 2 2" xfId="18238"/>
    <cellStyle name="_Tenaska Comparison_Book4 2 2 2 2" xfId="18239"/>
    <cellStyle name="_Tenaska Comparison_Book4 2 2 3" xfId="18240"/>
    <cellStyle name="_Tenaska Comparison_Book4 2 3" xfId="18241"/>
    <cellStyle name="_Tenaska Comparison_Book4 2 3 2" xfId="18242"/>
    <cellStyle name="_Tenaska Comparison_Book4 2 4" xfId="18243"/>
    <cellStyle name="_Tenaska Comparison_Book4 2 4 2" xfId="18244"/>
    <cellStyle name="_Tenaska Comparison_Book4 2 5" xfId="18245"/>
    <cellStyle name="_Tenaska Comparison_Book4 3" xfId="18246"/>
    <cellStyle name="_Tenaska Comparison_Book4 3 2" xfId="18247"/>
    <cellStyle name="_Tenaska Comparison_Book4 3 2 2" xfId="18248"/>
    <cellStyle name="_Tenaska Comparison_Book4 3 3" xfId="18249"/>
    <cellStyle name="_Tenaska Comparison_Book4 3 4" xfId="18250"/>
    <cellStyle name="_Tenaska Comparison_Book4 4" xfId="18251"/>
    <cellStyle name="_Tenaska Comparison_Book4 4 2" xfId="18252"/>
    <cellStyle name="_Tenaska Comparison_Book4 4 2 2" xfId="18253"/>
    <cellStyle name="_Tenaska Comparison_Book4 4 3" xfId="18254"/>
    <cellStyle name="_Tenaska Comparison_Book4 5" xfId="18255"/>
    <cellStyle name="_Tenaska Comparison_Book4 5 2" xfId="18256"/>
    <cellStyle name="_Tenaska Comparison_Book4 6" xfId="18257"/>
    <cellStyle name="_Tenaska Comparison_Book4 6 2" xfId="18258"/>
    <cellStyle name="_Tenaska Comparison_Book4 7" xfId="18259"/>
    <cellStyle name="_Tenaska Comparison_Book4_DEM-WP(C) ENERG10C--ctn Mid-C_042010 2010GRC" xfId="18260"/>
    <cellStyle name="_Tenaska Comparison_Book4_DEM-WP(C) ENERG10C--ctn Mid-C_042010 2010GRC 2" xfId="18261"/>
    <cellStyle name="_Tenaska Comparison_Book9" xfId="18262"/>
    <cellStyle name="_Tenaska Comparison_Book9 2" xfId="18263"/>
    <cellStyle name="_Tenaska Comparison_Book9 2 2" xfId="18264"/>
    <cellStyle name="_Tenaska Comparison_Book9 2 2 2" xfId="18265"/>
    <cellStyle name="_Tenaska Comparison_Book9 2 2 2 2" xfId="18266"/>
    <cellStyle name="_Tenaska Comparison_Book9 2 2 3" xfId="18267"/>
    <cellStyle name="_Tenaska Comparison_Book9 2 3" xfId="18268"/>
    <cellStyle name="_Tenaska Comparison_Book9 2 3 2" xfId="18269"/>
    <cellStyle name="_Tenaska Comparison_Book9 2 4" xfId="18270"/>
    <cellStyle name="_Tenaska Comparison_Book9 2 4 2" xfId="18271"/>
    <cellStyle name="_Tenaska Comparison_Book9 2 5" xfId="18272"/>
    <cellStyle name="_Tenaska Comparison_Book9 3" xfId="18273"/>
    <cellStyle name="_Tenaska Comparison_Book9 3 2" xfId="18274"/>
    <cellStyle name="_Tenaska Comparison_Book9 3 2 2" xfId="18275"/>
    <cellStyle name="_Tenaska Comparison_Book9 3 3" xfId="18276"/>
    <cellStyle name="_Tenaska Comparison_Book9 3 4" xfId="18277"/>
    <cellStyle name="_Tenaska Comparison_Book9 4" xfId="18278"/>
    <cellStyle name="_Tenaska Comparison_Book9 4 2" xfId="18279"/>
    <cellStyle name="_Tenaska Comparison_Book9 4 2 2" xfId="18280"/>
    <cellStyle name="_Tenaska Comparison_Book9 4 3" xfId="18281"/>
    <cellStyle name="_Tenaska Comparison_Book9 5" xfId="18282"/>
    <cellStyle name="_Tenaska Comparison_Book9 5 2" xfId="18283"/>
    <cellStyle name="_Tenaska Comparison_Book9 6" xfId="18284"/>
    <cellStyle name="_Tenaska Comparison_Book9 6 2" xfId="18285"/>
    <cellStyle name="_Tenaska Comparison_Book9 7" xfId="18286"/>
    <cellStyle name="_Tenaska Comparison_Book9_DEM-WP(C) ENERG10C--ctn Mid-C_042010 2010GRC" xfId="18287"/>
    <cellStyle name="_Tenaska Comparison_Book9_DEM-WP(C) ENERG10C--ctn Mid-C_042010 2010GRC 2" xfId="18288"/>
    <cellStyle name="_Tenaska Comparison_Chelan PUD Power Costs (8-10)" xfId="18289"/>
    <cellStyle name="_Tenaska Comparison_Chelan PUD Power Costs (8-10) 2" xfId="18290"/>
    <cellStyle name="_Tenaska Comparison_DEM-WP(C) Chelan Power Costs" xfId="18291"/>
    <cellStyle name="_Tenaska Comparison_DEM-WP(C) Chelan Power Costs 2" xfId="18292"/>
    <cellStyle name="_Tenaska Comparison_DEM-WP(C) Chelan Power Costs 2 2" xfId="18293"/>
    <cellStyle name="_Tenaska Comparison_DEM-WP(C) Chelan Power Costs 2 2 2" xfId="18294"/>
    <cellStyle name="_Tenaska Comparison_DEM-WP(C) Chelan Power Costs 2 3" xfId="18295"/>
    <cellStyle name="_Tenaska Comparison_DEM-WP(C) Chelan Power Costs 3" xfId="18296"/>
    <cellStyle name="_Tenaska Comparison_DEM-WP(C) Chelan Power Costs 3 2" xfId="18297"/>
    <cellStyle name="_Tenaska Comparison_DEM-WP(C) Chelan Power Costs 3 2 2" xfId="18298"/>
    <cellStyle name="_Tenaska Comparison_DEM-WP(C) Chelan Power Costs 3 3" xfId="18299"/>
    <cellStyle name="_Tenaska Comparison_DEM-WP(C) Chelan Power Costs 4" xfId="18300"/>
    <cellStyle name="_Tenaska Comparison_DEM-WP(C) Chelan Power Costs 4 2" xfId="18301"/>
    <cellStyle name="_Tenaska Comparison_DEM-WP(C) Chelan Power Costs 5" xfId="18302"/>
    <cellStyle name="_Tenaska Comparison_DEM-WP(C) Chelan Power Costs 5 2" xfId="18303"/>
    <cellStyle name="_Tenaska Comparison_DEM-WP(C) ENERG10C--ctn Mid-C_042010 2010GRC" xfId="18304"/>
    <cellStyle name="_Tenaska Comparison_DEM-WP(C) ENERG10C--ctn Mid-C_042010 2010GRC 2" xfId="18305"/>
    <cellStyle name="_Tenaska Comparison_DEM-WP(C) Gas Transport 2010GRC" xfId="18306"/>
    <cellStyle name="_Tenaska Comparison_DEM-WP(C) Gas Transport 2010GRC 2" xfId="18307"/>
    <cellStyle name="_Tenaska Comparison_DEM-WP(C) Gas Transport 2010GRC 2 2" xfId="18308"/>
    <cellStyle name="_Tenaska Comparison_DEM-WP(C) Gas Transport 2010GRC 2 2 2" xfId="18309"/>
    <cellStyle name="_Tenaska Comparison_DEM-WP(C) Gas Transport 2010GRC 2 3" xfId="18310"/>
    <cellStyle name="_Tenaska Comparison_DEM-WP(C) Gas Transport 2010GRC 3" xfId="18311"/>
    <cellStyle name="_Tenaska Comparison_DEM-WP(C) Gas Transport 2010GRC 3 2" xfId="18312"/>
    <cellStyle name="_Tenaska Comparison_DEM-WP(C) Gas Transport 2010GRC 3 2 2" xfId="18313"/>
    <cellStyle name="_Tenaska Comparison_DEM-WP(C) Gas Transport 2010GRC 3 3" xfId="18314"/>
    <cellStyle name="_Tenaska Comparison_DEM-WP(C) Gas Transport 2010GRC 4" xfId="18315"/>
    <cellStyle name="_Tenaska Comparison_DEM-WP(C) Gas Transport 2010GRC 4 2" xfId="18316"/>
    <cellStyle name="_Tenaska Comparison_DEM-WP(C) Gas Transport 2010GRC 5" xfId="18317"/>
    <cellStyle name="_Tenaska Comparison_DEM-WP(C) Gas Transport 2010GRC 5 2" xfId="18318"/>
    <cellStyle name="_Tenaska Comparison_Electric COS Inputs" xfId="18319"/>
    <cellStyle name="_Tenaska Comparison_Electric COS Inputs 2" xfId="18320"/>
    <cellStyle name="_Tenaska Comparison_Electric COS Inputs 2 2" xfId="18321"/>
    <cellStyle name="_Tenaska Comparison_Electric COS Inputs 2 2 2" xfId="18322"/>
    <cellStyle name="_Tenaska Comparison_Electric COS Inputs 2 2 2 2" xfId="18323"/>
    <cellStyle name="_Tenaska Comparison_Electric COS Inputs 2 2 3" xfId="18324"/>
    <cellStyle name="_Tenaska Comparison_Electric COS Inputs 2 3" xfId="18325"/>
    <cellStyle name="_Tenaska Comparison_Electric COS Inputs 2 3 2" xfId="18326"/>
    <cellStyle name="_Tenaska Comparison_Electric COS Inputs 2 3 2 2" xfId="18327"/>
    <cellStyle name="_Tenaska Comparison_Electric COS Inputs 2 3 3" xfId="18328"/>
    <cellStyle name="_Tenaska Comparison_Electric COS Inputs 2 4" xfId="18329"/>
    <cellStyle name="_Tenaska Comparison_Electric COS Inputs 2 4 2" xfId="18330"/>
    <cellStyle name="_Tenaska Comparison_Electric COS Inputs 2 4 2 2" xfId="18331"/>
    <cellStyle name="_Tenaska Comparison_Electric COS Inputs 2 4 3" xfId="18332"/>
    <cellStyle name="_Tenaska Comparison_Electric COS Inputs 2 5" xfId="18333"/>
    <cellStyle name="_Tenaska Comparison_Electric COS Inputs 3" xfId="18334"/>
    <cellStyle name="_Tenaska Comparison_Electric COS Inputs 3 2" xfId="18335"/>
    <cellStyle name="_Tenaska Comparison_Electric COS Inputs 3 2 2" xfId="18336"/>
    <cellStyle name="_Tenaska Comparison_Electric COS Inputs 3 3" xfId="18337"/>
    <cellStyle name="_Tenaska Comparison_Electric COS Inputs 4" xfId="18338"/>
    <cellStyle name="_Tenaska Comparison_Electric COS Inputs 4 2" xfId="18339"/>
    <cellStyle name="_Tenaska Comparison_Electric COS Inputs 4 2 2" xfId="18340"/>
    <cellStyle name="_Tenaska Comparison_Electric COS Inputs 4 3" xfId="18341"/>
    <cellStyle name="_Tenaska Comparison_Electric COS Inputs 5" xfId="18342"/>
    <cellStyle name="_Tenaska Comparison_Electric COS Inputs 5 2" xfId="18343"/>
    <cellStyle name="_Tenaska Comparison_Electric COS Inputs 6" xfId="18344"/>
    <cellStyle name="_Tenaska Comparison_Exh A-1 resulting from UE-112050 effective Jan 1 2012" xfId="18345"/>
    <cellStyle name="_Tenaska Comparison_Exh A-1 resulting from UE-112050 effective Jan 1 2012 2" xfId="18346"/>
    <cellStyle name="_Tenaska Comparison_Exhibit A-1 effective 4-1-11 fr S Free 12-11" xfId="18347"/>
    <cellStyle name="_Tenaska Comparison_Exhibit A-1 effective 4-1-11 fr S Free 12-11 2" xfId="18348"/>
    <cellStyle name="_Tenaska Comparison_LSRWEP LGIA like Acctg Petition Aug 2010" xfId="18349"/>
    <cellStyle name="_Tenaska Comparison_LSRWEP LGIA like Acctg Petition Aug 2010 2" xfId="18350"/>
    <cellStyle name="_Tenaska Comparison_LSRWEP LGIA like Acctg Petition Aug 2010 2 2" xfId="18351"/>
    <cellStyle name="_Tenaska Comparison_LSRWEP LGIA like Acctg Petition Aug 2010 2 2 2" xfId="18352"/>
    <cellStyle name="_Tenaska Comparison_LSRWEP LGIA like Acctg Petition Aug 2010 3" xfId="18353"/>
    <cellStyle name="_Tenaska Comparison_LSRWEP LGIA like Acctg Petition Aug 2010 3 2" xfId="18354"/>
    <cellStyle name="_Tenaska Comparison_LSRWEP LGIA like Acctg Petition Aug 2010 3 2 2" xfId="18355"/>
    <cellStyle name="_Tenaska Comparison_LSRWEP LGIA like Acctg Petition Aug 2010 3 3" xfId="18356"/>
    <cellStyle name="_Tenaska Comparison_LSRWEP LGIA like Acctg Petition Aug 2010 4" xfId="18357"/>
    <cellStyle name="_Tenaska Comparison_LSRWEP LGIA like Acctg Petition Aug 2010 4 2" xfId="18358"/>
    <cellStyle name="_Tenaska Comparison_LSRWEP LGIA like Acctg Petition Aug 2010 5" xfId="18359"/>
    <cellStyle name="_Tenaska Comparison_LSRWEP LGIA like Acctg Petition Aug 2010 5 2" xfId="18360"/>
    <cellStyle name="_Tenaska Comparison_Mint Farm Generation BPA" xfId="18361"/>
    <cellStyle name="_Tenaska Comparison_NIM Summary" xfId="18362"/>
    <cellStyle name="_Tenaska Comparison_NIM Summary 09GRC" xfId="18363"/>
    <cellStyle name="_Tenaska Comparison_NIM Summary 09GRC 2" xfId="18364"/>
    <cellStyle name="_Tenaska Comparison_NIM Summary 09GRC 2 2" xfId="18365"/>
    <cellStyle name="_Tenaska Comparison_NIM Summary 09GRC 2 2 2" xfId="18366"/>
    <cellStyle name="_Tenaska Comparison_NIM Summary 09GRC 2 2 2 2" xfId="18367"/>
    <cellStyle name="_Tenaska Comparison_NIM Summary 09GRC 2 3" xfId="18368"/>
    <cellStyle name="_Tenaska Comparison_NIM Summary 09GRC 2 3 2" xfId="18369"/>
    <cellStyle name="_Tenaska Comparison_NIM Summary 09GRC 2 4" xfId="18370"/>
    <cellStyle name="_Tenaska Comparison_NIM Summary 09GRC 2 4 2" xfId="18371"/>
    <cellStyle name="_Tenaska Comparison_NIM Summary 09GRC 2 5" xfId="18372"/>
    <cellStyle name="_Tenaska Comparison_NIM Summary 09GRC 3" xfId="18373"/>
    <cellStyle name="_Tenaska Comparison_NIM Summary 09GRC 3 2" xfId="18374"/>
    <cellStyle name="_Tenaska Comparison_NIM Summary 09GRC 3 2 2" xfId="18375"/>
    <cellStyle name="_Tenaska Comparison_NIM Summary 09GRC 3 3" xfId="18376"/>
    <cellStyle name="_Tenaska Comparison_NIM Summary 09GRC 4" xfId="18377"/>
    <cellStyle name="_Tenaska Comparison_NIM Summary 09GRC 4 2" xfId="18378"/>
    <cellStyle name="_Tenaska Comparison_NIM Summary 09GRC 4 2 2" xfId="18379"/>
    <cellStyle name="_Tenaska Comparison_NIM Summary 09GRC 4 3" xfId="18380"/>
    <cellStyle name="_Tenaska Comparison_NIM Summary 09GRC 5" xfId="18381"/>
    <cellStyle name="_Tenaska Comparison_NIM Summary 09GRC 5 2" xfId="18382"/>
    <cellStyle name="_Tenaska Comparison_NIM Summary 09GRC 6" xfId="18383"/>
    <cellStyle name="_Tenaska Comparison_NIM Summary 09GRC 6 2" xfId="18384"/>
    <cellStyle name="_Tenaska Comparison_NIM Summary 09GRC 7" xfId="18385"/>
    <cellStyle name="_Tenaska Comparison_NIM Summary 09GRC_DEM-WP(C) ENERG10C--ctn Mid-C_042010 2010GRC" xfId="18386"/>
    <cellStyle name="_Tenaska Comparison_NIM Summary 09GRC_DEM-WP(C) ENERG10C--ctn Mid-C_042010 2010GRC 2" xfId="18387"/>
    <cellStyle name="_Tenaska Comparison_NIM Summary 10" xfId="18388"/>
    <cellStyle name="_Tenaska Comparison_NIM Summary 10 2" xfId="18389"/>
    <cellStyle name="_Tenaska Comparison_NIM Summary 10 2 2" xfId="18390"/>
    <cellStyle name="_Tenaska Comparison_NIM Summary 10 3" xfId="18391"/>
    <cellStyle name="_Tenaska Comparison_NIM Summary 10 4" xfId="18392"/>
    <cellStyle name="_Tenaska Comparison_NIM Summary 11" xfId="18393"/>
    <cellStyle name="_Tenaska Comparison_NIM Summary 11 2" xfId="18394"/>
    <cellStyle name="_Tenaska Comparison_NIM Summary 11 2 2" xfId="18395"/>
    <cellStyle name="_Tenaska Comparison_NIM Summary 11 3" xfId="18396"/>
    <cellStyle name="_Tenaska Comparison_NIM Summary 11 4" xfId="18397"/>
    <cellStyle name="_Tenaska Comparison_NIM Summary 12" xfId="18398"/>
    <cellStyle name="_Tenaska Comparison_NIM Summary 12 2" xfId="18399"/>
    <cellStyle name="_Tenaska Comparison_NIM Summary 12 2 2" xfId="18400"/>
    <cellStyle name="_Tenaska Comparison_NIM Summary 12 3" xfId="18401"/>
    <cellStyle name="_Tenaska Comparison_NIM Summary 12 4" xfId="18402"/>
    <cellStyle name="_Tenaska Comparison_NIM Summary 13" xfId="18403"/>
    <cellStyle name="_Tenaska Comparison_NIM Summary 13 2" xfId="18404"/>
    <cellStyle name="_Tenaska Comparison_NIM Summary 13 2 2" xfId="18405"/>
    <cellStyle name="_Tenaska Comparison_NIM Summary 13 3" xfId="18406"/>
    <cellStyle name="_Tenaska Comparison_NIM Summary 13 4" xfId="18407"/>
    <cellStyle name="_Tenaska Comparison_NIM Summary 14" xfId="18408"/>
    <cellStyle name="_Tenaska Comparison_NIM Summary 14 2" xfId="18409"/>
    <cellStyle name="_Tenaska Comparison_NIM Summary 14 2 2" xfId="18410"/>
    <cellStyle name="_Tenaska Comparison_NIM Summary 14 3" xfId="18411"/>
    <cellStyle name="_Tenaska Comparison_NIM Summary 14 4" xfId="18412"/>
    <cellStyle name="_Tenaska Comparison_NIM Summary 15" xfId="18413"/>
    <cellStyle name="_Tenaska Comparison_NIM Summary 15 2" xfId="18414"/>
    <cellStyle name="_Tenaska Comparison_NIM Summary 15 2 2" xfId="18415"/>
    <cellStyle name="_Tenaska Comparison_NIM Summary 15 3" xfId="18416"/>
    <cellStyle name="_Tenaska Comparison_NIM Summary 15 4" xfId="18417"/>
    <cellStyle name="_Tenaska Comparison_NIM Summary 16" xfId="18418"/>
    <cellStyle name="_Tenaska Comparison_NIM Summary 16 2" xfId="18419"/>
    <cellStyle name="_Tenaska Comparison_NIM Summary 16 2 2" xfId="18420"/>
    <cellStyle name="_Tenaska Comparison_NIM Summary 16 3" xfId="18421"/>
    <cellStyle name="_Tenaska Comparison_NIM Summary 16 4" xfId="18422"/>
    <cellStyle name="_Tenaska Comparison_NIM Summary 17" xfId="18423"/>
    <cellStyle name="_Tenaska Comparison_NIM Summary 17 2" xfId="18424"/>
    <cellStyle name="_Tenaska Comparison_NIM Summary 17 2 2" xfId="18425"/>
    <cellStyle name="_Tenaska Comparison_NIM Summary 17 3" xfId="18426"/>
    <cellStyle name="_Tenaska Comparison_NIM Summary 17 4" xfId="18427"/>
    <cellStyle name="_Tenaska Comparison_NIM Summary 18" xfId="18428"/>
    <cellStyle name="_Tenaska Comparison_NIM Summary 18 2" xfId="18429"/>
    <cellStyle name="_Tenaska Comparison_NIM Summary 18 3" xfId="18430"/>
    <cellStyle name="_Tenaska Comparison_NIM Summary 19" xfId="18431"/>
    <cellStyle name="_Tenaska Comparison_NIM Summary 19 2" xfId="18432"/>
    <cellStyle name="_Tenaska Comparison_NIM Summary 19 3" xfId="18433"/>
    <cellStyle name="_Tenaska Comparison_NIM Summary 2" xfId="18434"/>
    <cellStyle name="_Tenaska Comparison_NIM Summary 2 2" xfId="18435"/>
    <cellStyle name="_Tenaska Comparison_NIM Summary 2 2 2" xfId="18436"/>
    <cellStyle name="_Tenaska Comparison_NIM Summary 2 2 2 2" xfId="18437"/>
    <cellStyle name="_Tenaska Comparison_NIM Summary 2 3" xfId="18438"/>
    <cellStyle name="_Tenaska Comparison_NIM Summary 2 3 2" xfId="18439"/>
    <cellStyle name="_Tenaska Comparison_NIM Summary 2 4" xfId="18440"/>
    <cellStyle name="_Tenaska Comparison_NIM Summary 2 4 2" xfId="18441"/>
    <cellStyle name="_Tenaska Comparison_NIM Summary 2 5" xfId="18442"/>
    <cellStyle name="_Tenaska Comparison_NIM Summary 20" xfId="18443"/>
    <cellStyle name="_Tenaska Comparison_NIM Summary 20 2" xfId="18444"/>
    <cellStyle name="_Tenaska Comparison_NIM Summary 20 3" xfId="18445"/>
    <cellStyle name="_Tenaska Comparison_NIM Summary 21" xfId="18446"/>
    <cellStyle name="_Tenaska Comparison_NIM Summary 21 2" xfId="18447"/>
    <cellStyle name="_Tenaska Comparison_NIM Summary 21 3" xfId="18448"/>
    <cellStyle name="_Tenaska Comparison_NIM Summary 22" xfId="18449"/>
    <cellStyle name="_Tenaska Comparison_NIM Summary 22 2" xfId="18450"/>
    <cellStyle name="_Tenaska Comparison_NIM Summary 22 3" xfId="18451"/>
    <cellStyle name="_Tenaska Comparison_NIM Summary 23" xfId="18452"/>
    <cellStyle name="_Tenaska Comparison_NIM Summary 23 2" xfId="18453"/>
    <cellStyle name="_Tenaska Comparison_NIM Summary 23 3" xfId="18454"/>
    <cellStyle name="_Tenaska Comparison_NIM Summary 24" xfId="18455"/>
    <cellStyle name="_Tenaska Comparison_NIM Summary 24 2" xfId="18456"/>
    <cellStyle name="_Tenaska Comparison_NIM Summary 24 3" xfId="18457"/>
    <cellStyle name="_Tenaska Comparison_NIM Summary 25" xfId="18458"/>
    <cellStyle name="_Tenaska Comparison_NIM Summary 25 2" xfId="18459"/>
    <cellStyle name="_Tenaska Comparison_NIM Summary 25 3" xfId="18460"/>
    <cellStyle name="_Tenaska Comparison_NIM Summary 26" xfId="18461"/>
    <cellStyle name="_Tenaska Comparison_NIM Summary 26 2" xfId="18462"/>
    <cellStyle name="_Tenaska Comparison_NIM Summary 26 3" xfId="18463"/>
    <cellStyle name="_Tenaska Comparison_NIM Summary 27" xfId="18464"/>
    <cellStyle name="_Tenaska Comparison_NIM Summary 27 2" xfId="18465"/>
    <cellStyle name="_Tenaska Comparison_NIM Summary 27 3" xfId="18466"/>
    <cellStyle name="_Tenaska Comparison_NIM Summary 28" xfId="18467"/>
    <cellStyle name="_Tenaska Comparison_NIM Summary 28 2" xfId="18468"/>
    <cellStyle name="_Tenaska Comparison_NIM Summary 28 3" xfId="18469"/>
    <cellStyle name="_Tenaska Comparison_NIM Summary 29" xfId="18470"/>
    <cellStyle name="_Tenaska Comparison_NIM Summary 29 2" xfId="18471"/>
    <cellStyle name="_Tenaska Comparison_NIM Summary 29 3" xfId="18472"/>
    <cellStyle name="_Tenaska Comparison_NIM Summary 3" xfId="18473"/>
    <cellStyle name="_Tenaska Comparison_NIM Summary 3 2" xfId="18474"/>
    <cellStyle name="_Tenaska Comparison_NIM Summary 3 2 2" xfId="18475"/>
    <cellStyle name="_Tenaska Comparison_NIM Summary 3 3" xfId="18476"/>
    <cellStyle name="_Tenaska Comparison_NIM Summary 3 4" xfId="18477"/>
    <cellStyle name="_Tenaska Comparison_NIM Summary 30" xfId="18478"/>
    <cellStyle name="_Tenaska Comparison_NIM Summary 30 2" xfId="18479"/>
    <cellStyle name="_Tenaska Comparison_NIM Summary 30 3" xfId="18480"/>
    <cellStyle name="_Tenaska Comparison_NIM Summary 31" xfId="18481"/>
    <cellStyle name="_Tenaska Comparison_NIM Summary 31 2" xfId="18482"/>
    <cellStyle name="_Tenaska Comparison_NIM Summary 31 3" xfId="18483"/>
    <cellStyle name="_Tenaska Comparison_NIM Summary 32" xfId="18484"/>
    <cellStyle name="_Tenaska Comparison_NIM Summary 32 2" xfId="18485"/>
    <cellStyle name="_Tenaska Comparison_NIM Summary 33" xfId="18486"/>
    <cellStyle name="_Tenaska Comparison_NIM Summary 33 2" xfId="18487"/>
    <cellStyle name="_Tenaska Comparison_NIM Summary 34" xfId="18488"/>
    <cellStyle name="_Tenaska Comparison_NIM Summary 34 2" xfId="18489"/>
    <cellStyle name="_Tenaska Comparison_NIM Summary 35" xfId="18490"/>
    <cellStyle name="_Tenaska Comparison_NIM Summary 35 2" xfId="18491"/>
    <cellStyle name="_Tenaska Comparison_NIM Summary 36" xfId="18492"/>
    <cellStyle name="_Tenaska Comparison_NIM Summary 36 2" xfId="18493"/>
    <cellStyle name="_Tenaska Comparison_NIM Summary 37" xfId="18494"/>
    <cellStyle name="_Tenaska Comparison_NIM Summary 37 2" xfId="18495"/>
    <cellStyle name="_Tenaska Comparison_NIM Summary 38" xfId="18496"/>
    <cellStyle name="_Tenaska Comparison_NIM Summary 38 2" xfId="18497"/>
    <cellStyle name="_Tenaska Comparison_NIM Summary 39" xfId="18498"/>
    <cellStyle name="_Tenaska Comparison_NIM Summary 39 2" xfId="18499"/>
    <cellStyle name="_Tenaska Comparison_NIM Summary 4" xfId="18500"/>
    <cellStyle name="_Tenaska Comparison_NIM Summary 4 2" xfId="18501"/>
    <cellStyle name="_Tenaska Comparison_NIM Summary 4 2 2" xfId="18502"/>
    <cellStyle name="_Tenaska Comparison_NIM Summary 4 3" xfId="18503"/>
    <cellStyle name="_Tenaska Comparison_NIM Summary 4 4" xfId="18504"/>
    <cellStyle name="_Tenaska Comparison_NIM Summary 40" xfId="18505"/>
    <cellStyle name="_Tenaska Comparison_NIM Summary 40 2" xfId="18506"/>
    <cellStyle name="_Tenaska Comparison_NIM Summary 41" xfId="18507"/>
    <cellStyle name="_Tenaska Comparison_NIM Summary 41 2" xfId="18508"/>
    <cellStyle name="_Tenaska Comparison_NIM Summary 42" xfId="18509"/>
    <cellStyle name="_Tenaska Comparison_NIM Summary 42 2" xfId="18510"/>
    <cellStyle name="_Tenaska Comparison_NIM Summary 43" xfId="18511"/>
    <cellStyle name="_Tenaska Comparison_NIM Summary 43 2" xfId="18512"/>
    <cellStyle name="_Tenaska Comparison_NIM Summary 44" xfId="18513"/>
    <cellStyle name="_Tenaska Comparison_NIM Summary 44 2" xfId="18514"/>
    <cellStyle name="_Tenaska Comparison_NIM Summary 45" xfId="18515"/>
    <cellStyle name="_Tenaska Comparison_NIM Summary 45 2" xfId="18516"/>
    <cellStyle name="_Tenaska Comparison_NIM Summary 46" xfId="18517"/>
    <cellStyle name="_Tenaska Comparison_NIM Summary 46 2" xfId="18518"/>
    <cellStyle name="_Tenaska Comparison_NIM Summary 47" xfId="18519"/>
    <cellStyle name="_Tenaska Comparison_NIM Summary 47 2" xfId="18520"/>
    <cellStyle name="_Tenaska Comparison_NIM Summary 48" xfId="18521"/>
    <cellStyle name="_Tenaska Comparison_NIM Summary 49" xfId="18522"/>
    <cellStyle name="_Tenaska Comparison_NIM Summary 5" xfId="18523"/>
    <cellStyle name="_Tenaska Comparison_NIM Summary 5 2" xfId="18524"/>
    <cellStyle name="_Tenaska Comparison_NIM Summary 5 2 2" xfId="18525"/>
    <cellStyle name="_Tenaska Comparison_NIM Summary 5 3" xfId="18526"/>
    <cellStyle name="_Tenaska Comparison_NIM Summary 5 4" xfId="18527"/>
    <cellStyle name="_Tenaska Comparison_NIM Summary 50" xfId="18528"/>
    <cellStyle name="_Tenaska Comparison_NIM Summary 51" xfId="18529"/>
    <cellStyle name="_Tenaska Comparison_NIM Summary 52" xfId="18530"/>
    <cellStyle name="_Tenaska Comparison_NIM Summary 6" xfId="18531"/>
    <cellStyle name="_Tenaska Comparison_NIM Summary 6 2" xfId="18532"/>
    <cellStyle name="_Tenaska Comparison_NIM Summary 6 2 2" xfId="18533"/>
    <cellStyle name="_Tenaska Comparison_NIM Summary 6 3" xfId="18534"/>
    <cellStyle name="_Tenaska Comparison_NIM Summary 6 4" xfId="18535"/>
    <cellStyle name="_Tenaska Comparison_NIM Summary 7" xfId="18536"/>
    <cellStyle name="_Tenaska Comparison_NIM Summary 7 2" xfId="18537"/>
    <cellStyle name="_Tenaska Comparison_NIM Summary 7 2 2" xfId="18538"/>
    <cellStyle name="_Tenaska Comparison_NIM Summary 7 3" xfId="18539"/>
    <cellStyle name="_Tenaska Comparison_NIM Summary 7 4" xfId="18540"/>
    <cellStyle name="_Tenaska Comparison_NIM Summary 7 5" xfId="18541"/>
    <cellStyle name="_Tenaska Comparison_NIM Summary 8" xfId="18542"/>
    <cellStyle name="_Tenaska Comparison_NIM Summary 8 2" xfId="18543"/>
    <cellStyle name="_Tenaska Comparison_NIM Summary 8 2 2" xfId="18544"/>
    <cellStyle name="_Tenaska Comparison_NIM Summary 8 3" xfId="18545"/>
    <cellStyle name="_Tenaska Comparison_NIM Summary 8 4" xfId="18546"/>
    <cellStyle name="_Tenaska Comparison_NIM Summary 8 5" xfId="18547"/>
    <cellStyle name="_Tenaska Comparison_NIM Summary 9" xfId="18548"/>
    <cellStyle name="_Tenaska Comparison_NIM Summary 9 2" xfId="18549"/>
    <cellStyle name="_Tenaska Comparison_NIM Summary 9 2 2" xfId="18550"/>
    <cellStyle name="_Tenaska Comparison_NIM Summary 9 3" xfId="18551"/>
    <cellStyle name="_Tenaska Comparison_NIM Summary 9 4" xfId="18552"/>
    <cellStyle name="_Tenaska Comparison_NIM Summary 9 5" xfId="18553"/>
    <cellStyle name="_Tenaska Comparison_NIM Summary_DEM-WP(C) ENERG10C--ctn Mid-C_042010 2010GRC" xfId="18554"/>
    <cellStyle name="_Tenaska Comparison_NIM Summary_DEM-WP(C) ENERG10C--ctn Mid-C_042010 2010GRC 2" xfId="18555"/>
    <cellStyle name="_Tenaska Comparison_NIM+O&amp;M" xfId="18556"/>
    <cellStyle name="_Tenaska Comparison_NIM+O&amp;M 2" xfId="18557"/>
    <cellStyle name="_Tenaska Comparison_NIM+O&amp;M 2 2" xfId="18558"/>
    <cellStyle name="_Tenaska Comparison_NIM+O&amp;M 2 2 2" xfId="18559"/>
    <cellStyle name="_Tenaska Comparison_NIM+O&amp;M 2 2 2 2" xfId="18560"/>
    <cellStyle name="_Tenaska Comparison_NIM+O&amp;M 2 3" xfId="18561"/>
    <cellStyle name="_Tenaska Comparison_NIM+O&amp;M 2 3 2" xfId="18562"/>
    <cellStyle name="_Tenaska Comparison_NIM+O&amp;M 2 4" xfId="18563"/>
    <cellStyle name="_Tenaska Comparison_NIM+O&amp;M 2 4 2" xfId="18564"/>
    <cellStyle name="_Tenaska Comparison_NIM+O&amp;M 3" xfId="18565"/>
    <cellStyle name="_Tenaska Comparison_NIM+O&amp;M 3 2" xfId="18566"/>
    <cellStyle name="_Tenaska Comparison_NIM+O&amp;M 3 2 2" xfId="18567"/>
    <cellStyle name="_Tenaska Comparison_NIM+O&amp;M 4" xfId="18568"/>
    <cellStyle name="_Tenaska Comparison_NIM+O&amp;M 4 2" xfId="18569"/>
    <cellStyle name="_Tenaska Comparison_NIM+O&amp;M 4 2 2" xfId="18570"/>
    <cellStyle name="_Tenaska Comparison_NIM+O&amp;M 4 3" xfId="18571"/>
    <cellStyle name="_Tenaska Comparison_NIM+O&amp;M 5" xfId="18572"/>
    <cellStyle name="_Tenaska Comparison_NIM+O&amp;M 5 2" xfId="18573"/>
    <cellStyle name="_Tenaska Comparison_NIM+O&amp;M 6" xfId="18574"/>
    <cellStyle name="_Tenaska Comparison_NIM+O&amp;M 6 2" xfId="18575"/>
    <cellStyle name="_Tenaska Comparison_NIM+O&amp;M Monthly" xfId="18576"/>
    <cellStyle name="_Tenaska Comparison_NIM+O&amp;M Monthly 2" xfId="18577"/>
    <cellStyle name="_Tenaska Comparison_NIM+O&amp;M Monthly 2 2" xfId="18578"/>
    <cellStyle name="_Tenaska Comparison_NIM+O&amp;M Monthly 2 2 2" xfId="18579"/>
    <cellStyle name="_Tenaska Comparison_NIM+O&amp;M Monthly 2 2 2 2" xfId="18580"/>
    <cellStyle name="_Tenaska Comparison_NIM+O&amp;M Monthly 2 3" xfId="18581"/>
    <cellStyle name="_Tenaska Comparison_NIM+O&amp;M Monthly 2 3 2" xfId="18582"/>
    <cellStyle name="_Tenaska Comparison_NIM+O&amp;M Monthly 2 4" xfId="18583"/>
    <cellStyle name="_Tenaska Comparison_NIM+O&amp;M Monthly 2 4 2" xfId="18584"/>
    <cellStyle name="_Tenaska Comparison_NIM+O&amp;M Monthly 3" xfId="18585"/>
    <cellStyle name="_Tenaska Comparison_NIM+O&amp;M Monthly 3 2" xfId="18586"/>
    <cellStyle name="_Tenaska Comparison_NIM+O&amp;M Monthly 3 2 2" xfId="18587"/>
    <cellStyle name="_Tenaska Comparison_NIM+O&amp;M Monthly 4" xfId="18588"/>
    <cellStyle name="_Tenaska Comparison_NIM+O&amp;M Monthly 4 2" xfId="18589"/>
    <cellStyle name="_Tenaska Comparison_NIM+O&amp;M Monthly 4 2 2" xfId="18590"/>
    <cellStyle name="_Tenaska Comparison_NIM+O&amp;M Monthly 4 3" xfId="18591"/>
    <cellStyle name="_Tenaska Comparison_NIM+O&amp;M Monthly 5" xfId="18592"/>
    <cellStyle name="_Tenaska Comparison_NIM+O&amp;M Monthly 5 2" xfId="18593"/>
    <cellStyle name="_Tenaska Comparison_NIM+O&amp;M Monthly 6" xfId="18594"/>
    <cellStyle name="_Tenaska Comparison_NIM+O&amp;M Monthly 6 2" xfId="18595"/>
    <cellStyle name="_Tenaska Comparison_PCA 10 -  Exhibit D Dec 2011" xfId="18596"/>
    <cellStyle name="_Tenaska Comparison_PCA 10 -  Exhibit D Dec 2011 2" xfId="18597"/>
    <cellStyle name="_Tenaska Comparison_PCA 10 -  Exhibit D from A Kellogg Jan 2011" xfId="18598"/>
    <cellStyle name="_Tenaska Comparison_PCA 10 -  Exhibit D from A Kellogg Jan 2011 2" xfId="18599"/>
    <cellStyle name="_Tenaska Comparison_PCA 10 -  Exhibit D from A Kellogg July 2011" xfId="18600"/>
    <cellStyle name="_Tenaska Comparison_PCA 10 -  Exhibit D from A Kellogg July 2011 2" xfId="18601"/>
    <cellStyle name="_Tenaska Comparison_PCA 10 -  Exhibit D from S Free Rcv'd 12-11" xfId="18602"/>
    <cellStyle name="_Tenaska Comparison_PCA 10 -  Exhibit D from S Free Rcv'd 12-11 2" xfId="18603"/>
    <cellStyle name="_Tenaska Comparison_PCA 11 -  Exhibit D Jan 2012 fr A Kellogg" xfId="18604"/>
    <cellStyle name="_Tenaska Comparison_PCA 11 -  Exhibit D Jan 2012 fr A Kellogg 2" xfId="18605"/>
    <cellStyle name="_Tenaska Comparison_PCA 11 -  Exhibit D Jan 2012 WF" xfId="18606"/>
    <cellStyle name="_Tenaska Comparison_PCA 11 -  Exhibit D Jan 2012 WF 2" xfId="18607"/>
    <cellStyle name="_Tenaska Comparison_PCA 9 -  Exhibit D April 2010" xfId="18608"/>
    <cellStyle name="_Tenaska Comparison_PCA 9 -  Exhibit D April 2010 (3)" xfId="18609"/>
    <cellStyle name="_Tenaska Comparison_PCA 9 -  Exhibit D April 2010 (3) 2" xfId="18610"/>
    <cellStyle name="_Tenaska Comparison_PCA 9 -  Exhibit D April 2010 (3) 2 2" xfId="18611"/>
    <cellStyle name="_Tenaska Comparison_PCA 9 -  Exhibit D April 2010 (3) 2 2 2" xfId="18612"/>
    <cellStyle name="_Tenaska Comparison_PCA 9 -  Exhibit D April 2010 (3) 2 2 2 2" xfId="18613"/>
    <cellStyle name="_Tenaska Comparison_PCA 9 -  Exhibit D April 2010 (3) 2 3" xfId="18614"/>
    <cellStyle name="_Tenaska Comparison_PCA 9 -  Exhibit D April 2010 (3) 2 3 2" xfId="18615"/>
    <cellStyle name="_Tenaska Comparison_PCA 9 -  Exhibit D April 2010 (3) 2 4" xfId="18616"/>
    <cellStyle name="_Tenaska Comparison_PCA 9 -  Exhibit D April 2010 (3) 2 4 2" xfId="18617"/>
    <cellStyle name="_Tenaska Comparison_PCA 9 -  Exhibit D April 2010 (3) 2 5" xfId="18618"/>
    <cellStyle name="_Tenaska Comparison_PCA 9 -  Exhibit D April 2010 (3) 3" xfId="18619"/>
    <cellStyle name="_Tenaska Comparison_PCA 9 -  Exhibit D April 2010 (3) 3 2" xfId="18620"/>
    <cellStyle name="_Tenaska Comparison_PCA 9 -  Exhibit D April 2010 (3) 3 2 2" xfId="18621"/>
    <cellStyle name="_Tenaska Comparison_PCA 9 -  Exhibit D April 2010 (3) 3 3" xfId="18622"/>
    <cellStyle name="_Tenaska Comparison_PCA 9 -  Exhibit D April 2010 (3) 4" xfId="18623"/>
    <cellStyle name="_Tenaska Comparison_PCA 9 -  Exhibit D April 2010 (3) 4 2" xfId="18624"/>
    <cellStyle name="_Tenaska Comparison_PCA 9 -  Exhibit D April 2010 (3) 4 2 2" xfId="18625"/>
    <cellStyle name="_Tenaska Comparison_PCA 9 -  Exhibit D April 2010 (3) 4 3" xfId="18626"/>
    <cellStyle name="_Tenaska Comparison_PCA 9 -  Exhibit D April 2010 (3) 5" xfId="18627"/>
    <cellStyle name="_Tenaska Comparison_PCA 9 -  Exhibit D April 2010 (3) 5 2" xfId="18628"/>
    <cellStyle name="_Tenaska Comparison_PCA 9 -  Exhibit D April 2010 (3) 6" xfId="18629"/>
    <cellStyle name="_Tenaska Comparison_PCA 9 -  Exhibit D April 2010 (3) 6 2" xfId="18630"/>
    <cellStyle name="_Tenaska Comparison_PCA 9 -  Exhibit D April 2010 (3) 7" xfId="18631"/>
    <cellStyle name="_Tenaska Comparison_PCA 9 -  Exhibit D April 2010 (3)_DEM-WP(C) ENERG10C--ctn Mid-C_042010 2010GRC" xfId="18632"/>
    <cellStyle name="_Tenaska Comparison_PCA 9 -  Exhibit D April 2010 (3)_DEM-WP(C) ENERG10C--ctn Mid-C_042010 2010GRC 2" xfId="18633"/>
    <cellStyle name="_Tenaska Comparison_PCA 9 -  Exhibit D April 2010 2" xfId="18634"/>
    <cellStyle name="_Tenaska Comparison_PCA 9 -  Exhibit D April 2010 2 2" xfId="18635"/>
    <cellStyle name="_Tenaska Comparison_PCA 9 -  Exhibit D April 2010 3" xfId="18636"/>
    <cellStyle name="_Tenaska Comparison_PCA 9 -  Exhibit D April 2010 3 2" xfId="18637"/>
    <cellStyle name="_Tenaska Comparison_PCA 9 -  Exhibit D April 2010 4" xfId="18638"/>
    <cellStyle name="_Tenaska Comparison_PCA 9 -  Exhibit D April 2010 4 2" xfId="18639"/>
    <cellStyle name="_Tenaska Comparison_PCA 9 -  Exhibit D April 2010 5" xfId="18640"/>
    <cellStyle name="_Tenaska Comparison_PCA 9 -  Exhibit D April 2010 5 2" xfId="18641"/>
    <cellStyle name="_Tenaska Comparison_PCA 9 -  Exhibit D April 2010 6" xfId="18642"/>
    <cellStyle name="_Tenaska Comparison_PCA 9 -  Exhibit D April 2010 6 2" xfId="18643"/>
    <cellStyle name="_Tenaska Comparison_PCA 9 -  Exhibit D April 2010 7" xfId="18644"/>
    <cellStyle name="_Tenaska Comparison_PCA 9 -  Exhibit D Nov 2010" xfId="18645"/>
    <cellStyle name="_Tenaska Comparison_PCA 9 -  Exhibit D Nov 2010 2" xfId="18646"/>
    <cellStyle name="_Tenaska Comparison_PCA 9 -  Exhibit D Nov 2010 2 2" xfId="18647"/>
    <cellStyle name="_Tenaska Comparison_PCA 9 -  Exhibit D Nov 2010 3" xfId="18648"/>
    <cellStyle name="_Tenaska Comparison_PCA 9 - Exhibit D at August 2010" xfId="18649"/>
    <cellStyle name="_Tenaska Comparison_PCA 9 - Exhibit D at August 2010 2" xfId="18650"/>
    <cellStyle name="_Tenaska Comparison_PCA 9 - Exhibit D at August 2010 2 2" xfId="18651"/>
    <cellStyle name="_Tenaska Comparison_PCA 9 - Exhibit D at August 2010 3" xfId="18652"/>
    <cellStyle name="_Tenaska Comparison_PCA 9 - Exhibit D June 2010 GRC" xfId="18653"/>
    <cellStyle name="_Tenaska Comparison_PCA 9 - Exhibit D June 2010 GRC 2" xfId="18654"/>
    <cellStyle name="_Tenaska Comparison_PCA 9 - Exhibit D June 2010 GRC 2 2" xfId="18655"/>
    <cellStyle name="_Tenaska Comparison_PCA 9 - Exhibit D June 2010 GRC 3" xfId="18656"/>
    <cellStyle name="_Tenaska Comparison_Power Costs - Comparison bx Rbtl-Staff-Jt-PC" xfId="18657"/>
    <cellStyle name="_Tenaska Comparison_Power Costs - Comparison bx Rbtl-Staff-Jt-PC 2" xfId="18658"/>
    <cellStyle name="_Tenaska Comparison_Power Costs - Comparison bx Rbtl-Staff-Jt-PC 2 2" xfId="18659"/>
    <cellStyle name="_Tenaska Comparison_Power Costs - Comparison bx Rbtl-Staff-Jt-PC 2 2 2" xfId="18660"/>
    <cellStyle name="_Tenaska Comparison_Power Costs - Comparison bx Rbtl-Staff-Jt-PC 2 2 2 2" xfId="18661"/>
    <cellStyle name="_Tenaska Comparison_Power Costs - Comparison bx Rbtl-Staff-Jt-PC 2 2 3" xfId="18662"/>
    <cellStyle name="_Tenaska Comparison_Power Costs - Comparison bx Rbtl-Staff-Jt-PC 2 3" xfId="18663"/>
    <cellStyle name="_Tenaska Comparison_Power Costs - Comparison bx Rbtl-Staff-Jt-PC 2 3 2" xfId="18664"/>
    <cellStyle name="_Tenaska Comparison_Power Costs - Comparison bx Rbtl-Staff-Jt-PC 2 4" xfId="18665"/>
    <cellStyle name="_Tenaska Comparison_Power Costs - Comparison bx Rbtl-Staff-Jt-PC 2 4 2" xfId="18666"/>
    <cellStyle name="_Tenaska Comparison_Power Costs - Comparison bx Rbtl-Staff-Jt-PC 2 5" xfId="18667"/>
    <cellStyle name="_Tenaska Comparison_Power Costs - Comparison bx Rbtl-Staff-Jt-PC 3" xfId="18668"/>
    <cellStyle name="_Tenaska Comparison_Power Costs - Comparison bx Rbtl-Staff-Jt-PC 3 2" xfId="18669"/>
    <cellStyle name="_Tenaska Comparison_Power Costs - Comparison bx Rbtl-Staff-Jt-PC 3 2 2" xfId="18670"/>
    <cellStyle name="_Tenaska Comparison_Power Costs - Comparison bx Rbtl-Staff-Jt-PC 3 3" xfId="18671"/>
    <cellStyle name="_Tenaska Comparison_Power Costs - Comparison bx Rbtl-Staff-Jt-PC 3 4" xfId="18672"/>
    <cellStyle name="_Tenaska Comparison_Power Costs - Comparison bx Rbtl-Staff-Jt-PC 4" xfId="18673"/>
    <cellStyle name="_Tenaska Comparison_Power Costs - Comparison bx Rbtl-Staff-Jt-PC 4 2" xfId="18674"/>
    <cellStyle name="_Tenaska Comparison_Power Costs - Comparison bx Rbtl-Staff-Jt-PC 4 2 2" xfId="18675"/>
    <cellStyle name="_Tenaska Comparison_Power Costs - Comparison bx Rbtl-Staff-Jt-PC 4 3" xfId="18676"/>
    <cellStyle name="_Tenaska Comparison_Power Costs - Comparison bx Rbtl-Staff-Jt-PC 5" xfId="18677"/>
    <cellStyle name="_Tenaska Comparison_Power Costs - Comparison bx Rbtl-Staff-Jt-PC 5 2" xfId="18678"/>
    <cellStyle name="_Tenaska Comparison_Power Costs - Comparison bx Rbtl-Staff-Jt-PC 6" xfId="18679"/>
    <cellStyle name="_Tenaska Comparison_Power Costs - Comparison bx Rbtl-Staff-Jt-PC 6 2" xfId="18680"/>
    <cellStyle name="_Tenaska Comparison_Power Costs - Comparison bx Rbtl-Staff-Jt-PC 7" xfId="18681"/>
    <cellStyle name="_Tenaska Comparison_Power Costs - Comparison bx Rbtl-Staff-Jt-PC_Adj Bench DR 3 for Initial Briefs (Electric)" xfId="18682"/>
    <cellStyle name="_Tenaska Comparison_Power Costs - Comparison bx Rbtl-Staff-Jt-PC_Adj Bench DR 3 for Initial Briefs (Electric) 2" xfId="18683"/>
    <cellStyle name="_Tenaska Comparison_Power Costs - Comparison bx Rbtl-Staff-Jt-PC_Adj Bench DR 3 for Initial Briefs (Electric) 2 2" xfId="18684"/>
    <cellStyle name="_Tenaska Comparison_Power Costs - Comparison bx Rbtl-Staff-Jt-PC_Adj Bench DR 3 for Initial Briefs (Electric) 2 2 2" xfId="18685"/>
    <cellStyle name="_Tenaska Comparison_Power Costs - Comparison bx Rbtl-Staff-Jt-PC_Adj Bench DR 3 for Initial Briefs (Electric) 2 2 2 2" xfId="18686"/>
    <cellStyle name="_Tenaska Comparison_Power Costs - Comparison bx Rbtl-Staff-Jt-PC_Adj Bench DR 3 for Initial Briefs (Electric) 2 2 3" xfId="18687"/>
    <cellStyle name="_Tenaska Comparison_Power Costs - Comparison bx Rbtl-Staff-Jt-PC_Adj Bench DR 3 for Initial Briefs (Electric) 2 3" xfId="18688"/>
    <cellStyle name="_Tenaska Comparison_Power Costs - Comparison bx Rbtl-Staff-Jt-PC_Adj Bench DR 3 for Initial Briefs (Electric) 2 3 2" xfId="18689"/>
    <cellStyle name="_Tenaska Comparison_Power Costs - Comparison bx Rbtl-Staff-Jt-PC_Adj Bench DR 3 for Initial Briefs (Electric) 2 4" xfId="18690"/>
    <cellStyle name="_Tenaska Comparison_Power Costs - Comparison bx Rbtl-Staff-Jt-PC_Adj Bench DR 3 for Initial Briefs (Electric) 2 4 2" xfId="18691"/>
    <cellStyle name="_Tenaska Comparison_Power Costs - Comparison bx Rbtl-Staff-Jt-PC_Adj Bench DR 3 for Initial Briefs (Electric) 2 5" xfId="18692"/>
    <cellStyle name="_Tenaska Comparison_Power Costs - Comparison bx Rbtl-Staff-Jt-PC_Adj Bench DR 3 for Initial Briefs (Electric) 3" xfId="18693"/>
    <cellStyle name="_Tenaska Comparison_Power Costs - Comparison bx Rbtl-Staff-Jt-PC_Adj Bench DR 3 for Initial Briefs (Electric) 3 2" xfId="18694"/>
    <cellStyle name="_Tenaska Comparison_Power Costs - Comparison bx Rbtl-Staff-Jt-PC_Adj Bench DR 3 for Initial Briefs (Electric) 3 2 2" xfId="18695"/>
    <cellStyle name="_Tenaska Comparison_Power Costs - Comparison bx Rbtl-Staff-Jt-PC_Adj Bench DR 3 for Initial Briefs (Electric) 3 3" xfId="18696"/>
    <cellStyle name="_Tenaska Comparison_Power Costs - Comparison bx Rbtl-Staff-Jt-PC_Adj Bench DR 3 for Initial Briefs (Electric) 3 4" xfId="18697"/>
    <cellStyle name="_Tenaska Comparison_Power Costs - Comparison bx Rbtl-Staff-Jt-PC_Adj Bench DR 3 for Initial Briefs (Electric) 4" xfId="18698"/>
    <cellStyle name="_Tenaska Comparison_Power Costs - Comparison bx Rbtl-Staff-Jt-PC_Adj Bench DR 3 for Initial Briefs (Electric) 4 2" xfId="18699"/>
    <cellStyle name="_Tenaska Comparison_Power Costs - Comparison bx Rbtl-Staff-Jt-PC_Adj Bench DR 3 for Initial Briefs (Electric) 4 2 2" xfId="18700"/>
    <cellStyle name="_Tenaska Comparison_Power Costs - Comparison bx Rbtl-Staff-Jt-PC_Adj Bench DR 3 for Initial Briefs (Electric) 4 3" xfId="18701"/>
    <cellStyle name="_Tenaska Comparison_Power Costs - Comparison bx Rbtl-Staff-Jt-PC_Adj Bench DR 3 for Initial Briefs (Electric) 5" xfId="18702"/>
    <cellStyle name="_Tenaska Comparison_Power Costs - Comparison bx Rbtl-Staff-Jt-PC_Adj Bench DR 3 for Initial Briefs (Electric) 5 2" xfId="18703"/>
    <cellStyle name="_Tenaska Comparison_Power Costs - Comparison bx Rbtl-Staff-Jt-PC_Adj Bench DR 3 for Initial Briefs (Electric) 6" xfId="18704"/>
    <cellStyle name="_Tenaska Comparison_Power Costs - Comparison bx Rbtl-Staff-Jt-PC_Adj Bench DR 3 for Initial Briefs (Electric) 6 2" xfId="18705"/>
    <cellStyle name="_Tenaska Comparison_Power Costs - Comparison bx Rbtl-Staff-Jt-PC_Adj Bench DR 3 for Initial Briefs (Electric) 7" xfId="18706"/>
    <cellStyle name="_Tenaska Comparison_Power Costs - Comparison bx Rbtl-Staff-Jt-PC_Adj Bench DR 3 for Initial Briefs (Electric)_DEM-WP(C) ENERG10C--ctn Mid-C_042010 2010GRC" xfId="18707"/>
    <cellStyle name="_Tenaska Comparison_Power Costs - Comparison bx Rbtl-Staff-Jt-PC_Adj Bench DR 3 for Initial Briefs (Electric)_DEM-WP(C) ENERG10C--ctn Mid-C_042010 2010GRC 2" xfId="18708"/>
    <cellStyle name="_Tenaska Comparison_Power Costs - Comparison bx Rbtl-Staff-Jt-PC_DEM-WP(C) ENERG10C--ctn Mid-C_042010 2010GRC" xfId="18709"/>
    <cellStyle name="_Tenaska Comparison_Power Costs - Comparison bx Rbtl-Staff-Jt-PC_DEM-WP(C) ENERG10C--ctn Mid-C_042010 2010GRC 2" xfId="18710"/>
    <cellStyle name="_Tenaska Comparison_Power Costs - Comparison bx Rbtl-Staff-Jt-PC_Electric Rev Req Model (2009 GRC) Rebuttal" xfId="18711"/>
    <cellStyle name="_Tenaska Comparison_Power Costs - Comparison bx Rbtl-Staff-Jt-PC_Electric Rev Req Model (2009 GRC) Rebuttal 2" xfId="18712"/>
    <cellStyle name="_Tenaska Comparison_Power Costs - Comparison bx Rbtl-Staff-Jt-PC_Electric Rev Req Model (2009 GRC) Rebuttal 2 2" xfId="18713"/>
    <cellStyle name="_Tenaska Comparison_Power Costs - Comparison bx Rbtl-Staff-Jt-PC_Electric Rev Req Model (2009 GRC) Rebuttal 2 2 2" xfId="18714"/>
    <cellStyle name="_Tenaska Comparison_Power Costs - Comparison bx Rbtl-Staff-Jt-PC_Electric Rev Req Model (2009 GRC) Rebuttal 2 3" xfId="18715"/>
    <cellStyle name="_Tenaska Comparison_Power Costs - Comparison bx Rbtl-Staff-Jt-PC_Electric Rev Req Model (2009 GRC) Rebuttal 2 4" xfId="18716"/>
    <cellStyle name="_Tenaska Comparison_Power Costs - Comparison bx Rbtl-Staff-Jt-PC_Electric Rev Req Model (2009 GRC) Rebuttal 3" xfId="18717"/>
    <cellStyle name="_Tenaska Comparison_Power Costs - Comparison bx Rbtl-Staff-Jt-PC_Electric Rev Req Model (2009 GRC) Rebuttal 3 2" xfId="18718"/>
    <cellStyle name="_Tenaska Comparison_Power Costs - Comparison bx Rbtl-Staff-Jt-PC_Electric Rev Req Model (2009 GRC) Rebuttal 4" xfId="18719"/>
    <cellStyle name="_Tenaska Comparison_Power Costs - Comparison bx Rbtl-Staff-Jt-PC_Electric Rev Req Model (2009 GRC) Rebuttal 5" xfId="18720"/>
    <cellStyle name="_Tenaska Comparison_Power Costs - Comparison bx Rbtl-Staff-Jt-PC_Electric Rev Req Model (2009 GRC) Rebuttal REmoval of New  WH Solar AdjustMI" xfId="18721"/>
    <cellStyle name="_Tenaska Comparison_Power Costs - Comparison bx Rbtl-Staff-Jt-PC_Electric Rev Req Model (2009 GRC) Rebuttal REmoval of New  WH Solar AdjustMI 2" xfId="18722"/>
    <cellStyle name="_Tenaska Comparison_Power Costs - Comparison bx Rbtl-Staff-Jt-PC_Electric Rev Req Model (2009 GRC) Rebuttal REmoval of New  WH Solar AdjustMI 2 2" xfId="18723"/>
    <cellStyle name="_Tenaska Comparison_Power Costs - Comparison bx Rbtl-Staff-Jt-PC_Electric Rev Req Model (2009 GRC) Rebuttal REmoval of New  WH Solar AdjustMI 2 2 2" xfId="18724"/>
    <cellStyle name="_Tenaska Comparison_Power Costs - Comparison bx Rbtl-Staff-Jt-PC_Electric Rev Req Model (2009 GRC) Rebuttal REmoval of New  WH Solar AdjustMI 2 2 2 2" xfId="18725"/>
    <cellStyle name="_Tenaska Comparison_Power Costs - Comparison bx Rbtl-Staff-Jt-PC_Electric Rev Req Model (2009 GRC) Rebuttal REmoval of New  WH Solar AdjustMI 2 2 3" xfId="18726"/>
    <cellStyle name="_Tenaska Comparison_Power Costs - Comparison bx Rbtl-Staff-Jt-PC_Electric Rev Req Model (2009 GRC) Rebuttal REmoval of New  WH Solar AdjustMI 2 3" xfId="18727"/>
    <cellStyle name="_Tenaska Comparison_Power Costs - Comparison bx Rbtl-Staff-Jt-PC_Electric Rev Req Model (2009 GRC) Rebuttal REmoval of New  WH Solar AdjustMI 2 3 2" xfId="18728"/>
    <cellStyle name="_Tenaska Comparison_Power Costs - Comparison bx Rbtl-Staff-Jt-PC_Electric Rev Req Model (2009 GRC) Rebuttal REmoval of New  WH Solar AdjustMI 2 4" xfId="18729"/>
    <cellStyle name="_Tenaska Comparison_Power Costs - Comparison bx Rbtl-Staff-Jt-PC_Electric Rev Req Model (2009 GRC) Rebuttal REmoval of New  WH Solar AdjustMI 2 4 2" xfId="18730"/>
    <cellStyle name="_Tenaska Comparison_Power Costs - Comparison bx Rbtl-Staff-Jt-PC_Electric Rev Req Model (2009 GRC) Rebuttal REmoval of New  WH Solar AdjustMI 2 5" xfId="18731"/>
    <cellStyle name="_Tenaska Comparison_Power Costs - Comparison bx Rbtl-Staff-Jt-PC_Electric Rev Req Model (2009 GRC) Rebuttal REmoval of New  WH Solar AdjustMI 3" xfId="18732"/>
    <cellStyle name="_Tenaska Comparison_Power Costs - Comparison bx Rbtl-Staff-Jt-PC_Electric Rev Req Model (2009 GRC) Rebuttal REmoval of New  WH Solar AdjustMI 3 2" xfId="18733"/>
    <cellStyle name="_Tenaska Comparison_Power Costs - Comparison bx Rbtl-Staff-Jt-PC_Electric Rev Req Model (2009 GRC) Rebuttal REmoval of New  WH Solar AdjustMI 3 2 2" xfId="18734"/>
    <cellStyle name="_Tenaska Comparison_Power Costs - Comparison bx Rbtl-Staff-Jt-PC_Electric Rev Req Model (2009 GRC) Rebuttal REmoval of New  WH Solar AdjustMI 3 3" xfId="18735"/>
    <cellStyle name="_Tenaska Comparison_Power Costs - Comparison bx Rbtl-Staff-Jt-PC_Electric Rev Req Model (2009 GRC) Rebuttal REmoval of New  WH Solar AdjustMI 3 4" xfId="18736"/>
    <cellStyle name="_Tenaska Comparison_Power Costs - Comparison bx Rbtl-Staff-Jt-PC_Electric Rev Req Model (2009 GRC) Rebuttal REmoval of New  WH Solar AdjustMI 4" xfId="18737"/>
    <cellStyle name="_Tenaska Comparison_Power Costs - Comparison bx Rbtl-Staff-Jt-PC_Electric Rev Req Model (2009 GRC) Rebuttal REmoval of New  WH Solar AdjustMI 4 2" xfId="18738"/>
    <cellStyle name="_Tenaska Comparison_Power Costs - Comparison bx Rbtl-Staff-Jt-PC_Electric Rev Req Model (2009 GRC) Rebuttal REmoval of New  WH Solar AdjustMI 4 2 2" xfId="18739"/>
    <cellStyle name="_Tenaska Comparison_Power Costs - Comparison bx Rbtl-Staff-Jt-PC_Electric Rev Req Model (2009 GRC) Rebuttal REmoval of New  WH Solar AdjustMI 4 3" xfId="18740"/>
    <cellStyle name="_Tenaska Comparison_Power Costs - Comparison bx Rbtl-Staff-Jt-PC_Electric Rev Req Model (2009 GRC) Rebuttal REmoval of New  WH Solar AdjustMI 5" xfId="18741"/>
    <cellStyle name="_Tenaska Comparison_Power Costs - Comparison bx Rbtl-Staff-Jt-PC_Electric Rev Req Model (2009 GRC) Rebuttal REmoval of New  WH Solar AdjustMI 5 2" xfId="18742"/>
    <cellStyle name="_Tenaska Comparison_Power Costs - Comparison bx Rbtl-Staff-Jt-PC_Electric Rev Req Model (2009 GRC) Rebuttal REmoval of New  WH Solar AdjustMI 6" xfId="18743"/>
    <cellStyle name="_Tenaska Comparison_Power Costs - Comparison bx Rbtl-Staff-Jt-PC_Electric Rev Req Model (2009 GRC) Rebuttal REmoval of New  WH Solar AdjustMI 6 2" xfId="18744"/>
    <cellStyle name="_Tenaska Comparison_Power Costs - Comparison bx Rbtl-Staff-Jt-PC_Electric Rev Req Model (2009 GRC) Rebuttal REmoval of New  WH Solar AdjustMI 7" xfId="18745"/>
    <cellStyle name="_Tenaska Comparison_Power Costs - Comparison bx Rbtl-Staff-Jt-PC_Electric Rev Req Model (2009 GRC) Rebuttal REmoval of New  WH Solar AdjustMI_DEM-WP(C) ENERG10C--ctn Mid-C_042010 2010GRC" xfId="18746"/>
    <cellStyle name="_Tenaska Comparison_Power Costs - Comparison bx Rbtl-Staff-Jt-PC_Electric Rev Req Model (2009 GRC) Rebuttal REmoval of New  WH Solar AdjustMI_DEM-WP(C) ENERG10C--ctn Mid-C_042010 2010GRC 2" xfId="18747"/>
    <cellStyle name="_Tenaska Comparison_Power Costs - Comparison bx Rbtl-Staff-Jt-PC_Electric Rev Req Model (2009 GRC) Revised 01-18-2010" xfId="18748"/>
    <cellStyle name="_Tenaska Comparison_Power Costs - Comparison bx Rbtl-Staff-Jt-PC_Electric Rev Req Model (2009 GRC) Revised 01-18-2010 2" xfId="18749"/>
    <cellStyle name="_Tenaska Comparison_Power Costs - Comparison bx Rbtl-Staff-Jt-PC_Electric Rev Req Model (2009 GRC) Revised 01-18-2010 2 2" xfId="18750"/>
    <cellStyle name="_Tenaska Comparison_Power Costs - Comparison bx Rbtl-Staff-Jt-PC_Electric Rev Req Model (2009 GRC) Revised 01-18-2010 2 2 2" xfId="18751"/>
    <cellStyle name="_Tenaska Comparison_Power Costs - Comparison bx Rbtl-Staff-Jt-PC_Electric Rev Req Model (2009 GRC) Revised 01-18-2010 2 2 2 2" xfId="18752"/>
    <cellStyle name="_Tenaska Comparison_Power Costs - Comparison bx Rbtl-Staff-Jt-PC_Electric Rev Req Model (2009 GRC) Revised 01-18-2010 2 2 3" xfId="18753"/>
    <cellStyle name="_Tenaska Comparison_Power Costs - Comparison bx Rbtl-Staff-Jt-PC_Electric Rev Req Model (2009 GRC) Revised 01-18-2010 2 3" xfId="18754"/>
    <cellStyle name="_Tenaska Comparison_Power Costs - Comparison bx Rbtl-Staff-Jt-PC_Electric Rev Req Model (2009 GRC) Revised 01-18-2010 2 3 2" xfId="18755"/>
    <cellStyle name="_Tenaska Comparison_Power Costs - Comparison bx Rbtl-Staff-Jt-PC_Electric Rev Req Model (2009 GRC) Revised 01-18-2010 2 4" xfId="18756"/>
    <cellStyle name="_Tenaska Comparison_Power Costs - Comparison bx Rbtl-Staff-Jt-PC_Electric Rev Req Model (2009 GRC) Revised 01-18-2010 2 4 2" xfId="18757"/>
    <cellStyle name="_Tenaska Comparison_Power Costs - Comparison bx Rbtl-Staff-Jt-PC_Electric Rev Req Model (2009 GRC) Revised 01-18-2010 2 5" xfId="18758"/>
    <cellStyle name="_Tenaska Comparison_Power Costs - Comparison bx Rbtl-Staff-Jt-PC_Electric Rev Req Model (2009 GRC) Revised 01-18-2010 3" xfId="18759"/>
    <cellStyle name="_Tenaska Comparison_Power Costs - Comparison bx Rbtl-Staff-Jt-PC_Electric Rev Req Model (2009 GRC) Revised 01-18-2010 3 2" xfId="18760"/>
    <cellStyle name="_Tenaska Comparison_Power Costs - Comparison bx Rbtl-Staff-Jt-PC_Electric Rev Req Model (2009 GRC) Revised 01-18-2010 3 2 2" xfId="18761"/>
    <cellStyle name="_Tenaska Comparison_Power Costs - Comparison bx Rbtl-Staff-Jt-PC_Electric Rev Req Model (2009 GRC) Revised 01-18-2010 3 3" xfId="18762"/>
    <cellStyle name="_Tenaska Comparison_Power Costs - Comparison bx Rbtl-Staff-Jt-PC_Electric Rev Req Model (2009 GRC) Revised 01-18-2010 3 4" xfId="18763"/>
    <cellStyle name="_Tenaska Comparison_Power Costs - Comparison bx Rbtl-Staff-Jt-PC_Electric Rev Req Model (2009 GRC) Revised 01-18-2010 4" xfId="18764"/>
    <cellStyle name="_Tenaska Comparison_Power Costs - Comparison bx Rbtl-Staff-Jt-PC_Electric Rev Req Model (2009 GRC) Revised 01-18-2010 4 2" xfId="18765"/>
    <cellStyle name="_Tenaska Comparison_Power Costs - Comparison bx Rbtl-Staff-Jt-PC_Electric Rev Req Model (2009 GRC) Revised 01-18-2010 4 2 2" xfId="18766"/>
    <cellStyle name="_Tenaska Comparison_Power Costs - Comparison bx Rbtl-Staff-Jt-PC_Electric Rev Req Model (2009 GRC) Revised 01-18-2010 4 3" xfId="18767"/>
    <cellStyle name="_Tenaska Comparison_Power Costs - Comparison bx Rbtl-Staff-Jt-PC_Electric Rev Req Model (2009 GRC) Revised 01-18-2010 5" xfId="18768"/>
    <cellStyle name="_Tenaska Comparison_Power Costs - Comparison bx Rbtl-Staff-Jt-PC_Electric Rev Req Model (2009 GRC) Revised 01-18-2010 5 2" xfId="18769"/>
    <cellStyle name="_Tenaska Comparison_Power Costs - Comparison bx Rbtl-Staff-Jt-PC_Electric Rev Req Model (2009 GRC) Revised 01-18-2010 6" xfId="18770"/>
    <cellStyle name="_Tenaska Comparison_Power Costs - Comparison bx Rbtl-Staff-Jt-PC_Electric Rev Req Model (2009 GRC) Revised 01-18-2010 6 2" xfId="18771"/>
    <cellStyle name="_Tenaska Comparison_Power Costs - Comparison bx Rbtl-Staff-Jt-PC_Electric Rev Req Model (2009 GRC) Revised 01-18-2010 7" xfId="18772"/>
    <cellStyle name="_Tenaska Comparison_Power Costs - Comparison bx Rbtl-Staff-Jt-PC_Electric Rev Req Model (2009 GRC) Revised 01-18-2010_DEM-WP(C) ENERG10C--ctn Mid-C_042010 2010GRC" xfId="18773"/>
    <cellStyle name="_Tenaska Comparison_Power Costs - Comparison bx Rbtl-Staff-Jt-PC_Electric Rev Req Model (2009 GRC) Revised 01-18-2010_DEM-WP(C) ENERG10C--ctn Mid-C_042010 2010GRC 2" xfId="18774"/>
    <cellStyle name="_Tenaska Comparison_Power Costs - Comparison bx Rbtl-Staff-Jt-PC_Final Order Electric EXHIBIT A-1" xfId="18775"/>
    <cellStyle name="_Tenaska Comparison_Power Costs - Comparison bx Rbtl-Staff-Jt-PC_Final Order Electric EXHIBIT A-1 2" xfId="18776"/>
    <cellStyle name="_Tenaska Comparison_Power Costs - Comparison bx Rbtl-Staff-Jt-PC_Final Order Electric EXHIBIT A-1 2 2" xfId="18777"/>
    <cellStyle name="_Tenaska Comparison_Power Costs - Comparison bx Rbtl-Staff-Jt-PC_Final Order Electric EXHIBIT A-1 2 2 2" xfId="18778"/>
    <cellStyle name="_Tenaska Comparison_Power Costs - Comparison bx Rbtl-Staff-Jt-PC_Final Order Electric EXHIBIT A-1 2 3" xfId="18779"/>
    <cellStyle name="_Tenaska Comparison_Power Costs - Comparison bx Rbtl-Staff-Jt-PC_Final Order Electric EXHIBIT A-1 2 4" xfId="18780"/>
    <cellStyle name="_Tenaska Comparison_Power Costs - Comparison bx Rbtl-Staff-Jt-PC_Final Order Electric EXHIBIT A-1 3" xfId="18781"/>
    <cellStyle name="_Tenaska Comparison_Power Costs - Comparison bx Rbtl-Staff-Jt-PC_Final Order Electric EXHIBIT A-1 3 2" xfId="18782"/>
    <cellStyle name="_Tenaska Comparison_Power Costs - Comparison bx Rbtl-Staff-Jt-PC_Final Order Electric EXHIBIT A-1 3 2 2" xfId="18783"/>
    <cellStyle name="_Tenaska Comparison_Power Costs - Comparison bx Rbtl-Staff-Jt-PC_Final Order Electric EXHIBIT A-1 3 3" xfId="18784"/>
    <cellStyle name="_Tenaska Comparison_Power Costs - Comparison bx Rbtl-Staff-Jt-PC_Final Order Electric EXHIBIT A-1 4" xfId="18785"/>
    <cellStyle name="_Tenaska Comparison_Power Costs - Comparison bx Rbtl-Staff-Jt-PC_Final Order Electric EXHIBIT A-1 4 2" xfId="18786"/>
    <cellStyle name="_Tenaska Comparison_Power Costs - Comparison bx Rbtl-Staff-Jt-PC_Final Order Electric EXHIBIT A-1 5" xfId="18787"/>
    <cellStyle name="_Tenaska Comparison_Power Costs - Comparison bx Rbtl-Staff-Jt-PC_Final Order Electric EXHIBIT A-1 6" xfId="18788"/>
    <cellStyle name="_Tenaska Comparison_Power Costs - Comparison bx Rbtl-Staff-Jt-PC_Final Order Electric EXHIBIT A-1 7" xfId="18789"/>
    <cellStyle name="_Tenaska Comparison_Production Adj 4.37" xfId="18790"/>
    <cellStyle name="_Tenaska Comparison_Production Adj 4.37 2" xfId="18791"/>
    <cellStyle name="_Tenaska Comparison_Production Adj 4.37 2 2" xfId="18792"/>
    <cellStyle name="_Tenaska Comparison_Production Adj 4.37 2 2 2" xfId="18793"/>
    <cellStyle name="_Tenaska Comparison_Production Adj 4.37 2 3" xfId="18794"/>
    <cellStyle name="_Tenaska Comparison_Production Adj 4.37 3" xfId="18795"/>
    <cellStyle name="_Tenaska Comparison_Production Adj 4.37 3 2" xfId="18796"/>
    <cellStyle name="_Tenaska Comparison_Production Adj 4.37 4" xfId="18797"/>
    <cellStyle name="_Tenaska Comparison_Purchased Power Adj 4.03" xfId="18798"/>
    <cellStyle name="_Tenaska Comparison_Purchased Power Adj 4.03 2" xfId="18799"/>
    <cellStyle name="_Tenaska Comparison_Purchased Power Adj 4.03 2 2" xfId="18800"/>
    <cellStyle name="_Tenaska Comparison_Purchased Power Adj 4.03 2 2 2" xfId="18801"/>
    <cellStyle name="_Tenaska Comparison_Purchased Power Adj 4.03 2 3" xfId="18802"/>
    <cellStyle name="_Tenaska Comparison_Purchased Power Adj 4.03 3" xfId="18803"/>
    <cellStyle name="_Tenaska Comparison_Purchased Power Adj 4.03 3 2" xfId="18804"/>
    <cellStyle name="_Tenaska Comparison_Purchased Power Adj 4.03 4" xfId="18805"/>
    <cellStyle name="_Tenaska Comparison_Rebuttal Power Costs" xfId="18806"/>
    <cellStyle name="_Tenaska Comparison_Rebuttal Power Costs 2" xfId="18807"/>
    <cellStyle name="_Tenaska Comparison_Rebuttal Power Costs 2 2" xfId="18808"/>
    <cellStyle name="_Tenaska Comparison_Rebuttal Power Costs 2 2 2" xfId="18809"/>
    <cellStyle name="_Tenaska Comparison_Rebuttal Power Costs 2 2 2 2" xfId="18810"/>
    <cellStyle name="_Tenaska Comparison_Rebuttal Power Costs 2 2 3" xfId="18811"/>
    <cellStyle name="_Tenaska Comparison_Rebuttal Power Costs 2 3" xfId="18812"/>
    <cellStyle name="_Tenaska Comparison_Rebuttal Power Costs 2 3 2" xfId="18813"/>
    <cellStyle name="_Tenaska Comparison_Rebuttal Power Costs 2 4" xfId="18814"/>
    <cellStyle name="_Tenaska Comparison_Rebuttal Power Costs 2 4 2" xfId="18815"/>
    <cellStyle name="_Tenaska Comparison_Rebuttal Power Costs 2 5" xfId="18816"/>
    <cellStyle name="_Tenaska Comparison_Rebuttal Power Costs 3" xfId="18817"/>
    <cellStyle name="_Tenaska Comparison_Rebuttal Power Costs 3 2" xfId="18818"/>
    <cellStyle name="_Tenaska Comparison_Rebuttal Power Costs 3 2 2" xfId="18819"/>
    <cellStyle name="_Tenaska Comparison_Rebuttal Power Costs 3 3" xfId="18820"/>
    <cellStyle name="_Tenaska Comparison_Rebuttal Power Costs 3 4" xfId="18821"/>
    <cellStyle name="_Tenaska Comparison_Rebuttal Power Costs 4" xfId="18822"/>
    <cellStyle name="_Tenaska Comparison_Rebuttal Power Costs 4 2" xfId="18823"/>
    <cellStyle name="_Tenaska Comparison_Rebuttal Power Costs 4 2 2" xfId="18824"/>
    <cellStyle name="_Tenaska Comparison_Rebuttal Power Costs 4 3" xfId="18825"/>
    <cellStyle name="_Tenaska Comparison_Rebuttal Power Costs 5" xfId="18826"/>
    <cellStyle name="_Tenaska Comparison_Rebuttal Power Costs 5 2" xfId="18827"/>
    <cellStyle name="_Tenaska Comparison_Rebuttal Power Costs 6" xfId="18828"/>
    <cellStyle name="_Tenaska Comparison_Rebuttal Power Costs 6 2" xfId="18829"/>
    <cellStyle name="_Tenaska Comparison_Rebuttal Power Costs 7" xfId="18830"/>
    <cellStyle name="_Tenaska Comparison_Rebuttal Power Costs_Adj Bench DR 3 for Initial Briefs (Electric)" xfId="18831"/>
    <cellStyle name="_Tenaska Comparison_Rebuttal Power Costs_Adj Bench DR 3 for Initial Briefs (Electric) 2" xfId="18832"/>
    <cellStyle name="_Tenaska Comparison_Rebuttal Power Costs_Adj Bench DR 3 for Initial Briefs (Electric) 2 2" xfId="18833"/>
    <cellStyle name="_Tenaska Comparison_Rebuttal Power Costs_Adj Bench DR 3 for Initial Briefs (Electric) 2 2 2" xfId="18834"/>
    <cellStyle name="_Tenaska Comparison_Rebuttal Power Costs_Adj Bench DR 3 for Initial Briefs (Electric) 2 2 2 2" xfId="18835"/>
    <cellStyle name="_Tenaska Comparison_Rebuttal Power Costs_Adj Bench DR 3 for Initial Briefs (Electric) 2 2 3" xfId="18836"/>
    <cellStyle name="_Tenaska Comparison_Rebuttal Power Costs_Adj Bench DR 3 for Initial Briefs (Electric) 2 3" xfId="18837"/>
    <cellStyle name="_Tenaska Comparison_Rebuttal Power Costs_Adj Bench DR 3 for Initial Briefs (Electric) 2 3 2" xfId="18838"/>
    <cellStyle name="_Tenaska Comparison_Rebuttal Power Costs_Adj Bench DR 3 for Initial Briefs (Electric) 2 4" xfId="18839"/>
    <cellStyle name="_Tenaska Comparison_Rebuttal Power Costs_Adj Bench DR 3 for Initial Briefs (Electric) 2 4 2" xfId="18840"/>
    <cellStyle name="_Tenaska Comparison_Rebuttal Power Costs_Adj Bench DR 3 for Initial Briefs (Electric) 2 5" xfId="18841"/>
    <cellStyle name="_Tenaska Comparison_Rebuttal Power Costs_Adj Bench DR 3 for Initial Briefs (Electric) 3" xfId="18842"/>
    <cellStyle name="_Tenaska Comparison_Rebuttal Power Costs_Adj Bench DR 3 for Initial Briefs (Electric) 3 2" xfId="18843"/>
    <cellStyle name="_Tenaska Comparison_Rebuttal Power Costs_Adj Bench DR 3 for Initial Briefs (Electric) 3 2 2" xfId="18844"/>
    <cellStyle name="_Tenaska Comparison_Rebuttal Power Costs_Adj Bench DR 3 for Initial Briefs (Electric) 3 3" xfId="18845"/>
    <cellStyle name="_Tenaska Comparison_Rebuttal Power Costs_Adj Bench DR 3 for Initial Briefs (Electric) 3 4" xfId="18846"/>
    <cellStyle name="_Tenaska Comparison_Rebuttal Power Costs_Adj Bench DR 3 for Initial Briefs (Electric) 4" xfId="18847"/>
    <cellStyle name="_Tenaska Comparison_Rebuttal Power Costs_Adj Bench DR 3 for Initial Briefs (Electric) 4 2" xfId="18848"/>
    <cellStyle name="_Tenaska Comparison_Rebuttal Power Costs_Adj Bench DR 3 for Initial Briefs (Electric) 4 2 2" xfId="18849"/>
    <cellStyle name="_Tenaska Comparison_Rebuttal Power Costs_Adj Bench DR 3 for Initial Briefs (Electric) 4 3" xfId="18850"/>
    <cellStyle name="_Tenaska Comparison_Rebuttal Power Costs_Adj Bench DR 3 for Initial Briefs (Electric) 5" xfId="18851"/>
    <cellStyle name="_Tenaska Comparison_Rebuttal Power Costs_Adj Bench DR 3 for Initial Briefs (Electric) 5 2" xfId="18852"/>
    <cellStyle name="_Tenaska Comparison_Rebuttal Power Costs_Adj Bench DR 3 for Initial Briefs (Electric) 6" xfId="18853"/>
    <cellStyle name="_Tenaska Comparison_Rebuttal Power Costs_Adj Bench DR 3 for Initial Briefs (Electric) 6 2" xfId="18854"/>
    <cellStyle name="_Tenaska Comparison_Rebuttal Power Costs_Adj Bench DR 3 for Initial Briefs (Electric) 7" xfId="18855"/>
    <cellStyle name="_Tenaska Comparison_Rebuttal Power Costs_Adj Bench DR 3 for Initial Briefs (Electric)_DEM-WP(C) ENERG10C--ctn Mid-C_042010 2010GRC" xfId="18856"/>
    <cellStyle name="_Tenaska Comparison_Rebuttal Power Costs_Adj Bench DR 3 for Initial Briefs (Electric)_DEM-WP(C) ENERG10C--ctn Mid-C_042010 2010GRC 2" xfId="18857"/>
    <cellStyle name="_Tenaska Comparison_Rebuttal Power Costs_DEM-WP(C) ENERG10C--ctn Mid-C_042010 2010GRC" xfId="18858"/>
    <cellStyle name="_Tenaska Comparison_Rebuttal Power Costs_DEM-WP(C) ENERG10C--ctn Mid-C_042010 2010GRC 2" xfId="18859"/>
    <cellStyle name="_Tenaska Comparison_Rebuttal Power Costs_Electric Rev Req Model (2009 GRC) Rebuttal" xfId="18860"/>
    <cellStyle name="_Tenaska Comparison_Rebuttal Power Costs_Electric Rev Req Model (2009 GRC) Rebuttal 2" xfId="18861"/>
    <cellStyle name="_Tenaska Comparison_Rebuttal Power Costs_Electric Rev Req Model (2009 GRC) Rebuttal 2 2" xfId="18862"/>
    <cellStyle name="_Tenaska Comparison_Rebuttal Power Costs_Electric Rev Req Model (2009 GRC) Rebuttal 2 2 2" xfId="18863"/>
    <cellStyle name="_Tenaska Comparison_Rebuttal Power Costs_Electric Rev Req Model (2009 GRC) Rebuttal 2 3" xfId="18864"/>
    <cellStyle name="_Tenaska Comparison_Rebuttal Power Costs_Electric Rev Req Model (2009 GRC) Rebuttal 2 4" xfId="18865"/>
    <cellStyle name="_Tenaska Comparison_Rebuttal Power Costs_Electric Rev Req Model (2009 GRC) Rebuttal 3" xfId="18866"/>
    <cellStyle name="_Tenaska Comparison_Rebuttal Power Costs_Electric Rev Req Model (2009 GRC) Rebuttal 3 2" xfId="18867"/>
    <cellStyle name="_Tenaska Comparison_Rebuttal Power Costs_Electric Rev Req Model (2009 GRC) Rebuttal 4" xfId="18868"/>
    <cellStyle name="_Tenaska Comparison_Rebuttal Power Costs_Electric Rev Req Model (2009 GRC) Rebuttal 5" xfId="18869"/>
    <cellStyle name="_Tenaska Comparison_Rebuttal Power Costs_Electric Rev Req Model (2009 GRC) Rebuttal REmoval of New  WH Solar AdjustMI" xfId="18870"/>
    <cellStyle name="_Tenaska Comparison_Rebuttal Power Costs_Electric Rev Req Model (2009 GRC) Rebuttal REmoval of New  WH Solar AdjustMI 2" xfId="18871"/>
    <cellStyle name="_Tenaska Comparison_Rebuttal Power Costs_Electric Rev Req Model (2009 GRC) Rebuttal REmoval of New  WH Solar AdjustMI 2 2" xfId="18872"/>
    <cellStyle name="_Tenaska Comparison_Rebuttal Power Costs_Electric Rev Req Model (2009 GRC) Rebuttal REmoval of New  WH Solar AdjustMI 2 2 2" xfId="18873"/>
    <cellStyle name="_Tenaska Comparison_Rebuttal Power Costs_Electric Rev Req Model (2009 GRC) Rebuttal REmoval of New  WH Solar AdjustMI 2 2 2 2" xfId="18874"/>
    <cellStyle name="_Tenaska Comparison_Rebuttal Power Costs_Electric Rev Req Model (2009 GRC) Rebuttal REmoval of New  WH Solar AdjustMI 2 2 3" xfId="18875"/>
    <cellStyle name="_Tenaska Comparison_Rebuttal Power Costs_Electric Rev Req Model (2009 GRC) Rebuttal REmoval of New  WH Solar AdjustMI 2 3" xfId="18876"/>
    <cellStyle name="_Tenaska Comparison_Rebuttal Power Costs_Electric Rev Req Model (2009 GRC) Rebuttal REmoval of New  WH Solar AdjustMI 2 3 2" xfId="18877"/>
    <cellStyle name="_Tenaska Comparison_Rebuttal Power Costs_Electric Rev Req Model (2009 GRC) Rebuttal REmoval of New  WH Solar AdjustMI 2 4" xfId="18878"/>
    <cellStyle name="_Tenaska Comparison_Rebuttal Power Costs_Electric Rev Req Model (2009 GRC) Rebuttal REmoval of New  WH Solar AdjustMI 2 4 2" xfId="18879"/>
    <cellStyle name="_Tenaska Comparison_Rebuttal Power Costs_Electric Rev Req Model (2009 GRC) Rebuttal REmoval of New  WH Solar AdjustMI 2 5" xfId="18880"/>
    <cellStyle name="_Tenaska Comparison_Rebuttal Power Costs_Electric Rev Req Model (2009 GRC) Rebuttal REmoval of New  WH Solar AdjustMI 3" xfId="18881"/>
    <cellStyle name="_Tenaska Comparison_Rebuttal Power Costs_Electric Rev Req Model (2009 GRC) Rebuttal REmoval of New  WH Solar AdjustMI 3 2" xfId="18882"/>
    <cellStyle name="_Tenaska Comparison_Rebuttal Power Costs_Electric Rev Req Model (2009 GRC) Rebuttal REmoval of New  WH Solar AdjustMI 3 2 2" xfId="18883"/>
    <cellStyle name="_Tenaska Comparison_Rebuttal Power Costs_Electric Rev Req Model (2009 GRC) Rebuttal REmoval of New  WH Solar AdjustMI 3 3" xfId="18884"/>
    <cellStyle name="_Tenaska Comparison_Rebuttal Power Costs_Electric Rev Req Model (2009 GRC) Rebuttal REmoval of New  WH Solar AdjustMI 3 4" xfId="18885"/>
    <cellStyle name="_Tenaska Comparison_Rebuttal Power Costs_Electric Rev Req Model (2009 GRC) Rebuttal REmoval of New  WH Solar AdjustMI 4" xfId="18886"/>
    <cellStyle name="_Tenaska Comparison_Rebuttal Power Costs_Electric Rev Req Model (2009 GRC) Rebuttal REmoval of New  WH Solar AdjustMI 4 2" xfId="18887"/>
    <cellStyle name="_Tenaska Comparison_Rebuttal Power Costs_Electric Rev Req Model (2009 GRC) Rebuttal REmoval of New  WH Solar AdjustMI 4 2 2" xfId="18888"/>
    <cellStyle name="_Tenaska Comparison_Rebuttal Power Costs_Electric Rev Req Model (2009 GRC) Rebuttal REmoval of New  WH Solar AdjustMI 4 3" xfId="18889"/>
    <cellStyle name="_Tenaska Comparison_Rebuttal Power Costs_Electric Rev Req Model (2009 GRC) Rebuttal REmoval of New  WH Solar AdjustMI 5" xfId="18890"/>
    <cellStyle name="_Tenaska Comparison_Rebuttal Power Costs_Electric Rev Req Model (2009 GRC) Rebuttal REmoval of New  WH Solar AdjustMI 5 2" xfId="18891"/>
    <cellStyle name="_Tenaska Comparison_Rebuttal Power Costs_Electric Rev Req Model (2009 GRC) Rebuttal REmoval of New  WH Solar AdjustMI 6" xfId="18892"/>
    <cellStyle name="_Tenaska Comparison_Rebuttal Power Costs_Electric Rev Req Model (2009 GRC) Rebuttal REmoval of New  WH Solar AdjustMI 6 2" xfId="18893"/>
    <cellStyle name="_Tenaska Comparison_Rebuttal Power Costs_Electric Rev Req Model (2009 GRC) Rebuttal REmoval of New  WH Solar AdjustMI 7" xfId="18894"/>
    <cellStyle name="_Tenaska Comparison_Rebuttal Power Costs_Electric Rev Req Model (2009 GRC) Rebuttal REmoval of New  WH Solar AdjustMI_DEM-WP(C) ENERG10C--ctn Mid-C_042010 2010GRC" xfId="18895"/>
    <cellStyle name="_Tenaska Comparison_Rebuttal Power Costs_Electric Rev Req Model (2009 GRC) Rebuttal REmoval of New  WH Solar AdjustMI_DEM-WP(C) ENERG10C--ctn Mid-C_042010 2010GRC 2" xfId="18896"/>
    <cellStyle name="_Tenaska Comparison_Rebuttal Power Costs_Electric Rev Req Model (2009 GRC) Revised 01-18-2010" xfId="18897"/>
    <cellStyle name="_Tenaska Comparison_Rebuttal Power Costs_Electric Rev Req Model (2009 GRC) Revised 01-18-2010 2" xfId="18898"/>
    <cellStyle name="_Tenaska Comparison_Rebuttal Power Costs_Electric Rev Req Model (2009 GRC) Revised 01-18-2010 2 2" xfId="18899"/>
    <cellStyle name="_Tenaska Comparison_Rebuttal Power Costs_Electric Rev Req Model (2009 GRC) Revised 01-18-2010 2 2 2" xfId="18900"/>
    <cellStyle name="_Tenaska Comparison_Rebuttal Power Costs_Electric Rev Req Model (2009 GRC) Revised 01-18-2010 2 2 2 2" xfId="18901"/>
    <cellStyle name="_Tenaska Comparison_Rebuttal Power Costs_Electric Rev Req Model (2009 GRC) Revised 01-18-2010 2 2 3" xfId="18902"/>
    <cellStyle name="_Tenaska Comparison_Rebuttal Power Costs_Electric Rev Req Model (2009 GRC) Revised 01-18-2010 2 3" xfId="18903"/>
    <cellStyle name="_Tenaska Comparison_Rebuttal Power Costs_Electric Rev Req Model (2009 GRC) Revised 01-18-2010 2 3 2" xfId="18904"/>
    <cellStyle name="_Tenaska Comparison_Rebuttal Power Costs_Electric Rev Req Model (2009 GRC) Revised 01-18-2010 2 4" xfId="18905"/>
    <cellStyle name="_Tenaska Comparison_Rebuttal Power Costs_Electric Rev Req Model (2009 GRC) Revised 01-18-2010 2 4 2" xfId="18906"/>
    <cellStyle name="_Tenaska Comparison_Rebuttal Power Costs_Electric Rev Req Model (2009 GRC) Revised 01-18-2010 2 5" xfId="18907"/>
    <cellStyle name="_Tenaska Comparison_Rebuttal Power Costs_Electric Rev Req Model (2009 GRC) Revised 01-18-2010 3" xfId="18908"/>
    <cellStyle name="_Tenaska Comparison_Rebuttal Power Costs_Electric Rev Req Model (2009 GRC) Revised 01-18-2010 3 2" xfId="18909"/>
    <cellStyle name="_Tenaska Comparison_Rebuttal Power Costs_Electric Rev Req Model (2009 GRC) Revised 01-18-2010 3 2 2" xfId="18910"/>
    <cellStyle name="_Tenaska Comparison_Rebuttal Power Costs_Electric Rev Req Model (2009 GRC) Revised 01-18-2010 3 3" xfId="18911"/>
    <cellStyle name="_Tenaska Comparison_Rebuttal Power Costs_Electric Rev Req Model (2009 GRC) Revised 01-18-2010 3 4" xfId="18912"/>
    <cellStyle name="_Tenaska Comparison_Rebuttal Power Costs_Electric Rev Req Model (2009 GRC) Revised 01-18-2010 4" xfId="18913"/>
    <cellStyle name="_Tenaska Comparison_Rebuttal Power Costs_Electric Rev Req Model (2009 GRC) Revised 01-18-2010 4 2" xfId="18914"/>
    <cellStyle name="_Tenaska Comparison_Rebuttal Power Costs_Electric Rev Req Model (2009 GRC) Revised 01-18-2010 4 2 2" xfId="18915"/>
    <cellStyle name="_Tenaska Comparison_Rebuttal Power Costs_Electric Rev Req Model (2009 GRC) Revised 01-18-2010 4 3" xfId="18916"/>
    <cellStyle name="_Tenaska Comparison_Rebuttal Power Costs_Electric Rev Req Model (2009 GRC) Revised 01-18-2010 5" xfId="18917"/>
    <cellStyle name="_Tenaska Comparison_Rebuttal Power Costs_Electric Rev Req Model (2009 GRC) Revised 01-18-2010 5 2" xfId="18918"/>
    <cellStyle name="_Tenaska Comparison_Rebuttal Power Costs_Electric Rev Req Model (2009 GRC) Revised 01-18-2010 6" xfId="18919"/>
    <cellStyle name="_Tenaska Comparison_Rebuttal Power Costs_Electric Rev Req Model (2009 GRC) Revised 01-18-2010 6 2" xfId="18920"/>
    <cellStyle name="_Tenaska Comparison_Rebuttal Power Costs_Electric Rev Req Model (2009 GRC) Revised 01-18-2010 7" xfId="18921"/>
    <cellStyle name="_Tenaska Comparison_Rebuttal Power Costs_Electric Rev Req Model (2009 GRC) Revised 01-18-2010_DEM-WP(C) ENERG10C--ctn Mid-C_042010 2010GRC" xfId="18922"/>
    <cellStyle name="_Tenaska Comparison_Rebuttal Power Costs_Electric Rev Req Model (2009 GRC) Revised 01-18-2010_DEM-WP(C) ENERG10C--ctn Mid-C_042010 2010GRC 2" xfId="18923"/>
    <cellStyle name="_Tenaska Comparison_Rebuttal Power Costs_Final Order Electric EXHIBIT A-1" xfId="18924"/>
    <cellStyle name="_Tenaska Comparison_Rebuttal Power Costs_Final Order Electric EXHIBIT A-1 2" xfId="18925"/>
    <cellStyle name="_Tenaska Comparison_Rebuttal Power Costs_Final Order Electric EXHIBIT A-1 2 2" xfId="18926"/>
    <cellStyle name="_Tenaska Comparison_Rebuttal Power Costs_Final Order Electric EXHIBIT A-1 2 2 2" xfId="18927"/>
    <cellStyle name="_Tenaska Comparison_Rebuttal Power Costs_Final Order Electric EXHIBIT A-1 2 3" xfId="18928"/>
    <cellStyle name="_Tenaska Comparison_Rebuttal Power Costs_Final Order Electric EXHIBIT A-1 2 4" xfId="18929"/>
    <cellStyle name="_Tenaska Comparison_Rebuttal Power Costs_Final Order Electric EXHIBIT A-1 3" xfId="18930"/>
    <cellStyle name="_Tenaska Comparison_Rebuttal Power Costs_Final Order Electric EXHIBIT A-1 3 2" xfId="18931"/>
    <cellStyle name="_Tenaska Comparison_Rebuttal Power Costs_Final Order Electric EXHIBIT A-1 3 2 2" xfId="18932"/>
    <cellStyle name="_Tenaska Comparison_Rebuttal Power Costs_Final Order Electric EXHIBIT A-1 3 3" xfId="18933"/>
    <cellStyle name="_Tenaska Comparison_Rebuttal Power Costs_Final Order Electric EXHIBIT A-1 4" xfId="18934"/>
    <cellStyle name="_Tenaska Comparison_Rebuttal Power Costs_Final Order Electric EXHIBIT A-1 4 2" xfId="18935"/>
    <cellStyle name="_Tenaska Comparison_Rebuttal Power Costs_Final Order Electric EXHIBIT A-1 5" xfId="18936"/>
    <cellStyle name="_Tenaska Comparison_Rebuttal Power Costs_Final Order Electric EXHIBIT A-1 6" xfId="18937"/>
    <cellStyle name="_Tenaska Comparison_Rebuttal Power Costs_Final Order Electric EXHIBIT A-1 7" xfId="18938"/>
    <cellStyle name="_Tenaska Comparison_ROR 5.02" xfId="18939"/>
    <cellStyle name="_Tenaska Comparison_ROR 5.02 2" xfId="18940"/>
    <cellStyle name="_Tenaska Comparison_ROR 5.02 2 2" xfId="18941"/>
    <cellStyle name="_Tenaska Comparison_ROR 5.02 2 2 2" xfId="18942"/>
    <cellStyle name="_Tenaska Comparison_ROR 5.02 2 3" xfId="18943"/>
    <cellStyle name="_Tenaska Comparison_ROR 5.02 3" xfId="18944"/>
    <cellStyle name="_Tenaska Comparison_ROR 5.02 3 2" xfId="18945"/>
    <cellStyle name="_Tenaska Comparison_ROR 5.02 4" xfId="18946"/>
    <cellStyle name="_Tenaska Comparison_Transmission Workbook for May BOD" xfId="18947"/>
    <cellStyle name="_Tenaska Comparison_Transmission Workbook for May BOD 2" xfId="18948"/>
    <cellStyle name="_Tenaska Comparison_Transmission Workbook for May BOD 2 2" xfId="18949"/>
    <cellStyle name="_Tenaska Comparison_Transmission Workbook for May BOD 2 2 2" xfId="18950"/>
    <cellStyle name="_Tenaska Comparison_Transmission Workbook for May BOD 2 2 2 2" xfId="18951"/>
    <cellStyle name="_Tenaska Comparison_Transmission Workbook for May BOD 2 3" xfId="18952"/>
    <cellStyle name="_Tenaska Comparison_Transmission Workbook for May BOD 2 3 2" xfId="18953"/>
    <cellStyle name="_Tenaska Comparison_Transmission Workbook for May BOD 2 4" xfId="18954"/>
    <cellStyle name="_Tenaska Comparison_Transmission Workbook for May BOD 2 4 2" xfId="18955"/>
    <cellStyle name="_Tenaska Comparison_Transmission Workbook for May BOD 2 5" xfId="18956"/>
    <cellStyle name="_Tenaska Comparison_Transmission Workbook for May BOD 3" xfId="18957"/>
    <cellStyle name="_Tenaska Comparison_Transmission Workbook for May BOD 3 2" xfId="18958"/>
    <cellStyle name="_Tenaska Comparison_Transmission Workbook for May BOD 3 2 2" xfId="18959"/>
    <cellStyle name="_Tenaska Comparison_Transmission Workbook for May BOD 3 3" xfId="18960"/>
    <cellStyle name="_Tenaska Comparison_Transmission Workbook for May BOD 4" xfId="18961"/>
    <cellStyle name="_Tenaska Comparison_Transmission Workbook for May BOD 4 2" xfId="18962"/>
    <cellStyle name="_Tenaska Comparison_Transmission Workbook for May BOD 4 2 2" xfId="18963"/>
    <cellStyle name="_Tenaska Comparison_Transmission Workbook for May BOD 4 3" xfId="18964"/>
    <cellStyle name="_Tenaska Comparison_Transmission Workbook for May BOD 5" xfId="18965"/>
    <cellStyle name="_Tenaska Comparison_Transmission Workbook for May BOD 5 2" xfId="18966"/>
    <cellStyle name="_Tenaska Comparison_Transmission Workbook for May BOD 6" xfId="18967"/>
    <cellStyle name="_Tenaska Comparison_Transmission Workbook for May BOD 6 2" xfId="18968"/>
    <cellStyle name="_Tenaska Comparison_Transmission Workbook for May BOD 7" xfId="18969"/>
    <cellStyle name="_Tenaska Comparison_Transmission Workbook for May BOD_DEM-WP(C) ENERG10C--ctn Mid-C_042010 2010GRC" xfId="18970"/>
    <cellStyle name="_Tenaska Comparison_Transmission Workbook for May BOD_DEM-WP(C) ENERG10C--ctn Mid-C_042010 2010GRC 2" xfId="18971"/>
    <cellStyle name="_Tenaska Comparison_Wind Integration 10GRC" xfId="18972"/>
    <cellStyle name="_Tenaska Comparison_Wind Integration 10GRC 2" xfId="18973"/>
    <cellStyle name="_Tenaska Comparison_Wind Integration 10GRC 2 2" xfId="18974"/>
    <cellStyle name="_Tenaska Comparison_Wind Integration 10GRC 2 2 2" xfId="18975"/>
    <cellStyle name="_Tenaska Comparison_Wind Integration 10GRC 2 2 2 2" xfId="18976"/>
    <cellStyle name="_Tenaska Comparison_Wind Integration 10GRC 2 3" xfId="18977"/>
    <cellStyle name="_Tenaska Comparison_Wind Integration 10GRC 2 3 2" xfId="18978"/>
    <cellStyle name="_Tenaska Comparison_Wind Integration 10GRC 2 4" xfId="18979"/>
    <cellStyle name="_Tenaska Comparison_Wind Integration 10GRC 2 4 2" xfId="18980"/>
    <cellStyle name="_Tenaska Comparison_Wind Integration 10GRC 2 5" xfId="18981"/>
    <cellStyle name="_Tenaska Comparison_Wind Integration 10GRC 3" xfId="18982"/>
    <cellStyle name="_Tenaska Comparison_Wind Integration 10GRC 3 2" xfId="18983"/>
    <cellStyle name="_Tenaska Comparison_Wind Integration 10GRC 3 2 2" xfId="18984"/>
    <cellStyle name="_Tenaska Comparison_Wind Integration 10GRC 3 3" xfId="18985"/>
    <cellStyle name="_Tenaska Comparison_Wind Integration 10GRC 4" xfId="18986"/>
    <cellStyle name="_Tenaska Comparison_Wind Integration 10GRC 4 2" xfId="18987"/>
    <cellStyle name="_Tenaska Comparison_Wind Integration 10GRC 4 2 2" xfId="18988"/>
    <cellStyle name="_Tenaska Comparison_Wind Integration 10GRC 4 3" xfId="18989"/>
    <cellStyle name="_Tenaska Comparison_Wind Integration 10GRC 5" xfId="18990"/>
    <cellStyle name="_Tenaska Comparison_Wind Integration 10GRC 5 2" xfId="18991"/>
    <cellStyle name="_Tenaska Comparison_Wind Integration 10GRC 6" xfId="18992"/>
    <cellStyle name="_Tenaska Comparison_Wind Integration 10GRC 6 2" xfId="18993"/>
    <cellStyle name="_Tenaska Comparison_Wind Integration 10GRC 7" xfId="18994"/>
    <cellStyle name="_Tenaska Comparison_Wind Integration 10GRC_DEM-WP(C) ENERG10C--ctn Mid-C_042010 2010GRC" xfId="18995"/>
    <cellStyle name="_Tenaska Comparison_Wind Integration 10GRC_DEM-WP(C) ENERG10C--ctn Mid-C_042010 2010GRC 2" xfId="18996"/>
    <cellStyle name="_x0013__TENASKA REGULATORY ASSET" xfId="18997"/>
    <cellStyle name="_x0013__TENASKA REGULATORY ASSET 2" xfId="18998"/>
    <cellStyle name="_x0013__TENASKA REGULATORY ASSET 2 2" xfId="18999"/>
    <cellStyle name="_x0013__TENASKA REGULATORY ASSET 2 2 2" xfId="19000"/>
    <cellStyle name="_x0013__TENASKA REGULATORY ASSET 2 3" xfId="19001"/>
    <cellStyle name="_x0013__TENASKA REGULATORY ASSET 3" xfId="19002"/>
    <cellStyle name="_x0013__TENASKA REGULATORY ASSET 3 2" xfId="19003"/>
    <cellStyle name="_x0013__TENASKA REGULATORY ASSET 4" xfId="19004"/>
    <cellStyle name="_Therms Data" xfId="19005"/>
    <cellStyle name="_Therms Data 2" xfId="19006"/>
    <cellStyle name="_Therms Data_Pro Forma Rev 09 GRC" xfId="19007"/>
    <cellStyle name="_Therms Data_Pro Forma Rev 09 GRC 2" xfId="19008"/>
    <cellStyle name="_Therms Data_Pro Forma Rev 2010 GRC" xfId="19009"/>
    <cellStyle name="_Therms Data_Pro Forma Rev 2010 GRC 2" xfId="19010"/>
    <cellStyle name="_Therms Data_Pro Forma Rev 2010 GRC_Preliminary" xfId="19011"/>
    <cellStyle name="_Therms Data_Pro Forma Rev 2010 GRC_Preliminary 2" xfId="19012"/>
    <cellStyle name="_Therms Data_Revenue (Feb 09 - Jan 10)" xfId="19013"/>
    <cellStyle name="_Therms Data_Revenue (Feb 09 - Jan 10) 2" xfId="19014"/>
    <cellStyle name="_Therms Data_Revenue (Jan 09 - Dec 09)" xfId="19015"/>
    <cellStyle name="_Therms Data_Revenue (Jan 09 - Dec 09) 2" xfId="19016"/>
    <cellStyle name="_Therms Data_Revenue (Mar 09 - Feb 10)" xfId="19017"/>
    <cellStyle name="_Therms Data_Revenue (Mar 09 - Feb 10) 2" xfId="19018"/>
    <cellStyle name="_Therms Data_Volume Exhibit (Jan09 - Dec09)" xfId="19019"/>
    <cellStyle name="_Therms Data_Volume Exhibit (Jan09 - Dec09) 2" xfId="19020"/>
    <cellStyle name="_Value Copy 11 30 05 gas 12 09 05 AURORA at 12 14 05" xfId="19021"/>
    <cellStyle name="_Value Copy 11 30 05 gas 12 09 05 AURORA at 12 14 05 10" xfId="19022"/>
    <cellStyle name="_Value Copy 11 30 05 gas 12 09 05 AURORA at 12 14 05 10 2" xfId="19023"/>
    <cellStyle name="_Value Copy 11 30 05 gas 12 09 05 AURORA at 12 14 05 11" xfId="19024"/>
    <cellStyle name="_Value Copy 11 30 05 gas 12 09 05 AURORA at 12 14 05 11 2" xfId="19025"/>
    <cellStyle name="_Value Copy 11 30 05 gas 12 09 05 AURORA at 12 14 05 11 3" xfId="19026"/>
    <cellStyle name="_Value Copy 11 30 05 gas 12 09 05 AURORA at 12 14 05 12" xfId="19027"/>
    <cellStyle name="_Value Copy 11 30 05 gas 12 09 05 AURORA at 12 14 05 2" xfId="19028"/>
    <cellStyle name="_Value Copy 11 30 05 gas 12 09 05 AURORA at 12 14 05 2 2" xfId="19029"/>
    <cellStyle name="_Value Copy 11 30 05 gas 12 09 05 AURORA at 12 14 05 2 2 2" xfId="19030"/>
    <cellStyle name="_Value Copy 11 30 05 gas 12 09 05 AURORA at 12 14 05 2 2 2 2" xfId="19031"/>
    <cellStyle name="_Value Copy 11 30 05 gas 12 09 05 AURORA at 12 14 05 2 2 2 2 2" xfId="19032"/>
    <cellStyle name="_Value Copy 11 30 05 gas 12 09 05 AURORA at 12 14 05 2 2 2 3" xfId="19033"/>
    <cellStyle name="_Value Copy 11 30 05 gas 12 09 05 AURORA at 12 14 05 2 2 3" xfId="19034"/>
    <cellStyle name="_Value Copy 11 30 05 gas 12 09 05 AURORA at 12 14 05 2 2 3 2" xfId="19035"/>
    <cellStyle name="_Value Copy 11 30 05 gas 12 09 05 AURORA at 12 14 05 2 2 4" xfId="19036"/>
    <cellStyle name="_Value Copy 11 30 05 gas 12 09 05 AURORA at 12 14 05 2 2 4 2" xfId="19037"/>
    <cellStyle name="_Value Copy 11 30 05 gas 12 09 05 AURORA at 12 14 05 2 2 5" xfId="19038"/>
    <cellStyle name="_Value Copy 11 30 05 gas 12 09 05 AURORA at 12 14 05 2 3" xfId="19039"/>
    <cellStyle name="_Value Copy 11 30 05 gas 12 09 05 AURORA at 12 14 05 2 3 2" xfId="19040"/>
    <cellStyle name="_Value Copy 11 30 05 gas 12 09 05 AURORA at 12 14 05 2 3 2 2" xfId="19041"/>
    <cellStyle name="_Value Copy 11 30 05 gas 12 09 05 AURORA at 12 14 05 2 3 3" xfId="19042"/>
    <cellStyle name="_Value Copy 11 30 05 gas 12 09 05 AURORA at 12 14 05 2 3 4" xfId="19043"/>
    <cellStyle name="_Value Copy 11 30 05 gas 12 09 05 AURORA at 12 14 05 2 4" xfId="19044"/>
    <cellStyle name="_Value Copy 11 30 05 gas 12 09 05 AURORA at 12 14 05 2 4 2" xfId="19045"/>
    <cellStyle name="_Value Copy 11 30 05 gas 12 09 05 AURORA at 12 14 05 2 4 2 2" xfId="19046"/>
    <cellStyle name="_Value Copy 11 30 05 gas 12 09 05 AURORA at 12 14 05 2 4 3" xfId="19047"/>
    <cellStyle name="_Value Copy 11 30 05 gas 12 09 05 AURORA at 12 14 05 2 5" xfId="19048"/>
    <cellStyle name="_Value Copy 11 30 05 gas 12 09 05 AURORA at 12 14 05 2 5 2" xfId="19049"/>
    <cellStyle name="_Value Copy 11 30 05 gas 12 09 05 AURORA at 12 14 05 2 6" xfId="19050"/>
    <cellStyle name="_Value Copy 11 30 05 gas 12 09 05 AURORA at 12 14 05 2 6 2" xfId="19051"/>
    <cellStyle name="_Value Copy 11 30 05 gas 12 09 05 AURORA at 12 14 05 2 7" xfId="19052"/>
    <cellStyle name="_Value Copy 11 30 05 gas 12 09 05 AURORA at 12 14 05 3" xfId="19053"/>
    <cellStyle name="_Value Copy 11 30 05 gas 12 09 05 AURORA at 12 14 05 3 2" xfId="19054"/>
    <cellStyle name="_Value Copy 11 30 05 gas 12 09 05 AURORA at 12 14 05 3 2 2" xfId="19055"/>
    <cellStyle name="_Value Copy 11 30 05 gas 12 09 05 AURORA at 12 14 05 3 2 2 2" xfId="19056"/>
    <cellStyle name="_Value Copy 11 30 05 gas 12 09 05 AURORA at 12 14 05 3 2 3" xfId="19057"/>
    <cellStyle name="_Value Copy 11 30 05 gas 12 09 05 AURORA at 12 14 05 3 2 4" xfId="19058"/>
    <cellStyle name="_Value Copy 11 30 05 gas 12 09 05 AURORA at 12 14 05 3 3" xfId="19059"/>
    <cellStyle name="_Value Copy 11 30 05 gas 12 09 05 AURORA at 12 14 05 3 3 2" xfId="19060"/>
    <cellStyle name="_Value Copy 11 30 05 gas 12 09 05 AURORA at 12 14 05 3 3 2 2" xfId="19061"/>
    <cellStyle name="_Value Copy 11 30 05 gas 12 09 05 AURORA at 12 14 05 3 3 3" xfId="19062"/>
    <cellStyle name="_Value Copy 11 30 05 gas 12 09 05 AURORA at 12 14 05 3 4" xfId="19063"/>
    <cellStyle name="_Value Copy 11 30 05 gas 12 09 05 AURORA at 12 14 05 3 4 2" xfId="19064"/>
    <cellStyle name="_Value Copy 11 30 05 gas 12 09 05 AURORA at 12 14 05 3 5" xfId="19065"/>
    <cellStyle name="_Value Copy 11 30 05 gas 12 09 05 AURORA at 12 14 05 3 5 2" xfId="19066"/>
    <cellStyle name="_Value Copy 11 30 05 gas 12 09 05 AURORA at 12 14 05 3 6" xfId="19067"/>
    <cellStyle name="_Value Copy 11 30 05 gas 12 09 05 AURORA at 12 14 05 4" xfId="19068"/>
    <cellStyle name="_Value Copy 11 30 05 gas 12 09 05 AURORA at 12 14 05 4 2" xfId="19069"/>
    <cellStyle name="_Value Copy 11 30 05 gas 12 09 05 AURORA at 12 14 05 4 2 2" xfId="19070"/>
    <cellStyle name="_Value Copy 11 30 05 gas 12 09 05 AURORA at 12 14 05 4 2 2 2" xfId="19071"/>
    <cellStyle name="_Value Copy 11 30 05 gas 12 09 05 AURORA at 12 14 05 4 2 2 2 2" xfId="19072"/>
    <cellStyle name="_Value Copy 11 30 05 gas 12 09 05 AURORA at 12 14 05 4 2 3" xfId="19073"/>
    <cellStyle name="_Value Copy 11 30 05 gas 12 09 05 AURORA at 12 14 05 4 2 3 2" xfId="19074"/>
    <cellStyle name="_Value Copy 11 30 05 gas 12 09 05 AURORA at 12 14 05 4 2 4" xfId="19075"/>
    <cellStyle name="_Value Copy 11 30 05 gas 12 09 05 AURORA at 12 14 05 4 2 4 2" xfId="19076"/>
    <cellStyle name="_Value Copy 11 30 05 gas 12 09 05 AURORA at 12 14 05 4 2 5" xfId="19077"/>
    <cellStyle name="_Value Copy 11 30 05 gas 12 09 05 AURORA at 12 14 05 4 3" xfId="19078"/>
    <cellStyle name="_Value Copy 11 30 05 gas 12 09 05 AURORA at 12 14 05 4 3 2" xfId="19079"/>
    <cellStyle name="_Value Copy 11 30 05 gas 12 09 05 AURORA at 12 14 05 4 3 2 2" xfId="19080"/>
    <cellStyle name="_Value Copy 11 30 05 gas 12 09 05 AURORA at 12 14 05 4 3 3" xfId="19081"/>
    <cellStyle name="_Value Copy 11 30 05 gas 12 09 05 AURORA at 12 14 05 4 4" xfId="19082"/>
    <cellStyle name="_Value Copy 11 30 05 gas 12 09 05 AURORA at 12 14 05 4 4 2" xfId="19083"/>
    <cellStyle name="_Value Copy 11 30 05 gas 12 09 05 AURORA at 12 14 05 4 4 2 2" xfId="19084"/>
    <cellStyle name="_Value Copy 11 30 05 gas 12 09 05 AURORA at 12 14 05 4 4 3" xfId="19085"/>
    <cellStyle name="_Value Copy 11 30 05 gas 12 09 05 AURORA at 12 14 05 4 5" xfId="19086"/>
    <cellStyle name="_Value Copy 11 30 05 gas 12 09 05 AURORA at 12 14 05 4 5 2" xfId="19087"/>
    <cellStyle name="_Value Copy 11 30 05 gas 12 09 05 AURORA at 12 14 05 4 6" xfId="19088"/>
    <cellStyle name="_Value Copy 11 30 05 gas 12 09 05 AURORA at 12 14 05 4 6 2" xfId="19089"/>
    <cellStyle name="_Value Copy 11 30 05 gas 12 09 05 AURORA at 12 14 05 4 7" xfId="19090"/>
    <cellStyle name="_Value Copy 11 30 05 gas 12 09 05 AURORA at 12 14 05 5" xfId="19091"/>
    <cellStyle name="_Value Copy 11 30 05 gas 12 09 05 AURORA at 12 14 05 5 2" xfId="19092"/>
    <cellStyle name="_Value Copy 11 30 05 gas 12 09 05 AURORA at 12 14 05 5 2 2" xfId="19093"/>
    <cellStyle name="_Value Copy 11 30 05 gas 12 09 05 AURORA at 12 14 05 5 2 2 2" xfId="19094"/>
    <cellStyle name="_Value Copy 11 30 05 gas 12 09 05 AURORA at 12 14 05 5 2 2 2 2" xfId="19095"/>
    <cellStyle name="_Value Copy 11 30 05 gas 12 09 05 AURORA at 12 14 05 5 2 3" xfId="19096"/>
    <cellStyle name="_Value Copy 11 30 05 gas 12 09 05 AURORA at 12 14 05 5 2 3 2" xfId="19097"/>
    <cellStyle name="_Value Copy 11 30 05 gas 12 09 05 AURORA at 12 14 05 5 2 4" xfId="19098"/>
    <cellStyle name="_Value Copy 11 30 05 gas 12 09 05 AURORA at 12 14 05 5 2 4 2" xfId="19099"/>
    <cellStyle name="_Value Copy 11 30 05 gas 12 09 05 AURORA at 12 14 05 5 2 5" xfId="19100"/>
    <cellStyle name="_Value Copy 11 30 05 gas 12 09 05 AURORA at 12 14 05 5 3" xfId="19101"/>
    <cellStyle name="_Value Copy 11 30 05 gas 12 09 05 AURORA at 12 14 05 5 3 2" xfId="19102"/>
    <cellStyle name="_Value Copy 11 30 05 gas 12 09 05 AURORA at 12 14 05 5 3 2 2" xfId="19103"/>
    <cellStyle name="_Value Copy 11 30 05 gas 12 09 05 AURORA at 12 14 05 5 4" xfId="19104"/>
    <cellStyle name="_Value Copy 11 30 05 gas 12 09 05 AURORA at 12 14 05 5 4 2" xfId="19105"/>
    <cellStyle name="_Value Copy 11 30 05 gas 12 09 05 AURORA at 12 14 05 5 5" xfId="19106"/>
    <cellStyle name="_Value Copy 11 30 05 gas 12 09 05 AURORA at 12 14 05 5 5 2" xfId="19107"/>
    <cellStyle name="_Value Copy 11 30 05 gas 12 09 05 AURORA at 12 14 05 5 6" xfId="19108"/>
    <cellStyle name="_Value Copy 11 30 05 gas 12 09 05 AURORA at 12 14 05 6" xfId="19109"/>
    <cellStyle name="_Value Copy 11 30 05 gas 12 09 05 AURORA at 12 14 05 6 2" xfId="19110"/>
    <cellStyle name="_Value Copy 11 30 05 gas 12 09 05 AURORA at 12 14 05 6 2 2" xfId="19111"/>
    <cellStyle name="_Value Copy 11 30 05 gas 12 09 05 AURORA at 12 14 05 6 2 2 2" xfId="19112"/>
    <cellStyle name="_Value Copy 11 30 05 gas 12 09 05 AURORA at 12 14 05 6 3" xfId="19113"/>
    <cellStyle name="_Value Copy 11 30 05 gas 12 09 05 AURORA at 12 14 05 6 3 2" xfId="19114"/>
    <cellStyle name="_Value Copy 11 30 05 gas 12 09 05 AURORA at 12 14 05 6 4" xfId="19115"/>
    <cellStyle name="_Value Copy 11 30 05 gas 12 09 05 AURORA at 12 14 05 6 4 2" xfId="19116"/>
    <cellStyle name="_Value Copy 11 30 05 gas 12 09 05 AURORA at 12 14 05 7" xfId="19117"/>
    <cellStyle name="_Value Copy 11 30 05 gas 12 09 05 AURORA at 12 14 05 7 2" xfId="19118"/>
    <cellStyle name="_Value Copy 11 30 05 gas 12 09 05 AURORA at 12 14 05 7 2 2" xfId="19119"/>
    <cellStyle name="_Value Copy 11 30 05 gas 12 09 05 AURORA at 12 14 05 7 3" xfId="19120"/>
    <cellStyle name="_Value Copy 11 30 05 gas 12 09 05 AURORA at 12 14 05 8" xfId="19121"/>
    <cellStyle name="_Value Copy 11 30 05 gas 12 09 05 AURORA at 12 14 05 8 2" xfId="19122"/>
    <cellStyle name="_Value Copy 11 30 05 gas 12 09 05 AURORA at 12 14 05 8 2 2" xfId="19123"/>
    <cellStyle name="_Value Copy 11 30 05 gas 12 09 05 AURORA at 12 14 05 8 3" xfId="19124"/>
    <cellStyle name="_Value Copy 11 30 05 gas 12 09 05 AURORA at 12 14 05 9" xfId="19125"/>
    <cellStyle name="_Value Copy 11 30 05 gas 12 09 05 AURORA at 12 14 05 9 2" xfId="19126"/>
    <cellStyle name="_Value Copy 11 30 05 gas 12 09 05 AURORA at 12 14 05 9 2 2" xfId="19127"/>
    <cellStyle name="_Value Copy 11 30 05 gas 12 09 05 AURORA at 12 14 05 9 2 2 2" xfId="19128"/>
    <cellStyle name="_Value Copy 11 30 05 gas 12 09 05 AURORA at 12 14 05 9 2 3" xfId="19129"/>
    <cellStyle name="_Value Copy 11 30 05 gas 12 09 05 AURORA at 12 14 05 9 3" xfId="19130"/>
    <cellStyle name="_Value Copy 11 30 05 gas 12 09 05 AURORA at 12 14 05 9 3 2" xfId="19131"/>
    <cellStyle name="_Value Copy 11 30 05 gas 12 09 05 AURORA at 12 14 05 9 4" xfId="19132"/>
    <cellStyle name="_Value Copy 11 30 05 gas 12 09 05 AURORA at 12 14 05_04 07E Wild Horse Wind Expansion (C) (2)" xfId="19133"/>
    <cellStyle name="_Value Copy 11 30 05 gas 12 09 05 AURORA at 12 14 05_04 07E Wild Horse Wind Expansion (C) (2) 2" xfId="19134"/>
    <cellStyle name="_Value Copy 11 30 05 gas 12 09 05 AURORA at 12 14 05_04 07E Wild Horse Wind Expansion (C) (2) 2 2" xfId="19135"/>
    <cellStyle name="_Value Copy 11 30 05 gas 12 09 05 AURORA at 12 14 05_04 07E Wild Horse Wind Expansion (C) (2) 2 2 2" xfId="19136"/>
    <cellStyle name="_Value Copy 11 30 05 gas 12 09 05 AURORA at 12 14 05_04 07E Wild Horse Wind Expansion (C) (2) 2 2 2 2" xfId="19137"/>
    <cellStyle name="_Value Copy 11 30 05 gas 12 09 05 AURORA at 12 14 05_04 07E Wild Horse Wind Expansion (C) (2) 2 2 3" xfId="19138"/>
    <cellStyle name="_Value Copy 11 30 05 gas 12 09 05 AURORA at 12 14 05_04 07E Wild Horse Wind Expansion (C) (2) 2 3" xfId="19139"/>
    <cellStyle name="_Value Copy 11 30 05 gas 12 09 05 AURORA at 12 14 05_04 07E Wild Horse Wind Expansion (C) (2) 2 3 2" xfId="19140"/>
    <cellStyle name="_Value Copy 11 30 05 gas 12 09 05 AURORA at 12 14 05_04 07E Wild Horse Wind Expansion (C) (2) 2 4" xfId="19141"/>
    <cellStyle name="_Value Copy 11 30 05 gas 12 09 05 AURORA at 12 14 05_04 07E Wild Horse Wind Expansion (C) (2) 2 4 2" xfId="19142"/>
    <cellStyle name="_Value Copy 11 30 05 gas 12 09 05 AURORA at 12 14 05_04 07E Wild Horse Wind Expansion (C) (2) 2 5" xfId="19143"/>
    <cellStyle name="_Value Copy 11 30 05 gas 12 09 05 AURORA at 12 14 05_04 07E Wild Horse Wind Expansion (C) (2) 3" xfId="19144"/>
    <cellStyle name="_Value Copy 11 30 05 gas 12 09 05 AURORA at 12 14 05_04 07E Wild Horse Wind Expansion (C) (2) 3 2" xfId="19145"/>
    <cellStyle name="_Value Copy 11 30 05 gas 12 09 05 AURORA at 12 14 05_04 07E Wild Horse Wind Expansion (C) (2) 3 2 2" xfId="19146"/>
    <cellStyle name="_Value Copy 11 30 05 gas 12 09 05 AURORA at 12 14 05_04 07E Wild Horse Wind Expansion (C) (2) 3 3" xfId="19147"/>
    <cellStyle name="_Value Copy 11 30 05 gas 12 09 05 AURORA at 12 14 05_04 07E Wild Horse Wind Expansion (C) (2) 3 4" xfId="19148"/>
    <cellStyle name="_Value Copy 11 30 05 gas 12 09 05 AURORA at 12 14 05_04 07E Wild Horse Wind Expansion (C) (2) 4" xfId="19149"/>
    <cellStyle name="_Value Copy 11 30 05 gas 12 09 05 AURORA at 12 14 05_04 07E Wild Horse Wind Expansion (C) (2) 4 2" xfId="19150"/>
    <cellStyle name="_Value Copy 11 30 05 gas 12 09 05 AURORA at 12 14 05_04 07E Wild Horse Wind Expansion (C) (2) 4 2 2" xfId="19151"/>
    <cellStyle name="_Value Copy 11 30 05 gas 12 09 05 AURORA at 12 14 05_04 07E Wild Horse Wind Expansion (C) (2) 4 3" xfId="19152"/>
    <cellStyle name="_Value Copy 11 30 05 gas 12 09 05 AURORA at 12 14 05_04 07E Wild Horse Wind Expansion (C) (2) 5" xfId="19153"/>
    <cellStyle name="_Value Copy 11 30 05 gas 12 09 05 AURORA at 12 14 05_04 07E Wild Horse Wind Expansion (C) (2) 5 2" xfId="19154"/>
    <cellStyle name="_Value Copy 11 30 05 gas 12 09 05 AURORA at 12 14 05_04 07E Wild Horse Wind Expansion (C) (2) 6" xfId="19155"/>
    <cellStyle name="_Value Copy 11 30 05 gas 12 09 05 AURORA at 12 14 05_04 07E Wild Horse Wind Expansion (C) (2) 6 2" xfId="19156"/>
    <cellStyle name="_Value Copy 11 30 05 gas 12 09 05 AURORA at 12 14 05_04 07E Wild Horse Wind Expansion (C) (2) 7" xfId="19157"/>
    <cellStyle name="_Value Copy 11 30 05 gas 12 09 05 AURORA at 12 14 05_04 07E Wild Horse Wind Expansion (C) (2)_Adj Bench DR 3 for Initial Briefs (Electric)" xfId="19158"/>
    <cellStyle name="_Value Copy 11 30 05 gas 12 09 05 AURORA at 12 14 05_04 07E Wild Horse Wind Expansion (C) (2)_Adj Bench DR 3 for Initial Briefs (Electric) 2" xfId="19159"/>
    <cellStyle name="_Value Copy 11 30 05 gas 12 09 05 AURORA at 12 14 05_04 07E Wild Horse Wind Expansion (C) (2)_Adj Bench DR 3 for Initial Briefs (Electric) 2 2" xfId="19160"/>
    <cellStyle name="_Value Copy 11 30 05 gas 12 09 05 AURORA at 12 14 05_04 07E Wild Horse Wind Expansion (C) (2)_Adj Bench DR 3 for Initial Briefs (Electric) 2 2 2" xfId="19161"/>
    <cellStyle name="_Value Copy 11 30 05 gas 12 09 05 AURORA at 12 14 05_04 07E Wild Horse Wind Expansion (C) (2)_Adj Bench DR 3 for Initial Briefs (Electric) 2 2 2 2" xfId="19162"/>
    <cellStyle name="_Value Copy 11 30 05 gas 12 09 05 AURORA at 12 14 05_04 07E Wild Horse Wind Expansion (C) (2)_Adj Bench DR 3 for Initial Briefs (Electric) 2 2 3" xfId="19163"/>
    <cellStyle name="_Value Copy 11 30 05 gas 12 09 05 AURORA at 12 14 05_04 07E Wild Horse Wind Expansion (C) (2)_Adj Bench DR 3 for Initial Briefs (Electric) 2 3" xfId="19164"/>
    <cellStyle name="_Value Copy 11 30 05 gas 12 09 05 AURORA at 12 14 05_04 07E Wild Horse Wind Expansion (C) (2)_Adj Bench DR 3 for Initial Briefs (Electric) 2 3 2" xfId="19165"/>
    <cellStyle name="_Value Copy 11 30 05 gas 12 09 05 AURORA at 12 14 05_04 07E Wild Horse Wind Expansion (C) (2)_Adj Bench DR 3 for Initial Briefs (Electric) 2 4" xfId="19166"/>
    <cellStyle name="_Value Copy 11 30 05 gas 12 09 05 AURORA at 12 14 05_04 07E Wild Horse Wind Expansion (C) (2)_Adj Bench DR 3 for Initial Briefs (Electric) 2 4 2" xfId="19167"/>
    <cellStyle name="_Value Copy 11 30 05 gas 12 09 05 AURORA at 12 14 05_04 07E Wild Horse Wind Expansion (C) (2)_Adj Bench DR 3 for Initial Briefs (Electric) 2 5" xfId="19168"/>
    <cellStyle name="_Value Copy 11 30 05 gas 12 09 05 AURORA at 12 14 05_04 07E Wild Horse Wind Expansion (C) (2)_Adj Bench DR 3 for Initial Briefs (Electric) 3" xfId="19169"/>
    <cellStyle name="_Value Copy 11 30 05 gas 12 09 05 AURORA at 12 14 05_04 07E Wild Horse Wind Expansion (C) (2)_Adj Bench DR 3 for Initial Briefs (Electric) 3 2" xfId="19170"/>
    <cellStyle name="_Value Copy 11 30 05 gas 12 09 05 AURORA at 12 14 05_04 07E Wild Horse Wind Expansion (C) (2)_Adj Bench DR 3 for Initial Briefs (Electric) 3 2 2" xfId="19171"/>
    <cellStyle name="_Value Copy 11 30 05 gas 12 09 05 AURORA at 12 14 05_04 07E Wild Horse Wind Expansion (C) (2)_Adj Bench DR 3 for Initial Briefs (Electric) 3 3" xfId="19172"/>
    <cellStyle name="_Value Copy 11 30 05 gas 12 09 05 AURORA at 12 14 05_04 07E Wild Horse Wind Expansion (C) (2)_Adj Bench DR 3 for Initial Briefs (Electric) 3 4" xfId="19173"/>
    <cellStyle name="_Value Copy 11 30 05 gas 12 09 05 AURORA at 12 14 05_04 07E Wild Horse Wind Expansion (C) (2)_Adj Bench DR 3 for Initial Briefs (Electric) 4" xfId="19174"/>
    <cellStyle name="_Value Copy 11 30 05 gas 12 09 05 AURORA at 12 14 05_04 07E Wild Horse Wind Expansion (C) (2)_Adj Bench DR 3 for Initial Briefs (Electric) 4 2" xfId="19175"/>
    <cellStyle name="_Value Copy 11 30 05 gas 12 09 05 AURORA at 12 14 05_04 07E Wild Horse Wind Expansion (C) (2)_Adj Bench DR 3 for Initial Briefs (Electric) 4 2 2" xfId="19176"/>
    <cellStyle name="_Value Copy 11 30 05 gas 12 09 05 AURORA at 12 14 05_04 07E Wild Horse Wind Expansion (C) (2)_Adj Bench DR 3 for Initial Briefs (Electric) 4 3" xfId="19177"/>
    <cellStyle name="_Value Copy 11 30 05 gas 12 09 05 AURORA at 12 14 05_04 07E Wild Horse Wind Expansion (C) (2)_Adj Bench DR 3 for Initial Briefs (Electric) 5" xfId="19178"/>
    <cellStyle name="_Value Copy 11 30 05 gas 12 09 05 AURORA at 12 14 05_04 07E Wild Horse Wind Expansion (C) (2)_Adj Bench DR 3 for Initial Briefs (Electric) 5 2" xfId="19179"/>
    <cellStyle name="_Value Copy 11 30 05 gas 12 09 05 AURORA at 12 14 05_04 07E Wild Horse Wind Expansion (C) (2)_Adj Bench DR 3 for Initial Briefs (Electric) 6" xfId="19180"/>
    <cellStyle name="_Value Copy 11 30 05 gas 12 09 05 AURORA at 12 14 05_04 07E Wild Horse Wind Expansion (C) (2)_Adj Bench DR 3 for Initial Briefs (Electric) 6 2" xfId="19181"/>
    <cellStyle name="_Value Copy 11 30 05 gas 12 09 05 AURORA at 12 14 05_04 07E Wild Horse Wind Expansion (C) (2)_Adj Bench DR 3 for Initial Briefs (Electric) 7" xfId="19182"/>
    <cellStyle name="_Value Copy 11 30 05 gas 12 09 05 AURORA at 12 14 05_04 07E Wild Horse Wind Expansion (C) (2)_Adj Bench DR 3 for Initial Briefs (Electric)_DEM-WP(C) ENERG10C--ctn Mid-C_042010 2010GRC" xfId="19183"/>
    <cellStyle name="_Value Copy 11 30 05 gas 12 09 05 AURORA at 12 14 05_04 07E Wild Horse Wind Expansion (C) (2)_Adj Bench DR 3 for Initial Briefs (Electric)_DEM-WP(C) ENERG10C--ctn Mid-C_042010 2010GRC 2" xfId="19184"/>
    <cellStyle name="_Value Copy 11 30 05 gas 12 09 05 AURORA at 12 14 05_04 07E Wild Horse Wind Expansion (C) (2)_Book1" xfId="19185"/>
    <cellStyle name="_Value Copy 11 30 05 gas 12 09 05 AURORA at 12 14 05_04 07E Wild Horse Wind Expansion (C) (2)_Book1 2" xfId="19186"/>
    <cellStyle name="_Value Copy 11 30 05 gas 12 09 05 AURORA at 12 14 05_04 07E Wild Horse Wind Expansion (C) (2)_DEM-WP(C) ENERG10C--ctn Mid-C_042010 2010GRC" xfId="19187"/>
    <cellStyle name="_Value Copy 11 30 05 gas 12 09 05 AURORA at 12 14 05_04 07E Wild Horse Wind Expansion (C) (2)_DEM-WP(C) ENERG10C--ctn Mid-C_042010 2010GRC 2" xfId="19188"/>
    <cellStyle name="_Value Copy 11 30 05 gas 12 09 05 AURORA at 12 14 05_04 07E Wild Horse Wind Expansion (C) (2)_Electric Rev Req Model (2009 GRC) " xfId="19189"/>
    <cellStyle name="_Value Copy 11 30 05 gas 12 09 05 AURORA at 12 14 05_04 07E Wild Horse Wind Expansion (C) (2)_Electric Rev Req Model (2009 GRC)  2" xfId="19190"/>
    <cellStyle name="_Value Copy 11 30 05 gas 12 09 05 AURORA at 12 14 05_04 07E Wild Horse Wind Expansion (C) (2)_Electric Rev Req Model (2009 GRC)  2 2" xfId="19191"/>
    <cellStyle name="_Value Copy 11 30 05 gas 12 09 05 AURORA at 12 14 05_04 07E Wild Horse Wind Expansion (C) (2)_Electric Rev Req Model (2009 GRC)  2 2 2" xfId="19192"/>
    <cellStyle name="_Value Copy 11 30 05 gas 12 09 05 AURORA at 12 14 05_04 07E Wild Horse Wind Expansion (C) (2)_Electric Rev Req Model (2009 GRC)  2 2 2 2" xfId="19193"/>
    <cellStyle name="_Value Copy 11 30 05 gas 12 09 05 AURORA at 12 14 05_04 07E Wild Horse Wind Expansion (C) (2)_Electric Rev Req Model (2009 GRC)  2 2 3" xfId="19194"/>
    <cellStyle name="_Value Copy 11 30 05 gas 12 09 05 AURORA at 12 14 05_04 07E Wild Horse Wind Expansion (C) (2)_Electric Rev Req Model (2009 GRC)  2 3" xfId="19195"/>
    <cellStyle name="_Value Copy 11 30 05 gas 12 09 05 AURORA at 12 14 05_04 07E Wild Horse Wind Expansion (C) (2)_Electric Rev Req Model (2009 GRC)  2 3 2" xfId="19196"/>
    <cellStyle name="_Value Copy 11 30 05 gas 12 09 05 AURORA at 12 14 05_04 07E Wild Horse Wind Expansion (C) (2)_Electric Rev Req Model (2009 GRC)  2 4" xfId="19197"/>
    <cellStyle name="_Value Copy 11 30 05 gas 12 09 05 AURORA at 12 14 05_04 07E Wild Horse Wind Expansion (C) (2)_Electric Rev Req Model (2009 GRC)  2 4 2" xfId="19198"/>
    <cellStyle name="_Value Copy 11 30 05 gas 12 09 05 AURORA at 12 14 05_04 07E Wild Horse Wind Expansion (C) (2)_Electric Rev Req Model (2009 GRC)  2 5" xfId="19199"/>
    <cellStyle name="_Value Copy 11 30 05 gas 12 09 05 AURORA at 12 14 05_04 07E Wild Horse Wind Expansion (C) (2)_Electric Rev Req Model (2009 GRC)  3" xfId="19200"/>
    <cellStyle name="_Value Copy 11 30 05 gas 12 09 05 AURORA at 12 14 05_04 07E Wild Horse Wind Expansion (C) (2)_Electric Rev Req Model (2009 GRC)  3 2" xfId="19201"/>
    <cellStyle name="_Value Copy 11 30 05 gas 12 09 05 AURORA at 12 14 05_04 07E Wild Horse Wind Expansion (C) (2)_Electric Rev Req Model (2009 GRC)  3 2 2" xfId="19202"/>
    <cellStyle name="_Value Copy 11 30 05 gas 12 09 05 AURORA at 12 14 05_04 07E Wild Horse Wind Expansion (C) (2)_Electric Rev Req Model (2009 GRC)  3 3" xfId="19203"/>
    <cellStyle name="_Value Copy 11 30 05 gas 12 09 05 AURORA at 12 14 05_04 07E Wild Horse Wind Expansion (C) (2)_Electric Rev Req Model (2009 GRC)  3 4" xfId="19204"/>
    <cellStyle name="_Value Copy 11 30 05 gas 12 09 05 AURORA at 12 14 05_04 07E Wild Horse Wind Expansion (C) (2)_Electric Rev Req Model (2009 GRC)  4" xfId="19205"/>
    <cellStyle name="_Value Copy 11 30 05 gas 12 09 05 AURORA at 12 14 05_04 07E Wild Horse Wind Expansion (C) (2)_Electric Rev Req Model (2009 GRC)  4 2" xfId="19206"/>
    <cellStyle name="_Value Copy 11 30 05 gas 12 09 05 AURORA at 12 14 05_04 07E Wild Horse Wind Expansion (C) (2)_Electric Rev Req Model (2009 GRC)  4 2 2" xfId="19207"/>
    <cellStyle name="_Value Copy 11 30 05 gas 12 09 05 AURORA at 12 14 05_04 07E Wild Horse Wind Expansion (C) (2)_Electric Rev Req Model (2009 GRC)  4 3" xfId="19208"/>
    <cellStyle name="_Value Copy 11 30 05 gas 12 09 05 AURORA at 12 14 05_04 07E Wild Horse Wind Expansion (C) (2)_Electric Rev Req Model (2009 GRC)  5" xfId="19209"/>
    <cellStyle name="_Value Copy 11 30 05 gas 12 09 05 AURORA at 12 14 05_04 07E Wild Horse Wind Expansion (C) (2)_Electric Rev Req Model (2009 GRC)  5 2" xfId="19210"/>
    <cellStyle name="_Value Copy 11 30 05 gas 12 09 05 AURORA at 12 14 05_04 07E Wild Horse Wind Expansion (C) (2)_Electric Rev Req Model (2009 GRC)  6" xfId="19211"/>
    <cellStyle name="_Value Copy 11 30 05 gas 12 09 05 AURORA at 12 14 05_04 07E Wild Horse Wind Expansion (C) (2)_Electric Rev Req Model (2009 GRC)  6 2" xfId="19212"/>
    <cellStyle name="_Value Copy 11 30 05 gas 12 09 05 AURORA at 12 14 05_04 07E Wild Horse Wind Expansion (C) (2)_Electric Rev Req Model (2009 GRC)  7" xfId="19213"/>
    <cellStyle name="_Value Copy 11 30 05 gas 12 09 05 AURORA at 12 14 05_04 07E Wild Horse Wind Expansion (C) (2)_Electric Rev Req Model (2009 GRC) _DEM-WP(C) ENERG10C--ctn Mid-C_042010 2010GRC" xfId="19214"/>
    <cellStyle name="_Value Copy 11 30 05 gas 12 09 05 AURORA at 12 14 05_04 07E Wild Horse Wind Expansion (C) (2)_Electric Rev Req Model (2009 GRC) _DEM-WP(C) ENERG10C--ctn Mid-C_042010 2010GRC 2" xfId="19215"/>
    <cellStyle name="_Value Copy 11 30 05 gas 12 09 05 AURORA at 12 14 05_04 07E Wild Horse Wind Expansion (C) (2)_Electric Rev Req Model (2009 GRC) Rebuttal" xfId="19216"/>
    <cellStyle name="_Value Copy 11 30 05 gas 12 09 05 AURORA at 12 14 05_04 07E Wild Horse Wind Expansion (C) (2)_Electric Rev Req Model (2009 GRC) Rebuttal 2" xfId="19217"/>
    <cellStyle name="_Value Copy 11 30 05 gas 12 09 05 AURORA at 12 14 05_04 07E Wild Horse Wind Expansion (C) (2)_Electric Rev Req Model (2009 GRC) Rebuttal 2 2" xfId="19218"/>
    <cellStyle name="_Value Copy 11 30 05 gas 12 09 05 AURORA at 12 14 05_04 07E Wild Horse Wind Expansion (C) (2)_Electric Rev Req Model (2009 GRC) Rebuttal 2 2 2" xfId="19219"/>
    <cellStyle name="_Value Copy 11 30 05 gas 12 09 05 AURORA at 12 14 05_04 07E Wild Horse Wind Expansion (C) (2)_Electric Rev Req Model (2009 GRC) Rebuttal 2 3" xfId="19220"/>
    <cellStyle name="_Value Copy 11 30 05 gas 12 09 05 AURORA at 12 14 05_04 07E Wild Horse Wind Expansion (C) (2)_Electric Rev Req Model (2009 GRC) Rebuttal 2 4" xfId="19221"/>
    <cellStyle name="_Value Copy 11 30 05 gas 12 09 05 AURORA at 12 14 05_04 07E Wild Horse Wind Expansion (C) (2)_Electric Rev Req Model (2009 GRC) Rebuttal 3" xfId="19222"/>
    <cellStyle name="_Value Copy 11 30 05 gas 12 09 05 AURORA at 12 14 05_04 07E Wild Horse Wind Expansion (C) (2)_Electric Rev Req Model (2009 GRC) Rebuttal 3 2" xfId="19223"/>
    <cellStyle name="_Value Copy 11 30 05 gas 12 09 05 AURORA at 12 14 05_04 07E Wild Horse Wind Expansion (C) (2)_Electric Rev Req Model (2009 GRC) Rebuttal 4" xfId="19224"/>
    <cellStyle name="_Value Copy 11 30 05 gas 12 09 05 AURORA at 12 14 05_04 07E Wild Horse Wind Expansion (C) (2)_Electric Rev Req Model (2009 GRC) Rebuttal 5" xfId="19225"/>
    <cellStyle name="_Value Copy 11 30 05 gas 12 09 05 AURORA at 12 14 05_04 07E Wild Horse Wind Expansion (C) (2)_Electric Rev Req Model (2009 GRC) Rebuttal REmoval of New  WH Solar AdjustMI" xfId="19226"/>
    <cellStyle name="_Value Copy 11 30 05 gas 12 09 05 AURORA at 12 14 05_04 07E Wild Horse Wind Expansion (C) (2)_Electric Rev Req Model (2009 GRC) Rebuttal REmoval of New  WH Solar AdjustMI 2" xfId="19227"/>
    <cellStyle name="_Value Copy 11 30 05 gas 12 09 05 AURORA at 12 14 05_04 07E Wild Horse Wind Expansion (C) (2)_Electric Rev Req Model (2009 GRC) Rebuttal REmoval of New  WH Solar AdjustMI 2 2" xfId="19228"/>
    <cellStyle name="_Value Copy 11 30 05 gas 12 09 05 AURORA at 12 14 05_04 07E Wild Horse Wind Expansion (C) (2)_Electric Rev Req Model (2009 GRC) Rebuttal REmoval of New  WH Solar AdjustMI 2 2 2" xfId="19229"/>
    <cellStyle name="_Value Copy 11 30 05 gas 12 09 05 AURORA at 12 14 05_04 07E Wild Horse Wind Expansion (C) (2)_Electric Rev Req Model (2009 GRC) Rebuttal REmoval of New  WH Solar AdjustMI 2 2 2 2" xfId="19230"/>
    <cellStyle name="_Value Copy 11 30 05 gas 12 09 05 AURORA at 12 14 05_04 07E Wild Horse Wind Expansion (C) (2)_Electric Rev Req Model (2009 GRC) Rebuttal REmoval of New  WH Solar AdjustMI 2 2 3" xfId="19231"/>
    <cellStyle name="_Value Copy 11 30 05 gas 12 09 05 AURORA at 12 14 05_04 07E Wild Horse Wind Expansion (C) (2)_Electric Rev Req Model (2009 GRC) Rebuttal REmoval of New  WH Solar AdjustMI 2 3" xfId="19232"/>
    <cellStyle name="_Value Copy 11 30 05 gas 12 09 05 AURORA at 12 14 05_04 07E Wild Horse Wind Expansion (C) (2)_Electric Rev Req Model (2009 GRC) Rebuttal REmoval of New  WH Solar AdjustMI 2 3 2" xfId="19233"/>
    <cellStyle name="_Value Copy 11 30 05 gas 12 09 05 AURORA at 12 14 05_04 07E Wild Horse Wind Expansion (C) (2)_Electric Rev Req Model (2009 GRC) Rebuttal REmoval of New  WH Solar AdjustMI 2 4" xfId="19234"/>
    <cellStyle name="_Value Copy 11 30 05 gas 12 09 05 AURORA at 12 14 05_04 07E Wild Horse Wind Expansion (C) (2)_Electric Rev Req Model (2009 GRC) Rebuttal REmoval of New  WH Solar AdjustMI 2 4 2" xfId="19235"/>
    <cellStyle name="_Value Copy 11 30 05 gas 12 09 05 AURORA at 12 14 05_04 07E Wild Horse Wind Expansion (C) (2)_Electric Rev Req Model (2009 GRC) Rebuttal REmoval of New  WH Solar AdjustMI 2 5" xfId="19236"/>
    <cellStyle name="_Value Copy 11 30 05 gas 12 09 05 AURORA at 12 14 05_04 07E Wild Horse Wind Expansion (C) (2)_Electric Rev Req Model (2009 GRC) Rebuttal REmoval of New  WH Solar AdjustMI 3" xfId="19237"/>
    <cellStyle name="_Value Copy 11 30 05 gas 12 09 05 AURORA at 12 14 05_04 07E Wild Horse Wind Expansion (C) (2)_Electric Rev Req Model (2009 GRC) Rebuttal REmoval of New  WH Solar AdjustMI 3 2" xfId="19238"/>
    <cellStyle name="_Value Copy 11 30 05 gas 12 09 05 AURORA at 12 14 05_04 07E Wild Horse Wind Expansion (C) (2)_Electric Rev Req Model (2009 GRC) Rebuttal REmoval of New  WH Solar AdjustMI 3 2 2" xfId="19239"/>
    <cellStyle name="_Value Copy 11 30 05 gas 12 09 05 AURORA at 12 14 05_04 07E Wild Horse Wind Expansion (C) (2)_Electric Rev Req Model (2009 GRC) Rebuttal REmoval of New  WH Solar AdjustMI 3 3" xfId="19240"/>
    <cellStyle name="_Value Copy 11 30 05 gas 12 09 05 AURORA at 12 14 05_04 07E Wild Horse Wind Expansion (C) (2)_Electric Rev Req Model (2009 GRC) Rebuttal REmoval of New  WH Solar AdjustMI 3 4" xfId="19241"/>
    <cellStyle name="_Value Copy 11 30 05 gas 12 09 05 AURORA at 12 14 05_04 07E Wild Horse Wind Expansion (C) (2)_Electric Rev Req Model (2009 GRC) Rebuttal REmoval of New  WH Solar AdjustMI 4" xfId="19242"/>
    <cellStyle name="_Value Copy 11 30 05 gas 12 09 05 AURORA at 12 14 05_04 07E Wild Horse Wind Expansion (C) (2)_Electric Rev Req Model (2009 GRC) Rebuttal REmoval of New  WH Solar AdjustMI 4 2" xfId="19243"/>
    <cellStyle name="_Value Copy 11 30 05 gas 12 09 05 AURORA at 12 14 05_04 07E Wild Horse Wind Expansion (C) (2)_Electric Rev Req Model (2009 GRC) Rebuttal REmoval of New  WH Solar AdjustMI 4 2 2" xfId="19244"/>
    <cellStyle name="_Value Copy 11 30 05 gas 12 09 05 AURORA at 12 14 05_04 07E Wild Horse Wind Expansion (C) (2)_Electric Rev Req Model (2009 GRC) Rebuttal REmoval of New  WH Solar AdjustMI 4 3" xfId="19245"/>
    <cellStyle name="_Value Copy 11 30 05 gas 12 09 05 AURORA at 12 14 05_04 07E Wild Horse Wind Expansion (C) (2)_Electric Rev Req Model (2009 GRC) Rebuttal REmoval of New  WH Solar AdjustMI 5" xfId="19246"/>
    <cellStyle name="_Value Copy 11 30 05 gas 12 09 05 AURORA at 12 14 05_04 07E Wild Horse Wind Expansion (C) (2)_Electric Rev Req Model (2009 GRC) Rebuttal REmoval of New  WH Solar AdjustMI 5 2" xfId="19247"/>
    <cellStyle name="_Value Copy 11 30 05 gas 12 09 05 AURORA at 12 14 05_04 07E Wild Horse Wind Expansion (C) (2)_Electric Rev Req Model (2009 GRC) Rebuttal REmoval of New  WH Solar AdjustMI 6" xfId="19248"/>
    <cellStyle name="_Value Copy 11 30 05 gas 12 09 05 AURORA at 12 14 05_04 07E Wild Horse Wind Expansion (C) (2)_Electric Rev Req Model (2009 GRC) Rebuttal REmoval of New  WH Solar AdjustMI 6 2" xfId="19249"/>
    <cellStyle name="_Value Copy 11 30 05 gas 12 09 05 AURORA at 12 14 05_04 07E Wild Horse Wind Expansion (C) (2)_Electric Rev Req Model (2009 GRC) Rebuttal REmoval of New  WH Solar AdjustMI 7" xfId="19250"/>
    <cellStyle name="_Value Copy 11 30 05 gas 12 09 05 AURORA at 12 14 05_04 07E Wild Horse Wind Expansion (C) (2)_Electric Rev Req Model (2009 GRC) Rebuttal REmoval of New  WH Solar AdjustMI_DEM-WP(C) ENERG10C--ctn Mid-C_042010 2010GRC" xfId="19251"/>
    <cellStyle name="_Value Copy 11 30 05 gas 12 09 05 AURORA at 12 14 05_04 07E Wild Horse Wind Expansion (C) (2)_Electric Rev Req Model (2009 GRC) Rebuttal REmoval of New  WH Solar AdjustMI_DEM-WP(C) ENERG10C--ctn Mid-C_042010 2010GRC 2" xfId="19252"/>
    <cellStyle name="_Value Copy 11 30 05 gas 12 09 05 AURORA at 12 14 05_04 07E Wild Horse Wind Expansion (C) (2)_Electric Rev Req Model (2009 GRC) Revised 01-18-2010" xfId="19253"/>
    <cellStyle name="_Value Copy 11 30 05 gas 12 09 05 AURORA at 12 14 05_04 07E Wild Horse Wind Expansion (C) (2)_Electric Rev Req Model (2009 GRC) Revised 01-18-2010 2" xfId="19254"/>
    <cellStyle name="_Value Copy 11 30 05 gas 12 09 05 AURORA at 12 14 05_04 07E Wild Horse Wind Expansion (C) (2)_Electric Rev Req Model (2009 GRC) Revised 01-18-2010 2 2" xfId="19255"/>
    <cellStyle name="_Value Copy 11 30 05 gas 12 09 05 AURORA at 12 14 05_04 07E Wild Horse Wind Expansion (C) (2)_Electric Rev Req Model (2009 GRC) Revised 01-18-2010 2 2 2" xfId="19256"/>
    <cellStyle name="_Value Copy 11 30 05 gas 12 09 05 AURORA at 12 14 05_04 07E Wild Horse Wind Expansion (C) (2)_Electric Rev Req Model (2009 GRC) Revised 01-18-2010 2 2 2 2" xfId="19257"/>
    <cellStyle name="_Value Copy 11 30 05 gas 12 09 05 AURORA at 12 14 05_04 07E Wild Horse Wind Expansion (C) (2)_Electric Rev Req Model (2009 GRC) Revised 01-18-2010 2 2 3" xfId="19258"/>
    <cellStyle name="_Value Copy 11 30 05 gas 12 09 05 AURORA at 12 14 05_04 07E Wild Horse Wind Expansion (C) (2)_Electric Rev Req Model (2009 GRC) Revised 01-18-2010 2 3" xfId="19259"/>
    <cellStyle name="_Value Copy 11 30 05 gas 12 09 05 AURORA at 12 14 05_04 07E Wild Horse Wind Expansion (C) (2)_Electric Rev Req Model (2009 GRC) Revised 01-18-2010 2 3 2" xfId="19260"/>
    <cellStyle name="_Value Copy 11 30 05 gas 12 09 05 AURORA at 12 14 05_04 07E Wild Horse Wind Expansion (C) (2)_Electric Rev Req Model (2009 GRC) Revised 01-18-2010 2 4" xfId="19261"/>
    <cellStyle name="_Value Copy 11 30 05 gas 12 09 05 AURORA at 12 14 05_04 07E Wild Horse Wind Expansion (C) (2)_Electric Rev Req Model (2009 GRC) Revised 01-18-2010 2 4 2" xfId="19262"/>
    <cellStyle name="_Value Copy 11 30 05 gas 12 09 05 AURORA at 12 14 05_04 07E Wild Horse Wind Expansion (C) (2)_Electric Rev Req Model (2009 GRC) Revised 01-18-2010 2 5" xfId="19263"/>
    <cellStyle name="_Value Copy 11 30 05 gas 12 09 05 AURORA at 12 14 05_04 07E Wild Horse Wind Expansion (C) (2)_Electric Rev Req Model (2009 GRC) Revised 01-18-2010 3" xfId="19264"/>
    <cellStyle name="_Value Copy 11 30 05 gas 12 09 05 AURORA at 12 14 05_04 07E Wild Horse Wind Expansion (C) (2)_Electric Rev Req Model (2009 GRC) Revised 01-18-2010 3 2" xfId="19265"/>
    <cellStyle name="_Value Copy 11 30 05 gas 12 09 05 AURORA at 12 14 05_04 07E Wild Horse Wind Expansion (C) (2)_Electric Rev Req Model (2009 GRC) Revised 01-18-2010 3 2 2" xfId="19266"/>
    <cellStyle name="_Value Copy 11 30 05 gas 12 09 05 AURORA at 12 14 05_04 07E Wild Horse Wind Expansion (C) (2)_Electric Rev Req Model (2009 GRC) Revised 01-18-2010 3 3" xfId="19267"/>
    <cellStyle name="_Value Copy 11 30 05 gas 12 09 05 AURORA at 12 14 05_04 07E Wild Horse Wind Expansion (C) (2)_Electric Rev Req Model (2009 GRC) Revised 01-18-2010 3 4" xfId="19268"/>
    <cellStyle name="_Value Copy 11 30 05 gas 12 09 05 AURORA at 12 14 05_04 07E Wild Horse Wind Expansion (C) (2)_Electric Rev Req Model (2009 GRC) Revised 01-18-2010 4" xfId="19269"/>
    <cellStyle name="_Value Copy 11 30 05 gas 12 09 05 AURORA at 12 14 05_04 07E Wild Horse Wind Expansion (C) (2)_Electric Rev Req Model (2009 GRC) Revised 01-18-2010 4 2" xfId="19270"/>
    <cellStyle name="_Value Copy 11 30 05 gas 12 09 05 AURORA at 12 14 05_04 07E Wild Horse Wind Expansion (C) (2)_Electric Rev Req Model (2009 GRC) Revised 01-18-2010 4 2 2" xfId="19271"/>
    <cellStyle name="_Value Copy 11 30 05 gas 12 09 05 AURORA at 12 14 05_04 07E Wild Horse Wind Expansion (C) (2)_Electric Rev Req Model (2009 GRC) Revised 01-18-2010 4 3" xfId="19272"/>
    <cellStyle name="_Value Copy 11 30 05 gas 12 09 05 AURORA at 12 14 05_04 07E Wild Horse Wind Expansion (C) (2)_Electric Rev Req Model (2009 GRC) Revised 01-18-2010 5" xfId="19273"/>
    <cellStyle name="_Value Copy 11 30 05 gas 12 09 05 AURORA at 12 14 05_04 07E Wild Horse Wind Expansion (C) (2)_Electric Rev Req Model (2009 GRC) Revised 01-18-2010 5 2" xfId="19274"/>
    <cellStyle name="_Value Copy 11 30 05 gas 12 09 05 AURORA at 12 14 05_04 07E Wild Horse Wind Expansion (C) (2)_Electric Rev Req Model (2009 GRC) Revised 01-18-2010 6" xfId="19275"/>
    <cellStyle name="_Value Copy 11 30 05 gas 12 09 05 AURORA at 12 14 05_04 07E Wild Horse Wind Expansion (C) (2)_Electric Rev Req Model (2009 GRC) Revised 01-18-2010 6 2" xfId="19276"/>
    <cellStyle name="_Value Copy 11 30 05 gas 12 09 05 AURORA at 12 14 05_04 07E Wild Horse Wind Expansion (C) (2)_Electric Rev Req Model (2009 GRC) Revised 01-18-2010 7" xfId="19277"/>
    <cellStyle name="_Value Copy 11 30 05 gas 12 09 05 AURORA at 12 14 05_04 07E Wild Horse Wind Expansion (C) (2)_Electric Rev Req Model (2009 GRC) Revised 01-18-2010_DEM-WP(C) ENERG10C--ctn Mid-C_042010 2010GRC" xfId="19278"/>
    <cellStyle name="_Value Copy 11 30 05 gas 12 09 05 AURORA at 12 14 05_04 07E Wild Horse Wind Expansion (C) (2)_Electric Rev Req Model (2009 GRC) Revised 01-18-2010_DEM-WP(C) ENERG10C--ctn Mid-C_042010 2010GRC 2" xfId="19279"/>
    <cellStyle name="_Value Copy 11 30 05 gas 12 09 05 AURORA at 12 14 05_04 07E Wild Horse Wind Expansion (C) (2)_Electric Rev Req Model (2010 GRC)" xfId="19280"/>
    <cellStyle name="_Value Copy 11 30 05 gas 12 09 05 AURORA at 12 14 05_04 07E Wild Horse Wind Expansion (C) (2)_Electric Rev Req Model (2010 GRC) 2" xfId="19281"/>
    <cellStyle name="_Value Copy 11 30 05 gas 12 09 05 AURORA at 12 14 05_04 07E Wild Horse Wind Expansion (C) (2)_Electric Rev Req Model (2010 GRC) SF" xfId="19282"/>
    <cellStyle name="_Value Copy 11 30 05 gas 12 09 05 AURORA at 12 14 05_04 07E Wild Horse Wind Expansion (C) (2)_Electric Rev Req Model (2010 GRC) SF 2" xfId="19283"/>
    <cellStyle name="_Value Copy 11 30 05 gas 12 09 05 AURORA at 12 14 05_04 07E Wild Horse Wind Expansion (C) (2)_Final Order Electric EXHIBIT A-1" xfId="19284"/>
    <cellStyle name="_Value Copy 11 30 05 gas 12 09 05 AURORA at 12 14 05_04 07E Wild Horse Wind Expansion (C) (2)_Final Order Electric EXHIBIT A-1 2" xfId="19285"/>
    <cellStyle name="_Value Copy 11 30 05 gas 12 09 05 AURORA at 12 14 05_04 07E Wild Horse Wind Expansion (C) (2)_Final Order Electric EXHIBIT A-1 2 2" xfId="19286"/>
    <cellStyle name="_Value Copy 11 30 05 gas 12 09 05 AURORA at 12 14 05_04 07E Wild Horse Wind Expansion (C) (2)_Final Order Electric EXHIBIT A-1 2 2 2" xfId="19287"/>
    <cellStyle name="_Value Copy 11 30 05 gas 12 09 05 AURORA at 12 14 05_04 07E Wild Horse Wind Expansion (C) (2)_Final Order Electric EXHIBIT A-1 2 3" xfId="19288"/>
    <cellStyle name="_Value Copy 11 30 05 gas 12 09 05 AURORA at 12 14 05_04 07E Wild Horse Wind Expansion (C) (2)_Final Order Electric EXHIBIT A-1 2 4" xfId="19289"/>
    <cellStyle name="_Value Copy 11 30 05 gas 12 09 05 AURORA at 12 14 05_04 07E Wild Horse Wind Expansion (C) (2)_Final Order Electric EXHIBIT A-1 3" xfId="19290"/>
    <cellStyle name="_Value Copy 11 30 05 gas 12 09 05 AURORA at 12 14 05_04 07E Wild Horse Wind Expansion (C) (2)_Final Order Electric EXHIBIT A-1 3 2" xfId="19291"/>
    <cellStyle name="_Value Copy 11 30 05 gas 12 09 05 AURORA at 12 14 05_04 07E Wild Horse Wind Expansion (C) (2)_Final Order Electric EXHIBIT A-1 3 2 2" xfId="19292"/>
    <cellStyle name="_Value Copy 11 30 05 gas 12 09 05 AURORA at 12 14 05_04 07E Wild Horse Wind Expansion (C) (2)_Final Order Electric EXHIBIT A-1 3 3" xfId="19293"/>
    <cellStyle name="_Value Copy 11 30 05 gas 12 09 05 AURORA at 12 14 05_04 07E Wild Horse Wind Expansion (C) (2)_Final Order Electric EXHIBIT A-1 4" xfId="19294"/>
    <cellStyle name="_Value Copy 11 30 05 gas 12 09 05 AURORA at 12 14 05_04 07E Wild Horse Wind Expansion (C) (2)_Final Order Electric EXHIBIT A-1 4 2" xfId="19295"/>
    <cellStyle name="_Value Copy 11 30 05 gas 12 09 05 AURORA at 12 14 05_04 07E Wild Horse Wind Expansion (C) (2)_Final Order Electric EXHIBIT A-1 5" xfId="19296"/>
    <cellStyle name="_Value Copy 11 30 05 gas 12 09 05 AURORA at 12 14 05_04 07E Wild Horse Wind Expansion (C) (2)_Final Order Electric EXHIBIT A-1 6" xfId="19297"/>
    <cellStyle name="_Value Copy 11 30 05 gas 12 09 05 AURORA at 12 14 05_04 07E Wild Horse Wind Expansion (C) (2)_Final Order Electric EXHIBIT A-1 7" xfId="19298"/>
    <cellStyle name="_Value Copy 11 30 05 gas 12 09 05 AURORA at 12 14 05_04 07E Wild Horse Wind Expansion (C) (2)_TENASKA REGULATORY ASSET" xfId="19299"/>
    <cellStyle name="_Value Copy 11 30 05 gas 12 09 05 AURORA at 12 14 05_04 07E Wild Horse Wind Expansion (C) (2)_TENASKA REGULATORY ASSET 2" xfId="19300"/>
    <cellStyle name="_Value Copy 11 30 05 gas 12 09 05 AURORA at 12 14 05_04 07E Wild Horse Wind Expansion (C) (2)_TENASKA REGULATORY ASSET 2 2" xfId="19301"/>
    <cellStyle name="_Value Copy 11 30 05 gas 12 09 05 AURORA at 12 14 05_04 07E Wild Horse Wind Expansion (C) (2)_TENASKA REGULATORY ASSET 2 2 2" xfId="19302"/>
    <cellStyle name="_Value Copy 11 30 05 gas 12 09 05 AURORA at 12 14 05_04 07E Wild Horse Wind Expansion (C) (2)_TENASKA REGULATORY ASSET 2 3" xfId="19303"/>
    <cellStyle name="_Value Copy 11 30 05 gas 12 09 05 AURORA at 12 14 05_04 07E Wild Horse Wind Expansion (C) (2)_TENASKA REGULATORY ASSET 2 4" xfId="19304"/>
    <cellStyle name="_Value Copy 11 30 05 gas 12 09 05 AURORA at 12 14 05_04 07E Wild Horse Wind Expansion (C) (2)_TENASKA REGULATORY ASSET 3" xfId="19305"/>
    <cellStyle name="_Value Copy 11 30 05 gas 12 09 05 AURORA at 12 14 05_04 07E Wild Horse Wind Expansion (C) (2)_TENASKA REGULATORY ASSET 3 2" xfId="19306"/>
    <cellStyle name="_Value Copy 11 30 05 gas 12 09 05 AURORA at 12 14 05_04 07E Wild Horse Wind Expansion (C) (2)_TENASKA REGULATORY ASSET 3 2 2" xfId="19307"/>
    <cellStyle name="_Value Copy 11 30 05 gas 12 09 05 AURORA at 12 14 05_04 07E Wild Horse Wind Expansion (C) (2)_TENASKA REGULATORY ASSET 3 3" xfId="19308"/>
    <cellStyle name="_Value Copy 11 30 05 gas 12 09 05 AURORA at 12 14 05_04 07E Wild Horse Wind Expansion (C) (2)_TENASKA REGULATORY ASSET 4" xfId="19309"/>
    <cellStyle name="_Value Copy 11 30 05 gas 12 09 05 AURORA at 12 14 05_04 07E Wild Horse Wind Expansion (C) (2)_TENASKA REGULATORY ASSET 4 2" xfId="19310"/>
    <cellStyle name="_Value Copy 11 30 05 gas 12 09 05 AURORA at 12 14 05_04 07E Wild Horse Wind Expansion (C) (2)_TENASKA REGULATORY ASSET 5" xfId="19311"/>
    <cellStyle name="_Value Copy 11 30 05 gas 12 09 05 AURORA at 12 14 05_04 07E Wild Horse Wind Expansion (C) (2)_TENASKA REGULATORY ASSET 6" xfId="19312"/>
    <cellStyle name="_Value Copy 11 30 05 gas 12 09 05 AURORA at 12 14 05_04 07E Wild Horse Wind Expansion (C) (2)_TENASKA REGULATORY ASSET 7" xfId="19313"/>
    <cellStyle name="_Value Copy 11 30 05 gas 12 09 05 AURORA at 12 14 05_16.37E Wild Horse Expansion DeferralRevwrkingfile SF" xfId="19314"/>
    <cellStyle name="_Value Copy 11 30 05 gas 12 09 05 AURORA at 12 14 05_16.37E Wild Horse Expansion DeferralRevwrkingfile SF 2" xfId="19315"/>
    <cellStyle name="_Value Copy 11 30 05 gas 12 09 05 AURORA at 12 14 05_16.37E Wild Horse Expansion DeferralRevwrkingfile SF 2 2" xfId="19316"/>
    <cellStyle name="_Value Copy 11 30 05 gas 12 09 05 AURORA at 12 14 05_16.37E Wild Horse Expansion DeferralRevwrkingfile SF 2 2 2" xfId="19317"/>
    <cellStyle name="_Value Copy 11 30 05 gas 12 09 05 AURORA at 12 14 05_16.37E Wild Horse Expansion DeferralRevwrkingfile SF 2 2 2 2" xfId="19318"/>
    <cellStyle name="_Value Copy 11 30 05 gas 12 09 05 AURORA at 12 14 05_16.37E Wild Horse Expansion DeferralRevwrkingfile SF 2 2 3" xfId="19319"/>
    <cellStyle name="_Value Copy 11 30 05 gas 12 09 05 AURORA at 12 14 05_16.37E Wild Horse Expansion DeferralRevwrkingfile SF 2 3" xfId="19320"/>
    <cellStyle name="_Value Copy 11 30 05 gas 12 09 05 AURORA at 12 14 05_16.37E Wild Horse Expansion DeferralRevwrkingfile SF 2 3 2" xfId="19321"/>
    <cellStyle name="_Value Copy 11 30 05 gas 12 09 05 AURORA at 12 14 05_16.37E Wild Horse Expansion DeferralRevwrkingfile SF 2 4" xfId="19322"/>
    <cellStyle name="_Value Copy 11 30 05 gas 12 09 05 AURORA at 12 14 05_16.37E Wild Horse Expansion DeferralRevwrkingfile SF 2 4 2" xfId="19323"/>
    <cellStyle name="_Value Copy 11 30 05 gas 12 09 05 AURORA at 12 14 05_16.37E Wild Horse Expansion DeferralRevwrkingfile SF 2 5" xfId="19324"/>
    <cellStyle name="_Value Copy 11 30 05 gas 12 09 05 AURORA at 12 14 05_16.37E Wild Horse Expansion DeferralRevwrkingfile SF 3" xfId="19325"/>
    <cellStyle name="_Value Copy 11 30 05 gas 12 09 05 AURORA at 12 14 05_16.37E Wild Horse Expansion DeferralRevwrkingfile SF 3 2" xfId="19326"/>
    <cellStyle name="_Value Copy 11 30 05 gas 12 09 05 AURORA at 12 14 05_16.37E Wild Horse Expansion DeferralRevwrkingfile SF 3 2 2" xfId="19327"/>
    <cellStyle name="_Value Copy 11 30 05 gas 12 09 05 AURORA at 12 14 05_16.37E Wild Horse Expansion DeferralRevwrkingfile SF 3 3" xfId="19328"/>
    <cellStyle name="_Value Copy 11 30 05 gas 12 09 05 AURORA at 12 14 05_16.37E Wild Horse Expansion DeferralRevwrkingfile SF 3 4" xfId="19329"/>
    <cellStyle name="_Value Copy 11 30 05 gas 12 09 05 AURORA at 12 14 05_16.37E Wild Horse Expansion DeferralRevwrkingfile SF 4" xfId="19330"/>
    <cellStyle name="_Value Copy 11 30 05 gas 12 09 05 AURORA at 12 14 05_16.37E Wild Horse Expansion DeferralRevwrkingfile SF 4 2" xfId="19331"/>
    <cellStyle name="_Value Copy 11 30 05 gas 12 09 05 AURORA at 12 14 05_16.37E Wild Horse Expansion DeferralRevwrkingfile SF 4 2 2" xfId="19332"/>
    <cellStyle name="_Value Copy 11 30 05 gas 12 09 05 AURORA at 12 14 05_16.37E Wild Horse Expansion DeferralRevwrkingfile SF 4 3" xfId="19333"/>
    <cellStyle name="_Value Copy 11 30 05 gas 12 09 05 AURORA at 12 14 05_16.37E Wild Horse Expansion DeferralRevwrkingfile SF 5" xfId="19334"/>
    <cellStyle name="_Value Copy 11 30 05 gas 12 09 05 AURORA at 12 14 05_16.37E Wild Horse Expansion DeferralRevwrkingfile SF 5 2" xfId="19335"/>
    <cellStyle name="_Value Copy 11 30 05 gas 12 09 05 AURORA at 12 14 05_16.37E Wild Horse Expansion DeferralRevwrkingfile SF 6" xfId="19336"/>
    <cellStyle name="_Value Copy 11 30 05 gas 12 09 05 AURORA at 12 14 05_16.37E Wild Horse Expansion DeferralRevwrkingfile SF 6 2" xfId="19337"/>
    <cellStyle name="_Value Copy 11 30 05 gas 12 09 05 AURORA at 12 14 05_16.37E Wild Horse Expansion DeferralRevwrkingfile SF 7" xfId="19338"/>
    <cellStyle name="_Value Copy 11 30 05 gas 12 09 05 AURORA at 12 14 05_16.37E Wild Horse Expansion DeferralRevwrkingfile SF_DEM-WP(C) ENERG10C--ctn Mid-C_042010 2010GRC" xfId="19339"/>
    <cellStyle name="_Value Copy 11 30 05 gas 12 09 05 AURORA at 12 14 05_16.37E Wild Horse Expansion DeferralRevwrkingfile SF_DEM-WP(C) ENERG10C--ctn Mid-C_042010 2010GRC 2" xfId="19340"/>
    <cellStyle name="_Value Copy 11 30 05 gas 12 09 05 AURORA at 12 14 05_2009 Compliance Filing PCA Exhibits for GRC" xfId="19341"/>
    <cellStyle name="_Value Copy 11 30 05 gas 12 09 05 AURORA at 12 14 05_2009 Compliance Filing PCA Exhibits for GRC 2" xfId="19342"/>
    <cellStyle name="_Value Copy 11 30 05 gas 12 09 05 AURORA at 12 14 05_2009 Compliance Filing PCA Exhibits for GRC 2 2" xfId="19343"/>
    <cellStyle name="_Value Copy 11 30 05 gas 12 09 05 AURORA at 12 14 05_2009 Compliance Filing PCA Exhibits for GRC 3" xfId="19344"/>
    <cellStyle name="_Value Copy 11 30 05 gas 12 09 05 AURORA at 12 14 05_2009 GRC Compl Filing - Exhibit D" xfId="19345"/>
    <cellStyle name="_Value Copy 11 30 05 gas 12 09 05 AURORA at 12 14 05_2009 GRC Compl Filing - Exhibit D 2" xfId="19346"/>
    <cellStyle name="_Value Copy 11 30 05 gas 12 09 05 AURORA at 12 14 05_2009 GRC Compl Filing - Exhibit D 2 2" xfId="19347"/>
    <cellStyle name="_Value Copy 11 30 05 gas 12 09 05 AURORA at 12 14 05_2009 GRC Compl Filing - Exhibit D 2 2 2" xfId="19348"/>
    <cellStyle name="_Value Copy 11 30 05 gas 12 09 05 AURORA at 12 14 05_2009 GRC Compl Filing - Exhibit D 2 2 2 2" xfId="19349"/>
    <cellStyle name="_Value Copy 11 30 05 gas 12 09 05 AURORA at 12 14 05_2009 GRC Compl Filing - Exhibit D 2 3" xfId="19350"/>
    <cellStyle name="_Value Copy 11 30 05 gas 12 09 05 AURORA at 12 14 05_2009 GRC Compl Filing - Exhibit D 2 3 2" xfId="19351"/>
    <cellStyle name="_Value Copy 11 30 05 gas 12 09 05 AURORA at 12 14 05_2009 GRC Compl Filing - Exhibit D 2 4" xfId="19352"/>
    <cellStyle name="_Value Copy 11 30 05 gas 12 09 05 AURORA at 12 14 05_2009 GRC Compl Filing - Exhibit D 2 4 2" xfId="19353"/>
    <cellStyle name="_Value Copy 11 30 05 gas 12 09 05 AURORA at 12 14 05_2009 GRC Compl Filing - Exhibit D 2 5" xfId="19354"/>
    <cellStyle name="_Value Copy 11 30 05 gas 12 09 05 AURORA at 12 14 05_2009 GRC Compl Filing - Exhibit D 3" xfId="19355"/>
    <cellStyle name="_Value Copy 11 30 05 gas 12 09 05 AURORA at 12 14 05_2009 GRC Compl Filing - Exhibit D 3 2" xfId="19356"/>
    <cellStyle name="_Value Copy 11 30 05 gas 12 09 05 AURORA at 12 14 05_2009 GRC Compl Filing - Exhibit D 3 2 2" xfId="19357"/>
    <cellStyle name="_Value Copy 11 30 05 gas 12 09 05 AURORA at 12 14 05_2009 GRC Compl Filing - Exhibit D 3 3" xfId="19358"/>
    <cellStyle name="_Value Copy 11 30 05 gas 12 09 05 AURORA at 12 14 05_2009 GRC Compl Filing - Exhibit D 4" xfId="19359"/>
    <cellStyle name="_Value Copy 11 30 05 gas 12 09 05 AURORA at 12 14 05_2009 GRC Compl Filing - Exhibit D 4 2" xfId="19360"/>
    <cellStyle name="_Value Copy 11 30 05 gas 12 09 05 AURORA at 12 14 05_2009 GRC Compl Filing - Exhibit D 4 2 2" xfId="19361"/>
    <cellStyle name="_Value Copy 11 30 05 gas 12 09 05 AURORA at 12 14 05_2009 GRC Compl Filing - Exhibit D 4 3" xfId="19362"/>
    <cellStyle name="_Value Copy 11 30 05 gas 12 09 05 AURORA at 12 14 05_2009 GRC Compl Filing - Exhibit D 5" xfId="19363"/>
    <cellStyle name="_Value Copy 11 30 05 gas 12 09 05 AURORA at 12 14 05_2009 GRC Compl Filing - Exhibit D 5 2" xfId="19364"/>
    <cellStyle name="_Value Copy 11 30 05 gas 12 09 05 AURORA at 12 14 05_2009 GRC Compl Filing - Exhibit D 6" xfId="19365"/>
    <cellStyle name="_Value Copy 11 30 05 gas 12 09 05 AURORA at 12 14 05_2009 GRC Compl Filing - Exhibit D 6 2" xfId="19366"/>
    <cellStyle name="_Value Copy 11 30 05 gas 12 09 05 AURORA at 12 14 05_2009 GRC Compl Filing - Exhibit D 7" xfId="19367"/>
    <cellStyle name="_Value Copy 11 30 05 gas 12 09 05 AURORA at 12 14 05_2009 GRC Compl Filing - Exhibit D_DEM-WP(C) ENERG10C--ctn Mid-C_042010 2010GRC" xfId="19368"/>
    <cellStyle name="_Value Copy 11 30 05 gas 12 09 05 AURORA at 12 14 05_2009 GRC Compl Filing - Exhibit D_DEM-WP(C) ENERG10C--ctn Mid-C_042010 2010GRC 2" xfId="19369"/>
    <cellStyle name="_Value Copy 11 30 05 gas 12 09 05 AURORA at 12 14 05_3.01 Income Statement" xfId="19370"/>
    <cellStyle name="_Value Copy 11 30 05 gas 12 09 05 AURORA at 12 14 05_4 31 Regulatory Assets and Liabilities  7 06- Exhibit D" xfId="19371"/>
    <cellStyle name="_Value Copy 11 30 05 gas 12 09 05 AURORA at 12 14 05_4 31 Regulatory Assets and Liabilities  7 06- Exhibit D 2" xfId="19372"/>
    <cellStyle name="_Value Copy 11 30 05 gas 12 09 05 AURORA at 12 14 05_4 31 Regulatory Assets and Liabilities  7 06- Exhibit D 2 2" xfId="19373"/>
    <cellStyle name="_Value Copy 11 30 05 gas 12 09 05 AURORA at 12 14 05_4 31 Regulatory Assets and Liabilities  7 06- Exhibit D 2 2 2" xfId="19374"/>
    <cellStyle name="_Value Copy 11 30 05 gas 12 09 05 AURORA at 12 14 05_4 31 Regulatory Assets and Liabilities  7 06- Exhibit D 2 2 2 2" xfId="19375"/>
    <cellStyle name="_Value Copy 11 30 05 gas 12 09 05 AURORA at 12 14 05_4 31 Regulatory Assets and Liabilities  7 06- Exhibit D 2 2 3" xfId="19376"/>
    <cellStyle name="_Value Copy 11 30 05 gas 12 09 05 AURORA at 12 14 05_4 31 Regulatory Assets and Liabilities  7 06- Exhibit D 2 3" xfId="19377"/>
    <cellStyle name="_Value Copy 11 30 05 gas 12 09 05 AURORA at 12 14 05_4 31 Regulatory Assets and Liabilities  7 06- Exhibit D 2 3 2" xfId="19378"/>
    <cellStyle name="_Value Copy 11 30 05 gas 12 09 05 AURORA at 12 14 05_4 31 Regulatory Assets and Liabilities  7 06- Exhibit D 2 4" xfId="19379"/>
    <cellStyle name="_Value Copy 11 30 05 gas 12 09 05 AURORA at 12 14 05_4 31 Regulatory Assets and Liabilities  7 06- Exhibit D 2 4 2" xfId="19380"/>
    <cellStyle name="_Value Copy 11 30 05 gas 12 09 05 AURORA at 12 14 05_4 31 Regulatory Assets and Liabilities  7 06- Exhibit D 2 5" xfId="19381"/>
    <cellStyle name="_Value Copy 11 30 05 gas 12 09 05 AURORA at 12 14 05_4 31 Regulatory Assets and Liabilities  7 06- Exhibit D 3" xfId="19382"/>
    <cellStyle name="_Value Copy 11 30 05 gas 12 09 05 AURORA at 12 14 05_4 31 Regulatory Assets and Liabilities  7 06- Exhibit D 3 2" xfId="19383"/>
    <cellStyle name="_Value Copy 11 30 05 gas 12 09 05 AURORA at 12 14 05_4 31 Regulatory Assets and Liabilities  7 06- Exhibit D 3 2 2" xfId="19384"/>
    <cellStyle name="_Value Copy 11 30 05 gas 12 09 05 AURORA at 12 14 05_4 31 Regulatory Assets and Liabilities  7 06- Exhibit D 3 3" xfId="19385"/>
    <cellStyle name="_Value Copy 11 30 05 gas 12 09 05 AURORA at 12 14 05_4 31 Regulatory Assets and Liabilities  7 06- Exhibit D 3 4" xfId="19386"/>
    <cellStyle name="_Value Copy 11 30 05 gas 12 09 05 AURORA at 12 14 05_4 31 Regulatory Assets and Liabilities  7 06- Exhibit D 4" xfId="19387"/>
    <cellStyle name="_Value Copy 11 30 05 gas 12 09 05 AURORA at 12 14 05_4 31 Regulatory Assets and Liabilities  7 06- Exhibit D 4 2" xfId="19388"/>
    <cellStyle name="_Value Copy 11 30 05 gas 12 09 05 AURORA at 12 14 05_4 31 Regulatory Assets and Liabilities  7 06- Exhibit D 4 2 2" xfId="19389"/>
    <cellStyle name="_Value Copy 11 30 05 gas 12 09 05 AURORA at 12 14 05_4 31 Regulatory Assets and Liabilities  7 06- Exhibit D 4 3" xfId="19390"/>
    <cellStyle name="_Value Copy 11 30 05 gas 12 09 05 AURORA at 12 14 05_4 31 Regulatory Assets and Liabilities  7 06- Exhibit D 5" xfId="19391"/>
    <cellStyle name="_Value Copy 11 30 05 gas 12 09 05 AURORA at 12 14 05_4 31 Regulatory Assets and Liabilities  7 06- Exhibit D 5 2" xfId="19392"/>
    <cellStyle name="_Value Copy 11 30 05 gas 12 09 05 AURORA at 12 14 05_4 31 Regulatory Assets and Liabilities  7 06- Exhibit D 6" xfId="19393"/>
    <cellStyle name="_Value Copy 11 30 05 gas 12 09 05 AURORA at 12 14 05_4 31 Regulatory Assets and Liabilities  7 06- Exhibit D 6 2" xfId="19394"/>
    <cellStyle name="_Value Copy 11 30 05 gas 12 09 05 AURORA at 12 14 05_4 31 Regulatory Assets and Liabilities  7 06- Exhibit D 7" xfId="19395"/>
    <cellStyle name="_Value Copy 11 30 05 gas 12 09 05 AURORA at 12 14 05_4 31 Regulatory Assets and Liabilities  7 06- Exhibit D_DEM-WP(C) ENERG10C--ctn Mid-C_042010 2010GRC" xfId="19396"/>
    <cellStyle name="_Value Copy 11 30 05 gas 12 09 05 AURORA at 12 14 05_4 31 Regulatory Assets and Liabilities  7 06- Exhibit D_DEM-WP(C) ENERG10C--ctn Mid-C_042010 2010GRC 2" xfId="19397"/>
    <cellStyle name="_Value Copy 11 30 05 gas 12 09 05 AURORA at 12 14 05_4 31 Regulatory Assets and Liabilities  7 06- Exhibit D_NIM Summary" xfId="19398"/>
    <cellStyle name="_Value Copy 11 30 05 gas 12 09 05 AURORA at 12 14 05_4 31 Regulatory Assets and Liabilities  7 06- Exhibit D_NIM Summary 2" xfId="19399"/>
    <cellStyle name="_Value Copy 11 30 05 gas 12 09 05 AURORA at 12 14 05_4 31 Regulatory Assets and Liabilities  7 06- Exhibit D_NIM Summary 2 2" xfId="19400"/>
    <cellStyle name="_Value Copy 11 30 05 gas 12 09 05 AURORA at 12 14 05_4 31 Regulatory Assets and Liabilities  7 06- Exhibit D_NIM Summary 2 2 2" xfId="19401"/>
    <cellStyle name="_Value Copy 11 30 05 gas 12 09 05 AURORA at 12 14 05_4 31 Regulatory Assets and Liabilities  7 06- Exhibit D_NIM Summary 2 2 2 2" xfId="19402"/>
    <cellStyle name="_Value Copy 11 30 05 gas 12 09 05 AURORA at 12 14 05_4 31 Regulatory Assets and Liabilities  7 06- Exhibit D_NIM Summary 2 3" xfId="19403"/>
    <cellStyle name="_Value Copy 11 30 05 gas 12 09 05 AURORA at 12 14 05_4 31 Regulatory Assets and Liabilities  7 06- Exhibit D_NIM Summary 2 3 2" xfId="19404"/>
    <cellStyle name="_Value Copy 11 30 05 gas 12 09 05 AURORA at 12 14 05_4 31 Regulatory Assets and Liabilities  7 06- Exhibit D_NIM Summary 2 4" xfId="19405"/>
    <cellStyle name="_Value Copy 11 30 05 gas 12 09 05 AURORA at 12 14 05_4 31 Regulatory Assets and Liabilities  7 06- Exhibit D_NIM Summary 2 4 2" xfId="19406"/>
    <cellStyle name="_Value Copy 11 30 05 gas 12 09 05 AURORA at 12 14 05_4 31 Regulatory Assets and Liabilities  7 06- Exhibit D_NIM Summary 2 5" xfId="19407"/>
    <cellStyle name="_Value Copy 11 30 05 gas 12 09 05 AURORA at 12 14 05_4 31 Regulatory Assets and Liabilities  7 06- Exhibit D_NIM Summary 3" xfId="19408"/>
    <cellStyle name="_Value Copy 11 30 05 gas 12 09 05 AURORA at 12 14 05_4 31 Regulatory Assets and Liabilities  7 06- Exhibit D_NIM Summary 3 2" xfId="19409"/>
    <cellStyle name="_Value Copy 11 30 05 gas 12 09 05 AURORA at 12 14 05_4 31 Regulatory Assets and Liabilities  7 06- Exhibit D_NIM Summary 3 2 2" xfId="19410"/>
    <cellStyle name="_Value Copy 11 30 05 gas 12 09 05 AURORA at 12 14 05_4 31 Regulatory Assets and Liabilities  7 06- Exhibit D_NIM Summary 3 3" xfId="19411"/>
    <cellStyle name="_Value Copy 11 30 05 gas 12 09 05 AURORA at 12 14 05_4 31 Regulatory Assets and Liabilities  7 06- Exhibit D_NIM Summary 4" xfId="19412"/>
    <cellStyle name="_Value Copy 11 30 05 gas 12 09 05 AURORA at 12 14 05_4 31 Regulatory Assets and Liabilities  7 06- Exhibit D_NIM Summary 4 2" xfId="19413"/>
    <cellStyle name="_Value Copy 11 30 05 gas 12 09 05 AURORA at 12 14 05_4 31 Regulatory Assets and Liabilities  7 06- Exhibit D_NIM Summary 4 2 2" xfId="19414"/>
    <cellStyle name="_Value Copy 11 30 05 gas 12 09 05 AURORA at 12 14 05_4 31 Regulatory Assets and Liabilities  7 06- Exhibit D_NIM Summary 4 3" xfId="19415"/>
    <cellStyle name="_Value Copy 11 30 05 gas 12 09 05 AURORA at 12 14 05_4 31 Regulatory Assets and Liabilities  7 06- Exhibit D_NIM Summary 5" xfId="19416"/>
    <cellStyle name="_Value Copy 11 30 05 gas 12 09 05 AURORA at 12 14 05_4 31 Regulatory Assets and Liabilities  7 06- Exhibit D_NIM Summary 5 2" xfId="19417"/>
    <cellStyle name="_Value Copy 11 30 05 gas 12 09 05 AURORA at 12 14 05_4 31 Regulatory Assets and Liabilities  7 06- Exhibit D_NIM Summary 6" xfId="19418"/>
    <cellStyle name="_Value Copy 11 30 05 gas 12 09 05 AURORA at 12 14 05_4 31 Regulatory Assets and Liabilities  7 06- Exhibit D_NIM Summary 6 2" xfId="19419"/>
    <cellStyle name="_Value Copy 11 30 05 gas 12 09 05 AURORA at 12 14 05_4 31 Regulatory Assets and Liabilities  7 06- Exhibit D_NIM Summary 7" xfId="19420"/>
    <cellStyle name="_Value Copy 11 30 05 gas 12 09 05 AURORA at 12 14 05_4 31 Regulatory Assets and Liabilities  7 06- Exhibit D_NIM Summary_DEM-WP(C) ENERG10C--ctn Mid-C_042010 2010GRC" xfId="19421"/>
    <cellStyle name="_Value Copy 11 30 05 gas 12 09 05 AURORA at 12 14 05_4 31 Regulatory Assets and Liabilities  7 06- Exhibit D_NIM Summary_DEM-WP(C) ENERG10C--ctn Mid-C_042010 2010GRC 2" xfId="19422"/>
    <cellStyle name="_Value Copy 11 30 05 gas 12 09 05 AURORA at 12 14 05_4 31E Reg Asset  Liab and EXH D" xfId="19423"/>
    <cellStyle name="_Value Copy 11 30 05 gas 12 09 05 AURORA at 12 14 05_4 31E Reg Asset  Liab and EXH D _ Aug 10 Filing (2)" xfId="19424"/>
    <cellStyle name="_Value Copy 11 30 05 gas 12 09 05 AURORA at 12 14 05_4 31E Reg Asset  Liab and EXH D _ Aug 10 Filing (2) 2" xfId="19425"/>
    <cellStyle name="_Value Copy 11 30 05 gas 12 09 05 AURORA at 12 14 05_4 31E Reg Asset  Liab and EXH D _ Aug 10 Filing (2) 2 2" xfId="19426"/>
    <cellStyle name="_Value Copy 11 30 05 gas 12 09 05 AURORA at 12 14 05_4 31E Reg Asset  Liab and EXH D _ Aug 10 Filing (2) 2 2 2" xfId="19427"/>
    <cellStyle name="_Value Copy 11 30 05 gas 12 09 05 AURORA at 12 14 05_4 31E Reg Asset  Liab and EXH D _ Aug 10 Filing (2) 2 3" xfId="19428"/>
    <cellStyle name="_Value Copy 11 30 05 gas 12 09 05 AURORA at 12 14 05_4 31E Reg Asset  Liab and EXH D _ Aug 10 Filing (2) 3" xfId="19429"/>
    <cellStyle name="_Value Copy 11 30 05 gas 12 09 05 AURORA at 12 14 05_4 31E Reg Asset  Liab and EXH D _ Aug 10 Filing (2) 3 2" xfId="19430"/>
    <cellStyle name="_Value Copy 11 30 05 gas 12 09 05 AURORA at 12 14 05_4 31E Reg Asset  Liab and EXH D _ Aug 10 Filing (2) 3 2 2" xfId="19431"/>
    <cellStyle name="_Value Copy 11 30 05 gas 12 09 05 AURORA at 12 14 05_4 31E Reg Asset  Liab and EXH D _ Aug 10 Filing (2) 3 3" xfId="19432"/>
    <cellStyle name="_Value Copy 11 30 05 gas 12 09 05 AURORA at 12 14 05_4 31E Reg Asset  Liab and EXH D _ Aug 10 Filing (2) 4" xfId="19433"/>
    <cellStyle name="_Value Copy 11 30 05 gas 12 09 05 AURORA at 12 14 05_4 31E Reg Asset  Liab and EXH D _ Aug 10 Filing (2) 4 2" xfId="19434"/>
    <cellStyle name="_Value Copy 11 30 05 gas 12 09 05 AURORA at 12 14 05_4 31E Reg Asset  Liab and EXH D _ Aug 10 Filing (2) 5" xfId="19435"/>
    <cellStyle name="_Value Copy 11 30 05 gas 12 09 05 AURORA at 12 14 05_4 31E Reg Asset  Liab and EXH D _ Aug 10 Filing (2) 5 2" xfId="19436"/>
    <cellStyle name="_Value Copy 11 30 05 gas 12 09 05 AURORA at 12 14 05_4 31E Reg Asset  Liab and EXH D 10" xfId="19437"/>
    <cellStyle name="_Value Copy 11 30 05 gas 12 09 05 AURORA at 12 14 05_4 31E Reg Asset  Liab and EXH D 10 2" xfId="19438"/>
    <cellStyle name="_Value Copy 11 30 05 gas 12 09 05 AURORA at 12 14 05_4 31E Reg Asset  Liab and EXH D 10 2 2" xfId="19439"/>
    <cellStyle name="_Value Copy 11 30 05 gas 12 09 05 AURORA at 12 14 05_4 31E Reg Asset  Liab and EXH D 10 3" xfId="19440"/>
    <cellStyle name="_Value Copy 11 30 05 gas 12 09 05 AURORA at 12 14 05_4 31E Reg Asset  Liab and EXH D 11" xfId="19441"/>
    <cellStyle name="_Value Copy 11 30 05 gas 12 09 05 AURORA at 12 14 05_4 31E Reg Asset  Liab and EXH D 11 2" xfId="19442"/>
    <cellStyle name="_Value Copy 11 30 05 gas 12 09 05 AURORA at 12 14 05_4 31E Reg Asset  Liab and EXH D 11 2 2" xfId="19443"/>
    <cellStyle name="_Value Copy 11 30 05 gas 12 09 05 AURORA at 12 14 05_4 31E Reg Asset  Liab and EXH D 11 3" xfId="19444"/>
    <cellStyle name="_Value Copy 11 30 05 gas 12 09 05 AURORA at 12 14 05_4 31E Reg Asset  Liab and EXH D 12" xfId="19445"/>
    <cellStyle name="_Value Copy 11 30 05 gas 12 09 05 AURORA at 12 14 05_4 31E Reg Asset  Liab and EXH D 12 2" xfId="19446"/>
    <cellStyle name="_Value Copy 11 30 05 gas 12 09 05 AURORA at 12 14 05_4 31E Reg Asset  Liab and EXH D 12 2 2" xfId="19447"/>
    <cellStyle name="_Value Copy 11 30 05 gas 12 09 05 AURORA at 12 14 05_4 31E Reg Asset  Liab and EXH D 12 3" xfId="19448"/>
    <cellStyle name="_Value Copy 11 30 05 gas 12 09 05 AURORA at 12 14 05_4 31E Reg Asset  Liab and EXH D 13" xfId="19449"/>
    <cellStyle name="_Value Copy 11 30 05 gas 12 09 05 AURORA at 12 14 05_4 31E Reg Asset  Liab and EXH D 13 2" xfId="19450"/>
    <cellStyle name="_Value Copy 11 30 05 gas 12 09 05 AURORA at 12 14 05_4 31E Reg Asset  Liab and EXH D 13 2 2" xfId="19451"/>
    <cellStyle name="_Value Copy 11 30 05 gas 12 09 05 AURORA at 12 14 05_4 31E Reg Asset  Liab and EXH D 13 3" xfId="19452"/>
    <cellStyle name="_Value Copy 11 30 05 gas 12 09 05 AURORA at 12 14 05_4 31E Reg Asset  Liab and EXH D 14" xfId="19453"/>
    <cellStyle name="_Value Copy 11 30 05 gas 12 09 05 AURORA at 12 14 05_4 31E Reg Asset  Liab and EXH D 14 2" xfId="19454"/>
    <cellStyle name="_Value Copy 11 30 05 gas 12 09 05 AURORA at 12 14 05_4 31E Reg Asset  Liab and EXH D 14 2 2" xfId="19455"/>
    <cellStyle name="_Value Copy 11 30 05 gas 12 09 05 AURORA at 12 14 05_4 31E Reg Asset  Liab and EXH D 14 3" xfId="19456"/>
    <cellStyle name="_Value Copy 11 30 05 gas 12 09 05 AURORA at 12 14 05_4 31E Reg Asset  Liab and EXH D 15" xfId="19457"/>
    <cellStyle name="_Value Copy 11 30 05 gas 12 09 05 AURORA at 12 14 05_4 31E Reg Asset  Liab and EXH D 15 2" xfId="19458"/>
    <cellStyle name="_Value Copy 11 30 05 gas 12 09 05 AURORA at 12 14 05_4 31E Reg Asset  Liab and EXH D 15 2 2" xfId="19459"/>
    <cellStyle name="_Value Copy 11 30 05 gas 12 09 05 AURORA at 12 14 05_4 31E Reg Asset  Liab and EXH D 15 3" xfId="19460"/>
    <cellStyle name="_Value Copy 11 30 05 gas 12 09 05 AURORA at 12 14 05_4 31E Reg Asset  Liab and EXH D 16" xfId="19461"/>
    <cellStyle name="_Value Copy 11 30 05 gas 12 09 05 AURORA at 12 14 05_4 31E Reg Asset  Liab and EXH D 16 2" xfId="19462"/>
    <cellStyle name="_Value Copy 11 30 05 gas 12 09 05 AURORA at 12 14 05_4 31E Reg Asset  Liab and EXH D 16 2 2" xfId="19463"/>
    <cellStyle name="_Value Copy 11 30 05 gas 12 09 05 AURORA at 12 14 05_4 31E Reg Asset  Liab and EXH D 16 3" xfId="19464"/>
    <cellStyle name="_Value Copy 11 30 05 gas 12 09 05 AURORA at 12 14 05_4 31E Reg Asset  Liab and EXH D 17" xfId="19465"/>
    <cellStyle name="_Value Copy 11 30 05 gas 12 09 05 AURORA at 12 14 05_4 31E Reg Asset  Liab and EXH D 17 2" xfId="19466"/>
    <cellStyle name="_Value Copy 11 30 05 gas 12 09 05 AURORA at 12 14 05_4 31E Reg Asset  Liab and EXH D 18" xfId="19467"/>
    <cellStyle name="_Value Copy 11 30 05 gas 12 09 05 AURORA at 12 14 05_4 31E Reg Asset  Liab and EXH D 18 2" xfId="19468"/>
    <cellStyle name="_Value Copy 11 30 05 gas 12 09 05 AURORA at 12 14 05_4 31E Reg Asset  Liab and EXH D 19" xfId="19469"/>
    <cellStyle name="_Value Copy 11 30 05 gas 12 09 05 AURORA at 12 14 05_4 31E Reg Asset  Liab and EXH D 19 2" xfId="19470"/>
    <cellStyle name="_Value Copy 11 30 05 gas 12 09 05 AURORA at 12 14 05_4 31E Reg Asset  Liab and EXH D 2" xfId="19471"/>
    <cellStyle name="_Value Copy 11 30 05 gas 12 09 05 AURORA at 12 14 05_4 31E Reg Asset  Liab and EXH D 2 2" xfId="19472"/>
    <cellStyle name="_Value Copy 11 30 05 gas 12 09 05 AURORA at 12 14 05_4 31E Reg Asset  Liab and EXH D 2 2 2" xfId="19473"/>
    <cellStyle name="_Value Copy 11 30 05 gas 12 09 05 AURORA at 12 14 05_4 31E Reg Asset  Liab and EXH D 2 3" xfId="19474"/>
    <cellStyle name="_Value Copy 11 30 05 gas 12 09 05 AURORA at 12 14 05_4 31E Reg Asset  Liab and EXH D 20" xfId="19475"/>
    <cellStyle name="_Value Copy 11 30 05 gas 12 09 05 AURORA at 12 14 05_4 31E Reg Asset  Liab and EXH D 20 2" xfId="19476"/>
    <cellStyle name="_Value Copy 11 30 05 gas 12 09 05 AURORA at 12 14 05_4 31E Reg Asset  Liab and EXH D 21" xfId="19477"/>
    <cellStyle name="_Value Copy 11 30 05 gas 12 09 05 AURORA at 12 14 05_4 31E Reg Asset  Liab and EXH D 21 2" xfId="19478"/>
    <cellStyle name="_Value Copy 11 30 05 gas 12 09 05 AURORA at 12 14 05_4 31E Reg Asset  Liab and EXH D 22" xfId="19479"/>
    <cellStyle name="_Value Copy 11 30 05 gas 12 09 05 AURORA at 12 14 05_4 31E Reg Asset  Liab and EXH D 22 2" xfId="19480"/>
    <cellStyle name="_Value Copy 11 30 05 gas 12 09 05 AURORA at 12 14 05_4 31E Reg Asset  Liab and EXH D 23" xfId="19481"/>
    <cellStyle name="_Value Copy 11 30 05 gas 12 09 05 AURORA at 12 14 05_4 31E Reg Asset  Liab and EXH D 23 2" xfId="19482"/>
    <cellStyle name="_Value Copy 11 30 05 gas 12 09 05 AURORA at 12 14 05_4 31E Reg Asset  Liab and EXH D 24" xfId="19483"/>
    <cellStyle name="_Value Copy 11 30 05 gas 12 09 05 AURORA at 12 14 05_4 31E Reg Asset  Liab and EXH D 24 2" xfId="19484"/>
    <cellStyle name="_Value Copy 11 30 05 gas 12 09 05 AURORA at 12 14 05_4 31E Reg Asset  Liab and EXH D 25" xfId="19485"/>
    <cellStyle name="_Value Copy 11 30 05 gas 12 09 05 AURORA at 12 14 05_4 31E Reg Asset  Liab and EXH D 25 2" xfId="19486"/>
    <cellStyle name="_Value Copy 11 30 05 gas 12 09 05 AURORA at 12 14 05_4 31E Reg Asset  Liab and EXH D 26" xfId="19487"/>
    <cellStyle name="_Value Copy 11 30 05 gas 12 09 05 AURORA at 12 14 05_4 31E Reg Asset  Liab and EXH D 26 2" xfId="19488"/>
    <cellStyle name="_Value Copy 11 30 05 gas 12 09 05 AURORA at 12 14 05_4 31E Reg Asset  Liab and EXH D 27" xfId="19489"/>
    <cellStyle name="_Value Copy 11 30 05 gas 12 09 05 AURORA at 12 14 05_4 31E Reg Asset  Liab and EXH D 27 2" xfId="19490"/>
    <cellStyle name="_Value Copy 11 30 05 gas 12 09 05 AURORA at 12 14 05_4 31E Reg Asset  Liab and EXH D 28" xfId="19491"/>
    <cellStyle name="_Value Copy 11 30 05 gas 12 09 05 AURORA at 12 14 05_4 31E Reg Asset  Liab and EXH D 28 2" xfId="19492"/>
    <cellStyle name="_Value Copy 11 30 05 gas 12 09 05 AURORA at 12 14 05_4 31E Reg Asset  Liab and EXH D 29" xfId="19493"/>
    <cellStyle name="_Value Copy 11 30 05 gas 12 09 05 AURORA at 12 14 05_4 31E Reg Asset  Liab and EXH D 29 2" xfId="19494"/>
    <cellStyle name="_Value Copy 11 30 05 gas 12 09 05 AURORA at 12 14 05_4 31E Reg Asset  Liab and EXH D 3" xfId="19495"/>
    <cellStyle name="_Value Copy 11 30 05 gas 12 09 05 AURORA at 12 14 05_4 31E Reg Asset  Liab and EXH D 3 2" xfId="19496"/>
    <cellStyle name="_Value Copy 11 30 05 gas 12 09 05 AURORA at 12 14 05_4 31E Reg Asset  Liab and EXH D 3 2 2" xfId="19497"/>
    <cellStyle name="_Value Copy 11 30 05 gas 12 09 05 AURORA at 12 14 05_4 31E Reg Asset  Liab and EXH D 3 3" xfId="19498"/>
    <cellStyle name="_Value Copy 11 30 05 gas 12 09 05 AURORA at 12 14 05_4 31E Reg Asset  Liab and EXH D 30" xfId="19499"/>
    <cellStyle name="_Value Copy 11 30 05 gas 12 09 05 AURORA at 12 14 05_4 31E Reg Asset  Liab and EXH D 30 2" xfId="19500"/>
    <cellStyle name="_Value Copy 11 30 05 gas 12 09 05 AURORA at 12 14 05_4 31E Reg Asset  Liab and EXH D 4" xfId="19501"/>
    <cellStyle name="_Value Copy 11 30 05 gas 12 09 05 AURORA at 12 14 05_4 31E Reg Asset  Liab and EXH D 4 2" xfId="19502"/>
    <cellStyle name="_Value Copy 11 30 05 gas 12 09 05 AURORA at 12 14 05_4 31E Reg Asset  Liab and EXH D 4 2 2" xfId="19503"/>
    <cellStyle name="_Value Copy 11 30 05 gas 12 09 05 AURORA at 12 14 05_4 31E Reg Asset  Liab and EXH D 5" xfId="19504"/>
    <cellStyle name="_Value Copy 11 30 05 gas 12 09 05 AURORA at 12 14 05_4 31E Reg Asset  Liab and EXH D 5 2" xfId="19505"/>
    <cellStyle name="_Value Copy 11 30 05 gas 12 09 05 AURORA at 12 14 05_4 31E Reg Asset  Liab and EXH D 5 2 2" xfId="19506"/>
    <cellStyle name="_Value Copy 11 30 05 gas 12 09 05 AURORA at 12 14 05_4 31E Reg Asset  Liab and EXH D 6" xfId="19507"/>
    <cellStyle name="_Value Copy 11 30 05 gas 12 09 05 AURORA at 12 14 05_4 31E Reg Asset  Liab and EXH D 6 2" xfId="19508"/>
    <cellStyle name="_Value Copy 11 30 05 gas 12 09 05 AURORA at 12 14 05_4 31E Reg Asset  Liab and EXH D 6 2 2" xfId="19509"/>
    <cellStyle name="_Value Copy 11 30 05 gas 12 09 05 AURORA at 12 14 05_4 31E Reg Asset  Liab and EXH D 6 3" xfId="19510"/>
    <cellStyle name="_Value Copy 11 30 05 gas 12 09 05 AURORA at 12 14 05_4 31E Reg Asset  Liab and EXH D 7" xfId="19511"/>
    <cellStyle name="_Value Copy 11 30 05 gas 12 09 05 AURORA at 12 14 05_4 31E Reg Asset  Liab and EXH D 7 2" xfId="19512"/>
    <cellStyle name="_Value Copy 11 30 05 gas 12 09 05 AURORA at 12 14 05_4 31E Reg Asset  Liab and EXH D 7 2 2" xfId="19513"/>
    <cellStyle name="_Value Copy 11 30 05 gas 12 09 05 AURORA at 12 14 05_4 31E Reg Asset  Liab and EXH D 7 3" xfId="19514"/>
    <cellStyle name="_Value Copy 11 30 05 gas 12 09 05 AURORA at 12 14 05_4 31E Reg Asset  Liab and EXH D 8" xfId="19515"/>
    <cellStyle name="_Value Copy 11 30 05 gas 12 09 05 AURORA at 12 14 05_4 31E Reg Asset  Liab and EXH D 8 2" xfId="19516"/>
    <cellStyle name="_Value Copy 11 30 05 gas 12 09 05 AURORA at 12 14 05_4 31E Reg Asset  Liab and EXH D 8 2 2" xfId="19517"/>
    <cellStyle name="_Value Copy 11 30 05 gas 12 09 05 AURORA at 12 14 05_4 31E Reg Asset  Liab and EXH D 8 3" xfId="19518"/>
    <cellStyle name="_Value Copy 11 30 05 gas 12 09 05 AURORA at 12 14 05_4 31E Reg Asset  Liab and EXH D 9" xfId="19519"/>
    <cellStyle name="_Value Copy 11 30 05 gas 12 09 05 AURORA at 12 14 05_4 31E Reg Asset  Liab and EXH D 9 2" xfId="19520"/>
    <cellStyle name="_Value Copy 11 30 05 gas 12 09 05 AURORA at 12 14 05_4 31E Reg Asset  Liab and EXH D 9 2 2" xfId="19521"/>
    <cellStyle name="_Value Copy 11 30 05 gas 12 09 05 AURORA at 12 14 05_4 31E Reg Asset  Liab and EXH D 9 3" xfId="19522"/>
    <cellStyle name="_Value Copy 11 30 05 gas 12 09 05 AURORA at 12 14 05_4 32 Regulatory Assets and Liabilities  7 06- Exhibit D" xfId="19523"/>
    <cellStyle name="_Value Copy 11 30 05 gas 12 09 05 AURORA at 12 14 05_4 32 Regulatory Assets and Liabilities  7 06- Exhibit D 2" xfId="19524"/>
    <cellStyle name="_Value Copy 11 30 05 gas 12 09 05 AURORA at 12 14 05_4 32 Regulatory Assets and Liabilities  7 06- Exhibit D 2 2" xfId="19525"/>
    <cellStyle name="_Value Copy 11 30 05 gas 12 09 05 AURORA at 12 14 05_4 32 Regulatory Assets and Liabilities  7 06- Exhibit D 2 2 2" xfId="19526"/>
    <cellStyle name="_Value Copy 11 30 05 gas 12 09 05 AURORA at 12 14 05_4 32 Regulatory Assets and Liabilities  7 06- Exhibit D 2 2 2 2" xfId="19527"/>
    <cellStyle name="_Value Copy 11 30 05 gas 12 09 05 AURORA at 12 14 05_4 32 Regulatory Assets and Liabilities  7 06- Exhibit D 2 2 3" xfId="19528"/>
    <cellStyle name="_Value Copy 11 30 05 gas 12 09 05 AURORA at 12 14 05_4 32 Regulatory Assets and Liabilities  7 06- Exhibit D 2 3" xfId="19529"/>
    <cellStyle name="_Value Copy 11 30 05 gas 12 09 05 AURORA at 12 14 05_4 32 Regulatory Assets and Liabilities  7 06- Exhibit D 2 3 2" xfId="19530"/>
    <cellStyle name="_Value Copy 11 30 05 gas 12 09 05 AURORA at 12 14 05_4 32 Regulatory Assets and Liabilities  7 06- Exhibit D 2 4" xfId="19531"/>
    <cellStyle name="_Value Copy 11 30 05 gas 12 09 05 AURORA at 12 14 05_4 32 Regulatory Assets and Liabilities  7 06- Exhibit D 2 4 2" xfId="19532"/>
    <cellStyle name="_Value Copy 11 30 05 gas 12 09 05 AURORA at 12 14 05_4 32 Regulatory Assets and Liabilities  7 06- Exhibit D 2 5" xfId="19533"/>
    <cellStyle name="_Value Copy 11 30 05 gas 12 09 05 AURORA at 12 14 05_4 32 Regulatory Assets and Liabilities  7 06- Exhibit D 3" xfId="19534"/>
    <cellStyle name="_Value Copy 11 30 05 gas 12 09 05 AURORA at 12 14 05_4 32 Regulatory Assets and Liabilities  7 06- Exhibit D 3 2" xfId="19535"/>
    <cellStyle name="_Value Copy 11 30 05 gas 12 09 05 AURORA at 12 14 05_4 32 Regulatory Assets and Liabilities  7 06- Exhibit D 3 2 2" xfId="19536"/>
    <cellStyle name="_Value Copy 11 30 05 gas 12 09 05 AURORA at 12 14 05_4 32 Regulatory Assets and Liabilities  7 06- Exhibit D 3 3" xfId="19537"/>
    <cellStyle name="_Value Copy 11 30 05 gas 12 09 05 AURORA at 12 14 05_4 32 Regulatory Assets and Liabilities  7 06- Exhibit D 3 4" xfId="19538"/>
    <cellStyle name="_Value Copy 11 30 05 gas 12 09 05 AURORA at 12 14 05_4 32 Regulatory Assets and Liabilities  7 06- Exhibit D 4" xfId="19539"/>
    <cellStyle name="_Value Copy 11 30 05 gas 12 09 05 AURORA at 12 14 05_4 32 Regulatory Assets and Liabilities  7 06- Exhibit D 4 2" xfId="19540"/>
    <cellStyle name="_Value Copy 11 30 05 gas 12 09 05 AURORA at 12 14 05_4 32 Regulatory Assets and Liabilities  7 06- Exhibit D 4 2 2" xfId="19541"/>
    <cellStyle name="_Value Copy 11 30 05 gas 12 09 05 AURORA at 12 14 05_4 32 Regulatory Assets and Liabilities  7 06- Exhibit D 4 3" xfId="19542"/>
    <cellStyle name="_Value Copy 11 30 05 gas 12 09 05 AURORA at 12 14 05_4 32 Regulatory Assets and Liabilities  7 06- Exhibit D 5" xfId="19543"/>
    <cellStyle name="_Value Copy 11 30 05 gas 12 09 05 AURORA at 12 14 05_4 32 Regulatory Assets and Liabilities  7 06- Exhibit D 5 2" xfId="19544"/>
    <cellStyle name="_Value Copy 11 30 05 gas 12 09 05 AURORA at 12 14 05_4 32 Regulatory Assets and Liabilities  7 06- Exhibit D 6" xfId="19545"/>
    <cellStyle name="_Value Copy 11 30 05 gas 12 09 05 AURORA at 12 14 05_4 32 Regulatory Assets and Liabilities  7 06- Exhibit D 6 2" xfId="19546"/>
    <cellStyle name="_Value Copy 11 30 05 gas 12 09 05 AURORA at 12 14 05_4 32 Regulatory Assets and Liabilities  7 06- Exhibit D 7" xfId="19547"/>
    <cellStyle name="_Value Copy 11 30 05 gas 12 09 05 AURORA at 12 14 05_4 32 Regulatory Assets and Liabilities  7 06- Exhibit D_DEM-WP(C) ENERG10C--ctn Mid-C_042010 2010GRC" xfId="19548"/>
    <cellStyle name="_Value Copy 11 30 05 gas 12 09 05 AURORA at 12 14 05_4 32 Regulatory Assets and Liabilities  7 06- Exhibit D_DEM-WP(C) ENERG10C--ctn Mid-C_042010 2010GRC 2" xfId="19549"/>
    <cellStyle name="_Value Copy 11 30 05 gas 12 09 05 AURORA at 12 14 05_4 32 Regulatory Assets and Liabilities  7 06- Exhibit D_NIM Summary" xfId="19550"/>
    <cellStyle name="_Value Copy 11 30 05 gas 12 09 05 AURORA at 12 14 05_4 32 Regulatory Assets and Liabilities  7 06- Exhibit D_NIM Summary 2" xfId="19551"/>
    <cellStyle name="_Value Copy 11 30 05 gas 12 09 05 AURORA at 12 14 05_4 32 Regulatory Assets and Liabilities  7 06- Exhibit D_NIM Summary 2 2" xfId="19552"/>
    <cellStyle name="_Value Copy 11 30 05 gas 12 09 05 AURORA at 12 14 05_4 32 Regulatory Assets and Liabilities  7 06- Exhibit D_NIM Summary 2 2 2" xfId="19553"/>
    <cellStyle name="_Value Copy 11 30 05 gas 12 09 05 AURORA at 12 14 05_4 32 Regulatory Assets and Liabilities  7 06- Exhibit D_NIM Summary 2 2 2 2" xfId="19554"/>
    <cellStyle name="_Value Copy 11 30 05 gas 12 09 05 AURORA at 12 14 05_4 32 Regulatory Assets and Liabilities  7 06- Exhibit D_NIM Summary 2 3" xfId="19555"/>
    <cellStyle name="_Value Copy 11 30 05 gas 12 09 05 AURORA at 12 14 05_4 32 Regulatory Assets and Liabilities  7 06- Exhibit D_NIM Summary 2 3 2" xfId="19556"/>
    <cellStyle name="_Value Copy 11 30 05 gas 12 09 05 AURORA at 12 14 05_4 32 Regulatory Assets and Liabilities  7 06- Exhibit D_NIM Summary 2 4" xfId="19557"/>
    <cellStyle name="_Value Copy 11 30 05 gas 12 09 05 AURORA at 12 14 05_4 32 Regulatory Assets and Liabilities  7 06- Exhibit D_NIM Summary 2 4 2" xfId="19558"/>
    <cellStyle name="_Value Copy 11 30 05 gas 12 09 05 AURORA at 12 14 05_4 32 Regulatory Assets and Liabilities  7 06- Exhibit D_NIM Summary 2 5" xfId="19559"/>
    <cellStyle name="_Value Copy 11 30 05 gas 12 09 05 AURORA at 12 14 05_4 32 Regulatory Assets and Liabilities  7 06- Exhibit D_NIM Summary 3" xfId="19560"/>
    <cellStyle name="_Value Copy 11 30 05 gas 12 09 05 AURORA at 12 14 05_4 32 Regulatory Assets and Liabilities  7 06- Exhibit D_NIM Summary 3 2" xfId="19561"/>
    <cellStyle name="_Value Copy 11 30 05 gas 12 09 05 AURORA at 12 14 05_4 32 Regulatory Assets and Liabilities  7 06- Exhibit D_NIM Summary 3 2 2" xfId="19562"/>
    <cellStyle name="_Value Copy 11 30 05 gas 12 09 05 AURORA at 12 14 05_4 32 Regulatory Assets and Liabilities  7 06- Exhibit D_NIM Summary 3 3" xfId="19563"/>
    <cellStyle name="_Value Copy 11 30 05 gas 12 09 05 AURORA at 12 14 05_4 32 Regulatory Assets and Liabilities  7 06- Exhibit D_NIM Summary 4" xfId="19564"/>
    <cellStyle name="_Value Copy 11 30 05 gas 12 09 05 AURORA at 12 14 05_4 32 Regulatory Assets and Liabilities  7 06- Exhibit D_NIM Summary 4 2" xfId="19565"/>
    <cellStyle name="_Value Copy 11 30 05 gas 12 09 05 AURORA at 12 14 05_4 32 Regulatory Assets and Liabilities  7 06- Exhibit D_NIM Summary 4 2 2" xfId="19566"/>
    <cellStyle name="_Value Copy 11 30 05 gas 12 09 05 AURORA at 12 14 05_4 32 Regulatory Assets and Liabilities  7 06- Exhibit D_NIM Summary 4 3" xfId="19567"/>
    <cellStyle name="_Value Copy 11 30 05 gas 12 09 05 AURORA at 12 14 05_4 32 Regulatory Assets and Liabilities  7 06- Exhibit D_NIM Summary 5" xfId="19568"/>
    <cellStyle name="_Value Copy 11 30 05 gas 12 09 05 AURORA at 12 14 05_4 32 Regulatory Assets and Liabilities  7 06- Exhibit D_NIM Summary 5 2" xfId="19569"/>
    <cellStyle name="_Value Copy 11 30 05 gas 12 09 05 AURORA at 12 14 05_4 32 Regulatory Assets and Liabilities  7 06- Exhibit D_NIM Summary 6" xfId="19570"/>
    <cellStyle name="_Value Copy 11 30 05 gas 12 09 05 AURORA at 12 14 05_4 32 Regulatory Assets and Liabilities  7 06- Exhibit D_NIM Summary 6 2" xfId="19571"/>
    <cellStyle name="_Value Copy 11 30 05 gas 12 09 05 AURORA at 12 14 05_4 32 Regulatory Assets and Liabilities  7 06- Exhibit D_NIM Summary 7" xfId="19572"/>
    <cellStyle name="_Value Copy 11 30 05 gas 12 09 05 AURORA at 12 14 05_4 32 Regulatory Assets and Liabilities  7 06- Exhibit D_NIM Summary_DEM-WP(C) ENERG10C--ctn Mid-C_042010 2010GRC" xfId="19573"/>
    <cellStyle name="_Value Copy 11 30 05 gas 12 09 05 AURORA at 12 14 05_4 32 Regulatory Assets and Liabilities  7 06- Exhibit D_NIM Summary_DEM-WP(C) ENERG10C--ctn Mid-C_042010 2010GRC 2" xfId="19574"/>
    <cellStyle name="_Value Copy 11 30 05 gas 12 09 05 AURORA at 12 14 05_AURORA Total New" xfId="19575"/>
    <cellStyle name="_Value Copy 11 30 05 gas 12 09 05 AURORA at 12 14 05_AURORA Total New 2" xfId="19576"/>
    <cellStyle name="_Value Copy 11 30 05 gas 12 09 05 AURORA at 12 14 05_AURORA Total New 2 2" xfId="19577"/>
    <cellStyle name="_Value Copy 11 30 05 gas 12 09 05 AURORA at 12 14 05_AURORA Total New 2 2 2" xfId="19578"/>
    <cellStyle name="_Value Copy 11 30 05 gas 12 09 05 AURORA at 12 14 05_AURORA Total New 2 2 2 2" xfId="19579"/>
    <cellStyle name="_Value Copy 11 30 05 gas 12 09 05 AURORA at 12 14 05_AURORA Total New 2 3" xfId="19580"/>
    <cellStyle name="_Value Copy 11 30 05 gas 12 09 05 AURORA at 12 14 05_AURORA Total New 2 3 2" xfId="19581"/>
    <cellStyle name="_Value Copy 11 30 05 gas 12 09 05 AURORA at 12 14 05_AURORA Total New 2 4" xfId="19582"/>
    <cellStyle name="_Value Copy 11 30 05 gas 12 09 05 AURORA at 12 14 05_AURORA Total New 2 4 2" xfId="19583"/>
    <cellStyle name="_Value Copy 11 30 05 gas 12 09 05 AURORA at 12 14 05_AURORA Total New 2 5" xfId="19584"/>
    <cellStyle name="_Value Copy 11 30 05 gas 12 09 05 AURORA at 12 14 05_AURORA Total New 3" xfId="19585"/>
    <cellStyle name="_Value Copy 11 30 05 gas 12 09 05 AURORA at 12 14 05_AURORA Total New 3 2" xfId="19586"/>
    <cellStyle name="_Value Copy 11 30 05 gas 12 09 05 AURORA at 12 14 05_AURORA Total New 3 2 2" xfId="19587"/>
    <cellStyle name="_Value Copy 11 30 05 gas 12 09 05 AURORA at 12 14 05_AURORA Total New 4" xfId="19588"/>
    <cellStyle name="_Value Copy 11 30 05 gas 12 09 05 AURORA at 12 14 05_AURORA Total New 4 2" xfId="19589"/>
    <cellStyle name="_Value Copy 11 30 05 gas 12 09 05 AURORA at 12 14 05_AURORA Total New 5" xfId="19590"/>
    <cellStyle name="_Value Copy 11 30 05 gas 12 09 05 AURORA at 12 14 05_AURORA Total New 5 2" xfId="19591"/>
    <cellStyle name="_Value Copy 11 30 05 gas 12 09 05 AURORA at 12 14 05_AURORA Total New 6" xfId="19592"/>
    <cellStyle name="_Value Copy 11 30 05 gas 12 09 05 AURORA at 12 14 05_Book2" xfId="19593"/>
    <cellStyle name="_Value Copy 11 30 05 gas 12 09 05 AURORA at 12 14 05_Book2 2" xfId="19594"/>
    <cellStyle name="_Value Copy 11 30 05 gas 12 09 05 AURORA at 12 14 05_Book2 2 2" xfId="19595"/>
    <cellStyle name="_Value Copy 11 30 05 gas 12 09 05 AURORA at 12 14 05_Book2 2 2 2" xfId="19596"/>
    <cellStyle name="_Value Copy 11 30 05 gas 12 09 05 AURORA at 12 14 05_Book2 2 2 2 2" xfId="19597"/>
    <cellStyle name="_Value Copy 11 30 05 gas 12 09 05 AURORA at 12 14 05_Book2 2 2 3" xfId="19598"/>
    <cellStyle name="_Value Copy 11 30 05 gas 12 09 05 AURORA at 12 14 05_Book2 2 3" xfId="19599"/>
    <cellStyle name="_Value Copy 11 30 05 gas 12 09 05 AURORA at 12 14 05_Book2 2 3 2" xfId="19600"/>
    <cellStyle name="_Value Copy 11 30 05 gas 12 09 05 AURORA at 12 14 05_Book2 2 4" xfId="19601"/>
    <cellStyle name="_Value Copy 11 30 05 gas 12 09 05 AURORA at 12 14 05_Book2 2 4 2" xfId="19602"/>
    <cellStyle name="_Value Copy 11 30 05 gas 12 09 05 AURORA at 12 14 05_Book2 2 5" xfId="19603"/>
    <cellStyle name="_Value Copy 11 30 05 gas 12 09 05 AURORA at 12 14 05_Book2 3" xfId="19604"/>
    <cellStyle name="_Value Copy 11 30 05 gas 12 09 05 AURORA at 12 14 05_Book2 3 2" xfId="19605"/>
    <cellStyle name="_Value Copy 11 30 05 gas 12 09 05 AURORA at 12 14 05_Book2 3 2 2" xfId="19606"/>
    <cellStyle name="_Value Copy 11 30 05 gas 12 09 05 AURORA at 12 14 05_Book2 3 3" xfId="19607"/>
    <cellStyle name="_Value Copy 11 30 05 gas 12 09 05 AURORA at 12 14 05_Book2 3 4" xfId="19608"/>
    <cellStyle name="_Value Copy 11 30 05 gas 12 09 05 AURORA at 12 14 05_Book2 4" xfId="19609"/>
    <cellStyle name="_Value Copy 11 30 05 gas 12 09 05 AURORA at 12 14 05_Book2 4 2" xfId="19610"/>
    <cellStyle name="_Value Copy 11 30 05 gas 12 09 05 AURORA at 12 14 05_Book2 4 2 2" xfId="19611"/>
    <cellStyle name="_Value Copy 11 30 05 gas 12 09 05 AURORA at 12 14 05_Book2 4 3" xfId="19612"/>
    <cellStyle name="_Value Copy 11 30 05 gas 12 09 05 AURORA at 12 14 05_Book2 5" xfId="19613"/>
    <cellStyle name="_Value Copy 11 30 05 gas 12 09 05 AURORA at 12 14 05_Book2 5 2" xfId="19614"/>
    <cellStyle name="_Value Copy 11 30 05 gas 12 09 05 AURORA at 12 14 05_Book2 6" xfId="19615"/>
    <cellStyle name="_Value Copy 11 30 05 gas 12 09 05 AURORA at 12 14 05_Book2 6 2" xfId="19616"/>
    <cellStyle name="_Value Copy 11 30 05 gas 12 09 05 AURORA at 12 14 05_Book2 7" xfId="19617"/>
    <cellStyle name="_Value Copy 11 30 05 gas 12 09 05 AURORA at 12 14 05_Book2_Adj Bench DR 3 for Initial Briefs (Electric)" xfId="19618"/>
    <cellStyle name="_Value Copy 11 30 05 gas 12 09 05 AURORA at 12 14 05_Book2_Adj Bench DR 3 for Initial Briefs (Electric) 2" xfId="19619"/>
    <cellStyle name="_Value Copy 11 30 05 gas 12 09 05 AURORA at 12 14 05_Book2_Adj Bench DR 3 for Initial Briefs (Electric) 2 2" xfId="19620"/>
    <cellStyle name="_Value Copy 11 30 05 gas 12 09 05 AURORA at 12 14 05_Book2_Adj Bench DR 3 for Initial Briefs (Electric) 2 2 2" xfId="19621"/>
    <cellStyle name="_Value Copy 11 30 05 gas 12 09 05 AURORA at 12 14 05_Book2_Adj Bench DR 3 for Initial Briefs (Electric) 2 2 2 2" xfId="19622"/>
    <cellStyle name="_Value Copy 11 30 05 gas 12 09 05 AURORA at 12 14 05_Book2_Adj Bench DR 3 for Initial Briefs (Electric) 2 2 3" xfId="19623"/>
    <cellStyle name="_Value Copy 11 30 05 gas 12 09 05 AURORA at 12 14 05_Book2_Adj Bench DR 3 for Initial Briefs (Electric) 2 3" xfId="19624"/>
    <cellStyle name="_Value Copy 11 30 05 gas 12 09 05 AURORA at 12 14 05_Book2_Adj Bench DR 3 for Initial Briefs (Electric) 2 3 2" xfId="19625"/>
    <cellStyle name="_Value Copy 11 30 05 gas 12 09 05 AURORA at 12 14 05_Book2_Adj Bench DR 3 for Initial Briefs (Electric) 2 4" xfId="19626"/>
    <cellStyle name="_Value Copy 11 30 05 gas 12 09 05 AURORA at 12 14 05_Book2_Adj Bench DR 3 for Initial Briefs (Electric) 2 4 2" xfId="19627"/>
    <cellStyle name="_Value Copy 11 30 05 gas 12 09 05 AURORA at 12 14 05_Book2_Adj Bench DR 3 for Initial Briefs (Electric) 2 5" xfId="19628"/>
    <cellStyle name="_Value Copy 11 30 05 gas 12 09 05 AURORA at 12 14 05_Book2_Adj Bench DR 3 for Initial Briefs (Electric) 3" xfId="19629"/>
    <cellStyle name="_Value Copy 11 30 05 gas 12 09 05 AURORA at 12 14 05_Book2_Adj Bench DR 3 for Initial Briefs (Electric) 3 2" xfId="19630"/>
    <cellStyle name="_Value Copy 11 30 05 gas 12 09 05 AURORA at 12 14 05_Book2_Adj Bench DR 3 for Initial Briefs (Electric) 3 2 2" xfId="19631"/>
    <cellStyle name="_Value Copy 11 30 05 gas 12 09 05 AURORA at 12 14 05_Book2_Adj Bench DR 3 for Initial Briefs (Electric) 3 3" xfId="19632"/>
    <cellStyle name="_Value Copy 11 30 05 gas 12 09 05 AURORA at 12 14 05_Book2_Adj Bench DR 3 for Initial Briefs (Electric) 3 4" xfId="19633"/>
    <cellStyle name="_Value Copy 11 30 05 gas 12 09 05 AURORA at 12 14 05_Book2_Adj Bench DR 3 for Initial Briefs (Electric) 4" xfId="19634"/>
    <cellStyle name="_Value Copy 11 30 05 gas 12 09 05 AURORA at 12 14 05_Book2_Adj Bench DR 3 for Initial Briefs (Electric) 4 2" xfId="19635"/>
    <cellStyle name="_Value Copy 11 30 05 gas 12 09 05 AURORA at 12 14 05_Book2_Adj Bench DR 3 for Initial Briefs (Electric) 4 2 2" xfId="19636"/>
    <cellStyle name="_Value Copy 11 30 05 gas 12 09 05 AURORA at 12 14 05_Book2_Adj Bench DR 3 for Initial Briefs (Electric) 4 3" xfId="19637"/>
    <cellStyle name="_Value Copy 11 30 05 gas 12 09 05 AURORA at 12 14 05_Book2_Adj Bench DR 3 for Initial Briefs (Electric) 5" xfId="19638"/>
    <cellStyle name="_Value Copy 11 30 05 gas 12 09 05 AURORA at 12 14 05_Book2_Adj Bench DR 3 for Initial Briefs (Electric) 5 2" xfId="19639"/>
    <cellStyle name="_Value Copy 11 30 05 gas 12 09 05 AURORA at 12 14 05_Book2_Adj Bench DR 3 for Initial Briefs (Electric) 6" xfId="19640"/>
    <cellStyle name="_Value Copy 11 30 05 gas 12 09 05 AURORA at 12 14 05_Book2_Adj Bench DR 3 for Initial Briefs (Electric) 6 2" xfId="19641"/>
    <cellStyle name="_Value Copy 11 30 05 gas 12 09 05 AURORA at 12 14 05_Book2_Adj Bench DR 3 for Initial Briefs (Electric) 7" xfId="19642"/>
    <cellStyle name="_Value Copy 11 30 05 gas 12 09 05 AURORA at 12 14 05_Book2_Adj Bench DR 3 for Initial Briefs (Electric)_DEM-WP(C) ENERG10C--ctn Mid-C_042010 2010GRC" xfId="19643"/>
    <cellStyle name="_Value Copy 11 30 05 gas 12 09 05 AURORA at 12 14 05_Book2_Adj Bench DR 3 for Initial Briefs (Electric)_DEM-WP(C) ENERG10C--ctn Mid-C_042010 2010GRC 2" xfId="19644"/>
    <cellStyle name="_Value Copy 11 30 05 gas 12 09 05 AURORA at 12 14 05_Book2_DEM-WP(C) ENERG10C--ctn Mid-C_042010 2010GRC" xfId="19645"/>
    <cellStyle name="_Value Copy 11 30 05 gas 12 09 05 AURORA at 12 14 05_Book2_DEM-WP(C) ENERG10C--ctn Mid-C_042010 2010GRC 2" xfId="19646"/>
    <cellStyle name="_Value Copy 11 30 05 gas 12 09 05 AURORA at 12 14 05_Book2_Electric Rev Req Model (2009 GRC) Rebuttal" xfId="19647"/>
    <cellStyle name="_Value Copy 11 30 05 gas 12 09 05 AURORA at 12 14 05_Book2_Electric Rev Req Model (2009 GRC) Rebuttal 2" xfId="19648"/>
    <cellStyle name="_Value Copy 11 30 05 gas 12 09 05 AURORA at 12 14 05_Book2_Electric Rev Req Model (2009 GRC) Rebuttal 2 2" xfId="19649"/>
    <cellStyle name="_Value Copy 11 30 05 gas 12 09 05 AURORA at 12 14 05_Book2_Electric Rev Req Model (2009 GRC) Rebuttal 2 2 2" xfId="19650"/>
    <cellStyle name="_Value Copy 11 30 05 gas 12 09 05 AURORA at 12 14 05_Book2_Electric Rev Req Model (2009 GRC) Rebuttal 2 3" xfId="19651"/>
    <cellStyle name="_Value Copy 11 30 05 gas 12 09 05 AURORA at 12 14 05_Book2_Electric Rev Req Model (2009 GRC) Rebuttal 2 4" xfId="19652"/>
    <cellStyle name="_Value Copy 11 30 05 gas 12 09 05 AURORA at 12 14 05_Book2_Electric Rev Req Model (2009 GRC) Rebuttal 3" xfId="19653"/>
    <cellStyle name="_Value Copy 11 30 05 gas 12 09 05 AURORA at 12 14 05_Book2_Electric Rev Req Model (2009 GRC) Rebuttal 3 2" xfId="19654"/>
    <cellStyle name="_Value Copy 11 30 05 gas 12 09 05 AURORA at 12 14 05_Book2_Electric Rev Req Model (2009 GRC) Rebuttal 4" xfId="19655"/>
    <cellStyle name="_Value Copy 11 30 05 gas 12 09 05 AURORA at 12 14 05_Book2_Electric Rev Req Model (2009 GRC) Rebuttal 5" xfId="19656"/>
    <cellStyle name="_Value Copy 11 30 05 gas 12 09 05 AURORA at 12 14 05_Book2_Electric Rev Req Model (2009 GRC) Rebuttal REmoval of New  WH Solar AdjustMI" xfId="19657"/>
    <cellStyle name="_Value Copy 11 30 05 gas 12 09 05 AURORA at 12 14 05_Book2_Electric Rev Req Model (2009 GRC) Rebuttal REmoval of New  WH Solar AdjustMI 2" xfId="19658"/>
    <cellStyle name="_Value Copy 11 30 05 gas 12 09 05 AURORA at 12 14 05_Book2_Electric Rev Req Model (2009 GRC) Rebuttal REmoval of New  WH Solar AdjustMI 2 2" xfId="19659"/>
    <cellStyle name="_Value Copy 11 30 05 gas 12 09 05 AURORA at 12 14 05_Book2_Electric Rev Req Model (2009 GRC) Rebuttal REmoval of New  WH Solar AdjustMI 2 2 2" xfId="19660"/>
    <cellStyle name="_Value Copy 11 30 05 gas 12 09 05 AURORA at 12 14 05_Book2_Electric Rev Req Model (2009 GRC) Rebuttal REmoval of New  WH Solar AdjustMI 2 2 2 2" xfId="19661"/>
    <cellStyle name="_Value Copy 11 30 05 gas 12 09 05 AURORA at 12 14 05_Book2_Electric Rev Req Model (2009 GRC) Rebuttal REmoval of New  WH Solar AdjustMI 2 2 3" xfId="19662"/>
    <cellStyle name="_Value Copy 11 30 05 gas 12 09 05 AURORA at 12 14 05_Book2_Electric Rev Req Model (2009 GRC) Rebuttal REmoval of New  WH Solar AdjustMI 2 3" xfId="19663"/>
    <cellStyle name="_Value Copy 11 30 05 gas 12 09 05 AURORA at 12 14 05_Book2_Electric Rev Req Model (2009 GRC) Rebuttal REmoval of New  WH Solar AdjustMI 2 3 2" xfId="19664"/>
    <cellStyle name="_Value Copy 11 30 05 gas 12 09 05 AURORA at 12 14 05_Book2_Electric Rev Req Model (2009 GRC) Rebuttal REmoval of New  WH Solar AdjustMI 2 4" xfId="19665"/>
    <cellStyle name="_Value Copy 11 30 05 gas 12 09 05 AURORA at 12 14 05_Book2_Electric Rev Req Model (2009 GRC) Rebuttal REmoval of New  WH Solar AdjustMI 2 4 2" xfId="19666"/>
    <cellStyle name="_Value Copy 11 30 05 gas 12 09 05 AURORA at 12 14 05_Book2_Electric Rev Req Model (2009 GRC) Rebuttal REmoval of New  WH Solar AdjustMI 2 5" xfId="19667"/>
    <cellStyle name="_Value Copy 11 30 05 gas 12 09 05 AURORA at 12 14 05_Book2_Electric Rev Req Model (2009 GRC) Rebuttal REmoval of New  WH Solar AdjustMI 3" xfId="19668"/>
    <cellStyle name="_Value Copy 11 30 05 gas 12 09 05 AURORA at 12 14 05_Book2_Electric Rev Req Model (2009 GRC) Rebuttal REmoval of New  WH Solar AdjustMI 3 2" xfId="19669"/>
    <cellStyle name="_Value Copy 11 30 05 gas 12 09 05 AURORA at 12 14 05_Book2_Electric Rev Req Model (2009 GRC) Rebuttal REmoval of New  WH Solar AdjustMI 3 2 2" xfId="19670"/>
    <cellStyle name="_Value Copy 11 30 05 gas 12 09 05 AURORA at 12 14 05_Book2_Electric Rev Req Model (2009 GRC) Rebuttal REmoval of New  WH Solar AdjustMI 3 3" xfId="19671"/>
    <cellStyle name="_Value Copy 11 30 05 gas 12 09 05 AURORA at 12 14 05_Book2_Electric Rev Req Model (2009 GRC) Rebuttal REmoval of New  WH Solar AdjustMI 3 4" xfId="19672"/>
    <cellStyle name="_Value Copy 11 30 05 gas 12 09 05 AURORA at 12 14 05_Book2_Electric Rev Req Model (2009 GRC) Rebuttal REmoval of New  WH Solar AdjustMI 4" xfId="19673"/>
    <cellStyle name="_Value Copy 11 30 05 gas 12 09 05 AURORA at 12 14 05_Book2_Electric Rev Req Model (2009 GRC) Rebuttal REmoval of New  WH Solar AdjustMI 4 2" xfId="19674"/>
    <cellStyle name="_Value Copy 11 30 05 gas 12 09 05 AURORA at 12 14 05_Book2_Electric Rev Req Model (2009 GRC) Rebuttal REmoval of New  WH Solar AdjustMI 4 2 2" xfId="19675"/>
    <cellStyle name="_Value Copy 11 30 05 gas 12 09 05 AURORA at 12 14 05_Book2_Electric Rev Req Model (2009 GRC) Rebuttal REmoval of New  WH Solar AdjustMI 4 3" xfId="19676"/>
    <cellStyle name="_Value Copy 11 30 05 gas 12 09 05 AURORA at 12 14 05_Book2_Electric Rev Req Model (2009 GRC) Rebuttal REmoval of New  WH Solar AdjustMI 5" xfId="19677"/>
    <cellStyle name="_Value Copy 11 30 05 gas 12 09 05 AURORA at 12 14 05_Book2_Electric Rev Req Model (2009 GRC) Rebuttal REmoval of New  WH Solar AdjustMI 5 2" xfId="19678"/>
    <cellStyle name="_Value Copy 11 30 05 gas 12 09 05 AURORA at 12 14 05_Book2_Electric Rev Req Model (2009 GRC) Rebuttal REmoval of New  WH Solar AdjustMI 6" xfId="19679"/>
    <cellStyle name="_Value Copy 11 30 05 gas 12 09 05 AURORA at 12 14 05_Book2_Electric Rev Req Model (2009 GRC) Rebuttal REmoval of New  WH Solar AdjustMI 6 2" xfId="19680"/>
    <cellStyle name="_Value Copy 11 30 05 gas 12 09 05 AURORA at 12 14 05_Book2_Electric Rev Req Model (2009 GRC) Rebuttal REmoval of New  WH Solar AdjustMI 7" xfId="19681"/>
    <cellStyle name="_Value Copy 11 30 05 gas 12 09 05 AURORA at 12 14 05_Book2_Electric Rev Req Model (2009 GRC) Rebuttal REmoval of New  WH Solar AdjustMI_DEM-WP(C) ENERG10C--ctn Mid-C_042010 2010GRC" xfId="19682"/>
    <cellStyle name="_Value Copy 11 30 05 gas 12 09 05 AURORA at 12 14 05_Book2_Electric Rev Req Model (2009 GRC) Rebuttal REmoval of New  WH Solar AdjustMI_DEM-WP(C) ENERG10C--ctn Mid-C_042010 2010GRC 2" xfId="19683"/>
    <cellStyle name="_Value Copy 11 30 05 gas 12 09 05 AURORA at 12 14 05_Book2_Electric Rev Req Model (2009 GRC) Revised 01-18-2010" xfId="19684"/>
    <cellStyle name="_Value Copy 11 30 05 gas 12 09 05 AURORA at 12 14 05_Book2_Electric Rev Req Model (2009 GRC) Revised 01-18-2010 2" xfId="19685"/>
    <cellStyle name="_Value Copy 11 30 05 gas 12 09 05 AURORA at 12 14 05_Book2_Electric Rev Req Model (2009 GRC) Revised 01-18-2010 2 2" xfId="19686"/>
    <cellStyle name="_Value Copy 11 30 05 gas 12 09 05 AURORA at 12 14 05_Book2_Electric Rev Req Model (2009 GRC) Revised 01-18-2010 2 2 2" xfId="19687"/>
    <cellStyle name="_Value Copy 11 30 05 gas 12 09 05 AURORA at 12 14 05_Book2_Electric Rev Req Model (2009 GRC) Revised 01-18-2010 2 2 2 2" xfId="19688"/>
    <cellStyle name="_Value Copy 11 30 05 gas 12 09 05 AURORA at 12 14 05_Book2_Electric Rev Req Model (2009 GRC) Revised 01-18-2010 2 2 3" xfId="19689"/>
    <cellStyle name="_Value Copy 11 30 05 gas 12 09 05 AURORA at 12 14 05_Book2_Electric Rev Req Model (2009 GRC) Revised 01-18-2010 2 3" xfId="19690"/>
    <cellStyle name="_Value Copy 11 30 05 gas 12 09 05 AURORA at 12 14 05_Book2_Electric Rev Req Model (2009 GRC) Revised 01-18-2010 2 3 2" xfId="19691"/>
    <cellStyle name="_Value Copy 11 30 05 gas 12 09 05 AURORA at 12 14 05_Book2_Electric Rev Req Model (2009 GRC) Revised 01-18-2010 2 4" xfId="19692"/>
    <cellStyle name="_Value Copy 11 30 05 gas 12 09 05 AURORA at 12 14 05_Book2_Electric Rev Req Model (2009 GRC) Revised 01-18-2010 2 4 2" xfId="19693"/>
    <cellStyle name="_Value Copy 11 30 05 gas 12 09 05 AURORA at 12 14 05_Book2_Electric Rev Req Model (2009 GRC) Revised 01-18-2010 2 5" xfId="19694"/>
    <cellStyle name="_Value Copy 11 30 05 gas 12 09 05 AURORA at 12 14 05_Book2_Electric Rev Req Model (2009 GRC) Revised 01-18-2010 3" xfId="19695"/>
    <cellStyle name="_Value Copy 11 30 05 gas 12 09 05 AURORA at 12 14 05_Book2_Electric Rev Req Model (2009 GRC) Revised 01-18-2010 3 2" xfId="19696"/>
    <cellStyle name="_Value Copy 11 30 05 gas 12 09 05 AURORA at 12 14 05_Book2_Electric Rev Req Model (2009 GRC) Revised 01-18-2010 3 2 2" xfId="19697"/>
    <cellStyle name="_Value Copy 11 30 05 gas 12 09 05 AURORA at 12 14 05_Book2_Electric Rev Req Model (2009 GRC) Revised 01-18-2010 3 3" xfId="19698"/>
    <cellStyle name="_Value Copy 11 30 05 gas 12 09 05 AURORA at 12 14 05_Book2_Electric Rev Req Model (2009 GRC) Revised 01-18-2010 3 4" xfId="19699"/>
    <cellStyle name="_Value Copy 11 30 05 gas 12 09 05 AURORA at 12 14 05_Book2_Electric Rev Req Model (2009 GRC) Revised 01-18-2010 4" xfId="19700"/>
    <cellStyle name="_Value Copy 11 30 05 gas 12 09 05 AURORA at 12 14 05_Book2_Electric Rev Req Model (2009 GRC) Revised 01-18-2010 4 2" xfId="19701"/>
    <cellStyle name="_Value Copy 11 30 05 gas 12 09 05 AURORA at 12 14 05_Book2_Electric Rev Req Model (2009 GRC) Revised 01-18-2010 4 2 2" xfId="19702"/>
    <cellStyle name="_Value Copy 11 30 05 gas 12 09 05 AURORA at 12 14 05_Book2_Electric Rev Req Model (2009 GRC) Revised 01-18-2010 4 3" xfId="19703"/>
    <cellStyle name="_Value Copy 11 30 05 gas 12 09 05 AURORA at 12 14 05_Book2_Electric Rev Req Model (2009 GRC) Revised 01-18-2010 5" xfId="19704"/>
    <cellStyle name="_Value Copy 11 30 05 gas 12 09 05 AURORA at 12 14 05_Book2_Electric Rev Req Model (2009 GRC) Revised 01-18-2010 5 2" xfId="19705"/>
    <cellStyle name="_Value Copy 11 30 05 gas 12 09 05 AURORA at 12 14 05_Book2_Electric Rev Req Model (2009 GRC) Revised 01-18-2010 6" xfId="19706"/>
    <cellStyle name="_Value Copy 11 30 05 gas 12 09 05 AURORA at 12 14 05_Book2_Electric Rev Req Model (2009 GRC) Revised 01-18-2010 6 2" xfId="19707"/>
    <cellStyle name="_Value Copy 11 30 05 gas 12 09 05 AURORA at 12 14 05_Book2_Electric Rev Req Model (2009 GRC) Revised 01-18-2010 7" xfId="19708"/>
    <cellStyle name="_Value Copy 11 30 05 gas 12 09 05 AURORA at 12 14 05_Book2_Electric Rev Req Model (2009 GRC) Revised 01-18-2010_DEM-WP(C) ENERG10C--ctn Mid-C_042010 2010GRC" xfId="19709"/>
    <cellStyle name="_Value Copy 11 30 05 gas 12 09 05 AURORA at 12 14 05_Book2_Electric Rev Req Model (2009 GRC) Revised 01-18-2010_DEM-WP(C) ENERG10C--ctn Mid-C_042010 2010GRC 2" xfId="19710"/>
    <cellStyle name="_Value Copy 11 30 05 gas 12 09 05 AURORA at 12 14 05_Book2_Final Order Electric EXHIBIT A-1" xfId="19711"/>
    <cellStyle name="_Value Copy 11 30 05 gas 12 09 05 AURORA at 12 14 05_Book2_Final Order Electric EXHIBIT A-1 2" xfId="19712"/>
    <cellStyle name="_Value Copy 11 30 05 gas 12 09 05 AURORA at 12 14 05_Book2_Final Order Electric EXHIBIT A-1 2 2" xfId="19713"/>
    <cellStyle name="_Value Copy 11 30 05 gas 12 09 05 AURORA at 12 14 05_Book2_Final Order Electric EXHIBIT A-1 2 2 2" xfId="19714"/>
    <cellStyle name="_Value Copy 11 30 05 gas 12 09 05 AURORA at 12 14 05_Book2_Final Order Electric EXHIBIT A-1 2 3" xfId="19715"/>
    <cellStyle name="_Value Copy 11 30 05 gas 12 09 05 AURORA at 12 14 05_Book2_Final Order Electric EXHIBIT A-1 2 4" xfId="19716"/>
    <cellStyle name="_Value Copy 11 30 05 gas 12 09 05 AURORA at 12 14 05_Book2_Final Order Electric EXHIBIT A-1 3" xfId="19717"/>
    <cellStyle name="_Value Copy 11 30 05 gas 12 09 05 AURORA at 12 14 05_Book2_Final Order Electric EXHIBIT A-1 3 2" xfId="19718"/>
    <cellStyle name="_Value Copy 11 30 05 gas 12 09 05 AURORA at 12 14 05_Book2_Final Order Electric EXHIBIT A-1 3 2 2" xfId="19719"/>
    <cellStyle name="_Value Copy 11 30 05 gas 12 09 05 AURORA at 12 14 05_Book2_Final Order Electric EXHIBIT A-1 3 3" xfId="19720"/>
    <cellStyle name="_Value Copy 11 30 05 gas 12 09 05 AURORA at 12 14 05_Book2_Final Order Electric EXHIBIT A-1 4" xfId="19721"/>
    <cellStyle name="_Value Copy 11 30 05 gas 12 09 05 AURORA at 12 14 05_Book2_Final Order Electric EXHIBIT A-1 4 2" xfId="19722"/>
    <cellStyle name="_Value Copy 11 30 05 gas 12 09 05 AURORA at 12 14 05_Book2_Final Order Electric EXHIBIT A-1 5" xfId="19723"/>
    <cellStyle name="_Value Copy 11 30 05 gas 12 09 05 AURORA at 12 14 05_Book2_Final Order Electric EXHIBIT A-1 6" xfId="19724"/>
    <cellStyle name="_Value Copy 11 30 05 gas 12 09 05 AURORA at 12 14 05_Book2_Final Order Electric EXHIBIT A-1 7" xfId="19725"/>
    <cellStyle name="_Value Copy 11 30 05 gas 12 09 05 AURORA at 12 14 05_Book4" xfId="19726"/>
    <cellStyle name="_Value Copy 11 30 05 gas 12 09 05 AURORA at 12 14 05_Book4 2" xfId="19727"/>
    <cellStyle name="_Value Copy 11 30 05 gas 12 09 05 AURORA at 12 14 05_Book4 2 2" xfId="19728"/>
    <cellStyle name="_Value Copy 11 30 05 gas 12 09 05 AURORA at 12 14 05_Book4 2 2 2" xfId="19729"/>
    <cellStyle name="_Value Copy 11 30 05 gas 12 09 05 AURORA at 12 14 05_Book4 2 2 2 2" xfId="19730"/>
    <cellStyle name="_Value Copy 11 30 05 gas 12 09 05 AURORA at 12 14 05_Book4 2 2 3" xfId="19731"/>
    <cellStyle name="_Value Copy 11 30 05 gas 12 09 05 AURORA at 12 14 05_Book4 2 3" xfId="19732"/>
    <cellStyle name="_Value Copy 11 30 05 gas 12 09 05 AURORA at 12 14 05_Book4 2 3 2" xfId="19733"/>
    <cellStyle name="_Value Copy 11 30 05 gas 12 09 05 AURORA at 12 14 05_Book4 2 4" xfId="19734"/>
    <cellStyle name="_Value Copy 11 30 05 gas 12 09 05 AURORA at 12 14 05_Book4 2 4 2" xfId="19735"/>
    <cellStyle name="_Value Copy 11 30 05 gas 12 09 05 AURORA at 12 14 05_Book4 2 5" xfId="19736"/>
    <cellStyle name="_Value Copy 11 30 05 gas 12 09 05 AURORA at 12 14 05_Book4 3" xfId="19737"/>
    <cellStyle name="_Value Copy 11 30 05 gas 12 09 05 AURORA at 12 14 05_Book4 3 2" xfId="19738"/>
    <cellStyle name="_Value Copy 11 30 05 gas 12 09 05 AURORA at 12 14 05_Book4 3 2 2" xfId="19739"/>
    <cellStyle name="_Value Copy 11 30 05 gas 12 09 05 AURORA at 12 14 05_Book4 3 3" xfId="19740"/>
    <cellStyle name="_Value Copy 11 30 05 gas 12 09 05 AURORA at 12 14 05_Book4 3 4" xfId="19741"/>
    <cellStyle name="_Value Copy 11 30 05 gas 12 09 05 AURORA at 12 14 05_Book4 4" xfId="19742"/>
    <cellStyle name="_Value Copy 11 30 05 gas 12 09 05 AURORA at 12 14 05_Book4 4 2" xfId="19743"/>
    <cellStyle name="_Value Copy 11 30 05 gas 12 09 05 AURORA at 12 14 05_Book4 4 2 2" xfId="19744"/>
    <cellStyle name="_Value Copy 11 30 05 gas 12 09 05 AURORA at 12 14 05_Book4 4 3" xfId="19745"/>
    <cellStyle name="_Value Copy 11 30 05 gas 12 09 05 AURORA at 12 14 05_Book4 5" xfId="19746"/>
    <cellStyle name="_Value Copy 11 30 05 gas 12 09 05 AURORA at 12 14 05_Book4 5 2" xfId="19747"/>
    <cellStyle name="_Value Copy 11 30 05 gas 12 09 05 AURORA at 12 14 05_Book4 6" xfId="19748"/>
    <cellStyle name="_Value Copy 11 30 05 gas 12 09 05 AURORA at 12 14 05_Book4 6 2" xfId="19749"/>
    <cellStyle name="_Value Copy 11 30 05 gas 12 09 05 AURORA at 12 14 05_Book4 7" xfId="19750"/>
    <cellStyle name="_Value Copy 11 30 05 gas 12 09 05 AURORA at 12 14 05_Book4_DEM-WP(C) ENERG10C--ctn Mid-C_042010 2010GRC" xfId="19751"/>
    <cellStyle name="_Value Copy 11 30 05 gas 12 09 05 AURORA at 12 14 05_Book4_DEM-WP(C) ENERG10C--ctn Mid-C_042010 2010GRC 2" xfId="19752"/>
    <cellStyle name="_Value Copy 11 30 05 gas 12 09 05 AURORA at 12 14 05_Book9" xfId="19753"/>
    <cellStyle name="_Value Copy 11 30 05 gas 12 09 05 AURORA at 12 14 05_Book9 2" xfId="19754"/>
    <cellStyle name="_Value Copy 11 30 05 gas 12 09 05 AURORA at 12 14 05_Book9 2 2" xfId="19755"/>
    <cellStyle name="_Value Copy 11 30 05 gas 12 09 05 AURORA at 12 14 05_Book9 2 2 2" xfId="19756"/>
    <cellStyle name="_Value Copy 11 30 05 gas 12 09 05 AURORA at 12 14 05_Book9 2 2 2 2" xfId="19757"/>
    <cellStyle name="_Value Copy 11 30 05 gas 12 09 05 AURORA at 12 14 05_Book9 2 2 3" xfId="19758"/>
    <cellStyle name="_Value Copy 11 30 05 gas 12 09 05 AURORA at 12 14 05_Book9 2 3" xfId="19759"/>
    <cellStyle name="_Value Copy 11 30 05 gas 12 09 05 AURORA at 12 14 05_Book9 2 3 2" xfId="19760"/>
    <cellStyle name="_Value Copy 11 30 05 gas 12 09 05 AURORA at 12 14 05_Book9 2 4" xfId="19761"/>
    <cellStyle name="_Value Copy 11 30 05 gas 12 09 05 AURORA at 12 14 05_Book9 2 4 2" xfId="19762"/>
    <cellStyle name="_Value Copy 11 30 05 gas 12 09 05 AURORA at 12 14 05_Book9 2 5" xfId="19763"/>
    <cellStyle name="_Value Copy 11 30 05 gas 12 09 05 AURORA at 12 14 05_Book9 3" xfId="19764"/>
    <cellStyle name="_Value Copy 11 30 05 gas 12 09 05 AURORA at 12 14 05_Book9 3 2" xfId="19765"/>
    <cellStyle name="_Value Copy 11 30 05 gas 12 09 05 AURORA at 12 14 05_Book9 3 2 2" xfId="19766"/>
    <cellStyle name="_Value Copy 11 30 05 gas 12 09 05 AURORA at 12 14 05_Book9 3 3" xfId="19767"/>
    <cellStyle name="_Value Copy 11 30 05 gas 12 09 05 AURORA at 12 14 05_Book9 3 4" xfId="19768"/>
    <cellStyle name="_Value Copy 11 30 05 gas 12 09 05 AURORA at 12 14 05_Book9 4" xfId="19769"/>
    <cellStyle name="_Value Copy 11 30 05 gas 12 09 05 AURORA at 12 14 05_Book9 4 2" xfId="19770"/>
    <cellStyle name="_Value Copy 11 30 05 gas 12 09 05 AURORA at 12 14 05_Book9 4 2 2" xfId="19771"/>
    <cellStyle name="_Value Copy 11 30 05 gas 12 09 05 AURORA at 12 14 05_Book9 4 3" xfId="19772"/>
    <cellStyle name="_Value Copy 11 30 05 gas 12 09 05 AURORA at 12 14 05_Book9 5" xfId="19773"/>
    <cellStyle name="_Value Copy 11 30 05 gas 12 09 05 AURORA at 12 14 05_Book9 5 2" xfId="19774"/>
    <cellStyle name="_Value Copy 11 30 05 gas 12 09 05 AURORA at 12 14 05_Book9 6" xfId="19775"/>
    <cellStyle name="_Value Copy 11 30 05 gas 12 09 05 AURORA at 12 14 05_Book9 6 2" xfId="19776"/>
    <cellStyle name="_Value Copy 11 30 05 gas 12 09 05 AURORA at 12 14 05_Book9 7" xfId="19777"/>
    <cellStyle name="_Value Copy 11 30 05 gas 12 09 05 AURORA at 12 14 05_Book9_DEM-WP(C) ENERG10C--ctn Mid-C_042010 2010GRC" xfId="19778"/>
    <cellStyle name="_Value Copy 11 30 05 gas 12 09 05 AURORA at 12 14 05_Book9_DEM-WP(C) ENERG10C--ctn Mid-C_042010 2010GRC 2" xfId="19779"/>
    <cellStyle name="_Value Copy 11 30 05 gas 12 09 05 AURORA at 12 14 05_Check the Interest Calculation" xfId="19780"/>
    <cellStyle name="_Value Copy 11 30 05 gas 12 09 05 AURORA at 12 14 05_Check the Interest Calculation 2" xfId="19781"/>
    <cellStyle name="_Value Copy 11 30 05 gas 12 09 05 AURORA at 12 14 05_Check the Interest Calculation_Scenario 1 REC vs PTC Offset" xfId="19782"/>
    <cellStyle name="_Value Copy 11 30 05 gas 12 09 05 AURORA at 12 14 05_Check the Interest Calculation_Scenario 1 REC vs PTC Offset 2" xfId="19783"/>
    <cellStyle name="_Value Copy 11 30 05 gas 12 09 05 AURORA at 12 14 05_Check the Interest Calculation_Scenario 3" xfId="19784"/>
    <cellStyle name="_Value Copy 11 30 05 gas 12 09 05 AURORA at 12 14 05_Check the Interest Calculation_Scenario 3 2" xfId="19785"/>
    <cellStyle name="_Value Copy 11 30 05 gas 12 09 05 AURORA at 12 14 05_Chelan PUD Power Costs (8-10)" xfId="19786"/>
    <cellStyle name="_Value Copy 11 30 05 gas 12 09 05 AURORA at 12 14 05_Chelan PUD Power Costs (8-10) 2" xfId="19787"/>
    <cellStyle name="_Value Copy 11 30 05 gas 12 09 05 AURORA at 12 14 05_DEM-WP(C) Chelan Power Costs" xfId="19788"/>
    <cellStyle name="_Value Copy 11 30 05 gas 12 09 05 AURORA at 12 14 05_DEM-WP(C) Chelan Power Costs 2" xfId="19789"/>
    <cellStyle name="_Value Copy 11 30 05 gas 12 09 05 AURORA at 12 14 05_DEM-WP(C) Chelan Power Costs 2 2" xfId="19790"/>
    <cellStyle name="_Value Copy 11 30 05 gas 12 09 05 AURORA at 12 14 05_DEM-WP(C) Chelan Power Costs 2 2 2" xfId="19791"/>
    <cellStyle name="_Value Copy 11 30 05 gas 12 09 05 AURORA at 12 14 05_DEM-WP(C) Chelan Power Costs 2 3" xfId="19792"/>
    <cellStyle name="_Value Copy 11 30 05 gas 12 09 05 AURORA at 12 14 05_DEM-WP(C) Chelan Power Costs 3" xfId="19793"/>
    <cellStyle name="_Value Copy 11 30 05 gas 12 09 05 AURORA at 12 14 05_DEM-WP(C) Chelan Power Costs 3 2" xfId="19794"/>
    <cellStyle name="_Value Copy 11 30 05 gas 12 09 05 AURORA at 12 14 05_DEM-WP(C) Chelan Power Costs 3 2 2" xfId="19795"/>
    <cellStyle name="_Value Copy 11 30 05 gas 12 09 05 AURORA at 12 14 05_DEM-WP(C) Chelan Power Costs 3 3" xfId="19796"/>
    <cellStyle name="_Value Copy 11 30 05 gas 12 09 05 AURORA at 12 14 05_DEM-WP(C) Chelan Power Costs 4" xfId="19797"/>
    <cellStyle name="_Value Copy 11 30 05 gas 12 09 05 AURORA at 12 14 05_DEM-WP(C) Chelan Power Costs 4 2" xfId="19798"/>
    <cellStyle name="_Value Copy 11 30 05 gas 12 09 05 AURORA at 12 14 05_DEM-WP(C) Chelan Power Costs 5" xfId="19799"/>
    <cellStyle name="_Value Copy 11 30 05 gas 12 09 05 AURORA at 12 14 05_DEM-WP(C) Chelan Power Costs 5 2" xfId="19800"/>
    <cellStyle name="_Value Copy 11 30 05 gas 12 09 05 AURORA at 12 14 05_DEM-WP(C) ENERG10C--ctn Mid-C_042010 2010GRC" xfId="19801"/>
    <cellStyle name="_Value Copy 11 30 05 gas 12 09 05 AURORA at 12 14 05_DEM-WP(C) ENERG10C--ctn Mid-C_042010 2010GRC 2" xfId="19802"/>
    <cellStyle name="_Value Copy 11 30 05 gas 12 09 05 AURORA at 12 14 05_DEM-WP(C) Gas Transport 2010GRC" xfId="19803"/>
    <cellStyle name="_Value Copy 11 30 05 gas 12 09 05 AURORA at 12 14 05_DEM-WP(C) Gas Transport 2010GRC 2" xfId="19804"/>
    <cellStyle name="_Value Copy 11 30 05 gas 12 09 05 AURORA at 12 14 05_DEM-WP(C) Gas Transport 2010GRC 2 2" xfId="19805"/>
    <cellStyle name="_Value Copy 11 30 05 gas 12 09 05 AURORA at 12 14 05_DEM-WP(C) Gas Transport 2010GRC 2 2 2" xfId="19806"/>
    <cellStyle name="_Value Copy 11 30 05 gas 12 09 05 AURORA at 12 14 05_DEM-WP(C) Gas Transport 2010GRC 2 3" xfId="19807"/>
    <cellStyle name="_Value Copy 11 30 05 gas 12 09 05 AURORA at 12 14 05_DEM-WP(C) Gas Transport 2010GRC 3" xfId="19808"/>
    <cellStyle name="_Value Copy 11 30 05 gas 12 09 05 AURORA at 12 14 05_DEM-WP(C) Gas Transport 2010GRC 3 2" xfId="19809"/>
    <cellStyle name="_Value Copy 11 30 05 gas 12 09 05 AURORA at 12 14 05_DEM-WP(C) Gas Transport 2010GRC 3 2 2" xfId="19810"/>
    <cellStyle name="_Value Copy 11 30 05 gas 12 09 05 AURORA at 12 14 05_DEM-WP(C) Gas Transport 2010GRC 3 3" xfId="19811"/>
    <cellStyle name="_Value Copy 11 30 05 gas 12 09 05 AURORA at 12 14 05_DEM-WP(C) Gas Transport 2010GRC 4" xfId="19812"/>
    <cellStyle name="_Value Copy 11 30 05 gas 12 09 05 AURORA at 12 14 05_DEM-WP(C) Gas Transport 2010GRC 4 2" xfId="19813"/>
    <cellStyle name="_Value Copy 11 30 05 gas 12 09 05 AURORA at 12 14 05_DEM-WP(C) Gas Transport 2010GRC 5" xfId="19814"/>
    <cellStyle name="_Value Copy 11 30 05 gas 12 09 05 AURORA at 12 14 05_DEM-WP(C) Gas Transport 2010GRC 5 2" xfId="19815"/>
    <cellStyle name="_Value Copy 11 30 05 gas 12 09 05 AURORA at 12 14 05_Direct Assignment Distribution Plant 2008" xfId="19816"/>
    <cellStyle name="_Value Copy 11 30 05 gas 12 09 05 AURORA at 12 14 05_Direct Assignment Distribution Plant 2008 2" xfId="19817"/>
    <cellStyle name="_Value Copy 11 30 05 gas 12 09 05 AURORA at 12 14 05_Direct Assignment Distribution Plant 2008 2 2" xfId="19818"/>
    <cellStyle name="_Value Copy 11 30 05 gas 12 09 05 AURORA at 12 14 05_Direct Assignment Distribution Plant 2008 2 2 2" xfId="19819"/>
    <cellStyle name="_Value Copy 11 30 05 gas 12 09 05 AURORA at 12 14 05_Direct Assignment Distribution Plant 2008 2 2 2 2" xfId="19820"/>
    <cellStyle name="_Value Copy 11 30 05 gas 12 09 05 AURORA at 12 14 05_Direct Assignment Distribution Plant 2008 2 2 3" xfId="19821"/>
    <cellStyle name="_Value Copy 11 30 05 gas 12 09 05 AURORA at 12 14 05_Direct Assignment Distribution Plant 2008 2 3" xfId="19822"/>
    <cellStyle name="_Value Copy 11 30 05 gas 12 09 05 AURORA at 12 14 05_Direct Assignment Distribution Plant 2008 2 3 2" xfId="19823"/>
    <cellStyle name="_Value Copy 11 30 05 gas 12 09 05 AURORA at 12 14 05_Direct Assignment Distribution Plant 2008 2 3 2 2" xfId="19824"/>
    <cellStyle name="_Value Copy 11 30 05 gas 12 09 05 AURORA at 12 14 05_Direct Assignment Distribution Plant 2008 2 3 3" xfId="19825"/>
    <cellStyle name="_Value Copy 11 30 05 gas 12 09 05 AURORA at 12 14 05_Direct Assignment Distribution Plant 2008 2 4" xfId="19826"/>
    <cellStyle name="_Value Copy 11 30 05 gas 12 09 05 AURORA at 12 14 05_Direct Assignment Distribution Plant 2008 2 4 2" xfId="19827"/>
    <cellStyle name="_Value Copy 11 30 05 gas 12 09 05 AURORA at 12 14 05_Direct Assignment Distribution Plant 2008 2 4 2 2" xfId="19828"/>
    <cellStyle name="_Value Copy 11 30 05 gas 12 09 05 AURORA at 12 14 05_Direct Assignment Distribution Plant 2008 2 4 3" xfId="19829"/>
    <cellStyle name="_Value Copy 11 30 05 gas 12 09 05 AURORA at 12 14 05_Direct Assignment Distribution Plant 2008 2 5" xfId="19830"/>
    <cellStyle name="_Value Copy 11 30 05 gas 12 09 05 AURORA at 12 14 05_Direct Assignment Distribution Plant 2008 3" xfId="19831"/>
    <cellStyle name="_Value Copy 11 30 05 gas 12 09 05 AURORA at 12 14 05_Direct Assignment Distribution Plant 2008 3 2" xfId="19832"/>
    <cellStyle name="_Value Copy 11 30 05 gas 12 09 05 AURORA at 12 14 05_Direct Assignment Distribution Plant 2008 3 2 2" xfId="19833"/>
    <cellStyle name="_Value Copy 11 30 05 gas 12 09 05 AURORA at 12 14 05_Direct Assignment Distribution Plant 2008 3 3" xfId="19834"/>
    <cellStyle name="_Value Copy 11 30 05 gas 12 09 05 AURORA at 12 14 05_Direct Assignment Distribution Plant 2008 4" xfId="19835"/>
    <cellStyle name="_Value Copy 11 30 05 gas 12 09 05 AURORA at 12 14 05_Direct Assignment Distribution Plant 2008 4 2" xfId="19836"/>
    <cellStyle name="_Value Copy 11 30 05 gas 12 09 05 AURORA at 12 14 05_Direct Assignment Distribution Plant 2008 4 2 2" xfId="19837"/>
    <cellStyle name="_Value Copy 11 30 05 gas 12 09 05 AURORA at 12 14 05_Direct Assignment Distribution Plant 2008 4 3" xfId="19838"/>
    <cellStyle name="_Value Copy 11 30 05 gas 12 09 05 AURORA at 12 14 05_Direct Assignment Distribution Plant 2008 5" xfId="19839"/>
    <cellStyle name="_Value Copy 11 30 05 gas 12 09 05 AURORA at 12 14 05_Direct Assignment Distribution Plant 2008 5 2" xfId="19840"/>
    <cellStyle name="_Value Copy 11 30 05 gas 12 09 05 AURORA at 12 14 05_Direct Assignment Distribution Plant 2008 6" xfId="19841"/>
    <cellStyle name="_Value Copy 11 30 05 gas 12 09 05 AURORA at 12 14 05_Electric COS Inputs" xfId="19842"/>
    <cellStyle name="_Value Copy 11 30 05 gas 12 09 05 AURORA at 12 14 05_Electric COS Inputs 2" xfId="19843"/>
    <cellStyle name="_Value Copy 11 30 05 gas 12 09 05 AURORA at 12 14 05_Electric COS Inputs 2 2" xfId="19844"/>
    <cellStyle name="_Value Copy 11 30 05 gas 12 09 05 AURORA at 12 14 05_Electric COS Inputs 2 2 2" xfId="19845"/>
    <cellStyle name="_Value Copy 11 30 05 gas 12 09 05 AURORA at 12 14 05_Electric COS Inputs 2 2 2 2" xfId="19846"/>
    <cellStyle name="_Value Copy 11 30 05 gas 12 09 05 AURORA at 12 14 05_Electric COS Inputs 2 2 3" xfId="19847"/>
    <cellStyle name="_Value Copy 11 30 05 gas 12 09 05 AURORA at 12 14 05_Electric COS Inputs 2 3" xfId="19848"/>
    <cellStyle name="_Value Copy 11 30 05 gas 12 09 05 AURORA at 12 14 05_Electric COS Inputs 2 3 2" xfId="19849"/>
    <cellStyle name="_Value Copy 11 30 05 gas 12 09 05 AURORA at 12 14 05_Electric COS Inputs 2 3 2 2" xfId="19850"/>
    <cellStyle name="_Value Copy 11 30 05 gas 12 09 05 AURORA at 12 14 05_Electric COS Inputs 2 3 3" xfId="19851"/>
    <cellStyle name="_Value Copy 11 30 05 gas 12 09 05 AURORA at 12 14 05_Electric COS Inputs 2 4" xfId="19852"/>
    <cellStyle name="_Value Copy 11 30 05 gas 12 09 05 AURORA at 12 14 05_Electric COS Inputs 2 4 2" xfId="19853"/>
    <cellStyle name="_Value Copy 11 30 05 gas 12 09 05 AURORA at 12 14 05_Electric COS Inputs 2 4 2 2" xfId="19854"/>
    <cellStyle name="_Value Copy 11 30 05 gas 12 09 05 AURORA at 12 14 05_Electric COS Inputs 2 4 3" xfId="19855"/>
    <cellStyle name="_Value Copy 11 30 05 gas 12 09 05 AURORA at 12 14 05_Electric COS Inputs 2 5" xfId="19856"/>
    <cellStyle name="_Value Copy 11 30 05 gas 12 09 05 AURORA at 12 14 05_Electric COS Inputs 3" xfId="19857"/>
    <cellStyle name="_Value Copy 11 30 05 gas 12 09 05 AURORA at 12 14 05_Electric COS Inputs 3 2" xfId="19858"/>
    <cellStyle name="_Value Copy 11 30 05 gas 12 09 05 AURORA at 12 14 05_Electric COS Inputs 3 2 2" xfId="19859"/>
    <cellStyle name="_Value Copy 11 30 05 gas 12 09 05 AURORA at 12 14 05_Electric COS Inputs 3 3" xfId="19860"/>
    <cellStyle name="_Value Copy 11 30 05 gas 12 09 05 AURORA at 12 14 05_Electric COS Inputs 4" xfId="19861"/>
    <cellStyle name="_Value Copy 11 30 05 gas 12 09 05 AURORA at 12 14 05_Electric COS Inputs 4 2" xfId="19862"/>
    <cellStyle name="_Value Copy 11 30 05 gas 12 09 05 AURORA at 12 14 05_Electric COS Inputs 4 2 2" xfId="19863"/>
    <cellStyle name="_Value Copy 11 30 05 gas 12 09 05 AURORA at 12 14 05_Electric COS Inputs 4 3" xfId="19864"/>
    <cellStyle name="_Value Copy 11 30 05 gas 12 09 05 AURORA at 12 14 05_Electric COS Inputs 5" xfId="19865"/>
    <cellStyle name="_Value Copy 11 30 05 gas 12 09 05 AURORA at 12 14 05_Electric COS Inputs 5 2" xfId="19866"/>
    <cellStyle name="_Value Copy 11 30 05 gas 12 09 05 AURORA at 12 14 05_Electric COS Inputs 6" xfId="19867"/>
    <cellStyle name="_Value Copy 11 30 05 gas 12 09 05 AURORA at 12 14 05_Electric Rate Spread and Rate Design 3.23.09" xfId="19868"/>
    <cellStyle name="_Value Copy 11 30 05 gas 12 09 05 AURORA at 12 14 05_Electric Rate Spread and Rate Design 3.23.09 2" xfId="19869"/>
    <cellStyle name="_Value Copy 11 30 05 gas 12 09 05 AURORA at 12 14 05_Electric Rate Spread and Rate Design 3.23.09 2 2" xfId="19870"/>
    <cellStyle name="_Value Copy 11 30 05 gas 12 09 05 AURORA at 12 14 05_Electric Rate Spread and Rate Design 3.23.09 2 2 2" xfId="19871"/>
    <cellStyle name="_Value Copy 11 30 05 gas 12 09 05 AURORA at 12 14 05_Electric Rate Spread and Rate Design 3.23.09 2 2 2 2" xfId="19872"/>
    <cellStyle name="_Value Copy 11 30 05 gas 12 09 05 AURORA at 12 14 05_Electric Rate Spread and Rate Design 3.23.09 2 2 3" xfId="19873"/>
    <cellStyle name="_Value Copy 11 30 05 gas 12 09 05 AURORA at 12 14 05_Electric Rate Spread and Rate Design 3.23.09 2 3" xfId="19874"/>
    <cellStyle name="_Value Copy 11 30 05 gas 12 09 05 AURORA at 12 14 05_Electric Rate Spread and Rate Design 3.23.09 2 3 2" xfId="19875"/>
    <cellStyle name="_Value Copy 11 30 05 gas 12 09 05 AURORA at 12 14 05_Electric Rate Spread and Rate Design 3.23.09 2 3 2 2" xfId="19876"/>
    <cellStyle name="_Value Copy 11 30 05 gas 12 09 05 AURORA at 12 14 05_Electric Rate Spread and Rate Design 3.23.09 2 3 3" xfId="19877"/>
    <cellStyle name="_Value Copy 11 30 05 gas 12 09 05 AURORA at 12 14 05_Electric Rate Spread and Rate Design 3.23.09 2 4" xfId="19878"/>
    <cellStyle name="_Value Copy 11 30 05 gas 12 09 05 AURORA at 12 14 05_Electric Rate Spread and Rate Design 3.23.09 2 4 2" xfId="19879"/>
    <cellStyle name="_Value Copy 11 30 05 gas 12 09 05 AURORA at 12 14 05_Electric Rate Spread and Rate Design 3.23.09 2 4 2 2" xfId="19880"/>
    <cellStyle name="_Value Copy 11 30 05 gas 12 09 05 AURORA at 12 14 05_Electric Rate Spread and Rate Design 3.23.09 2 4 3" xfId="19881"/>
    <cellStyle name="_Value Copy 11 30 05 gas 12 09 05 AURORA at 12 14 05_Electric Rate Spread and Rate Design 3.23.09 2 5" xfId="19882"/>
    <cellStyle name="_Value Copy 11 30 05 gas 12 09 05 AURORA at 12 14 05_Electric Rate Spread and Rate Design 3.23.09 3" xfId="19883"/>
    <cellStyle name="_Value Copy 11 30 05 gas 12 09 05 AURORA at 12 14 05_Electric Rate Spread and Rate Design 3.23.09 3 2" xfId="19884"/>
    <cellStyle name="_Value Copy 11 30 05 gas 12 09 05 AURORA at 12 14 05_Electric Rate Spread and Rate Design 3.23.09 3 2 2" xfId="19885"/>
    <cellStyle name="_Value Copy 11 30 05 gas 12 09 05 AURORA at 12 14 05_Electric Rate Spread and Rate Design 3.23.09 3 3" xfId="19886"/>
    <cellStyle name="_Value Copy 11 30 05 gas 12 09 05 AURORA at 12 14 05_Electric Rate Spread and Rate Design 3.23.09 4" xfId="19887"/>
    <cellStyle name="_Value Copy 11 30 05 gas 12 09 05 AURORA at 12 14 05_Electric Rate Spread and Rate Design 3.23.09 4 2" xfId="19888"/>
    <cellStyle name="_Value Copy 11 30 05 gas 12 09 05 AURORA at 12 14 05_Electric Rate Spread and Rate Design 3.23.09 4 2 2" xfId="19889"/>
    <cellStyle name="_Value Copy 11 30 05 gas 12 09 05 AURORA at 12 14 05_Electric Rate Spread and Rate Design 3.23.09 4 3" xfId="19890"/>
    <cellStyle name="_Value Copy 11 30 05 gas 12 09 05 AURORA at 12 14 05_Electric Rate Spread and Rate Design 3.23.09 5" xfId="19891"/>
    <cellStyle name="_Value Copy 11 30 05 gas 12 09 05 AURORA at 12 14 05_Electric Rate Spread and Rate Design 3.23.09 5 2" xfId="19892"/>
    <cellStyle name="_Value Copy 11 30 05 gas 12 09 05 AURORA at 12 14 05_Electric Rate Spread and Rate Design 3.23.09 6" xfId="19893"/>
    <cellStyle name="_Value Copy 11 30 05 gas 12 09 05 AURORA at 12 14 05_Exh A-1 resulting from UE-112050 effective Jan 1 2012" xfId="19894"/>
    <cellStyle name="_Value Copy 11 30 05 gas 12 09 05 AURORA at 12 14 05_Exh A-1 resulting from UE-112050 effective Jan 1 2012 2" xfId="19895"/>
    <cellStyle name="_Value Copy 11 30 05 gas 12 09 05 AURORA at 12 14 05_Exhibit A-1 effective 4-1-11 fr S Free 12-11" xfId="19896"/>
    <cellStyle name="_Value Copy 11 30 05 gas 12 09 05 AURORA at 12 14 05_Exhibit A-1 effective 4-1-11 fr S Free 12-11 2" xfId="19897"/>
    <cellStyle name="_Value Copy 11 30 05 gas 12 09 05 AURORA at 12 14 05_Exhibit D fr R Gho 12-31-08" xfId="19898"/>
    <cellStyle name="_Value Copy 11 30 05 gas 12 09 05 AURORA at 12 14 05_Exhibit D fr R Gho 12-31-08 2" xfId="19899"/>
    <cellStyle name="_Value Copy 11 30 05 gas 12 09 05 AURORA at 12 14 05_Exhibit D fr R Gho 12-31-08 2 2" xfId="19900"/>
    <cellStyle name="_Value Copy 11 30 05 gas 12 09 05 AURORA at 12 14 05_Exhibit D fr R Gho 12-31-08 2 2 2" xfId="19901"/>
    <cellStyle name="_Value Copy 11 30 05 gas 12 09 05 AURORA at 12 14 05_Exhibit D fr R Gho 12-31-08 2 2 2 2" xfId="19902"/>
    <cellStyle name="_Value Copy 11 30 05 gas 12 09 05 AURORA at 12 14 05_Exhibit D fr R Gho 12-31-08 2 3" xfId="19903"/>
    <cellStyle name="_Value Copy 11 30 05 gas 12 09 05 AURORA at 12 14 05_Exhibit D fr R Gho 12-31-08 2 3 2" xfId="19904"/>
    <cellStyle name="_Value Copy 11 30 05 gas 12 09 05 AURORA at 12 14 05_Exhibit D fr R Gho 12-31-08 2 4" xfId="19905"/>
    <cellStyle name="_Value Copy 11 30 05 gas 12 09 05 AURORA at 12 14 05_Exhibit D fr R Gho 12-31-08 2 4 2" xfId="19906"/>
    <cellStyle name="_Value Copy 11 30 05 gas 12 09 05 AURORA at 12 14 05_Exhibit D fr R Gho 12-31-08 2 5" xfId="19907"/>
    <cellStyle name="_Value Copy 11 30 05 gas 12 09 05 AURORA at 12 14 05_Exhibit D fr R Gho 12-31-08 3" xfId="19908"/>
    <cellStyle name="_Value Copy 11 30 05 gas 12 09 05 AURORA at 12 14 05_Exhibit D fr R Gho 12-31-08 3 2" xfId="19909"/>
    <cellStyle name="_Value Copy 11 30 05 gas 12 09 05 AURORA at 12 14 05_Exhibit D fr R Gho 12-31-08 3 2 2" xfId="19910"/>
    <cellStyle name="_Value Copy 11 30 05 gas 12 09 05 AURORA at 12 14 05_Exhibit D fr R Gho 12-31-08 3 3" xfId="19911"/>
    <cellStyle name="_Value Copy 11 30 05 gas 12 09 05 AURORA at 12 14 05_Exhibit D fr R Gho 12-31-08 4" xfId="19912"/>
    <cellStyle name="_Value Copy 11 30 05 gas 12 09 05 AURORA at 12 14 05_Exhibit D fr R Gho 12-31-08 4 2" xfId="19913"/>
    <cellStyle name="_Value Copy 11 30 05 gas 12 09 05 AURORA at 12 14 05_Exhibit D fr R Gho 12-31-08 4 2 2" xfId="19914"/>
    <cellStyle name="_Value Copy 11 30 05 gas 12 09 05 AURORA at 12 14 05_Exhibit D fr R Gho 12-31-08 4 3" xfId="19915"/>
    <cellStyle name="_Value Copy 11 30 05 gas 12 09 05 AURORA at 12 14 05_Exhibit D fr R Gho 12-31-08 5" xfId="19916"/>
    <cellStyle name="_Value Copy 11 30 05 gas 12 09 05 AURORA at 12 14 05_Exhibit D fr R Gho 12-31-08 5 2" xfId="19917"/>
    <cellStyle name="_Value Copy 11 30 05 gas 12 09 05 AURORA at 12 14 05_Exhibit D fr R Gho 12-31-08 6" xfId="19918"/>
    <cellStyle name="_Value Copy 11 30 05 gas 12 09 05 AURORA at 12 14 05_Exhibit D fr R Gho 12-31-08 6 2" xfId="19919"/>
    <cellStyle name="_Value Copy 11 30 05 gas 12 09 05 AURORA at 12 14 05_Exhibit D fr R Gho 12-31-08 7" xfId="19920"/>
    <cellStyle name="_Value Copy 11 30 05 gas 12 09 05 AURORA at 12 14 05_Exhibit D fr R Gho 12-31-08 v2" xfId="19921"/>
    <cellStyle name="_Value Copy 11 30 05 gas 12 09 05 AURORA at 12 14 05_Exhibit D fr R Gho 12-31-08 v2 2" xfId="19922"/>
    <cellStyle name="_Value Copy 11 30 05 gas 12 09 05 AURORA at 12 14 05_Exhibit D fr R Gho 12-31-08 v2 2 2" xfId="19923"/>
    <cellStyle name="_Value Copy 11 30 05 gas 12 09 05 AURORA at 12 14 05_Exhibit D fr R Gho 12-31-08 v2 2 2 2" xfId="19924"/>
    <cellStyle name="_Value Copy 11 30 05 gas 12 09 05 AURORA at 12 14 05_Exhibit D fr R Gho 12-31-08 v2 2 2 2 2" xfId="19925"/>
    <cellStyle name="_Value Copy 11 30 05 gas 12 09 05 AURORA at 12 14 05_Exhibit D fr R Gho 12-31-08 v2 2 3" xfId="19926"/>
    <cellStyle name="_Value Copy 11 30 05 gas 12 09 05 AURORA at 12 14 05_Exhibit D fr R Gho 12-31-08 v2 2 3 2" xfId="19927"/>
    <cellStyle name="_Value Copy 11 30 05 gas 12 09 05 AURORA at 12 14 05_Exhibit D fr R Gho 12-31-08 v2 2 4" xfId="19928"/>
    <cellStyle name="_Value Copy 11 30 05 gas 12 09 05 AURORA at 12 14 05_Exhibit D fr R Gho 12-31-08 v2 2 4 2" xfId="19929"/>
    <cellStyle name="_Value Copy 11 30 05 gas 12 09 05 AURORA at 12 14 05_Exhibit D fr R Gho 12-31-08 v2 2 5" xfId="19930"/>
    <cellStyle name="_Value Copy 11 30 05 gas 12 09 05 AURORA at 12 14 05_Exhibit D fr R Gho 12-31-08 v2 3" xfId="19931"/>
    <cellStyle name="_Value Copy 11 30 05 gas 12 09 05 AURORA at 12 14 05_Exhibit D fr R Gho 12-31-08 v2 3 2" xfId="19932"/>
    <cellStyle name="_Value Copy 11 30 05 gas 12 09 05 AURORA at 12 14 05_Exhibit D fr R Gho 12-31-08 v2 3 2 2" xfId="19933"/>
    <cellStyle name="_Value Copy 11 30 05 gas 12 09 05 AURORA at 12 14 05_Exhibit D fr R Gho 12-31-08 v2 3 3" xfId="19934"/>
    <cellStyle name="_Value Copy 11 30 05 gas 12 09 05 AURORA at 12 14 05_Exhibit D fr R Gho 12-31-08 v2 4" xfId="19935"/>
    <cellStyle name="_Value Copy 11 30 05 gas 12 09 05 AURORA at 12 14 05_Exhibit D fr R Gho 12-31-08 v2 4 2" xfId="19936"/>
    <cellStyle name="_Value Copy 11 30 05 gas 12 09 05 AURORA at 12 14 05_Exhibit D fr R Gho 12-31-08 v2 4 2 2" xfId="19937"/>
    <cellStyle name="_Value Copy 11 30 05 gas 12 09 05 AURORA at 12 14 05_Exhibit D fr R Gho 12-31-08 v2 4 3" xfId="19938"/>
    <cellStyle name="_Value Copy 11 30 05 gas 12 09 05 AURORA at 12 14 05_Exhibit D fr R Gho 12-31-08 v2 5" xfId="19939"/>
    <cellStyle name="_Value Copy 11 30 05 gas 12 09 05 AURORA at 12 14 05_Exhibit D fr R Gho 12-31-08 v2 5 2" xfId="19940"/>
    <cellStyle name="_Value Copy 11 30 05 gas 12 09 05 AURORA at 12 14 05_Exhibit D fr R Gho 12-31-08 v2 6" xfId="19941"/>
    <cellStyle name="_Value Copy 11 30 05 gas 12 09 05 AURORA at 12 14 05_Exhibit D fr R Gho 12-31-08 v2 6 2" xfId="19942"/>
    <cellStyle name="_Value Copy 11 30 05 gas 12 09 05 AURORA at 12 14 05_Exhibit D fr R Gho 12-31-08 v2 7" xfId="19943"/>
    <cellStyle name="_Value Copy 11 30 05 gas 12 09 05 AURORA at 12 14 05_Exhibit D fr R Gho 12-31-08 v2_DEM-WP(C) ENERG10C--ctn Mid-C_042010 2010GRC" xfId="19944"/>
    <cellStyle name="_Value Copy 11 30 05 gas 12 09 05 AURORA at 12 14 05_Exhibit D fr R Gho 12-31-08 v2_DEM-WP(C) ENERG10C--ctn Mid-C_042010 2010GRC 2" xfId="19945"/>
    <cellStyle name="_Value Copy 11 30 05 gas 12 09 05 AURORA at 12 14 05_Exhibit D fr R Gho 12-31-08 v2_NIM Summary" xfId="19946"/>
    <cellStyle name="_Value Copy 11 30 05 gas 12 09 05 AURORA at 12 14 05_Exhibit D fr R Gho 12-31-08 v2_NIM Summary 2" xfId="19947"/>
    <cellStyle name="_Value Copy 11 30 05 gas 12 09 05 AURORA at 12 14 05_Exhibit D fr R Gho 12-31-08 v2_NIM Summary 2 2" xfId="19948"/>
    <cellStyle name="_Value Copy 11 30 05 gas 12 09 05 AURORA at 12 14 05_Exhibit D fr R Gho 12-31-08 v2_NIM Summary 2 2 2" xfId="19949"/>
    <cellStyle name="_Value Copy 11 30 05 gas 12 09 05 AURORA at 12 14 05_Exhibit D fr R Gho 12-31-08 v2_NIM Summary 2 2 2 2" xfId="19950"/>
    <cellStyle name="_Value Copy 11 30 05 gas 12 09 05 AURORA at 12 14 05_Exhibit D fr R Gho 12-31-08 v2_NIM Summary 2 3" xfId="19951"/>
    <cellStyle name="_Value Copy 11 30 05 gas 12 09 05 AURORA at 12 14 05_Exhibit D fr R Gho 12-31-08 v2_NIM Summary 2 3 2" xfId="19952"/>
    <cellStyle name="_Value Copy 11 30 05 gas 12 09 05 AURORA at 12 14 05_Exhibit D fr R Gho 12-31-08 v2_NIM Summary 2 4" xfId="19953"/>
    <cellStyle name="_Value Copy 11 30 05 gas 12 09 05 AURORA at 12 14 05_Exhibit D fr R Gho 12-31-08 v2_NIM Summary 2 4 2" xfId="19954"/>
    <cellStyle name="_Value Copy 11 30 05 gas 12 09 05 AURORA at 12 14 05_Exhibit D fr R Gho 12-31-08 v2_NIM Summary 2 5" xfId="19955"/>
    <cellStyle name="_Value Copy 11 30 05 gas 12 09 05 AURORA at 12 14 05_Exhibit D fr R Gho 12-31-08 v2_NIM Summary 3" xfId="19956"/>
    <cellStyle name="_Value Copy 11 30 05 gas 12 09 05 AURORA at 12 14 05_Exhibit D fr R Gho 12-31-08 v2_NIM Summary 3 2" xfId="19957"/>
    <cellStyle name="_Value Copy 11 30 05 gas 12 09 05 AURORA at 12 14 05_Exhibit D fr R Gho 12-31-08 v2_NIM Summary 3 2 2" xfId="19958"/>
    <cellStyle name="_Value Copy 11 30 05 gas 12 09 05 AURORA at 12 14 05_Exhibit D fr R Gho 12-31-08 v2_NIM Summary 3 3" xfId="19959"/>
    <cellStyle name="_Value Copy 11 30 05 gas 12 09 05 AURORA at 12 14 05_Exhibit D fr R Gho 12-31-08 v2_NIM Summary 4" xfId="19960"/>
    <cellStyle name="_Value Copy 11 30 05 gas 12 09 05 AURORA at 12 14 05_Exhibit D fr R Gho 12-31-08 v2_NIM Summary 4 2" xfId="19961"/>
    <cellStyle name="_Value Copy 11 30 05 gas 12 09 05 AURORA at 12 14 05_Exhibit D fr R Gho 12-31-08 v2_NIM Summary 4 2 2" xfId="19962"/>
    <cellStyle name="_Value Copy 11 30 05 gas 12 09 05 AURORA at 12 14 05_Exhibit D fr R Gho 12-31-08 v2_NIM Summary 4 3" xfId="19963"/>
    <cellStyle name="_Value Copy 11 30 05 gas 12 09 05 AURORA at 12 14 05_Exhibit D fr R Gho 12-31-08 v2_NIM Summary 5" xfId="19964"/>
    <cellStyle name="_Value Copy 11 30 05 gas 12 09 05 AURORA at 12 14 05_Exhibit D fr R Gho 12-31-08 v2_NIM Summary 5 2" xfId="19965"/>
    <cellStyle name="_Value Copy 11 30 05 gas 12 09 05 AURORA at 12 14 05_Exhibit D fr R Gho 12-31-08 v2_NIM Summary 6" xfId="19966"/>
    <cellStyle name="_Value Copy 11 30 05 gas 12 09 05 AURORA at 12 14 05_Exhibit D fr R Gho 12-31-08 v2_NIM Summary 6 2" xfId="19967"/>
    <cellStyle name="_Value Copy 11 30 05 gas 12 09 05 AURORA at 12 14 05_Exhibit D fr R Gho 12-31-08 v2_NIM Summary 7" xfId="19968"/>
    <cellStyle name="_Value Copy 11 30 05 gas 12 09 05 AURORA at 12 14 05_Exhibit D fr R Gho 12-31-08 v2_NIM Summary_DEM-WP(C) ENERG10C--ctn Mid-C_042010 2010GRC" xfId="19969"/>
    <cellStyle name="_Value Copy 11 30 05 gas 12 09 05 AURORA at 12 14 05_Exhibit D fr R Gho 12-31-08 v2_NIM Summary_DEM-WP(C) ENERG10C--ctn Mid-C_042010 2010GRC 2" xfId="19970"/>
    <cellStyle name="_Value Copy 11 30 05 gas 12 09 05 AURORA at 12 14 05_Exhibit D fr R Gho 12-31-08_DEM-WP(C) ENERG10C--ctn Mid-C_042010 2010GRC" xfId="19971"/>
    <cellStyle name="_Value Copy 11 30 05 gas 12 09 05 AURORA at 12 14 05_Exhibit D fr R Gho 12-31-08_DEM-WP(C) ENERG10C--ctn Mid-C_042010 2010GRC 2" xfId="19972"/>
    <cellStyle name="_Value Copy 11 30 05 gas 12 09 05 AURORA at 12 14 05_Exhibit D fr R Gho 12-31-08_NIM Summary" xfId="19973"/>
    <cellStyle name="_Value Copy 11 30 05 gas 12 09 05 AURORA at 12 14 05_Exhibit D fr R Gho 12-31-08_NIM Summary 2" xfId="19974"/>
    <cellStyle name="_Value Copy 11 30 05 gas 12 09 05 AURORA at 12 14 05_Exhibit D fr R Gho 12-31-08_NIM Summary 2 2" xfId="19975"/>
    <cellStyle name="_Value Copy 11 30 05 gas 12 09 05 AURORA at 12 14 05_Exhibit D fr R Gho 12-31-08_NIM Summary 2 2 2" xfId="19976"/>
    <cellStyle name="_Value Copy 11 30 05 gas 12 09 05 AURORA at 12 14 05_Exhibit D fr R Gho 12-31-08_NIM Summary 2 2 2 2" xfId="19977"/>
    <cellStyle name="_Value Copy 11 30 05 gas 12 09 05 AURORA at 12 14 05_Exhibit D fr R Gho 12-31-08_NIM Summary 2 3" xfId="19978"/>
    <cellStyle name="_Value Copy 11 30 05 gas 12 09 05 AURORA at 12 14 05_Exhibit D fr R Gho 12-31-08_NIM Summary 2 3 2" xfId="19979"/>
    <cellStyle name="_Value Copy 11 30 05 gas 12 09 05 AURORA at 12 14 05_Exhibit D fr R Gho 12-31-08_NIM Summary 2 4" xfId="19980"/>
    <cellStyle name="_Value Copy 11 30 05 gas 12 09 05 AURORA at 12 14 05_Exhibit D fr R Gho 12-31-08_NIM Summary 2 4 2" xfId="19981"/>
    <cellStyle name="_Value Copy 11 30 05 gas 12 09 05 AURORA at 12 14 05_Exhibit D fr R Gho 12-31-08_NIM Summary 2 5" xfId="19982"/>
    <cellStyle name="_Value Copy 11 30 05 gas 12 09 05 AURORA at 12 14 05_Exhibit D fr R Gho 12-31-08_NIM Summary 3" xfId="19983"/>
    <cellStyle name="_Value Copy 11 30 05 gas 12 09 05 AURORA at 12 14 05_Exhibit D fr R Gho 12-31-08_NIM Summary 3 2" xfId="19984"/>
    <cellStyle name="_Value Copy 11 30 05 gas 12 09 05 AURORA at 12 14 05_Exhibit D fr R Gho 12-31-08_NIM Summary 3 2 2" xfId="19985"/>
    <cellStyle name="_Value Copy 11 30 05 gas 12 09 05 AURORA at 12 14 05_Exhibit D fr R Gho 12-31-08_NIM Summary 3 3" xfId="19986"/>
    <cellStyle name="_Value Copy 11 30 05 gas 12 09 05 AURORA at 12 14 05_Exhibit D fr R Gho 12-31-08_NIM Summary 4" xfId="19987"/>
    <cellStyle name="_Value Copy 11 30 05 gas 12 09 05 AURORA at 12 14 05_Exhibit D fr R Gho 12-31-08_NIM Summary 4 2" xfId="19988"/>
    <cellStyle name="_Value Copy 11 30 05 gas 12 09 05 AURORA at 12 14 05_Exhibit D fr R Gho 12-31-08_NIM Summary 4 2 2" xfId="19989"/>
    <cellStyle name="_Value Copy 11 30 05 gas 12 09 05 AURORA at 12 14 05_Exhibit D fr R Gho 12-31-08_NIM Summary 4 3" xfId="19990"/>
    <cellStyle name="_Value Copy 11 30 05 gas 12 09 05 AURORA at 12 14 05_Exhibit D fr R Gho 12-31-08_NIM Summary 5" xfId="19991"/>
    <cellStyle name="_Value Copy 11 30 05 gas 12 09 05 AURORA at 12 14 05_Exhibit D fr R Gho 12-31-08_NIM Summary 5 2" xfId="19992"/>
    <cellStyle name="_Value Copy 11 30 05 gas 12 09 05 AURORA at 12 14 05_Exhibit D fr R Gho 12-31-08_NIM Summary 6" xfId="19993"/>
    <cellStyle name="_Value Copy 11 30 05 gas 12 09 05 AURORA at 12 14 05_Exhibit D fr R Gho 12-31-08_NIM Summary 6 2" xfId="19994"/>
    <cellStyle name="_Value Copy 11 30 05 gas 12 09 05 AURORA at 12 14 05_Exhibit D fr R Gho 12-31-08_NIM Summary 7" xfId="19995"/>
    <cellStyle name="_Value Copy 11 30 05 gas 12 09 05 AURORA at 12 14 05_Exhibit D fr R Gho 12-31-08_NIM Summary_DEM-WP(C) ENERG10C--ctn Mid-C_042010 2010GRC" xfId="19996"/>
    <cellStyle name="_Value Copy 11 30 05 gas 12 09 05 AURORA at 12 14 05_Exhibit D fr R Gho 12-31-08_NIM Summary_DEM-WP(C) ENERG10C--ctn Mid-C_042010 2010GRC 2" xfId="19997"/>
    <cellStyle name="_Value Copy 11 30 05 gas 12 09 05 AURORA at 12 14 05_Hopkins Ridge Prepaid Tran - Interest Earned RY 12ME Feb  '11" xfId="19998"/>
    <cellStyle name="_Value Copy 11 30 05 gas 12 09 05 AURORA at 12 14 05_Hopkins Ridge Prepaid Tran - Interest Earned RY 12ME Feb  '11 2" xfId="19999"/>
    <cellStyle name="_Value Copy 11 30 05 gas 12 09 05 AURORA at 12 14 05_Hopkins Ridge Prepaid Tran - Interest Earned RY 12ME Feb  '11 2 2" xfId="20000"/>
    <cellStyle name="_Value Copy 11 30 05 gas 12 09 05 AURORA at 12 14 05_Hopkins Ridge Prepaid Tran - Interest Earned RY 12ME Feb  '11 2 2 2" xfId="20001"/>
    <cellStyle name="_Value Copy 11 30 05 gas 12 09 05 AURORA at 12 14 05_Hopkins Ridge Prepaid Tran - Interest Earned RY 12ME Feb  '11 2 2 2 2" xfId="20002"/>
    <cellStyle name="_Value Copy 11 30 05 gas 12 09 05 AURORA at 12 14 05_Hopkins Ridge Prepaid Tran - Interest Earned RY 12ME Feb  '11 2 3" xfId="20003"/>
    <cellStyle name="_Value Copy 11 30 05 gas 12 09 05 AURORA at 12 14 05_Hopkins Ridge Prepaid Tran - Interest Earned RY 12ME Feb  '11 2 3 2" xfId="20004"/>
    <cellStyle name="_Value Copy 11 30 05 gas 12 09 05 AURORA at 12 14 05_Hopkins Ridge Prepaid Tran - Interest Earned RY 12ME Feb  '11 2 4" xfId="20005"/>
    <cellStyle name="_Value Copy 11 30 05 gas 12 09 05 AURORA at 12 14 05_Hopkins Ridge Prepaid Tran - Interest Earned RY 12ME Feb  '11 2 4 2" xfId="20006"/>
    <cellStyle name="_Value Copy 11 30 05 gas 12 09 05 AURORA at 12 14 05_Hopkins Ridge Prepaid Tran - Interest Earned RY 12ME Feb  '11 2 5" xfId="20007"/>
    <cellStyle name="_Value Copy 11 30 05 gas 12 09 05 AURORA at 12 14 05_Hopkins Ridge Prepaid Tran - Interest Earned RY 12ME Feb  '11 3" xfId="20008"/>
    <cellStyle name="_Value Copy 11 30 05 gas 12 09 05 AURORA at 12 14 05_Hopkins Ridge Prepaid Tran - Interest Earned RY 12ME Feb  '11 3 2" xfId="20009"/>
    <cellStyle name="_Value Copy 11 30 05 gas 12 09 05 AURORA at 12 14 05_Hopkins Ridge Prepaid Tran - Interest Earned RY 12ME Feb  '11 3 2 2" xfId="20010"/>
    <cellStyle name="_Value Copy 11 30 05 gas 12 09 05 AURORA at 12 14 05_Hopkins Ridge Prepaid Tran - Interest Earned RY 12ME Feb  '11 3 3" xfId="20011"/>
    <cellStyle name="_Value Copy 11 30 05 gas 12 09 05 AURORA at 12 14 05_Hopkins Ridge Prepaid Tran - Interest Earned RY 12ME Feb  '11 4" xfId="20012"/>
    <cellStyle name="_Value Copy 11 30 05 gas 12 09 05 AURORA at 12 14 05_Hopkins Ridge Prepaid Tran - Interest Earned RY 12ME Feb  '11 4 2" xfId="20013"/>
    <cellStyle name="_Value Copy 11 30 05 gas 12 09 05 AURORA at 12 14 05_Hopkins Ridge Prepaid Tran - Interest Earned RY 12ME Feb  '11 4 2 2" xfId="20014"/>
    <cellStyle name="_Value Copy 11 30 05 gas 12 09 05 AURORA at 12 14 05_Hopkins Ridge Prepaid Tran - Interest Earned RY 12ME Feb  '11 4 3" xfId="20015"/>
    <cellStyle name="_Value Copy 11 30 05 gas 12 09 05 AURORA at 12 14 05_Hopkins Ridge Prepaid Tran - Interest Earned RY 12ME Feb  '11 5" xfId="20016"/>
    <cellStyle name="_Value Copy 11 30 05 gas 12 09 05 AURORA at 12 14 05_Hopkins Ridge Prepaid Tran - Interest Earned RY 12ME Feb  '11 5 2" xfId="20017"/>
    <cellStyle name="_Value Copy 11 30 05 gas 12 09 05 AURORA at 12 14 05_Hopkins Ridge Prepaid Tran - Interest Earned RY 12ME Feb  '11 6" xfId="20018"/>
    <cellStyle name="_Value Copy 11 30 05 gas 12 09 05 AURORA at 12 14 05_Hopkins Ridge Prepaid Tran - Interest Earned RY 12ME Feb  '11 6 2" xfId="20019"/>
    <cellStyle name="_Value Copy 11 30 05 gas 12 09 05 AURORA at 12 14 05_Hopkins Ridge Prepaid Tran - Interest Earned RY 12ME Feb  '11 7" xfId="20020"/>
    <cellStyle name="_Value Copy 11 30 05 gas 12 09 05 AURORA at 12 14 05_Hopkins Ridge Prepaid Tran - Interest Earned RY 12ME Feb  '11_DEM-WP(C) ENERG10C--ctn Mid-C_042010 2010GRC" xfId="20021"/>
    <cellStyle name="_Value Copy 11 30 05 gas 12 09 05 AURORA at 12 14 05_Hopkins Ridge Prepaid Tran - Interest Earned RY 12ME Feb  '11_DEM-WP(C) ENERG10C--ctn Mid-C_042010 2010GRC 2" xfId="20022"/>
    <cellStyle name="_Value Copy 11 30 05 gas 12 09 05 AURORA at 12 14 05_Hopkins Ridge Prepaid Tran - Interest Earned RY 12ME Feb  '11_NIM Summary" xfId="20023"/>
    <cellStyle name="_Value Copy 11 30 05 gas 12 09 05 AURORA at 12 14 05_Hopkins Ridge Prepaid Tran - Interest Earned RY 12ME Feb  '11_NIM Summary 2" xfId="20024"/>
    <cellStyle name="_Value Copy 11 30 05 gas 12 09 05 AURORA at 12 14 05_Hopkins Ridge Prepaid Tran - Interest Earned RY 12ME Feb  '11_NIM Summary 2 2" xfId="20025"/>
    <cellStyle name="_Value Copy 11 30 05 gas 12 09 05 AURORA at 12 14 05_Hopkins Ridge Prepaid Tran - Interest Earned RY 12ME Feb  '11_NIM Summary 2 2 2" xfId="20026"/>
    <cellStyle name="_Value Copy 11 30 05 gas 12 09 05 AURORA at 12 14 05_Hopkins Ridge Prepaid Tran - Interest Earned RY 12ME Feb  '11_NIM Summary 2 2 2 2" xfId="20027"/>
    <cellStyle name="_Value Copy 11 30 05 gas 12 09 05 AURORA at 12 14 05_Hopkins Ridge Prepaid Tran - Interest Earned RY 12ME Feb  '11_NIM Summary 2 3" xfId="20028"/>
    <cellStyle name="_Value Copy 11 30 05 gas 12 09 05 AURORA at 12 14 05_Hopkins Ridge Prepaid Tran - Interest Earned RY 12ME Feb  '11_NIM Summary 2 3 2" xfId="20029"/>
    <cellStyle name="_Value Copy 11 30 05 gas 12 09 05 AURORA at 12 14 05_Hopkins Ridge Prepaid Tran - Interest Earned RY 12ME Feb  '11_NIM Summary 2 4" xfId="20030"/>
    <cellStyle name="_Value Copy 11 30 05 gas 12 09 05 AURORA at 12 14 05_Hopkins Ridge Prepaid Tran - Interest Earned RY 12ME Feb  '11_NIM Summary 2 4 2" xfId="20031"/>
    <cellStyle name="_Value Copy 11 30 05 gas 12 09 05 AURORA at 12 14 05_Hopkins Ridge Prepaid Tran - Interest Earned RY 12ME Feb  '11_NIM Summary 2 5" xfId="20032"/>
    <cellStyle name="_Value Copy 11 30 05 gas 12 09 05 AURORA at 12 14 05_Hopkins Ridge Prepaid Tran - Interest Earned RY 12ME Feb  '11_NIM Summary 3" xfId="20033"/>
    <cellStyle name="_Value Copy 11 30 05 gas 12 09 05 AURORA at 12 14 05_Hopkins Ridge Prepaid Tran - Interest Earned RY 12ME Feb  '11_NIM Summary 3 2" xfId="20034"/>
    <cellStyle name="_Value Copy 11 30 05 gas 12 09 05 AURORA at 12 14 05_Hopkins Ridge Prepaid Tran - Interest Earned RY 12ME Feb  '11_NIM Summary 3 2 2" xfId="20035"/>
    <cellStyle name="_Value Copy 11 30 05 gas 12 09 05 AURORA at 12 14 05_Hopkins Ridge Prepaid Tran - Interest Earned RY 12ME Feb  '11_NIM Summary 3 3" xfId="20036"/>
    <cellStyle name="_Value Copy 11 30 05 gas 12 09 05 AURORA at 12 14 05_Hopkins Ridge Prepaid Tran - Interest Earned RY 12ME Feb  '11_NIM Summary 4" xfId="20037"/>
    <cellStyle name="_Value Copy 11 30 05 gas 12 09 05 AURORA at 12 14 05_Hopkins Ridge Prepaid Tran - Interest Earned RY 12ME Feb  '11_NIM Summary 4 2" xfId="20038"/>
    <cellStyle name="_Value Copy 11 30 05 gas 12 09 05 AURORA at 12 14 05_Hopkins Ridge Prepaid Tran - Interest Earned RY 12ME Feb  '11_NIM Summary 4 2 2" xfId="20039"/>
    <cellStyle name="_Value Copy 11 30 05 gas 12 09 05 AURORA at 12 14 05_Hopkins Ridge Prepaid Tran - Interest Earned RY 12ME Feb  '11_NIM Summary 4 3" xfId="20040"/>
    <cellStyle name="_Value Copy 11 30 05 gas 12 09 05 AURORA at 12 14 05_Hopkins Ridge Prepaid Tran - Interest Earned RY 12ME Feb  '11_NIM Summary 5" xfId="20041"/>
    <cellStyle name="_Value Copy 11 30 05 gas 12 09 05 AURORA at 12 14 05_Hopkins Ridge Prepaid Tran - Interest Earned RY 12ME Feb  '11_NIM Summary 5 2" xfId="20042"/>
    <cellStyle name="_Value Copy 11 30 05 gas 12 09 05 AURORA at 12 14 05_Hopkins Ridge Prepaid Tran - Interest Earned RY 12ME Feb  '11_NIM Summary 6" xfId="20043"/>
    <cellStyle name="_Value Copy 11 30 05 gas 12 09 05 AURORA at 12 14 05_Hopkins Ridge Prepaid Tran - Interest Earned RY 12ME Feb  '11_NIM Summary 6 2" xfId="20044"/>
    <cellStyle name="_Value Copy 11 30 05 gas 12 09 05 AURORA at 12 14 05_Hopkins Ridge Prepaid Tran - Interest Earned RY 12ME Feb  '11_NIM Summary 7" xfId="20045"/>
    <cellStyle name="_Value Copy 11 30 05 gas 12 09 05 AURORA at 12 14 05_Hopkins Ridge Prepaid Tran - Interest Earned RY 12ME Feb  '11_NIM Summary_DEM-WP(C) ENERG10C--ctn Mid-C_042010 2010GRC" xfId="20046"/>
    <cellStyle name="_Value Copy 11 30 05 gas 12 09 05 AURORA at 12 14 05_Hopkins Ridge Prepaid Tran - Interest Earned RY 12ME Feb  '11_NIM Summary_DEM-WP(C) ENERG10C--ctn Mid-C_042010 2010GRC 2" xfId="20047"/>
    <cellStyle name="_Value Copy 11 30 05 gas 12 09 05 AURORA at 12 14 05_Hopkins Ridge Prepaid Tran - Interest Earned RY 12ME Feb  '11_Transmission Workbook for May BOD" xfId="20048"/>
    <cellStyle name="_Value Copy 11 30 05 gas 12 09 05 AURORA at 12 14 05_Hopkins Ridge Prepaid Tran - Interest Earned RY 12ME Feb  '11_Transmission Workbook for May BOD 2" xfId="20049"/>
    <cellStyle name="_Value Copy 11 30 05 gas 12 09 05 AURORA at 12 14 05_Hopkins Ridge Prepaid Tran - Interest Earned RY 12ME Feb  '11_Transmission Workbook for May BOD 2 2" xfId="20050"/>
    <cellStyle name="_Value Copy 11 30 05 gas 12 09 05 AURORA at 12 14 05_Hopkins Ridge Prepaid Tran - Interest Earned RY 12ME Feb  '11_Transmission Workbook for May BOD 2 2 2" xfId="20051"/>
    <cellStyle name="_Value Copy 11 30 05 gas 12 09 05 AURORA at 12 14 05_Hopkins Ridge Prepaid Tran - Interest Earned RY 12ME Feb  '11_Transmission Workbook for May BOD 2 2 2 2" xfId="20052"/>
    <cellStyle name="_Value Copy 11 30 05 gas 12 09 05 AURORA at 12 14 05_Hopkins Ridge Prepaid Tran - Interest Earned RY 12ME Feb  '11_Transmission Workbook for May BOD 2 3" xfId="20053"/>
    <cellStyle name="_Value Copy 11 30 05 gas 12 09 05 AURORA at 12 14 05_Hopkins Ridge Prepaid Tran - Interest Earned RY 12ME Feb  '11_Transmission Workbook for May BOD 2 3 2" xfId="20054"/>
    <cellStyle name="_Value Copy 11 30 05 gas 12 09 05 AURORA at 12 14 05_Hopkins Ridge Prepaid Tran - Interest Earned RY 12ME Feb  '11_Transmission Workbook for May BOD 2 4" xfId="20055"/>
    <cellStyle name="_Value Copy 11 30 05 gas 12 09 05 AURORA at 12 14 05_Hopkins Ridge Prepaid Tran - Interest Earned RY 12ME Feb  '11_Transmission Workbook for May BOD 2 4 2" xfId="20056"/>
    <cellStyle name="_Value Copy 11 30 05 gas 12 09 05 AURORA at 12 14 05_Hopkins Ridge Prepaid Tran - Interest Earned RY 12ME Feb  '11_Transmission Workbook for May BOD 2 5" xfId="20057"/>
    <cellStyle name="_Value Copy 11 30 05 gas 12 09 05 AURORA at 12 14 05_Hopkins Ridge Prepaid Tran - Interest Earned RY 12ME Feb  '11_Transmission Workbook for May BOD 3" xfId="20058"/>
    <cellStyle name="_Value Copy 11 30 05 gas 12 09 05 AURORA at 12 14 05_Hopkins Ridge Prepaid Tran - Interest Earned RY 12ME Feb  '11_Transmission Workbook for May BOD 3 2" xfId="20059"/>
    <cellStyle name="_Value Copy 11 30 05 gas 12 09 05 AURORA at 12 14 05_Hopkins Ridge Prepaid Tran - Interest Earned RY 12ME Feb  '11_Transmission Workbook for May BOD 3 2 2" xfId="20060"/>
    <cellStyle name="_Value Copy 11 30 05 gas 12 09 05 AURORA at 12 14 05_Hopkins Ridge Prepaid Tran - Interest Earned RY 12ME Feb  '11_Transmission Workbook for May BOD 3 3" xfId="20061"/>
    <cellStyle name="_Value Copy 11 30 05 gas 12 09 05 AURORA at 12 14 05_Hopkins Ridge Prepaid Tran - Interest Earned RY 12ME Feb  '11_Transmission Workbook for May BOD 4" xfId="20062"/>
    <cellStyle name="_Value Copy 11 30 05 gas 12 09 05 AURORA at 12 14 05_Hopkins Ridge Prepaid Tran - Interest Earned RY 12ME Feb  '11_Transmission Workbook for May BOD 4 2" xfId="20063"/>
    <cellStyle name="_Value Copy 11 30 05 gas 12 09 05 AURORA at 12 14 05_Hopkins Ridge Prepaid Tran - Interest Earned RY 12ME Feb  '11_Transmission Workbook for May BOD 4 2 2" xfId="20064"/>
    <cellStyle name="_Value Copy 11 30 05 gas 12 09 05 AURORA at 12 14 05_Hopkins Ridge Prepaid Tran - Interest Earned RY 12ME Feb  '11_Transmission Workbook for May BOD 4 3" xfId="20065"/>
    <cellStyle name="_Value Copy 11 30 05 gas 12 09 05 AURORA at 12 14 05_Hopkins Ridge Prepaid Tran - Interest Earned RY 12ME Feb  '11_Transmission Workbook for May BOD 5" xfId="20066"/>
    <cellStyle name="_Value Copy 11 30 05 gas 12 09 05 AURORA at 12 14 05_Hopkins Ridge Prepaid Tran - Interest Earned RY 12ME Feb  '11_Transmission Workbook for May BOD 5 2" xfId="20067"/>
    <cellStyle name="_Value Copy 11 30 05 gas 12 09 05 AURORA at 12 14 05_Hopkins Ridge Prepaid Tran - Interest Earned RY 12ME Feb  '11_Transmission Workbook for May BOD 6" xfId="20068"/>
    <cellStyle name="_Value Copy 11 30 05 gas 12 09 05 AURORA at 12 14 05_Hopkins Ridge Prepaid Tran - Interest Earned RY 12ME Feb  '11_Transmission Workbook for May BOD 6 2" xfId="20069"/>
    <cellStyle name="_Value Copy 11 30 05 gas 12 09 05 AURORA at 12 14 05_Hopkins Ridge Prepaid Tran - Interest Earned RY 12ME Feb  '11_Transmission Workbook for May BOD 7" xfId="20070"/>
    <cellStyle name="_Value Copy 11 30 05 gas 12 09 05 AURORA at 12 14 05_Hopkins Ridge Prepaid Tran - Interest Earned RY 12ME Feb  '11_Transmission Workbook for May BOD_DEM-WP(C) ENERG10C--ctn Mid-C_042010 2010GRC" xfId="20071"/>
    <cellStyle name="_Value Copy 11 30 05 gas 12 09 05 AURORA at 12 14 05_Hopkins Ridge Prepaid Tran - Interest Earned RY 12ME Feb  '11_Transmission Workbook for May BOD_DEM-WP(C) ENERG10C--ctn Mid-C_042010 2010GRC 2" xfId="20072"/>
    <cellStyle name="_Value Copy 11 30 05 gas 12 09 05 AURORA at 12 14 05_INPUTS" xfId="20073"/>
    <cellStyle name="_Value Copy 11 30 05 gas 12 09 05 AURORA at 12 14 05_INPUTS 2" xfId="20074"/>
    <cellStyle name="_Value Copy 11 30 05 gas 12 09 05 AURORA at 12 14 05_INPUTS 2 2" xfId="20075"/>
    <cellStyle name="_Value Copy 11 30 05 gas 12 09 05 AURORA at 12 14 05_INPUTS 2 2 2" xfId="20076"/>
    <cellStyle name="_Value Copy 11 30 05 gas 12 09 05 AURORA at 12 14 05_INPUTS 2 2 2 2" xfId="20077"/>
    <cellStyle name="_Value Copy 11 30 05 gas 12 09 05 AURORA at 12 14 05_INPUTS 2 2 3" xfId="20078"/>
    <cellStyle name="_Value Copy 11 30 05 gas 12 09 05 AURORA at 12 14 05_INPUTS 2 3" xfId="20079"/>
    <cellStyle name="_Value Copy 11 30 05 gas 12 09 05 AURORA at 12 14 05_INPUTS 2 3 2" xfId="20080"/>
    <cellStyle name="_Value Copy 11 30 05 gas 12 09 05 AURORA at 12 14 05_INPUTS 2 3 2 2" xfId="20081"/>
    <cellStyle name="_Value Copy 11 30 05 gas 12 09 05 AURORA at 12 14 05_INPUTS 2 3 3" xfId="20082"/>
    <cellStyle name="_Value Copy 11 30 05 gas 12 09 05 AURORA at 12 14 05_INPUTS 2 4" xfId="20083"/>
    <cellStyle name="_Value Copy 11 30 05 gas 12 09 05 AURORA at 12 14 05_INPUTS 2 4 2" xfId="20084"/>
    <cellStyle name="_Value Copy 11 30 05 gas 12 09 05 AURORA at 12 14 05_INPUTS 2 4 2 2" xfId="20085"/>
    <cellStyle name="_Value Copy 11 30 05 gas 12 09 05 AURORA at 12 14 05_INPUTS 2 4 3" xfId="20086"/>
    <cellStyle name="_Value Copy 11 30 05 gas 12 09 05 AURORA at 12 14 05_INPUTS 2 5" xfId="20087"/>
    <cellStyle name="_Value Copy 11 30 05 gas 12 09 05 AURORA at 12 14 05_INPUTS 3" xfId="20088"/>
    <cellStyle name="_Value Copy 11 30 05 gas 12 09 05 AURORA at 12 14 05_INPUTS 3 2" xfId="20089"/>
    <cellStyle name="_Value Copy 11 30 05 gas 12 09 05 AURORA at 12 14 05_INPUTS 3 2 2" xfId="20090"/>
    <cellStyle name="_Value Copy 11 30 05 gas 12 09 05 AURORA at 12 14 05_INPUTS 3 3" xfId="20091"/>
    <cellStyle name="_Value Copy 11 30 05 gas 12 09 05 AURORA at 12 14 05_INPUTS 4" xfId="20092"/>
    <cellStyle name="_Value Copy 11 30 05 gas 12 09 05 AURORA at 12 14 05_INPUTS 4 2" xfId="20093"/>
    <cellStyle name="_Value Copy 11 30 05 gas 12 09 05 AURORA at 12 14 05_INPUTS 4 2 2" xfId="20094"/>
    <cellStyle name="_Value Copy 11 30 05 gas 12 09 05 AURORA at 12 14 05_INPUTS 4 3" xfId="20095"/>
    <cellStyle name="_Value Copy 11 30 05 gas 12 09 05 AURORA at 12 14 05_INPUTS 5" xfId="20096"/>
    <cellStyle name="_Value Copy 11 30 05 gas 12 09 05 AURORA at 12 14 05_INPUTS 5 2" xfId="20097"/>
    <cellStyle name="_Value Copy 11 30 05 gas 12 09 05 AURORA at 12 14 05_INPUTS 6" xfId="20098"/>
    <cellStyle name="_Value Copy 11 30 05 gas 12 09 05 AURORA at 12 14 05_Leased Transformer &amp; Substation Plant &amp; Rev 12-2009" xfId="20099"/>
    <cellStyle name="_Value Copy 11 30 05 gas 12 09 05 AURORA at 12 14 05_Leased Transformer &amp; Substation Plant &amp; Rev 12-2009 2" xfId="20100"/>
    <cellStyle name="_Value Copy 11 30 05 gas 12 09 05 AURORA at 12 14 05_Leased Transformer &amp; Substation Plant &amp; Rev 12-2009 2 2" xfId="20101"/>
    <cellStyle name="_Value Copy 11 30 05 gas 12 09 05 AURORA at 12 14 05_Leased Transformer &amp; Substation Plant &amp; Rev 12-2009 2 2 2" xfId="20102"/>
    <cellStyle name="_Value Copy 11 30 05 gas 12 09 05 AURORA at 12 14 05_Leased Transformer &amp; Substation Plant &amp; Rev 12-2009 2 2 2 2" xfId="20103"/>
    <cellStyle name="_Value Copy 11 30 05 gas 12 09 05 AURORA at 12 14 05_Leased Transformer &amp; Substation Plant &amp; Rev 12-2009 2 2 3" xfId="20104"/>
    <cellStyle name="_Value Copy 11 30 05 gas 12 09 05 AURORA at 12 14 05_Leased Transformer &amp; Substation Plant &amp; Rev 12-2009 2 3" xfId="20105"/>
    <cellStyle name="_Value Copy 11 30 05 gas 12 09 05 AURORA at 12 14 05_Leased Transformer &amp; Substation Plant &amp; Rev 12-2009 2 3 2" xfId="20106"/>
    <cellStyle name="_Value Copy 11 30 05 gas 12 09 05 AURORA at 12 14 05_Leased Transformer &amp; Substation Plant &amp; Rev 12-2009 2 3 2 2" xfId="20107"/>
    <cellStyle name="_Value Copy 11 30 05 gas 12 09 05 AURORA at 12 14 05_Leased Transformer &amp; Substation Plant &amp; Rev 12-2009 2 3 3" xfId="20108"/>
    <cellStyle name="_Value Copy 11 30 05 gas 12 09 05 AURORA at 12 14 05_Leased Transformer &amp; Substation Plant &amp; Rev 12-2009 2 4" xfId="20109"/>
    <cellStyle name="_Value Copy 11 30 05 gas 12 09 05 AURORA at 12 14 05_Leased Transformer &amp; Substation Plant &amp; Rev 12-2009 2 4 2" xfId="20110"/>
    <cellStyle name="_Value Copy 11 30 05 gas 12 09 05 AURORA at 12 14 05_Leased Transformer &amp; Substation Plant &amp; Rev 12-2009 2 4 2 2" xfId="20111"/>
    <cellStyle name="_Value Copy 11 30 05 gas 12 09 05 AURORA at 12 14 05_Leased Transformer &amp; Substation Plant &amp; Rev 12-2009 2 4 3" xfId="20112"/>
    <cellStyle name="_Value Copy 11 30 05 gas 12 09 05 AURORA at 12 14 05_Leased Transformer &amp; Substation Plant &amp; Rev 12-2009 2 5" xfId="20113"/>
    <cellStyle name="_Value Copy 11 30 05 gas 12 09 05 AURORA at 12 14 05_Leased Transformer &amp; Substation Plant &amp; Rev 12-2009 3" xfId="20114"/>
    <cellStyle name="_Value Copy 11 30 05 gas 12 09 05 AURORA at 12 14 05_Leased Transformer &amp; Substation Plant &amp; Rev 12-2009 3 2" xfId="20115"/>
    <cellStyle name="_Value Copy 11 30 05 gas 12 09 05 AURORA at 12 14 05_Leased Transformer &amp; Substation Plant &amp; Rev 12-2009 3 2 2" xfId="20116"/>
    <cellStyle name="_Value Copy 11 30 05 gas 12 09 05 AURORA at 12 14 05_Leased Transformer &amp; Substation Plant &amp; Rev 12-2009 3 3" xfId="20117"/>
    <cellStyle name="_Value Copy 11 30 05 gas 12 09 05 AURORA at 12 14 05_Leased Transformer &amp; Substation Plant &amp; Rev 12-2009 4" xfId="20118"/>
    <cellStyle name="_Value Copy 11 30 05 gas 12 09 05 AURORA at 12 14 05_Leased Transformer &amp; Substation Plant &amp; Rev 12-2009 4 2" xfId="20119"/>
    <cellStyle name="_Value Copy 11 30 05 gas 12 09 05 AURORA at 12 14 05_Leased Transformer &amp; Substation Plant &amp; Rev 12-2009 4 2 2" xfId="20120"/>
    <cellStyle name="_Value Copy 11 30 05 gas 12 09 05 AURORA at 12 14 05_Leased Transformer &amp; Substation Plant &amp; Rev 12-2009 4 3" xfId="20121"/>
    <cellStyle name="_Value Copy 11 30 05 gas 12 09 05 AURORA at 12 14 05_Leased Transformer &amp; Substation Plant &amp; Rev 12-2009 5" xfId="20122"/>
    <cellStyle name="_Value Copy 11 30 05 gas 12 09 05 AURORA at 12 14 05_Leased Transformer &amp; Substation Plant &amp; Rev 12-2009 5 2" xfId="20123"/>
    <cellStyle name="_Value Copy 11 30 05 gas 12 09 05 AURORA at 12 14 05_Leased Transformer &amp; Substation Plant &amp; Rev 12-2009 6" xfId="20124"/>
    <cellStyle name="_Value Copy 11 30 05 gas 12 09 05 AURORA at 12 14 05_Mint Farm Generation BPA" xfId="20125"/>
    <cellStyle name="_Value Copy 11 30 05 gas 12 09 05 AURORA at 12 14 05_NIM Summary" xfId="20126"/>
    <cellStyle name="_Value Copy 11 30 05 gas 12 09 05 AURORA at 12 14 05_NIM Summary 09GRC" xfId="20127"/>
    <cellStyle name="_Value Copy 11 30 05 gas 12 09 05 AURORA at 12 14 05_NIM Summary 09GRC 2" xfId="20128"/>
    <cellStyle name="_Value Copy 11 30 05 gas 12 09 05 AURORA at 12 14 05_NIM Summary 09GRC 2 2" xfId="20129"/>
    <cellStyle name="_Value Copy 11 30 05 gas 12 09 05 AURORA at 12 14 05_NIM Summary 09GRC 2 2 2" xfId="20130"/>
    <cellStyle name="_Value Copy 11 30 05 gas 12 09 05 AURORA at 12 14 05_NIM Summary 09GRC 2 2 2 2" xfId="20131"/>
    <cellStyle name="_Value Copy 11 30 05 gas 12 09 05 AURORA at 12 14 05_NIM Summary 09GRC 2 3" xfId="20132"/>
    <cellStyle name="_Value Copy 11 30 05 gas 12 09 05 AURORA at 12 14 05_NIM Summary 09GRC 2 3 2" xfId="20133"/>
    <cellStyle name="_Value Copy 11 30 05 gas 12 09 05 AURORA at 12 14 05_NIM Summary 09GRC 2 4" xfId="20134"/>
    <cellStyle name="_Value Copy 11 30 05 gas 12 09 05 AURORA at 12 14 05_NIM Summary 09GRC 2 4 2" xfId="20135"/>
    <cellStyle name="_Value Copy 11 30 05 gas 12 09 05 AURORA at 12 14 05_NIM Summary 09GRC 2 5" xfId="20136"/>
    <cellStyle name="_Value Copy 11 30 05 gas 12 09 05 AURORA at 12 14 05_NIM Summary 09GRC 3" xfId="20137"/>
    <cellStyle name="_Value Copy 11 30 05 gas 12 09 05 AURORA at 12 14 05_NIM Summary 09GRC 3 2" xfId="20138"/>
    <cellStyle name="_Value Copy 11 30 05 gas 12 09 05 AURORA at 12 14 05_NIM Summary 09GRC 3 2 2" xfId="20139"/>
    <cellStyle name="_Value Copy 11 30 05 gas 12 09 05 AURORA at 12 14 05_NIM Summary 09GRC 3 3" xfId="20140"/>
    <cellStyle name="_Value Copy 11 30 05 gas 12 09 05 AURORA at 12 14 05_NIM Summary 09GRC 4" xfId="20141"/>
    <cellStyle name="_Value Copy 11 30 05 gas 12 09 05 AURORA at 12 14 05_NIM Summary 09GRC 4 2" xfId="20142"/>
    <cellStyle name="_Value Copy 11 30 05 gas 12 09 05 AURORA at 12 14 05_NIM Summary 09GRC 4 2 2" xfId="20143"/>
    <cellStyle name="_Value Copy 11 30 05 gas 12 09 05 AURORA at 12 14 05_NIM Summary 09GRC 4 3" xfId="20144"/>
    <cellStyle name="_Value Copy 11 30 05 gas 12 09 05 AURORA at 12 14 05_NIM Summary 09GRC 5" xfId="20145"/>
    <cellStyle name="_Value Copy 11 30 05 gas 12 09 05 AURORA at 12 14 05_NIM Summary 09GRC 5 2" xfId="20146"/>
    <cellStyle name="_Value Copy 11 30 05 gas 12 09 05 AURORA at 12 14 05_NIM Summary 09GRC 6" xfId="20147"/>
    <cellStyle name="_Value Copy 11 30 05 gas 12 09 05 AURORA at 12 14 05_NIM Summary 09GRC 6 2" xfId="20148"/>
    <cellStyle name="_Value Copy 11 30 05 gas 12 09 05 AURORA at 12 14 05_NIM Summary 09GRC 7" xfId="20149"/>
    <cellStyle name="_Value Copy 11 30 05 gas 12 09 05 AURORA at 12 14 05_NIM Summary 09GRC_DEM-WP(C) ENERG10C--ctn Mid-C_042010 2010GRC" xfId="20150"/>
    <cellStyle name="_Value Copy 11 30 05 gas 12 09 05 AURORA at 12 14 05_NIM Summary 09GRC_DEM-WP(C) ENERG10C--ctn Mid-C_042010 2010GRC 2" xfId="20151"/>
    <cellStyle name="_Value Copy 11 30 05 gas 12 09 05 AURORA at 12 14 05_NIM Summary 10" xfId="20152"/>
    <cellStyle name="_Value Copy 11 30 05 gas 12 09 05 AURORA at 12 14 05_NIM Summary 10 2" xfId="20153"/>
    <cellStyle name="_Value Copy 11 30 05 gas 12 09 05 AURORA at 12 14 05_NIM Summary 10 2 2" xfId="20154"/>
    <cellStyle name="_Value Copy 11 30 05 gas 12 09 05 AURORA at 12 14 05_NIM Summary 10 3" xfId="20155"/>
    <cellStyle name="_Value Copy 11 30 05 gas 12 09 05 AURORA at 12 14 05_NIM Summary 10 4" xfId="20156"/>
    <cellStyle name="_Value Copy 11 30 05 gas 12 09 05 AURORA at 12 14 05_NIM Summary 11" xfId="20157"/>
    <cellStyle name="_Value Copy 11 30 05 gas 12 09 05 AURORA at 12 14 05_NIM Summary 11 2" xfId="20158"/>
    <cellStyle name="_Value Copy 11 30 05 gas 12 09 05 AURORA at 12 14 05_NIM Summary 11 2 2" xfId="20159"/>
    <cellStyle name="_Value Copy 11 30 05 gas 12 09 05 AURORA at 12 14 05_NIM Summary 11 3" xfId="20160"/>
    <cellStyle name="_Value Copy 11 30 05 gas 12 09 05 AURORA at 12 14 05_NIM Summary 11 4" xfId="20161"/>
    <cellStyle name="_Value Copy 11 30 05 gas 12 09 05 AURORA at 12 14 05_NIM Summary 12" xfId="20162"/>
    <cellStyle name="_Value Copy 11 30 05 gas 12 09 05 AURORA at 12 14 05_NIM Summary 12 2" xfId="20163"/>
    <cellStyle name="_Value Copy 11 30 05 gas 12 09 05 AURORA at 12 14 05_NIM Summary 12 2 2" xfId="20164"/>
    <cellStyle name="_Value Copy 11 30 05 gas 12 09 05 AURORA at 12 14 05_NIM Summary 12 3" xfId="20165"/>
    <cellStyle name="_Value Copy 11 30 05 gas 12 09 05 AURORA at 12 14 05_NIM Summary 12 4" xfId="20166"/>
    <cellStyle name="_Value Copy 11 30 05 gas 12 09 05 AURORA at 12 14 05_NIM Summary 13" xfId="20167"/>
    <cellStyle name="_Value Copy 11 30 05 gas 12 09 05 AURORA at 12 14 05_NIM Summary 13 2" xfId="20168"/>
    <cellStyle name="_Value Copy 11 30 05 gas 12 09 05 AURORA at 12 14 05_NIM Summary 13 2 2" xfId="20169"/>
    <cellStyle name="_Value Copy 11 30 05 gas 12 09 05 AURORA at 12 14 05_NIM Summary 13 3" xfId="20170"/>
    <cellStyle name="_Value Copy 11 30 05 gas 12 09 05 AURORA at 12 14 05_NIM Summary 13 4" xfId="20171"/>
    <cellStyle name="_Value Copy 11 30 05 gas 12 09 05 AURORA at 12 14 05_NIM Summary 14" xfId="20172"/>
    <cellStyle name="_Value Copy 11 30 05 gas 12 09 05 AURORA at 12 14 05_NIM Summary 14 2" xfId="20173"/>
    <cellStyle name="_Value Copy 11 30 05 gas 12 09 05 AURORA at 12 14 05_NIM Summary 14 2 2" xfId="20174"/>
    <cellStyle name="_Value Copy 11 30 05 gas 12 09 05 AURORA at 12 14 05_NIM Summary 14 3" xfId="20175"/>
    <cellStyle name="_Value Copy 11 30 05 gas 12 09 05 AURORA at 12 14 05_NIM Summary 14 4" xfId="20176"/>
    <cellStyle name="_Value Copy 11 30 05 gas 12 09 05 AURORA at 12 14 05_NIM Summary 15" xfId="20177"/>
    <cellStyle name="_Value Copy 11 30 05 gas 12 09 05 AURORA at 12 14 05_NIM Summary 15 2" xfId="20178"/>
    <cellStyle name="_Value Copy 11 30 05 gas 12 09 05 AURORA at 12 14 05_NIM Summary 15 2 2" xfId="20179"/>
    <cellStyle name="_Value Copy 11 30 05 gas 12 09 05 AURORA at 12 14 05_NIM Summary 15 3" xfId="20180"/>
    <cellStyle name="_Value Copy 11 30 05 gas 12 09 05 AURORA at 12 14 05_NIM Summary 15 4" xfId="20181"/>
    <cellStyle name="_Value Copy 11 30 05 gas 12 09 05 AURORA at 12 14 05_NIM Summary 16" xfId="20182"/>
    <cellStyle name="_Value Copy 11 30 05 gas 12 09 05 AURORA at 12 14 05_NIM Summary 16 2" xfId="20183"/>
    <cellStyle name="_Value Copy 11 30 05 gas 12 09 05 AURORA at 12 14 05_NIM Summary 16 2 2" xfId="20184"/>
    <cellStyle name="_Value Copy 11 30 05 gas 12 09 05 AURORA at 12 14 05_NIM Summary 16 3" xfId="20185"/>
    <cellStyle name="_Value Copy 11 30 05 gas 12 09 05 AURORA at 12 14 05_NIM Summary 16 4" xfId="20186"/>
    <cellStyle name="_Value Copy 11 30 05 gas 12 09 05 AURORA at 12 14 05_NIM Summary 17" xfId="20187"/>
    <cellStyle name="_Value Copy 11 30 05 gas 12 09 05 AURORA at 12 14 05_NIM Summary 17 2" xfId="20188"/>
    <cellStyle name="_Value Copy 11 30 05 gas 12 09 05 AURORA at 12 14 05_NIM Summary 17 2 2" xfId="20189"/>
    <cellStyle name="_Value Copy 11 30 05 gas 12 09 05 AURORA at 12 14 05_NIM Summary 17 3" xfId="20190"/>
    <cellStyle name="_Value Copy 11 30 05 gas 12 09 05 AURORA at 12 14 05_NIM Summary 17 4" xfId="20191"/>
    <cellStyle name="_Value Copy 11 30 05 gas 12 09 05 AURORA at 12 14 05_NIM Summary 18" xfId="20192"/>
    <cellStyle name="_Value Copy 11 30 05 gas 12 09 05 AURORA at 12 14 05_NIM Summary 18 2" xfId="20193"/>
    <cellStyle name="_Value Copy 11 30 05 gas 12 09 05 AURORA at 12 14 05_NIM Summary 18 3" xfId="20194"/>
    <cellStyle name="_Value Copy 11 30 05 gas 12 09 05 AURORA at 12 14 05_NIM Summary 19" xfId="20195"/>
    <cellStyle name="_Value Copy 11 30 05 gas 12 09 05 AURORA at 12 14 05_NIM Summary 19 2" xfId="20196"/>
    <cellStyle name="_Value Copy 11 30 05 gas 12 09 05 AURORA at 12 14 05_NIM Summary 19 3" xfId="20197"/>
    <cellStyle name="_Value Copy 11 30 05 gas 12 09 05 AURORA at 12 14 05_NIM Summary 2" xfId="20198"/>
    <cellStyle name="_Value Copy 11 30 05 gas 12 09 05 AURORA at 12 14 05_NIM Summary 2 2" xfId="20199"/>
    <cellStyle name="_Value Copy 11 30 05 gas 12 09 05 AURORA at 12 14 05_NIM Summary 2 2 2" xfId="20200"/>
    <cellStyle name="_Value Copy 11 30 05 gas 12 09 05 AURORA at 12 14 05_NIM Summary 2 2 2 2" xfId="20201"/>
    <cellStyle name="_Value Copy 11 30 05 gas 12 09 05 AURORA at 12 14 05_NIM Summary 2 3" xfId="20202"/>
    <cellStyle name="_Value Copy 11 30 05 gas 12 09 05 AURORA at 12 14 05_NIM Summary 2 3 2" xfId="20203"/>
    <cellStyle name="_Value Copy 11 30 05 gas 12 09 05 AURORA at 12 14 05_NIM Summary 2 4" xfId="20204"/>
    <cellStyle name="_Value Copy 11 30 05 gas 12 09 05 AURORA at 12 14 05_NIM Summary 2 4 2" xfId="20205"/>
    <cellStyle name="_Value Copy 11 30 05 gas 12 09 05 AURORA at 12 14 05_NIM Summary 2 5" xfId="20206"/>
    <cellStyle name="_Value Copy 11 30 05 gas 12 09 05 AURORA at 12 14 05_NIM Summary 20" xfId="20207"/>
    <cellStyle name="_Value Copy 11 30 05 gas 12 09 05 AURORA at 12 14 05_NIM Summary 20 2" xfId="20208"/>
    <cellStyle name="_Value Copy 11 30 05 gas 12 09 05 AURORA at 12 14 05_NIM Summary 20 3" xfId="20209"/>
    <cellStyle name="_Value Copy 11 30 05 gas 12 09 05 AURORA at 12 14 05_NIM Summary 21" xfId="20210"/>
    <cellStyle name="_Value Copy 11 30 05 gas 12 09 05 AURORA at 12 14 05_NIM Summary 21 2" xfId="20211"/>
    <cellStyle name="_Value Copy 11 30 05 gas 12 09 05 AURORA at 12 14 05_NIM Summary 21 3" xfId="20212"/>
    <cellStyle name="_Value Copy 11 30 05 gas 12 09 05 AURORA at 12 14 05_NIM Summary 22" xfId="20213"/>
    <cellStyle name="_Value Copy 11 30 05 gas 12 09 05 AURORA at 12 14 05_NIM Summary 22 2" xfId="20214"/>
    <cellStyle name="_Value Copy 11 30 05 gas 12 09 05 AURORA at 12 14 05_NIM Summary 22 3" xfId="20215"/>
    <cellStyle name="_Value Copy 11 30 05 gas 12 09 05 AURORA at 12 14 05_NIM Summary 23" xfId="20216"/>
    <cellStyle name="_Value Copy 11 30 05 gas 12 09 05 AURORA at 12 14 05_NIM Summary 23 2" xfId="20217"/>
    <cellStyle name="_Value Copy 11 30 05 gas 12 09 05 AURORA at 12 14 05_NIM Summary 23 3" xfId="20218"/>
    <cellStyle name="_Value Copy 11 30 05 gas 12 09 05 AURORA at 12 14 05_NIM Summary 24" xfId="20219"/>
    <cellStyle name="_Value Copy 11 30 05 gas 12 09 05 AURORA at 12 14 05_NIM Summary 24 2" xfId="20220"/>
    <cellStyle name="_Value Copy 11 30 05 gas 12 09 05 AURORA at 12 14 05_NIM Summary 24 3" xfId="20221"/>
    <cellStyle name="_Value Copy 11 30 05 gas 12 09 05 AURORA at 12 14 05_NIM Summary 25" xfId="20222"/>
    <cellStyle name="_Value Copy 11 30 05 gas 12 09 05 AURORA at 12 14 05_NIM Summary 25 2" xfId="20223"/>
    <cellStyle name="_Value Copy 11 30 05 gas 12 09 05 AURORA at 12 14 05_NIM Summary 25 3" xfId="20224"/>
    <cellStyle name="_Value Copy 11 30 05 gas 12 09 05 AURORA at 12 14 05_NIM Summary 26" xfId="20225"/>
    <cellStyle name="_Value Copy 11 30 05 gas 12 09 05 AURORA at 12 14 05_NIM Summary 26 2" xfId="20226"/>
    <cellStyle name="_Value Copy 11 30 05 gas 12 09 05 AURORA at 12 14 05_NIM Summary 26 3" xfId="20227"/>
    <cellStyle name="_Value Copy 11 30 05 gas 12 09 05 AURORA at 12 14 05_NIM Summary 27" xfId="20228"/>
    <cellStyle name="_Value Copy 11 30 05 gas 12 09 05 AURORA at 12 14 05_NIM Summary 27 2" xfId="20229"/>
    <cellStyle name="_Value Copy 11 30 05 gas 12 09 05 AURORA at 12 14 05_NIM Summary 27 3" xfId="20230"/>
    <cellStyle name="_Value Copy 11 30 05 gas 12 09 05 AURORA at 12 14 05_NIM Summary 28" xfId="20231"/>
    <cellStyle name="_Value Copy 11 30 05 gas 12 09 05 AURORA at 12 14 05_NIM Summary 28 2" xfId="20232"/>
    <cellStyle name="_Value Copy 11 30 05 gas 12 09 05 AURORA at 12 14 05_NIM Summary 28 3" xfId="20233"/>
    <cellStyle name="_Value Copy 11 30 05 gas 12 09 05 AURORA at 12 14 05_NIM Summary 29" xfId="20234"/>
    <cellStyle name="_Value Copy 11 30 05 gas 12 09 05 AURORA at 12 14 05_NIM Summary 29 2" xfId="20235"/>
    <cellStyle name="_Value Copy 11 30 05 gas 12 09 05 AURORA at 12 14 05_NIM Summary 29 3" xfId="20236"/>
    <cellStyle name="_Value Copy 11 30 05 gas 12 09 05 AURORA at 12 14 05_NIM Summary 3" xfId="20237"/>
    <cellStyle name="_Value Copy 11 30 05 gas 12 09 05 AURORA at 12 14 05_NIM Summary 3 2" xfId="20238"/>
    <cellStyle name="_Value Copy 11 30 05 gas 12 09 05 AURORA at 12 14 05_NIM Summary 3 2 2" xfId="20239"/>
    <cellStyle name="_Value Copy 11 30 05 gas 12 09 05 AURORA at 12 14 05_NIM Summary 3 3" xfId="20240"/>
    <cellStyle name="_Value Copy 11 30 05 gas 12 09 05 AURORA at 12 14 05_NIM Summary 3 4" xfId="20241"/>
    <cellStyle name="_Value Copy 11 30 05 gas 12 09 05 AURORA at 12 14 05_NIM Summary 30" xfId="20242"/>
    <cellStyle name="_Value Copy 11 30 05 gas 12 09 05 AURORA at 12 14 05_NIM Summary 30 2" xfId="20243"/>
    <cellStyle name="_Value Copy 11 30 05 gas 12 09 05 AURORA at 12 14 05_NIM Summary 30 3" xfId="20244"/>
    <cellStyle name="_Value Copy 11 30 05 gas 12 09 05 AURORA at 12 14 05_NIM Summary 31" xfId="20245"/>
    <cellStyle name="_Value Copy 11 30 05 gas 12 09 05 AURORA at 12 14 05_NIM Summary 31 2" xfId="20246"/>
    <cellStyle name="_Value Copy 11 30 05 gas 12 09 05 AURORA at 12 14 05_NIM Summary 31 3" xfId="20247"/>
    <cellStyle name="_Value Copy 11 30 05 gas 12 09 05 AURORA at 12 14 05_NIM Summary 32" xfId="20248"/>
    <cellStyle name="_Value Copy 11 30 05 gas 12 09 05 AURORA at 12 14 05_NIM Summary 32 2" xfId="20249"/>
    <cellStyle name="_Value Copy 11 30 05 gas 12 09 05 AURORA at 12 14 05_NIM Summary 33" xfId="20250"/>
    <cellStyle name="_Value Copy 11 30 05 gas 12 09 05 AURORA at 12 14 05_NIM Summary 33 2" xfId="20251"/>
    <cellStyle name="_Value Copy 11 30 05 gas 12 09 05 AURORA at 12 14 05_NIM Summary 34" xfId="20252"/>
    <cellStyle name="_Value Copy 11 30 05 gas 12 09 05 AURORA at 12 14 05_NIM Summary 34 2" xfId="20253"/>
    <cellStyle name="_Value Copy 11 30 05 gas 12 09 05 AURORA at 12 14 05_NIM Summary 35" xfId="20254"/>
    <cellStyle name="_Value Copy 11 30 05 gas 12 09 05 AURORA at 12 14 05_NIM Summary 35 2" xfId="20255"/>
    <cellStyle name="_Value Copy 11 30 05 gas 12 09 05 AURORA at 12 14 05_NIM Summary 36" xfId="20256"/>
    <cellStyle name="_Value Copy 11 30 05 gas 12 09 05 AURORA at 12 14 05_NIM Summary 36 2" xfId="20257"/>
    <cellStyle name="_Value Copy 11 30 05 gas 12 09 05 AURORA at 12 14 05_NIM Summary 37" xfId="20258"/>
    <cellStyle name="_Value Copy 11 30 05 gas 12 09 05 AURORA at 12 14 05_NIM Summary 37 2" xfId="20259"/>
    <cellStyle name="_Value Copy 11 30 05 gas 12 09 05 AURORA at 12 14 05_NIM Summary 38" xfId="20260"/>
    <cellStyle name="_Value Copy 11 30 05 gas 12 09 05 AURORA at 12 14 05_NIM Summary 38 2" xfId="20261"/>
    <cellStyle name="_Value Copy 11 30 05 gas 12 09 05 AURORA at 12 14 05_NIM Summary 39" xfId="20262"/>
    <cellStyle name="_Value Copy 11 30 05 gas 12 09 05 AURORA at 12 14 05_NIM Summary 39 2" xfId="20263"/>
    <cellStyle name="_Value Copy 11 30 05 gas 12 09 05 AURORA at 12 14 05_NIM Summary 4" xfId="20264"/>
    <cellStyle name="_Value Copy 11 30 05 gas 12 09 05 AURORA at 12 14 05_NIM Summary 4 2" xfId="20265"/>
    <cellStyle name="_Value Copy 11 30 05 gas 12 09 05 AURORA at 12 14 05_NIM Summary 4 2 2" xfId="20266"/>
    <cellStyle name="_Value Copy 11 30 05 gas 12 09 05 AURORA at 12 14 05_NIM Summary 4 3" xfId="20267"/>
    <cellStyle name="_Value Copy 11 30 05 gas 12 09 05 AURORA at 12 14 05_NIM Summary 4 4" xfId="20268"/>
    <cellStyle name="_Value Copy 11 30 05 gas 12 09 05 AURORA at 12 14 05_NIM Summary 40" xfId="20269"/>
    <cellStyle name="_Value Copy 11 30 05 gas 12 09 05 AURORA at 12 14 05_NIM Summary 40 2" xfId="20270"/>
    <cellStyle name="_Value Copy 11 30 05 gas 12 09 05 AURORA at 12 14 05_NIM Summary 41" xfId="20271"/>
    <cellStyle name="_Value Copy 11 30 05 gas 12 09 05 AURORA at 12 14 05_NIM Summary 41 2" xfId="20272"/>
    <cellStyle name="_Value Copy 11 30 05 gas 12 09 05 AURORA at 12 14 05_NIM Summary 42" xfId="20273"/>
    <cellStyle name="_Value Copy 11 30 05 gas 12 09 05 AURORA at 12 14 05_NIM Summary 42 2" xfId="20274"/>
    <cellStyle name="_Value Copy 11 30 05 gas 12 09 05 AURORA at 12 14 05_NIM Summary 43" xfId="20275"/>
    <cellStyle name="_Value Copy 11 30 05 gas 12 09 05 AURORA at 12 14 05_NIM Summary 43 2" xfId="20276"/>
    <cellStyle name="_Value Copy 11 30 05 gas 12 09 05 AURORA at 12 14 05_NIM Summary 44" xfId="20277"/>
    <cellStyle name="_Value Copy 11 30 05 gas 12 09 05 AURORA at 12 14 05_NIM Summary 44 2" xfId="20278"/>
    <cellStyle name="_Value Copy 11 30 05 gas 12 09 05 AURORA at 12 14 05_NIM Summary 45" xfId="20279"/>
    <cellStyle name="_Value Copy 11 30 05 gas 12 09 05 AURORA at 12 14 05_NIM Summary 45 2" xfId="20280"/>
    <cellStyle name="_Value Copy 11 30 05 gas 12 09 05 AURORA at 12 14 05_NIM Summary 46" xfId="20281"/>
    <cellStyle name="_Value Copy 11 30 05 gas 12 09 05 AURORA at 12 14 05_NIM Summary 46 2" xfId="20282"/>
    <cellStyle name="_Value Copy 11 30 05 gas 12 09 05 AURORA at 12 14 05_NIM Summary 47" xfId="20283"/>
    <cellStyle name="_Value Copy 11 30 05 gas 12 09 05 AURORA at 12 14 05_NIM Summary 47 2" xfId="20284"/>
    <cellStyle name="_Value Copy 11 30 05 gas 12 09 05 AURORA at 12 14 05_NIM Summary 48" xfId="20285"/>
    <cellStyle name="_Value Copy 11 30 05 gas 12 09 05 AURORA at 12 14 05_NIM Summary 49" xfId="20286"/>
    <cellStyle name="_Value Copy 11 30 05 gas 12 09 05 AURORA at 12 14 05_NIM Summary 5" xfId="20287"/>
    <cellStyle name="_Value Copy 11 30 05 gas 12 09 05 AURORA at 12 14 05_NIM Summary 5 2" xfId="20288"/>
    <cellStyle name="_Value Copy 11 30 05 gas 12 09 05 AURORA at 12 14 05_NIM Summary 5 2 2" xfId="20289"/>
    <cellStyle name="_Value Copy 11 30 05 gas 12 09 05 AURORA at 12 14 05_NIM Summary 5 3" xfId="20290"/>
    <cellStyle name="_Value Copy 11 30 05 gas 12 09 05 AURORA at 12 14 05_NIM Summary 5 4" xfId="20291"/>
    <cellStyle name="_Value Copy 11 30 05 gas 12 09 05 AURORA at 12 14 05_NIM Summary 50" xfId="20292"/>
    <cellStyle name="_Value Copy 11 30 05 gas 12 09 05 AURORA at 12 14 05_NIM Summary 51" xfId="20293"/>
    <cellStyle name="_Value Copy 11 30 05 gas 12 09 05 AURORA at 12 14 05_NIM Summary 52" xfId="20294"/>
    <cellStyle name="_Value Copy 11 30 05 gas 12 09 05 AURORA at 12 14 05_NIM Summary 6" xfId="20295"/>
    <cellStyle name="_Value Copy 11 30 05 gas 12 09 05 AURORA at 12 14 05_NIM Summary 6 2" xfId="20296"/>
    <cellStyle name="_Value Copy 11 30 05 gas 12 09 05 AURORA at 12 14 05_NIM Summary 6 2 2" xfId="20297"/>
    <cellStyle name="_Value Copy 11 30 05 gas 12 09 05 AURORA at 12 14 05_NIM Summary 6 3" xfId="20298"/>
    <cellStyle name="_Value Copy 11 30 05 gas 12 09 05 AURORA at 12 14 05_NIM Summary 6 4" xfId="20299"/>
    <cellStyle name="_Value Copy 11 30 05 gas 12 09 05 AURORA at 12 14 05_NIM Summary 7" xfId="20300"/>
    <cellStyle name="_Value Copy 11 30 05 gas 12 09 05 AURORA at 12 14 05_NIM Summary 7 2" xfId="20301"/>
    <cellStyle name="_Value Copy 11 30 05 gas 12 09 05 AURORA at 12 14 05_NIM Summary 7 2 2" xfId="20302"/>
    <cellStyle name="_Value Copy 11 30 05 gas 12 09 05 AURORA at 12 14 05_NIM Summary 7 3" xfId="20303"/>
    <cellStyle name="_Value Copy 11 30 05 gas 12 09 05 AURORA at 12 14 05_NIM Summary 7 4" xfId="20304"/>
    <cellStyle name="_Value Copy 11 30 05 gas 12 09 05 AURORA at 12 14 05_NIM Summary 7 5" xfId="20305"/>
    <cellStyle name="_Value Copy 11 30 05 gas 12 09 05 AURORA at 12 14 05_NIM Summary 8" xfId="20306"/>
    <cellStyle name="_Value Copy 11 30 05 gas 12 09 05 AURORA at 12 14 05_NIM Summary 8 2" xfId="20307"/>
    <cellStyle name="_Value Copy 11 30 05 gas 12 09 05 AURORA at 12 14 05_NIM Summary 8 2 2" xfId="20308"/>
    <cellStyle name="_Value Copy 11 30 05 gas 12 09 05 AURORA at 12 14 05_NIM Summary 8 3" xfId="20309"/>
    <cellStyle name="_Value Copy 11 30 05 gas 12 09 05 AURORA at 12 14 05_NIM Summary 8 4" xfId="20310"/>
    <cellStyle name="_Value Copy 11 30 05 gas 12 09 05 AURORA at 12 14 05_NIM Summary 8 5" xfId="20311"/>
    <cellStyle name="_Value Copy 11 30 05 gas 12 09 05 AURORA at 12 14 05_NIM Summary 9" xfId="20312"/>
    <cellStyle name="_Value Copy 11 30 05 gas 12 09 05 AURORA at 12 14 05_NIM Summary 9 2" xfId="20313"/>
    <cellStyle name="_Value Copy 11 30 05 gas 12 09 05 AURORA at 12 14 05_NIM Summary 9 2 2" xfId="20314"/>
    <cellStyle name="_Value Copy 11 30 05 gas 12 09 05 AURORA at 12 14 05_NIM Summary 9 3" xfId="20315"/>
    <cellStyle name="_Value Copy 11 30 05 gas 12 09 05 AURORA at 12 14 05_NIM Summary 9 4" xfId="20316"/>
    <cellStyle name="_Value Copy 11 30 05 gas 12 09 05 AURORA at 12 14 05_NIM Summary 9 5" xfId="20317"/>
    <cellStyle name="_Value Copy 11 30 05 gas 12 09 05 AURORA at 12 14 05_NIM Summary_DEM-WP(C) ENERG10C--ctn Mid-C_042010 2010GRC" xfId="20318"/>
    <cellStyle name="_Value Copy 11 30 05 gas 12 09 05 AURORA at 12 14 05_NIM Summary_DEM-WP(C) ENERG10C--ctn Mid-C_042010 2010GRC 2" xfId="20319"/>
    <cellStyle name="_Value Copy 11 30 05 gas 12 09 05 AURORA at 12 14 05_PCA 10 -  Exhibit D Dec 2011" xfId="20320"/>
    <cellStyle name="_Value Copy 11 30 05 gas 12 09 05 AURORA at 12 14 05_PCA 10 -  Exhibit D Dec 2011 2" xfId="20321"/>
    <cellStyle name="_Value Copy 11 30 05 gas 12 09 05 AURORA at 12 14 05_PCA 10 -  Exhibit D from A Kellogg Jan 2011" xfId="20322"/>
    <cellStyle name="_Value Copy 11 30 05 gas 12 09 05 AURORA at 12 14 05_PCA 10 -  Exhibit D from A Kellogg Jan 2011 2" xfId="20323"/>
    <cellStyle name="_Value Copy 11 30 05 gas 12 09 05 AURORA at 12 14 05_PCA 10 -  Exhibit D from A Kellogg July 2011" xfId="20324"/>
    <cellStyle name="_Value Copy 11 30 05 gas 12 09 05 AURORA at 12 14 05_PCA 10 -  Exhibit D from A Kellogg July 2011 2" xfId="20325"/>
    <cellStyle name="_Value Copy 11 30 05 gas 12 09 05 AURORA at 12 14 05_PCA 10 -  Exhibit D from S Free Rcv'd 12-11" xfId="20326"/>
    <cellStyle name="_Value Copy 11 30 05 gas 12 09 05 AURORA at 12 14 05_PCA 10 -  Exhibit D from S Free Rcv'd 12-11 2" xfId="20327"/>
    <cellStyle name="_Value Copy 11 30 05 gas 12 09 05 AURORA at 12 14 05_PCA 11 -  Exhibit D Jan 2012 fr A Kellogg" xfId="20328"/>
    <cellStyle name="_Value Copy 11 30 05 gas 12 09 05 AURORA at 12 14 05_PCA 11 -  Exhibit D Jan 2012 fr A Kellogg 2" xfId="20329"/>
    <cellStyle name="_Value Copy 11 30 05 gas 12 09 05 AURORA at 12 14 05_PCA 11 -  Exhibit D Jan 2012 WF" xfId="20330"/>
    <cellStyle name="_Value Copy 11 30 05 gas 12 09 05 AURORA at 12 14 05_PCA 11 -  Exhibit D Jan 2012 WF 2" xfId="20331"/>
    <cellStyle name="_Value Copy 11 30 05 gas 12 09 05 AURORA at 12 14 05_PCA 7 - Exhibit D update 11_30_08 (2)" xfId="20332"/>
    <cellStyle name="_Value Copy 11 30 05 gas 12 09 05 AURORA at 12 14 05_PCA 7 - Exhibit D update 11_30_08 (2) 2" xfId="20333"/>
    <cellStyle name="_Value Copy 11 30 05 gas 12 09 05 AURORA at 12 14 05_PCA 7 - Exhibit D update 11_30_08 (2) 2 2" xfId="20334"/>
    <cellStyle name="_Value Copy 11 30 05 gas 12 09 05 AURORA at 12 14 05_PCA 7 - Exhibit D update 11_30_08 (2) 2 2 2" xfId="20335"/>
    <cellStyle name="_Value Copy 11 30 05 gas 12 09 05 AURORA at 12 14 05_PCA 7 - Exhibit D update 11_30_08 (2) 2 2 2 2" xfId="20336"/>
    <cellStyle name="_Value Copy 11 30 05 gas 12 09 05 AURORA at 12 14 05_PCA 7 - Exhibit D update 11_30_08 (2) 2 2 2 2 2" xfId="20337"/>
    <cellStyle name="_Value Copy 11 30 05 gas 12 09 05 AURORA at 12 14 05_PCA 7 - Exhibit D update 11_30_08 (2) 2 2 3" xfId="20338"/>
    <cellStyle name="_Value Copy 11 30 05 gas 12 09 05 AURORA at 12 14 05_PCA 7 - Exhibit D update 11_30_08 (2) 2 2 3 2" xfId="20339"/>
    <cellStyle name="_Value Copy 11 30 05 gas 12 09 05 AURORA at 12 14 05_PCA 7 - Exhibit D update 11_30_08 (2) 2 2 4" xfId="20340"/>
    <cellStyle name="_Value Copy 11 30 05 gas 12 09 05 AURORA at 12 14 05_PCA 7 - Exhibit D update 11_30_08 (2) 2 2 4 2" xfId="20341"/>
    <cellStyle name="_Value Copy 11 30 05 gas 12 09 05 AURORA at 12 14 05_PCA 7 - Exhibit D update 11_30_08 (2) 2 2 5" xfId="20342"/>
    <cellStyle name="_Value Copy 11 30 05 gas 12 09 05 AURORA at 12 14 05_PCA 7 - Exhibit D update 11_30_08 (2) 2 3" xfId="20343"/>
    <cellStyle name="_Value Copy 11 30 05 gas 12 09 05 AURORA at 12 14 05_PCA 7 - Exhibit D update 11_30_08 (2) 2 3 2" xfId="20344"/>
    <cellStyle name="_Value Copy 11 30 05 gas 12 09 05 AURORA at 12 14 05_PCA 7 - Exhibit D update 11_30_08 (2) 2 3 2 2" xfId="20345"/>
    <cellStyle name="_Value Copy 11 30 05 gas 12 09 05 AURORA at 12 14 05_PCA 7 - Exhibit D update 11_30_08 (2) 2 4" xfId="20346"/>
    <cellStyle name="_Value Copy 11 30 05 gas 12 09 05 AURORA at 12 14 05_PCA 7 - Exhibit D update 11_30_08 (2) 2 4 2" xfId="20347"/>
    <cellStyle name="_Value Copy 11 30 05 gas 12 09 05 AURORA at 12 14 05_PCA 7 - Exhibit D update 11_30_08 (2) 2 4 2 2" xfId="20348"/>
    <cellStyle name="_Value Copy 11 30 05 gas 12 09 05 AURORA at 12 14 05_PCA 7 - Exhibit D update 11_30_08 (2) 2 4 3" xfId="20349"/>
    <cellStyle name="_Value Copy 11 30 05 gas 12 09 05 AURORA at 12 14 05_PCA 7 - Exhibit D update 11_30_08 (2) 2 5" xfId="20350"/>
    <cellStyle name="_Value Copy 11 30 05 gas 12 09 05 AURORA at 12 14 05_PCA 7 - Exhibit D update 11_30_08 (2) 2 5 2" xfId="20351"/>
    <cellStyle name="_Value Copy 11 30 05 gas 12 09 05 AURORA at 12 14 05_PCA 7 - Exhibit D update 11_30_08 (2) 2 6" xfId="20352"/>
    <cellStyle name="_Value Copy 11 30 05 gas 12 09 05 AURORA at 12 14 05_PCA 7 - Exhibit D update 11_30_08 (2) 2 6 2" xfId="20353"/>
    <cellStyle name="_Value Copy 11 30 05 gas 12 09 05 AURORA at 12 14 05_PCA 7 - Exhibit D update 11_30_08 (2) 2 7" xfId="20354"/>
    <cellStyle name="_Value Copy 11 30 05 gas 12 09 05 AURORA at 12 14 05_PCA 7 - Exhibit D update 11_30_08 (2) 3" xfId="20355"/>
    <cellStyle name="_Value Copy 11 30 05 gas 12 09 05 AURORA at 12 14 05_PCA 7 - Exhibit D update 11_30_08 (2) 3 2" xfId="20356"/>
    <cellStyle name="_Value Copy 11 30 05 gas 12 09 05 AURORA at 12 14 05_PCA 7 - Exhibit D update 11_30_08 (2) 3 2 2" xfId="20357"/>
    <cellStyle name="_Value Copy 11 30 05 gas 12 09 05 AURORA at 12 14 05_PCA 7 - Exhibit D update 11_30_08 (2) 3 2 2 2" xfId="20358"/>
    <cellStyle name="_Value Copy 11 30 05 gas 12 09 05 AURORA at 12 14 05_PCA 7 - Exhibit D update 11_30_08 (2) 3 3" xfId="20359"/>
    <cellStyle name="_Value Copy 11 30 05 gas 12 09 05 AURORA at 12 14 05_PCA 7 - Exhibit D update 11_30_08 (2) 3 3 2" xfId="20360"/>
    <cellStyle name="_Value Copy 11 30 05 gas 12 09 05 AURORA at 12 14 05_PCA 7 - Exhibit D update 11_30_08 (2) 3 4" xfId="20361"/>
    <cellStyle name="_Value Copy 11 30 05 gas 12 09 05 AURORA at 12 14 05_PCA 7 - Exhibit D update 11_30_08 (2) 3 4 2" xfId="20362"/>
    <cellStyle name="_Value Copy 11 30 05 gas 12 09 05 AURORA at 12 14 05_PCA 7 - Exhibit D update 11_30_08 (2) 3 5" xfId="20363"/>
    <cellStyle name="_Value Copy 11 30 05 gas 12 09 05 AURORA at 12 14 05_PCA 7 - Exhibit D update 11_30_08 (2) 4" xfId="20364"/>
    <cellStyle name="_Value Copy 11 30 05 gas 12 09 05 AURORA at 12 14 05_PCA 7 - Exhibit D update 11_30_08 (2) 4 2" xfId="20365"/>
    <cellStyle name="_Value Copy 11 30 05 gas 12 09 05 AURORA at 12 14 05_PCA 7 - Exhibit D update 11_30_08 (2) 4 2 2" xfId="20366"/>
    <cellStyle name="_Value Copy 11 30 05 gas 12 09 05 AURORA at 12 14 05_PCA 7 - Exhibit D update 11_30_08 (2) 4 3" xfId="20367"/>
    <cellStyle name="_Value Copy 11 30 05 gas 12 09 05 AURORA at 12 14 05_PCA 7 - Exhibit D update 11_30_08 (2) 5" xfId="20368"/>
    <cellStyle name="_Value Copy 11 30 05 gas 12 09 05 AURORA at 12 14 05_PCA 7 - Exhibit D update 11_30_08 (2) 5 2" xfId="20369"/>
    <cellStyle name="_Value Copy 11 30 05 gas 12 09 05 AURORA at 12 14 05_PCA 7 - Exhibit D update 11_30_08 (2) 5 2 2" xfId="20370"/>
    <cellStyle name="_Value Copy 11 30 05 gas 12 09 05 AURORA at 12 14 05_PCA 7 - Exhibit D update 11_30_08 (2) 5 3" xfId="20371"/>
    <cellStyle name="_Value Copy 11 30 05 gas 12 09 05 AURORA at 12 14 05_PCA 7 - Exhibit D update 11_30_08 (2) 6" xfId="20372"/>
    <cellStyle name="_Value Copy 11 30 05 gas 12 09 05 AURORA at 12 14 05_PCA 7 - Exhibit D update 11_30_08 (2) 6 2" xfId="20373"/>
    <cellStyle name="_Value Copy 11 30 05 gas 12 09 05 AURORA at 12 14 05_PCA 7 - Exhibit D update 11_30_08 (2) 7" xfId="20374"/>
    <cellStyle name="_Value Copy 11 30 05 gas 12 09 05 AURORA at 12 14 05_PCA 7 - Exhibit D update 11_30_08 (2) 7 2" xfId="20375"/>
    <cellStyle name="_Value Copy 11 30 05 gas 12 09 05 AURORA at 12 14 05_PCA 7 - Exhibit D update 11_30_08 (2) 8" xfId="20376"/>
    <cellStyle name="_Value Copy 11 30 05 gas 12 09 05 AURORA at 12 14 05_PCA 7 - Exhibit D update 11_30_08 (2)_DEM-WP(C) ENERG10C--ctn Mid-C_042010 2010GRC" xfId="20377"/>
    <cellStyle name="_Value Copy 11 30 05 gas 12 09 05 AURORA at 12 14 05_PCA 7 - Exhibit D update 11_30_08 (2)_DEM-WP(C) ENERG10C--ctn Mid-C_042010 2010GRC 2" xfId="20378"/>
    <cellStyle name="_Value Copy 11 30 05 gas 12 09 05 AURORA at 12 14 05_PCA 7 - Exhibit D update 11_30_08 (2)_NIM Summary" xfId="20379"/>
    <cellStyle name="_Value Copy 11 30 05 gas 12 09 05 AURORA at 12 14 05_PCA 7 - Exhibit D update 11_30_08 (2)_NIM Summary 2" xfId="20380"/>
    <cellStyle name="_Value Copy 11 30 05 gas 12 09 05 AURORA at 12 14 05_PCA 7 - Exhibit D update 11_30_08 (2)_NIM Summary 2 2" xfId="20381"/>
    <cellStyle name="_Value Copy 11 30 05 gas 12 09 05 AURORA at 12 14 05_PCA 7 - Exhibit D update 11_30_08 (2)_NIM Summary 2 2 2" xfId="20382"/>
    <cellStyle name="_Value Copy 11 30 05 gas 12 09 05 AURORA at 12 14 05_PCA 7 - Exhibit D update 11_30_08 (2)_NIM Summary 2 2 2 2" xfId="20383"/>
    <cellStyle name="_Value Copy 11 30 05 gas 12 09 05 AURORA at 12 14 05_PCA 7 - Exhibit D update 11_30_08 (2)_NIM Summary 2 3" xfId="20384"/>
    <cellStyle name="_Value Copy 11 30 05 gas 12 09 05 AURORA at 12 14 05_PCA 7 - Exhibit D update 11_30_08 (2)_NIM Summary 2 3 2" xfId="20385"/>
    <cellStyle name="_Value Copy 11 30 05 gas 12 09 05 AURORA at 12 14 05_PCA 7 - Exhibit D update 11_30_08 (2)_NIM Summary 2 4" xfId="20386"/>
    <cellStyle name="_Value Copy 11 30 05 gas 12 09 05 AURORA at 12 14 05_PCA 7 - Exhibit D update 11_30_08 (2)_NIM Summary 2 4 2" xfId="20387"/>
    <cellStyle name="_Value Copy 11 30 05 gas 12 09 05 AURORA at 12 14 05_PCA 7 - Exhibit D update 11_30_08 (2)_NIM Summary 2 5" xfId="20388"/>
    <cellStyle name="_Value Copy 11 30 05 gas 12 09 05 AURORA at 12 14 05_PCA 7 - Exhibit D update 11_30_08 (2)_NIM Summary 3" xfId="20389"/>
    <cellStyle name="_Value Copy 11 30 05 gas 12 09 05 AURORA at 12 14 05_PCA 7 - Exhibit D update 11_30_08 (2)_NIM Summary 3 2" xfId="20390"/>
    <cellStyle name="_Value Copy 11 30 05 gas 12 09 05 AURORA at 12 14 05_PCA 7 - Exhibit D update 11_30_08 (2)_NIM Summary 3 2 2" xfId="20391"/>
    <cellStyle name="_Value Copy 11 30 05 gas 12 09 05 AURORA at 12 14 05_PCA 7 - Exhibit D update 11_30_08 (2)_NIM Summary 3 3" xfId="20392"/>
    <cellStyle name="_Value Copy 11 30 05 gas 12 09 05 AURORA at 12 14 05_PCA 7 - Exhibit D update 11_30_08 (2)_NIM Summary 4" xfId="20393"/>
    <cellStyle name="_Value Copy 11 30 05 gas 12 09 05 AURORA at 12 14 05_PCA 7 - Exhibit D update 11_30_08 (2)_NIM Summary 4 2" xfId="20394"/>
    <cellStyle name="_Value Copy 11 30 05 gas 12 09 05 AURORA at 12 14 05_PCA 7 - Exhibit D update 11_30_08 (2)_NIM Summary 4 2 2" xfId="20395"/>
    <cellStyle name="_Value Copy 11 30 05 gas 12 09 05 AURORA at 12 14 05_PCA 7 - Exhibit D update 11_30_08 (2)_NIM Summary 4 3" xfId="20396"/>
    <cellStyle name="_Value Copy 11 30 05 gas 12 09 05 AURORA at 12 14 05_PCA 7 - Exhibit D update 11_30_08 (2)_NIM Summary 5" xfId="20397"/>
    <cellStyle name="_Value Copy 11 30 05 gas 12 09 05 AURORA at 12 14 05_PCA 7 - Exhibit D update 11_30_08 (2)_NIM Summary 5 2" xfId="20398"/>
    <cellStyle name="_Value Copy 11 30 05 gas 12 09 05 AURORA at 12 14 05_PCA 7 - Exhibit D update 11_30_08 (2)_NIM Summary 6" xfId="20399"/>
    <cellStyle name="_Value Copy 11 30 05 gas 12 09 05 AURORA at 12 14 05_PCA 7 - Exhibit D update 11_30_08 (2)_NIM Summary 6 2" xfId="20400"/>
    <cellStyle name="_Value Copy 11 30 05 gas 12 09 05 AURORA at 12 14 05_PCA 7 - Exhibit D update 11_30_08 (2)_NIM Summary 7" xfId="20401"/>
    <cellStyle name="_Value Copy 11 30 05 gas 12 09 05 AURORA at 12 14 05_PCA 7 - Exhibit D update 11_30_08 (2)_NIM Summary_DEM-WP(C) ENERG10C--ctn Mid-C_042010 2010GRC" xfId="20402"/>
    <cellStyle name="_Value Copy 11 30 05 gas 12 09 05 AURORA at 12 14 05_PCA 7 - Exhibit D update 11_30_08 (2)_NIM Summary_DEM-WP(C) ENERG10C--ctn Mid-C_042010 2010GRC 2" xfId="20403"/>
    <cellStyle name="_Value Copy 11 30 05 gas 12 09 05 AURORA at 12 14 05_PCA 8 - Exhibit D update 12_31_09" xfId="20404"/>
    <cellStyle name="_Value Copy 11 30 05 gas 12 09 05 AURORA at 12 14 05_PCA 8 - Exhibit D update 12_31_09 2" xfId="20405"/>
    <cellStyle name="_Value Copy 11 30 05 gas 12 09 05 AURORA at 12 14 05_PCA 8 - Exhibit D update 12_31_09 2 2" xfId="20406"/>
    <cellStyle name="_Value Copy 11 30 05 gas 12 09 05 AURORA at 12 14 05_PCA 8 - Exhibit D update 12_31_09 3" xfId="20407"/>
    <cellStyle name="_Value Copy 11 30 05 gas 12 09 05 AURORA at 12 14 05_PCA 9 -  Exhibit D April 2010" xfId="20408"/>
    <cellStyle name="_Value Copy 11 30 05 gas 12 09 05 AURORA at 12 14 05_PCA 9 -  Exhibit D April 2010 (3)" xfId="20409"/>
    <cellStyle name="_Value Copy 11 30 05 gas 12 09 05 AURORA at 12 14 05_PCA 9 -  Exhibit D April 2010 (3) 2" xfId="20410"/>
    <cellStyle name="_Value Copy 11 30 05 gas 12 09 05 AURORA at 12 14 05_PCA 9 -  Exhibit D April 2010 (3) 2 2" xfId="20411"/>
    <cellStyle name="_Value Copy 11 30 05 gas 12 09 05 AURORA at 12 14 05_PCA 9 -  Exhibit D April 2010 (3) 2 2 2" xfId="20412"/>
    <cellStyle name="_Value Copy 11 30 05 gas 12 09 05 AURORA at 12 14 05_PCA 9 -  Exhibit D April 2010 (3) 2 2 2 2" xfId="20413"/>
    <cellStyle name="_Value Copy 11 30 05 gas 12 09 05 AURORA at 12 14 05_PCA 9 -  Exhibit D April 2010 (3) 2 3" xfId="20414"/>
    <cellStyle name="_Value Copy 11 30 05 gas 12 09 05 AURORA at 12 14 05_PCA 9 -  Exhibit D April 2010 (3) 2 3 2" xfId="20415"/>
    <cellStyle name="_Value Copy 11 30 05 gas 12 09 05 AURORA at 12 14 05_PCA 9 -  Exhibit D April 2010 (3) 2 4" xfId="20416"/>
    <cellStyle name="_Value Copy 11 30 05 gas 12 09 05 AURORA at 12 14 05_PCA 9 -  Exhibit D April 2010 (3) 2 4 2" xfId="20417"/>
    <cellStyle name="_Value Copy 11 30 05 gas 12 09 05 AURORA at 12 14 05_PCA 9 -  Exhibit D April 2010 (3) 2 5" xfId="20418"/>
    <cellStyle name="_Value Copy 11 30 05 gas 12 09 05 AURORA at 12 14 05_PCA 9 -  Exhibit D April 2010 (3) 3" xfId="20419"/>
    <cellStyle name="_Value Copy 11 30 05 gas 12 09 05 AURORA at 12 14 05_PCA 9 -  Exhibit D April 2010 (3) 3 2" xfId="20420"/>
    <cellStyle name="_Value Copy 11 30 05 gas 12 09 05 AURORA at 12 14 05_PCA 9 -  Exhibit D April 2010 (3) 3 2 2" xfId="20421"/>
    <cellStyle name="_Value Copy 11 30 05 gas 12 09 05 AURORA at 12 14 05_PCA 9 -  Exhibit D April 2010 (3) 3 3" xfId="20422"/>
    <cellStyle name="_Value Copy 11 30 05 gas 12 09 05 AURORA at 12 14 05_PCA 9 -  Exhibit D April 2010 (3) 4" xfId="20423"/>
    <cellStyle name="_Value Copy 11 30 05 gas 12 09 05 AURORA at 12 14 05_PCA 9 -  Exhibit D April 2010 (3) 4 2" xfId="20424"/>
    <cellStyle name="_Value Copy 11 30 05 gas 12 09 05 AURORA at 12 14 05_PCA 9 -  Exhibit D April 2010 (3) 4 2 2" xfId="20425"/>
    <cellStyle name="_Value Copy 11 30 05 gas 12 09 05 AURORA at 12 14 05_PCA 9 -  Exhibit D April 2010 (3) 4 3" xfId="20426"/>
    <cellStyle name="_Value Copy 11 30 05 gas 12 09 05 AURORA at 12 14 05_PCA 9 -  Exhibit D April 2010 (3) 5" xfId="20427"/>
    <cellStyle name="_Value Copy 11 30 05 gas 12 09 05 AURORA at 12 14 05_PCA 9 -  Exhibit D April 2010 (3) 5 2" xfId="20428"/>
    <cellStyle name="_Value Copy 11 30 05 gas 12 09 05 AURORA at 12 14 05_PCA 9 -  Exhibit D April 2010 (3) 6" xfId="20429"/>
    <cellStyle name="_Value Copy 11 30 05 gas 12 09 05 AURORA at 12 14 05_PCA 9 -  Exhibit D April 2010 (3) 6 2" xfId="20430"/>
    <cellStyle name="_Value Copy 11 30 05 gas 12 09 05 AURORA at 12 14 05_PCA 9 -  Exhibit D April 2010 (3) 7" xfId="20431"/>
    <cellStyle name="_Value Copy 11 30 05 gas 12 09 05 AURORA at 12 14 05_PCA 9 -  Exhibit D April 2010 (3)_DEM-WP(C) ENERG10C--ctn Mid-C_042010 2010GRC" xfId="20432"/>
    <cellStyle name="_Value Copy 11 30 05 gas 12 09 05 AURORA at 12 14 05_PCA 9 -  Exhibit D April 2010 (3)_DEM-WP(C) ENERG10C--ctn Mid-C_042010 2010GRC 2" xfId="20433"/>
    <cellStyle name="_Value Copy 11 30 05 gas 12 09 05 AURORA at 12 14 05_PCA 9 -  Exhibit D April 2010 2" xfId="20434"/>
    <cellStyle name="_Value Copy 11 30 05 gas 12 09 05 AURORA at 12 14 05_PCA 9 -  Exhibit D April 2010 2 2" xfId="20435"/>
    <cellStyle name="_Value Copy 11 30 05 gas 12 09 05 AURORA at 12 14 05_PCA 9 -  Exhibit D April 2010 3" xfId="20436"/>
    <cellStyle name="_Value Copy 11 30 05 gas 12 09 05 AURORA at 12 14 05_PCA 9 -  Exhibit D April 2010 3 2" xfId="20437"/>
    <cellStyle name="_Value Copy 11 30 05 gas 12 09 05 AURORA at 12 14 05_PCA 9 -  Exhibit D April 2010 4" xfId="20438"/>
    <cellStyle name="_Value Copy 11 30 05 gas 12 09 05 AURORA at 12 14 05_PCA 9 -  Exhibit D April 2010 4 2" xfId="20439"/>
    <cellStyle name="_Value Copy 11 30 05 gas 12 09 05 AURORA at 12 14 05_PCA 9 -  Exhibit D April 2010 5" xfId="20440"/>
    <cellStyle name="_Value Copy 11 30 05 gas 12 09 05 AURORA at 12 14 05_PCA 9 -  Exhibit D April 2010 5 2" xfId="20441"/>
    <cellStyle name="_Value Copy 11 30 05 gas 12 09 05 AURORA at 12 14 05_PCA 9 -  Exhibit D April 2010 6" xfId="20442"/>
    <cellStyle name="_Value Copy 11 30 05 gas 12 09 05 AURORA at 12 14 05_PCA 9 -  Exhibit D April 2010 6 2" xfId="20443"/>
    <cellStyle name="_Value Copy 11 30 05 gas 12 09 05 AURORA at 12 14 05_PCA 9 -  Exhibit D April 2010 7" xfId="20444"/>
    <cellStyle name="_Value Copy 11 30 05 gas 12 09 05 AURORA at 12 14 05_PCA 9 -  Exhibit D Feb 2010" xfId="20445"/>
    <cellStyle name="_Value Copy 11 30 05 gas 12 09 05 AURORA at 12 14 05_PCA 9 -  Exhibit D Feb 2010 2" xfId="20446"/>
    <cellStyle name="_Value Copy 11 30 05 gas 12 09 05 AURORA at 12 14 05_PCA 9 -  Exhibit D Feb 2010 2 2" xfId="20447"/>
    <cellStyle name="_Value Copy 11 30 05 gas 12 09 05 AURORA at 12 14 05_PCA 9 -  Exhibit D Feb 2010 3" xfId="20448"/>
    <cellStyle name="_Value Copy 11 30 05 gas 12 09 05 AURORA at 12 14 05_PCA 9 -  Exhibit D Feb 2010 v2" xfId="20449"/>
    <cellStyle name="_Value Copy 11 30 05 gas 12 09 05 AURORA at 12 14 05_PCA 9 -  Exhibit D Feb 2010 v2 2" xfId="20450"/>
    <cellStyle name="_Value Copy 11 30 05 gas 12 09 05 AURORA at 12 14 05_PCA 9 -  Exhibit D Feb 2010 v2 2 2" xfId="20451"/>
    <cellStyle name="_Value Copy 11 30 05 gas 12 09 05 AURORA at 12 14 05_PCA 9 -  Exhibit D Feb 2010 v2 3" xfId="20452"/>
    <cellStyle name="_Value Copy 11 30 05 gas 12 09 05 AURORA at 12 14 05_PCA 9 -  Exhibit D Feb 2010 WF" xfId="20453"/>
    <cellStyle name="_Value Copy 11 30 05 gas 12 09 05 AURORA at 12 14 05_PCA 9 -  Exhibit D Feb 2010 WF 2" xfId="20454"/>
    <cellStyle name="_Value Copy 11 30 05 gas 12 09 05 AURORA at 12 14 05_PCA 9 -  Exhibit D Feb 2010 WF 2 2" xfId="20455"/>
    <cellStyle name="_Value Copy 11 30 05 gas 12 09 05 AURORA at 12 14 05_PCA 9 -  Exhibit D Feb 2010 WF 3" xfId="20456"/>
    <cellStyle name="_Value Copy 11 30 05 gas 12 09 05 AURORA at 12 14 05_PCA 9 -  Exhibit D Jan 2010" xfId="20457"/>
    <cellStyle name="_Value Copy 11 30 05 gas 12 09 05 AURORA at 12 14 05_PCA 9 -  Exhibit D Jan 2010 2" xfId="20458"/>
    <cellStyle name="_Value Copy 11 30 05 gas 12 09 05 AURORA at 12 14 05_PCA 9 -  Exhibit D Jan 2010 2 2" xfId="20459"/>
    <cellStyle name="_Value Copy 11 30 05 gas 12 09 05 AURORA at 12 14 05_PCA 9 -  Exhibit D Jan 2010 3" xfId="20460"/>
    <cellStyle name="_Value Copy 11 30 05 gas 12 09 05 AURORA at 12 14 05_PCA 9 -  Exhibit D March 2010 (2)" xfId="20461"/>
    <cellStyle name="_Value Copy 11 30 05 gas 12 09 05 AURORA at 12 14 05_PCA 9 -  Exhibit D March 2010 (2) 2" xfId="20462"/>
    <cellStyle name="_Value Copy 11 30 05 gas 12 09 05 AURORA at 12 14 05_PCA 9 -  Exhibit D March 2010 (2) 2 2" xfId="20463"/>
    <cellStyle name="_Value Copy 11 30 05 gas 12 09 05 AURORA at 12 14 05_PCA 9 -  Exhibit D March 2010 (2) 3" xfId="20464"/>
    <cellStyle name="_Value Copy 11 30 05 gas 12 09 05 AURORA at 12 14 05_PCA 9 -  Exhibit D Nov 2010" xfId="20465"/>
    <cellStyle name="_Value Copy 11 30 05 gas 12 09 05 AURORA at 12 14 05_PCA 9 -  Exhibit D Nov 2010 2" xfId="20466"/>
    <cellStyle name="_Value Copy 11 30 05 gas 12 09 05 AURORA at 12 14 05_PCA 9 -  Exhibit D Nov 2010 2 2" xfId="20467"/>
    <cellStyle name="_Value Copy 11 30 05 gas 12 09 05 AURORA at 12 14 05_PCA 9 -  Exhibit D Nov 2010 3" xfId="20468"/>
    <cellStyle name="_Value Copy 11 30 05 gas 12 09 05 AURORA at 12 14 05_PCA 9 - Exhibit D at August 2010" xfId="20469"/>
    <cellStyle name="_Value Copy 11 30 05 gas 12 09 05 AURORA at 12 14 05_PCA 9 - Exhibit D at August 2010 2" xfId="20470"/>
    <cellStyle name="_Value Copy 11 30 05 gas 12 09 05 AURORA at 12 14 05_PCA 9 - Exhibit D at August 2010 2 2" xfId="20471"/>
    <cellStyle name="_Value Copy 11 30 05 gas 12 09 05 AURORA at 12 14 05_PCA 9 - Exhibit D at August 2010 3" xfId="20472"/>
    <cellStyle name="_Value Copy 11 30 05 gas 12 09 05 AURORA at 12 14 05_PCA 9 - Exhibit D June 2010 GRC" xfId="20473"/>
    <cellStyle name="_Value Copy 11 30 05 gas 12 09 05 AURORA at 12 14 05_PCA 9 - Exhibit D June 2010 GRC 2" xfId="20474"/>
    <cellStyle name="_Value Copy 11 30 05 gas 12 09 05 AURORA at 12 14 05_PCA 9 - Exhibit D June 2010 GRC 2 2" xfId="20475"/>
    <cellStyle name="_Value Copy 11 30 05 gas 12 09 05 AURORA at 12 14 05_PCA 9 - Exhibit D June 2010 GRC 3" xfId="20476"/>
    <cellStyle name="_Value Copy 11 30 05 gas 12 09 05 AURORA at 12 14 05_Power Costs - Comparison bx Rbtl-Staff-Jt-PC" xfId="20477"/>
    <cellStyle name="_Value Copy 11 30 05 gas 12 09 05 AURORA at 12 14 05_Power Costs - Comparison bx Rbtl-Staff-Jt-PC 2" xfId="20478"/>
    <cellStyle name="_Value Copy 11 30 05 gas 12 09 05 AURORA at 12 14 05_Power Costs - Comparison bx Rbtl-Staff-Jt-PC 2 2" xfId="20479"/>
    <cellStyle name="_Value Copy 11 30 05 gas 12 09 05 AURORA at 12 14 05_Power Costs - Comparison bx Rbtl-Staff-Jt-PC 2 2 2" xfId="20480"/>
    <cellStyle name="_Value Copy 11 30 05 gas 12 09 05 AURORA at 12 14 05_Power Costs - Comparison bx Rbtl-Staff-Jt-PC 2 2 2 2" xfId="20481"/>
    <cellStyle name="_Value Copy 11 30 05 gas 12 09 05 AURORA at 12 14 05_Power Costs - Comparison bx Rbtl-Staff-Jt-PC 2 2 3" xfId="20482"/>
    <cellStyle name="_Value Copy 11 30 05 gas 12 09 05 AURORA at 12 14 05_Power Costs - Comparison bx Rbtl-Staff-Jt-PC 2 3" xfId="20483"/>
    <cellStyle name="_Value Copy 11 30 05 gas 12 09 05 AURORA at 12 14 05_Power Costs - Comparison bx Rbtl-Staff-Jt-PC 2 3 2" xfId="20484"/>
    <cellStyle name="_Value Copy 11 30 05 gas 12 09 05 AURORA at 12 14 05_Power Costs - Comparison bx Rbtl-Staff-Jt-PC 2 4" xfId="20485"/>
    <cellStyle name="_Value Copy 11 30 05 gas 12 09 05 AURORA at 12 14 05_Power Costs - Comparison bx Rbtl-Staff-Jt-PC 2 4 2" xfId="20486"/>
    <cellStyle name="_Value Copy 11 30 05 gas 12 09 05 AURORA at 12 14 05_Power Costs - Comparison bx Rbtl-Staff-Jt-PC 2 5" xfId="20487"/>
    <cellStyle name="_Value Copy 11 30 05 gas 12 09 05 AURORA at 12 14 05_Power Costs - Comparison bx Rbtl-Staff-Jt-PC 3" xfId="20488"/>
    <cellStyle name="_Value Copy 11 30 05 gas 12 09 05 AURORA at 12 14 05_Power Costs - Comparison bx Rbtl-Staff-Jt-PC 3 2" xfId="20489"/>
    <cellStyle name="_Value Copy 11 30 05 gas 12 09 05 AURORA at 12 14 05_Power Costs - Comparison bx Rbtl-Staff-Jt-PC 3 2 2" xfId="20490"/>
    <cellStyle name="_Value Copy 11 30 05 gas 12 09 05 AURORA at 12 14 05_Power Costs - Comparison bx Rbtl-Staff-Jt-PC 3 3" xfId="20491"/>
    <cellStyle name="_Value Copy 11 30 05 gas 12 09 05 AURORA at 12 14 05_Power Costs - Comparison bx Rbtl-Staff-Jt-PC 3 4" xfId="20492"/>
    <cellStyle name="_Value Copy 11 30 05 gas 12 09 05 AURORA at 12 14 05_Power Costs - Comparison bx Rbtl-Staff-Jt-PC 4" xfId="20493"/>
    <cellStyle name="_Value Copy 11 30 05 gas 12 09 05 AURORA at 12 14 05_Power Costs - Comparison bx Rbtl-Staff-Jt-PC 4 2" xfId="20494"/>
    <cellStyle name="_Value Copy 11 30 05 gas 12 09 05 AURORA at 12 14 05_Power Costs - Comparison bx Rbtl-Staff-Jt-PC 4 2 2" xfId="20495"/>
    <cellStyle name="_Value Copy 11 30 05 gas 12 09 05 AURORA at 12 14 05_Power Costs - Comparison bx Rbtl-Staff-Jt-PC 4 3" xfId="20496"/>
    <cellStyle name="_Value Copy 11 30 05 gas 12 09 05 AURORA at 12 14 05_Power Costs - Comparison bx Rbtl-Staff-Jt-PC 5" xfId="20497"/>
    <cellStyle name="_Value Copy 11 30 05 gas 12 09 05 AURORA at 12 14 05_Power Costs - Comparison bx Rbtl-Staff-Jt-PC 5 2" xfId="20498"/>
    <cellStyle name="_Value Copy 11 30 05 gas 12 09 05 AURORA at 12 14 05_Power Costs - Comparison bx Rbtl-Staff-Jt-PC 6" xfId="20499"/>
    <cellStyle name="_Value Copy 11 30 05 gas 12 09 05 AURORA at 12 14 05_Power Costs - Comparison bx Rbtl-Staff-Jt-PC 6 2" xfId="20500"/>
    <cellStyle name="_Value Copy 11 30 05 gas 12 09 05 AURORA at 12 14 05_Power Costs - Comparison bx Rbtl-Staff-Jt-PC 7" xfId="20501"/>
    <cellStyle name="_Value Copy 11 30 05 gas 12 09 05 AURORA at 12 14 05_Power Costs - Comparison bx Rbtl-Staff-Jt-PC_Adj Bench DR 3 for Initial Briefs (Electric)" xfId="20502"/>
    <cellStyle name="_Value Copy 11 30 05 gas 12 09 05 AURORA at 12 14 05_Power Costs - Comparison bx Rbtl-Staff-Jt-PC_Adj Bench DR 3 for Initial Briefs (Electric) 2" xfId="20503"/>
    <cellStyle name="_Value Copy 11 30 05 gas 12 09 05 AURORA at 12 14 05_Power Costs - Comparison bx Rbtl-Staff-Jt-PC_Adj Bench DR 3 for Initial Briefs (Electric) 2 2" xfId="20504"/>
    <cellStyle name="_Value Copy 11 30 05 gas 12 09 05 AURORA at 12 14 05_Power Costs - Comparison bx Rbtl-Staff-Jt-PC_Adj Bench DR 3 for Initial Briefs (Electric) 2 2 2" xfId="20505"/>
    <cellStyle name="_Value Copy 11 30 05 gas 12 09 05 AURORA at 12 14 05_Power Costs - Comparison bx Rbtl-Staff-Jt-PC_Adj Bench DR 3 for Initial Briefs (Electric) 2 2 2 2" xfId="20506"/>
    <cellStyle name="_Value Copy 11 30 05 gas 12 09 05 AURORA at 12 14 05_Power Costs - Comparison bx Rbtl-Staff-Jt-PC_Adj Bench DR 3 for Initial Briefs (Electric) 2 2 3" xfId="20507"/>
    <cellStyle name="_Value Copy 11 30 05 gas 12 09 05 AURORA at 12 14 05_Power Costs - Comparison bx Rbtl-Staff-Jt-PC_Adj Bench DR 3 for Initial Briefs (Electric) 2 3" xfId="20508"/>
    <cellStyle name="_Value Copy 11 30 05 gas 12 09 05 AURORA at 12 14 05_Power Costs - Comparison bx Rbtl-Staff-Jt-PC_Adj Bench DR 3 for Initial Briefs (Electric) 2 3 2" xfId="20509"/>
    <cellStyle name="_Value Copy 11 30 05 gas 12 09 05 AURORA at 12 14 05_Power Costs - Comparison bx Rbtl-Staff-Jt-PC_Adj Bench DR 3 for Initial Briefs (Electric) 2 4" xfId="20510"/>
    <cellStyle name="_Value Copy 11 30 05 gas 12 09 05 AURORA at 12 14 05_Power Costs - Comparison bx Rbtl-Staff-Jt-PC_Adj Bench DR 3 for Initial Briefs (Electric) 2 4 2" xfId="20511"/>
    <cellStyle name="_Value Copy 11 30 05 gas 12 09 05 AURORA at 12 14 05_Power Costs - Comparison bx Rbtl-Staff-Jt-PC_Adj Bench DR 3 for Initial Briefs (Electric) 2 5" xfId="20512"/>
    <cellStyle name="_Value Copy 11 30 05 gas 12 09 05 AURORA at 12 14 05_Power Costs - Comparison bx Rbtl-Staff-Jt-PC_Adj Bench DR 3 for Initial Briefs (Electric) 3" xfId="20513"/>
    <cellStyle name="_Value Copy 11 30 05 gas 12 09 05 AURORA at 12 14 05_Power Costs - Comparison bx Rbtl-Staff-Jt-PC_Adj Bench DR 3 for Initial Briefs (Electric) 3 2" xfId="20514"/>
    <cellStyle name="_Value Copy 11 30 05 gas 12 09 05 AURORA at 12 14 05_Power Costs - Comparison bx Rbtl-Staff-Jt-PC_Adj Bench DR 3 for Initial Briefs (Electric) 3 2 2" xfId="20515"/>
    <cellStyle name="_Value Copy 11 30 05 gas 12 09 05 AURORA at 12 14 05_Power Costs - Comparison bx Rbtl-Staff-Jt-PC_Adj Bench DR 3 for Initial Briefs (Electric) 3 3" xfId="20516"/>
    <cellStyle name="_Value Copy 11 30 05 gas 12 09 05 AURORA at 12 14 05_Power Costs - Comparison bx Rbtl-Staff-Jt-PC_Adj Bench DR 3 for Initial Briefs (Electric) 3 4" xfId="20517"/>
    <cellStyle name="_Value Copy 11 30 05 gas 12 09 05 AURORA at 12 14 05_Power Costs - Comparison bx Rbtl-Staff-Jt-PC_Adj Bench DR 3 for Initial Briefs (Electric) 4" xfId="20518"/>
    <cellStyle name="_Value Copy 11 30 05 gas 12 09 05 AURORA at 12 14 05_Power Costs - Comparison bx Rbtl-Staff-Jt-PC_Adj Bench DR 3 for Initial Briefs (Electric) 4 2" xfId="20519"/>
    <cellStyle name="_Value Copy 11 30 05 gas 12 09 05 AURORA at 12 14 05_Power Costs - Comparison bx Rbtl-Staff-Jt-PC_Adj Bench DR 3 for Initial Briefs (Electric) 4 2 2" xfId="20520"/>
    <cellStyle name="_Value Copy 11 30 05 gas 12 09 05 AURORA at 12 14 05_Power Costs - Comparison bx Rbtl-Staff-Jt-PC_Adj Bench DR 3 for Initial Briefs (Electric) 4 3" xfId="20521"/>
    <cellStyle name="_Value Copy 11 30 05 gas 12 09 05 AURORA at 12 14 05_Power Costs - Comparison bx Rbtl-Staff-Jt-PC_Adj Bench DR 3 for Initial Briefs (Electric) 5" xfId="20522"/>
    <cellStyle name="_Value Copy 11 30 05 gas 12 09 05 AURORA at 12 14 05_Power Costs - Comparison bx Rbtl-Staff-Jt-PC_Adj Bench DR 3 for Initial Briefs (Electric) 5 2" xfId="20523"/>
    <cellStyle name="_Value Copy 11 30 05 gas 12 09 05 AURORA at 12 14 05_Power Costs - Comparison bx Rbtl-Staff-Jt-PC_Adj Bench DR 3 for Initial Briefs (Electric) 6" xfId="20524"/>
    <cellStyle name="_Value Copy 11 30 05 gas 12 09 05 AURORA at 12 14 05_Power Costs - Comparison bx Rbtl-Staff-Jt-PC_Adj Bench DR 3 for Initial Briefs (Electric) 6 2" xfId="20525"/>
    <cellStyle name="_Value Copy 11 30 05 gas 12 09 05 AURORA at 12 14 05_Power Costs - Comparison bx Rbtl-Staff-Jt-PC_Adj Bench DR 3 for Initial Briefs (Electric) 7" xfId="20526"/>
    <cellStyle name="_Value Copy 11 30 05 gas 12 09 05 AURORA at 12 14 05_Power Costs - Comparison bx Rbtl-Staff-Jt-PC_Adj Bench DR 3 for Initial Briefs (Electric)_DEM-WP(C) ENERG10C--ctn Mid-C_042010 2010GRC" xfId="20527"/>
    <cellStyle name="_Value Copy 11 30 05 gas 12 09 05 AURORA at 12 14 05_Power Costs - Comparison bx Rbtl-Staff-Jt-PC_Adj Bench DR 3 for Initial Briefs (Electric)_DEM-WP(C) ENERG10C--ctn Mid-C_042010 2010GRC 2" xfId="20528"/>
    <cellStyle name="_Value Copy 11 30 05 gas 12 09 05 AURORA at 12 14 05_Power Costs - Comparison bx Rbtl-Staff-Jt-PC_DEM-WP(C) ENERG10C--ctn Mid-C_042010 2010GRC" xfId="20529"/>
    <cellStyle name="_Value Copy 11 30 05 gas 12 09 05 AURORA at 12 14 05_Power Costs - Comparison bx Rbtl-Staff-Jt-PC_DEM-WP(C) ENERG10C--ctn Mid-C_042010 2010GRC 2" xfId="20530"/>
    <cellStyle name="_Value Copy 11 30 05 gas 12 09 05 AURORA at 12 14 05_Power Costs - Comparison bx Rbtl-Staff-Jt-PC_Electric Rev Req Model (2009 GRC) Rebuttal" xfId="20531"/>
    <cellStyle name="_Value Copy 11 30 05 gas 12 09 05 AURORA at 12 14 05_Power Costs - Comparison bx Rbtl-Staff-Jt-PC_Electric Rev Req Model (2009 GRC) Rebuttal 2" xfId="20532"/>
    <cellStyle name="_Value Copy 11 30 05 gas 12 09 05 AURORA at 12 14 05_Power Costs - Comparison bx Rbtl-Staff-Jt-PC_Electric Rev Req Model (2009 GRC) Rebuttal 2 2" xfId="20533"/>
    <cellStyle name="_Value Copy 11 30 05 gas 12 09 05 AURORA at 12 14 05_Power Costs - Comparison bx Rbtl-Staff-Jt-PC_Electric Rev Req Model (2009 GRC) Rebuttal 2 2 2" xfId="20534"/>
    <cellStyle name="_Value Copy 11 30 05 gas 12 09 05 AURORA at 12 14 05_Power Costs - Comparison bx Rbtl-Staff-Jt-PC_Electric Rev Req Model (2009 GRC) Rebuttal 2 3" xfId="20535"/>
    <cellStyle name="_Value Copy 11 30 05 gas 12 09 05 AURORA at 12 14 05_Power Costs - Comparison bx Rbtl-Staff-Jt-PC_Electric Rev Req Model (2009 GRC) Rebuttal 2 4" xfId="20536"/>
    <cellStyle name="_Value Copy 11 30 05 gas 12 09 05 AURORA at 12 14 05_Power Costs - Comparison bx Rbtl-Staff-Jt-PC_Electric Rev Req Model (2009 GRC) Rebuttal 3" xfId="20537"/>
    <cellStyle name="_Value Copy 11 30 05 gas 12 09 05 AURORA at 12 14 05_Power Costs - Comparison bx Rbtl-Staff-Jt-PC_Electric Rev Req Model (2009 GRC) Rebuttal 3 2" xfId="20538"/>
    <cellStyle name="_Value Copy 11 30 05 gas 12 09 05 AURORA at 12 14 05_Power Costs - Comparison bx Rbtl-Staff-Jt-PC_Electric Rev Req Model (2009 GRC) Rebuttal 4" xfId="20539"/>
    <cellStyle name="_Value Copy 11 30 05 gas 12 09 05 AURORA at 12 14 05_Power Costs - Comparison bx Rbtl-Staff-Jt-PC_Electric Rev Req Model (2009 GRC) Rebuttal 5" xfId="20540"/>
    <cellStyle name="_Value Copy 11 30 05 gas 12 09 05 AURORA at 12 14 05_Power Costs - Comparison bx Rbtl-Staff-Jt-PC_Electric Rev Req Model (2009 GRC) Rebuttal REmoval of New  WH Solar AdjustMI" xfId="20541"/>
    <cellStyle name="_Value Copy 11 30 05 gas 12 09 05 AURORA at 12 14 05_Power Costs - Comparison bx Rbtl-Staff-Jt-PC_Electric Rev Req Model (2009 GRC) Rebuttal REmoval of New  WH Solar AdjustMI 2" xfId="20542"/>
    <cellStyle name="_Value Copy 11 30 05 gas 12 09 05 AURORA at 12 14 05_Power Costs - Comparison bx Rbtl-Staff-Jt-PC_Electric Rev Req Model (2009 GRC) Rebuttal REmoval of New  WH Solar AdjustMI 2 2" xfId="20543"/>
    <cellStyle name="_Value Copy 11 30 05 gas 12 09 05 AURORA at 12 14 05_Power Costs - Comparison bx Rbtl-Staff-Jt-PC_Electric Rev Req Model (2009 GRC) Rebuttal REmoval of New  WH Solar AdjustMI 2 2 2" xfId="20544"/>
    <cellStyle name="_Value Copy 11 30 05 gas 12 09 05 AURORA at 12 14 05_Power Costs - Comparison bx Rbtl-Staff-Jt-PC_Electric Rev Req Model (2009 GRC) Rebuttal REmoval of New  WH Solar AdjustMI 2 2 2 2" xfId="20545"/>
    <cellStyle name="_Value Copy 11 30 05 gas 12 09 05 AURORA at 12 14 05_Power Costs - Comparison bx Rbtl-Staff-Jt-PC_Electric Rev Req Model (2009 GRC) Rebuttal REmoval of New  WH Solar AdjustMI 2 2 3" xfId="20546"/>
    <cellStyle name="_Value Copy 11 30 05 gas 12 09 05 AURORA at 12 14 05_Power Costs - Comparison bx Rbtl-Staff-Jt-PC_Electric Rev Req Model (2009 GRC) Rebuttal REmoval of New  WH Solar AdjustMI 2 3" xfId="20547"/>
    <cellStyle name="_Value Copy 11 30 05 gas 12 09 05 AURORA at 12 14 05_Power Costs - Comparison bx Rbtl-Staff-Jt-PC_Electric Rev Req Model (2009 GRC) Rebuttal REmoval of New  WH Solar AdjustMI 2 3 2" xfId="20548"/>
    <cellStyle name="_Value Copy 11 30 05 gas 12 09 05 AURORA at 12 14 05_Power Costs - Comparison bx Rbtl-Staff-Jt-PC_Electric Rev Req Model (2009 GRC) Rebuttal REmoval of New  WH Solar AdjustMI 2 4" xfId="20549"/>
    <cellStyle name="_Value Copy 11 30 05 gas 12 09 05 AURORA at 12 14 05_Power Costs - Comparison bx Rbtl-Staff-Jt-PC_Electric Rev Req Model (2009 GRC) Rebuttal REmoval of New  WH Solar AdjustMI 2 4 2" xfId="20550"/>
    <cellStyle name="_Value Copy 11 30 05 gas 12 09 05 AURORA at 12 14 05_Power Costs - Comparison bx Rbtl-Staff-Jt-PC_Electric Rev Req Model (2009 GRC) Rebuttal REmoval of New  WH Solar AdjustMI 2 5" xfId="20551"/>
    <cellStyle name="_Value Copy 11 30 05 gas 12 09 05 AURORA at 12 14 05_Power Costs - Comparison bx Rbtl-Staff-Jt-PC_Electric Rev Req Model (2009 GRC) Rebuttal REmoval of New  WH Solar AdjustMI 3" xfId="20552"/>
    <cellStyle name="_Value Copy 11 30 05 gas 12 09 05 AURORA at 12 14 05_Power Costs - Comparison bx Rbtl-Staff-Jt-PC_Electric Rev Req Model (2009 GRC) Rebuttal REmoval of New  WH Solar AdjustMI 3 2" xfId="20553"/>
    <cellStyle name="_Value Copy 11 30 05 gas 12 09 05 AURORA at 12 14 05_Power Costs - Comparison bx Rbtl-Staff-Jt-PC_Electric Rev Req Model (2009 GRC) Rebuttal REmoval of New  WH Solar AdjustMI 3 2 2" xfId="20554"/>
    <cellStyle name="_Value Copy 11 30 05 gas 12 09 05 AURORA at 12 14 05_Power Costs - Comparison bx Rbtl-Staff-Jt-PC_Electric Rev Req Model (2009 GRC) Rebuttal REmoval of New  WH Solar AdjustMI 3 3" xfId="20555"/>
    <cellStyle name="_Value Copy 11 30 05 gas 12 09 05 AURORA at 12 14 05_Power Costs - Comparison bx Rbtl-Staff-Jt-PC_Electric Rev Req Model (2009 GRC) Rebuttal REmoval of New  WH Solar AdjustMI 3 4" xfId="20556"/>
    <cellStyle name="_Value Copy 11 30 05 gas 12 09 05 AURORA at 12 14 05_Power Costs - Comparison bx Rbtl-Staff-Jt-PC_Electric Rev Req Model (2009 GRC) Rebuttal REmoval of New  WH Solar AdjustMI 4" xfId="20557"/>
    <cellStyle name="_Value Copy 11 30 05 gas 12 09 05 AURORA at 12 14 05_Power Costs - Comparison bx Rbtl-Staff-Jt-PC_Electric Rev Req Model (2009 GRC) Rebuttal REmoval of New  WH Solar AdjustMI 4 2" xfId="20558"/>
    <cellStyle name="_Value Copy 11 30 05 gas 12 09 05 AURORA at 12 14 05_Power Costs - Comparison bx Rbtl-Staff-Jt-PC_Electric Rev Req Model (2009 GRC) Rebuttal REmoval of New  WH Solar AdjustMI 4 2 2" xfId="20559"/>
    <cellStyle name="_Value Copy 11 30 05 gas 12 09 05 AURORA at 12 14 05_Power Costs - Comparison bx Rbtl-Staff-Jt-PC_Electric Rev Req Model (2009 GRC) Rebuttal REmoval of New  WH Solar AdjustMI 4 3" xfId="20560"/>
    <cellStyle name="_Value Copy 11 30 05 gas 12 09 05 AURORA at 12 14 05_Power Costs - Comparison bx Rbtl-Staff-Jt-PC_Electric Rev Req Model (2009 GRC) Rebuttal REmoval of New  WH Solar AdjustMI 5" xfId="20561"/>
    <cellStyle name="_Value Copy 11 30 05 gas 12 09 05 AURORA at 12 14 05_Power Costs - Comparison bx Rbtl-Staff-Jt-PC_Electric Rev Req Model (2009 GRC) Rebuttal REmoval of New  WH Solar AdjustMI 5 2" xfId="20562"/>
    <cellStyle name="_Value Copy 11 30 05 gas 12 09 05 AURORA at 12 14 05_Power Costs - Comparison bx Rbtl-Staff-Jt-PC_Electric Rev Req Model (2009 GRC) Rebuttal REmoval of New  WH Solar AdjustMI 6" xfId="20563"/>
    <cellStyle name="_Value Copy 11 30 05 gas 12 09 05 AURORA at 12 14 05_Power Costs - Comparison bx Rbtl-Staff-Jt-PC_Electric Rev Req Model (2009 GRC) Rebuttal REmoval of New  WH Solar AdjustMI 6 2" xfId="20564"/>
    <cellStyle name="_Value Copy 11 30 05 gas 12 09 05 AURORA at 12 14 05_Power Costs - Comparison bx Rbtl-Staff-Jt-PC_Electric Rev Req Model (2009 GRC) Rebuttal REmoval of New  WH Solar AdjustMI 7" xfId="20565"/>
    <cellStyle name="_Value Copy 11 30 05 gas 12 09 05 AURORA at 12 14 05_Power Costs - Comparison bx Rbtl-Staff-Jt-PC_Electric Rev Req Model (2009 GRC) Rebuttal REmoval of New  WH Solar AdjustMI_DEM-WP(C) ENERG10C--ctn Mid-C_042010 2010GRC" xfId="20566"/>
    <cellStyle name="_Value Copy 11 30 05 gas 12 09 05 AURORA at 12 14 05_Power Costs - Comparison bx Rbtl-Staff-Jt-PC_Electric Rev Req Model (2009 GRC) Rebuttal REmoval of New  WH Solar AdjustMI_DEM-WP(C) ENERG10C--ctn Mid-C_042010 2010GRC 2" xfId="20567"/>
    <cellStyle name="_Value Copy 11 30 05 gas 12 09 05 AURORA at 12 14 05_Power Costs - Comparison bx Rbtl-Staff-Jt-PC_Electric Rev Req Model (2009 GRC) Revised 01-18-2010" xfId="20568"/>
    <cellStyle name="_Value Copy 11 30 05 gas 12 09 05 AURORA at 12 14 05_Power Costs - Comparison bx Rbtl-Staff-Jt-PC_Electric Rev Req Model (2009 GRC) Revised 01-18-2010 2" xfId="20569"/>
    <cellStyle name="_Value Copy 11 30 05 gas 12 09 05 AURORA at 12 14 05_Power Costs - Comparison bx Rbtl-Staff-Jt-PC_Electric Rev Req Model (2009 GRC) Revised 01-18-2010 2 2" xfId="20570"/>
    <cellStyle name="_Value Copy 11 30 05 gas 12 09 05 AURORA at 12 14 05_Power Costs - Comparison bx Rbtl-Staff-Jt-PC_Electric Rev Req Model (2009 GRC) Revised 01-18-2010 2 2 2" xfId="20571"/>
    <cellStyle name="_Value Copy 11 30 05 gas 12 09 05 AURORA at 12 14 05_Power Costs - Comparison bx Rbtl-Staff-Jt-PC_Electric Rev Req Model (2009 GRC) Revised 01-18-2010 2 2 2 2" xfId="20572"/>
    <cellStyle name="_Value Copy 11 30 05 gas 12 09 05 AURORA at 12 14 05_Power Costs - Comparison bx Rbtl-Staff-Jt-PC_Electric Rev Req Model (2009 GRC) Revised 01-18-2010 2 2 3" xfId="20573"/>
    <cellStyle name="_Value Copy 11 30 05 gas 12 09 05 AURORA at 12 14 05_Power Costs - Comparison bx Rbtl-Staff-Jt-PC_Electric Rev Req Model (2009 GRC) Revised 01-18-2010 2 3" xfId="20574"/>
    <cellStyle name="_Value Copy 11 30 05 gas 12 09 05 AURORA at 12 14 05_Power Costs - Comparison bx Rbtl-Staff-Jt-PC_Electric Rev Req Model (2009 GRC) Revised 01-18-2010 2 3 2" xfId="20575"/>
    <cellStyle name="_Value Copy 11 30 05 gas 12 09 05 AURORA at 12 14 05_Power Costs - Comparison bx Rbtl-Staff-Jt-PC_Electric Rev Req Model (2009 GRC) Revised 01-18-2010 2 4" xfId="20576"/>
    <cellStyle name="_Value Copy 11 30 05 gas 12 09 05 AURORA at 12 14 05_Power Costs - Comparison bx Rbtl-Staff-Jt-PC_Electric Rev Req Model (2009 GRC) Revised 01-18-2010 2 4 2" xfId="20577"/>
    <cellStyle name="_Value Copy 11 30 05 gas 12 09 05 AURORA at 12 14 05_Power Costs - Comparison bx Rbtl-Staff-Jt-PC_Electric Rev Req Model (2009 GRC) Revised 01-18-2010 2 5" xfId="20578"/>
    <cellStyle name="_Value Copy 11 30 05 gas 12 09 05 AURORA at 12 14 05_Power Costs - Comparison bx Rbtl-Staff-Jt-PC_Electric Rev Req Model (2009 GRC) Revised 01-18-2010 3" xfId="20579"/>
    <cellStyle name="_Value Copy 11 30 05 gas 12 09 05 AURORA at 12 14 05_Power Costs - Comparison bx Rbtl-Staff-Jt-PC_Electric Rev Req Model (2009 GRC) Revised 01-18-2010 3 2" xfId="20580"/>
    <cellStyle name="_Value Copy 11 30 05 gas 12 09 05 AURORA at 12 14 05_Power Costs - Comparison bx Rbtl-Staff-Jt-PC_Electric Rev Req Model (2009 GRC) Revised 01-18-2010 3 2 2" xfId="20581"/>
    <cellStyle name="_Value Copy 11 30 05 gas 12 09 05 AURORA at 12 14 05_Power Costs - Comparison bx Rbtl-Staff-Jt-PC_Electric Rev Req Model (2009 GRC) Revised 01-18-2010 3 3" xfId="20582"/>
    <cellStyle name="_Value Copy 11 30 05 gas 12 09 05 AURORA at 12 14 05_Power Costs - Comparison bx Rbtl-Staff-Jt-PC_Electric Rev Req Model (2009 GRC) Revised 01-18-2010 3 4" xfId="20583"/>
    <cellStyle name="_Value Copy 11 30 05 gas 12 09 05 AURORA at 12 14 05_Power Costs - Comparison bx Rbtl-Staff-Jt-PC_Electric Rev Req Model (2009 GRC) Revised 01-18-2010 4" xfId="20584"/>
    <cellStyle name="_Value Copy 11 30 05 gas 12 09 05 AURORA at 12 14 05_Power Costs - Comparison bx Rbtl-Staff-Jt-PC_Electric Rev Req Model (2009 GRC) Revised 01-18-2010 4 2" xfId="20585"/>
    <cellStyle name="_Value Copy 11 30 05 gas 12 09 05 AURORA at 12 14 05_Power Costs - Comparison bx Rbtl-Staff-Jt-PC_Electric Rev Req Model (2009 GRC) Revised 01-18-2010 4 2 2" xfId="20586"/>
    <cellStyle name="_Value Copy 11 30 05 gas 12 09 05 AURORA at 12 14 05_Power Costs - Comparison bx Rbtl-Staff-Jt-PC_Electric Rev Req Model (2009 GRC) Revised 01-18-2010 4 3" xfId="20587"/>
    <cellStyle name="_Value Copy 11 30 05 gas 12 09 05 AURORA at 12 14 05_Power Costs - Comparison bx Rbtl-Staff-Jt-PC_Electric Rev Req Model (2009 GRC) Revised 01-18-2010 5" xfId="20588"/>
    <cellStyle name="_Value Copy 11 30 05 gas 12 09 05 AURORA at 12 14 05_Power Costs - Comparison bx Rbtl-Staff-Jt-PC_Electric Rev Req Model (2009 GRC) Revised 01-18-2010 5 2" xfId="20589"/>
    <cellStyle name="_Value Copy 11 30 05 gas 12 09 05 AURORA at 12 14 05_Power Costs - Comparison bx Rbtl-Staff-Jt-PC_Electric Rev Req Model (2009 GRC) Revised 01-18-2010 6" xfId="20590"/>
    <cellStyle name="_Value Copy 11 30 05 gas 12 09 05 AURORA at 12 14 05_Power Costs - Comparison bx Rbtl-Staff-Jt-PC_Electric Rev Req Model (2009 GRC) Revised 01-18-2010 6 2" xfId="20591"/>
    <cellStyle name="_Value Copy 11 30 05 gas 12 09 05 AURORA at 12 14 05_Power Costs - Comparison bx Rbtl-Staff-Jt-PC_Electric Rev Req Model (2009 GRC) Revised 01-18-2010 7" xfId="20592"/>
    <cellStyle name="_Value Copy 11 30 05 gas 12 09 05 AURORA at 12 14 05_Power Costs - Comparison bx Rbtl-Staff-Jt-PC_Electric Rev Req Model (2009 GRC) Revised 01-18-2010_DEM-WP(C) ENERG10C--ctn Mid-C_042010 2010GRC" xfId="20593"/>
    <cellStyle name="_Value Copy 11 30 05 gas 12 09 05 AURORA at 12 14 05_Power Costs - Comparison bx Rbtl-Staff-Jt-PC_Electric Rev Req Model (2009 GRC) Revised 01-18-2010_DEM-WP(C) ENERG10C--ctn Mid-C_042010 2010GRC 2" xfId="20594"/>
    <cellStyle name="_Value Copy 11 30 05 gas 12 09 05 AURORA at 12 14 05_Power Costs - Comparison bx Rbtl-Staff-Jt-PC_Final Order Electric EXHIBIT A-1" xfId="20595"/>
    <cellStyle name="_Value Copy 11 30 05 gas 12 09 05 AURORA at 12 14 05_Power Costs - Comparison bx Rbtl-Staff-Jt-PC_Final Order Electric EXHIBIT A-1 2" xfId="20596"/>
    <cellStyle name="_Value Copy 11 30 05 gas 12 09 05 AURORA at 12 14 05_Power Costs - Comparison bx Rbtl-Staff-Jt-PC_Final Order Electric EXHIBIT A-1 2 2" xfId="20597"/>
    <cellStyle name="_Value Copy 11 30 05 gas 12 09 05 AURORA at 12 14 05_Power Costs - Comparison bx Rbtl-Staff-Jt-PC_Final Order Electric EXHIBIT A-1 2 2 2" xfId="20598"/>
    <cellStyle name="_Value Copy 11 30 05 gas 12 09 05 AURORA at 12 14 05_Power Costs - Comparison bx Rbtl-Staff-Jt-PC_Final Order Electric EXHIBIT A-1 2 3" xfId="20599"/>
    <cellStyle name="_Value Copy 11 30 05 gas 12 09 05 AURORA at 12 14 05_Power Costs - Comparison bx Rbtl-Staff-Jt-PC_Final Order Electric EXHIBIT A-1 2 4" xfId="20600"/>
    <cellStyle name="_Value Copy 11 30 05 gas 12 09 05 AURORA at 12 14 05_Power Costs - Comparison bx Rbtl-Staff-Jt-PC_Final Order Electric EXHIBIT A-1 3" xfId="20601"/>
    <cellStyle name="_Value Copy 11 30 05 gas 12 09 05 AURORA at 12 14 05_Power Costs - Comparison bx Rbtl-Staff-Jt-PC_Final Order Electric EXHIBIT A-1 3 2" xfId="20602"/>
    <cellStyle name="_Value Copy 11 30 05 gas 12 09 05 AURORA at 12 14 05_Power Costs - Comparison bx Rbtl-Staff-Jt-PC_Final Order Electric EXHIBIT A-1 3 2 2" xfId="20603"/>
    <cellStyle name="_Value Copy 11 30 05 gas 12 09 05 AURORA at 12 14 05_Power Costs - Comparison bx Rbtl-Staff-Jt-PC_Final Order Electric EXHIBIT A-1 3 3" xfId="20604"/>
    <cellStyle name="_Value Copy 11 30 05 gas 12 09 05 AURORA at 12 14 05_Power Costs - Comparison bx Rbtl-Staff-Jt-PC_Final Order Electric EXHIBIT A-1 4" xfId="20605"/>
    <cellStyle name="_Value Copy 11 30 05 gas 12 09 05 AURORA at 12 14 05_Power Costs - Comparison bx Rbtl-Staff-Jt-PC_Final Order Electric EXHIBIT A-1 4 2" xfId="20606"/>
    <cellStyle name="_Value Copy 11 30 05 gas 12 09 05 AURORA at 12 14 05_Power Costs - Comparison bx Rbtl-Staff-Jt-PC_Final Order Electric EXHIBIT A-1 5" xfId="20607"/>
    <cellStyle name="_Value Copy 11 30 05 gas 12 09 05 AURORA at 12 14 05_Power Costs - Comparison bx Rbtl-Staff-Jt-PC_Final Order Electric EXHIBIT A-1 6" xfId="20608"/>
    <cellStyle name="_Value Copy 11 30 05 gas 12 09 05 AURORA at 12 14 05_Power Costs - Comparison bx Rbtl-Staff-Jt-PC_Final Order Electric EXHIBIT A-1 7" xfId="20609"/>
    <cellStyle name="_Value Copy 11 30 05 gas 12 09 05 AURORA at 12 14 05_Production Adj 4.37" xfId="20610"/>
    <cellStyle name="_Value Copy 11 30 05 gas 12 09 05 AURORA at 12 14 05_Production Adj 4.37 2" xfId="20611"/>
    <cellStyle name="_Value Copy 11 30 05 gas 12 09 05 AURORA at 12 14 05_Production Adj 4.37 2 2" xfId="20612"/>
    <cellStyle name="_Value Copy 11 30 05 gas 12 09 05 AURORA at 12 14 05_Production Adj 4.37 2 2 2" xfId="20613"/>
    <cellStyle name="_Value Copy 11 30 05 gas 12 09 05 AURORA at 12 14 05_Production Adj 4.37 2 3" xfId="20614"/>
    <cellStyle name="_Value Copy 11 30 05 gas 12 09 05 AURORA at 12 14 05_Production Adj 4.37 3" xfId="20615"/>
    <cellStyle name="_Value Copy 11 30 05 gas 12 09 05 AURORA at 12 14 05_Production Adj 4.37 3 2" xfId="20616"/>
    <cellStyle name="_Value Copy 11 30 05 gas 12 09 05 AURORA at 12 14 05_Production Adj 4.37 4" xfId="20617"/>
    <cellStyle name="_Value Copy 11 30 05 gas 12 09 05 AURORA at 12 14 05_Purchased Power Adj 4.03" xfId="20618"/>
    <cellStyle name="_Value Copy 11 30 05 gas 12 09 05 AURORA at 12 14 05_Purchased Power Adj 4.03 2" xfId="20619"/>
    <cellStyle name="_Value Copy 11 30 05 gas 12 09 05 AURORA at 12 14 05_Purchased Power Adj 4.03 2 2" xfId="20620"/>
    <cellStyle name="_Value Copy 11 30 05 gas 12 09 05 AURORA at 12 14 05_Purchased Power Adj 4.03 2 2 2" xfId="20621"/>
    <cellStyle name="_Value Copy 11 30 05 gas 12 09 05 AURORA at 12 14 05_Purchased Power Adj 4.03 2 3" xfId="20622"/>
    <cellStyle name="_Value Copy 11 30 05 gas 12 09 05 AURORA at 12 14 05_Purchased Power Adj 4.03 3" xfId="20623"/>
    <cellStyle name="_Value Copy 11 30 05 gas 12 09 05 AURORA at 12 14 05_Purchased Power Adj 4.03 3 2" xfId="20624"/>
    <cellStyle name="_Value Copy 11 30 05 gas 12 09 05 AURORA at 12 14 05_Purchased Power Adj 4.03 4" xfId="20625"/>
    <cellStyle name="_Value Copy 11 30 05 gas 12 09 05 AURORA at 12 14 05_Rate Design Sch 24" xfId="20626"/>
    <cellStyle name="_Value Copy 11 30 05 gas 12 09 05 AURORA at 12 14 05_Rate Design Sch 24 2" xfId="20627"/>
    <cellStyle name="_Value Copy 11 30 05 gas 12 09 05 AURORA at 12 14 05_Rate Design Sch 24 2 2" xfId="20628"/>
    <cellStyle name="_Value Copy 11 30 05 gas 12 09 05 AURORA at 12 14 05_Rate Design Sch 24 3" xfId="20629"/>
    <cellStyle name="_Value Copy 11 30 05 gas 12 09 05 AURORA at 12 14 05_Rate Design Sch 25" xfId="20630"/>
    <cellStyle name="_Value Copy 11 30 05 gas 12 09 05 AURORA at 12 14 05_Rate Design Sch 25 2" xfId="20631"/>
    <cellStyle name="_Value Copy 11 30 05 gas 12 09 05 AURORA at 12 14 05_Rate Design Sch 25 2 2" xfId="20632"/>
    <cellStyle name="_Value Copy 11 30 05 gas 12 09 05 AURORA at 12 14 05_Rate Design Sch 25 2 2 2" xfId="20633"/>
    <cellStyle name="_Value Copy 11 30 05 gas 12 09 05 AURORA at 12 14 05_Rate Design Sch 25 2 3" xfId="20634"/>
    <cellStyle name="_Value Copy 11 30 05 gas 12 09 05 AURORA at 12 14 05_Rate Design Sch 25 3" xfId="20635"/>
    <cellStyle name="_Value Copy 11 30 05 gas 12 09 05 AURORA at 12 14 05_Rate Design Sch 25 3 2" xfId="20636"/>
    <cellStyle name="_Value Copy 11 30 05 gas 12 09 05 AURORA at 12 14 05_Rate Design Sch 25 4" xfId="20637"/>
    <cellStyle name="_Value Copy 11 30 05 gas 12 09 05 AURORA at 12 14 05_Rate Design Sch 26" xfId="20638"/>
    <cellStyle name="_Value Copy 11 30 05 gas 12 09 05 AURORA at 12 14 05_Rate Design Sch 26 2" xfId="20639"/>
    <cellStyle name="_Value Copy 11 30 05 gas 12 09 05 AURORA at 12 14 05_Rate Design Sch 26 2 2" xfId="20640"/>
    <cellStyle name="_Value Copy 11 30 05 gas 12 09 05 AURORA at 12 14 05_Rate Design Sch 26 2 2 2" xfId="20641"/>
    <cellStyle name="_Value Copy 11 30 05 gas 12 09 05 AURORA at 12 14 05_Rate Design Sch 26 2 3" xfId="20642"/>
    <cellStyle name="_Value Copy 11 30 05 gas 12 09 05 AURORA at 12 14 05_Rate Design Sch 26 3" xfId="20643"/>
    <cellStyle name="_Value Copy 11 30 05 gas 12 09 05 AURORA at 12 14 05_Rate Design Sch 26 3 2" xfId="20644"/>
    <cellStyle name="_Value Copy 11 30 05 gas 12 09 05 AURORA at 12 14 05_Rate Design Sch 26 4" xfId="20645"/>
    <cellStyle name="_Value Copy 11 30 05 gas 12 09 05 AURORA at 12 14 05_Rate Design Sch 31" xfId="20646"/>
    <cellStyle name="_Value Copy 11 30 05 gas 12 09 05 AURORA at 12 14 05_Rate Design Sch 31 2" xfId="20647"/>
    <cellStyle name="_Value Copy 11 30 05 gas 12 09 05 AURORA at 12 14 05_Rate Design Sch 31 2 2" xfId="20648"/>
    <cellStyle name="_Value Copy 11 30 05 gas 12 09 05 AURORA at 12 14 05_Rate Design Sch 31 2 2 2" xfId="20649"/>
    <cellStyle name="_Value Copy 11 30 05 gas 12 09 05 AURORA at 12 14 05_Rate Design Sch 31 2 3" xfId="20650"/>
    <cellStyle name="_Value Copy 11 30 05 gas 12 09 05 AURORA at 12 14 05_Rate Design Sch 31 3" xfId="20651"/>
    <cellStyle name="_Value Copy 11 30 05 gas 12 09 05 AURORA at 12 14 05_Rate Design Sch 31 3 2" xfId="20652"/>
    <cellStyle name="_Value Copy 11 30 05 gas 12 09 05 AURORA at 12 14 05_Rate Design Sch 31 4" xfId="20653"/>
    <cellStyle name="_Value Copy 11 30 05 gas 12 09 05 AURORA at 12 14 05_Rate Design Sch 43" xfId="20654"/>
    <cellStyle name="_Value Copy 11 30 05 gas 12 09 05 AURORA at 12 14 05_Rate Design Sch 43 2" xfId="20655"/>
    <cellStyle name="_Value Copy 11 30 05 gas 12 09 05 AURORA at 12 14 05_Rate Design Sch 43 2 2" xfId="20656"/>
    <cellStyle name="_Value Copy 11 30 05 gas 12 09 05 AURORA at 12 14 05_Rate Design Sch 43 2 2 2" xfId="20657"/>
    <cellStyle name="_Value Copy 11 30 05 gas 12 09 05 AURORA at 12 14 05_Rate Design Sch 43 2 3" xfId="20658"/>
    <cellStyle name="_Value Copy 11 30 05 gas 12 09 05 AURORA at 12 14 05_Rate Design Sch 43 3" xfId="20659"/>
    <cellStyle name="_Value Copy 11 30 05 gas 12 09 05 AURORA at 12 14 05_Rate Design Sch 43 3 2" xfId="20660"/>
    <cellStyle name="_Value Copy 11 30 05 gas 12 09 05 AURORA at 12 14 05_Rate Design Sch 43 4" xfId="20661"/>
    <cellStyle name="_Value Copy 11 30 05 gas 12 09 05 AURORA at 12 14 05_Rate Design Sch 448-449" xfId="20662"/>
    <cellStyle name="_Value Copy 11 30 05 gas 12 09 05 AURORA at 12 14 05_Rate Design Sch 448-449 2" xfId="20663"/>
    <cellStyle name="_Value Copy 11 30 05 gas 12 09 05 AURORA at 12 14 05_Rate Design Sch 448-449 2 2" xfId="20664"/>
    <cellStyle name="_Value Copy 11 30 05 gas 12 09 05 AURORA at 12 14 05_Rate Design Sch 448-449 3" xfId="20665"/>
    <cellStyle name="_Value Copy 11 30 05 gas 12 09 05 AURORA at 12 14 05_Rate Design Sch 46" xfId="20666"/>
    <cellStyle name="_Value Copy 11 30 05 gas 12 09 05 AURORA at 12 14 05_Rate Design Sch 46 2" xfId="20667"/>
    <cellStyle name="_Value Copy 11 30 05 gas 12 09 05 AURORA at 12 14 05_Rate Design Sch 46 2 2" xfId="20668"/>
    <cellStyle name="_Value Copy 11 30 05 gas 12 09 05 AURORA at 12 14 05_Rate Design Sch 46 2 2 2" xfId="20669"/>
    <cellStyle name="_Value Copy 11 30 05 gas 12 09 05 AURORA at 12 14 05_Rate Design Sch 46 2 3" xfId="20670"/>
    <cellStyle name="_Value Copy 11 30 05 gas 12 09 05 AURORA at 12 14 05_Rate Design Sch 46 3" xfId="20671"/>
    <cellStyle name="_Value Copy 11 30 05 gas 12 09 05 AURORA at 12 14 05_Rate Design Sch 46 3 2" xfId="20672"/>
    <cellStyle name="_Value Copy 11 30 05 gas 12 09 05 AURORA at 12 14 05_Rate Design Sch 46 4" xfId="20673"/>
    <cellStyle name="_Value Copy 11 30 05 gas 12 09 05 AURORA at 12 14 05_Rate Spread" xfId="20674"/>
    <cellStyle name="_Value Copy 11 30 05 gas 12 09 05 AURORA at 12 14 05_Rate Spread 2" xfId="20675"/>
    <cellStyle name="_Value Copy 11 30 05 gas 12 09 05 AURORA at 12 14 05_Rate Spread 2 2" xfId="20676"/>
    <cellStyle name="_Value Copy 11 30 05 gas 12 09 05 AURORA at 12 14 05_Rate Spread 2 2 2" xfId="20677"/>
    <cellStyle name="_Value Copy 11 30 05 gas 12 09 05 AURORA at 12 14 05_Rate Spread 2 3" xfId="20678"/>
    <cellStyle name="_Value Copy 11 30 05 gas 12 09 05 AURORA at 12 14 05_Rate Spread 3" xfId="20679"/>
    <cellStyle name="_Value Copy 11 30 05 gas 12 09 05 AURORA at 12 14 05_Rate Spread 3 2" xfId="20680"/>
    <cellStyle name="_Value Copy 11 30 05 gas 12 09 05 AURORA at 12 14 05_Rate Spread 4" xfId="20681"/>
    <cellStyle name="_Value Copy 11 30 05 gas 12 09 05 AURORA at 12 14 05_Rebuttal Power Costs" xfId="20682"/>
    <cellStyle name="_Value Copy 11 30 05 gas 12 09 05 AURORA at 12 14 05_Rebuttal Power Costs 2" xfId="20683"/>
    <cellStyle name="_Value Copy 11 30 05 gas 12 09 05 AURORA at 12 14 05_Rebuttal Power Costs 2 2" xfId="20684"/>
    <cellStyle name="_Value Copy 11 30 05 gas 12 09 05 AURORA at 12 14 05_Rebuttal Power Costs 2 2 2" xfId="20685"/>
    <cellStyle name="_Value Copy 11 30 05 gas 12 09 05 AURORA at 12 14 05_Rebuttal Power Costs 2 2 2 2" xfId="20686"/>
    <cellStyle name="_Value Copy 11 30 05 gas 12 09 05 AURORA at 12 14 05_Rebuttal Power Costs 2 2 3" xfId="20687"/>
    <cellStyle name="_Value Copy 11 30 05 gas 12 09 05 AURORA at 12 14 05_Rebuttal Power Costs 2 3" xfId="20688"/>
    <cellStyle name="_Value Copy 11 30 05 gas 12 09 05 AURORA at 12 14 05_Rebuttal Power Costs 2 3 2" xfId="20689"/>
    <cellStyle name="_Value Copy 11 30 05 gas 12 09 05 AURORA at 12 14 05_Rebuttal Power Costs 2 4" xfId="20690"/>
    <cellStyle name="_Value Copy 11 30 05 gas 12 09 05 AURORA at 12 14 05_Rebuttal Power Costs 2 4 2" xfId="20691"/>
    <cellStyle name="_Value Copy 11 30 05 gas 12 09 05 AURORA at 12 14 05_Rebuttal Power Costs 2 5" xfId="20692"/>
    <cellStyle name="_Value Copy 11 30 05 gas 12 09 05 AURORA at 12 14 05_Rebuttal Power Costs 3" xfId="20693"/>
    <cellStyle name="_Value Copy 11 30 05 gas 12 09 05 AURORA at 12 14 05_Rebuttal Power Costs 3 2" xfId="20694"/>
    <cellStyle name="_Value Copy 11 30 05 gas 12 09 05 AURORA at 12 14 05_Rebuttal Power Costs 3 2 2" xfId="20695"/>
    <cellStyle name="_Value Copy 11 30 05 gas 12 09 05 AURORA at 12 14 05_Rebuttal Power Costs 3 3" xfId="20696"/>
    <cellStyle name="_Value Copy 11 30 05 gas 12 09 05 AURORA at 12 14 05_Rebuttal Power Costs 3 4" xfId="20697"/>
    <cellStyle name="_Value Copy 11 30 05 gas 12 09 05 AURORA at 12 14 05_Rebuttal Power Costs 4" xfId="20698"/>
    <cellStyle name="_Value Copy 11 30 05 gas 12 09 05 AURORA at 12 14 05_Rebuttal Power Costs 4 2" xfId="20699"/>
    <cellStyle name="_Value Copy 11 30 05 gas 12 09 05 AURORA at 12 14 05_Rebuttal Power Costs 4 2 2" xfId="20700"/>
    <cellStyle name="_Value Copy 11 30 05 gas 12 09 05 AURORA at 12 14 05_Rebuttal Power Costs 4 3" xfId="20701"/>
    <cellStyle name="_Value Copy 11 30 05 gas 12 09 05 AURORA at 12 14 05_Rebuttal Power Costs 5" xfId="20702"/>
    <cellStyle name="_Value Copy 11 30 05 gas 12 09 05 AURORA at 12 14 05_Rebuttal Power Costs 5 2" xfId="20703"/>
    <cellStyle name="_Value Copy 11 30 05 gas 12 09 05 AURORA at 12 14 05_Rebuttal Power Costs 6" xfId="20704"/>
    <cellStyle name="_Value Copy 11 30 05 gas 12 09 05 AURORA at 12 14 05_Rebuttal Power Costs 6 2" xfId="20705"/>
    <cellStyle name="_Value Copy 11 30 05 gas 12 09 05 AURORA at 12 14 05_Rebuttal Power Costs 7" xfId="20706"/>
    <cellStyle name="_Value Copy 11 30 05 gas 12 09 05 AURORA at 12 14 05_Rebuttal Power Costs_Adj Bench DR 3 for Initial Briefs (Electric)" xfId="20707"/>
    <cellStyle name="_Value Copy 11 30 05 gas 12 09 05 AURORA at 12 14 05_Rebuttal Power Costs_Adj Bench DR 3 for Initial Briefs (Electric) 2" xfId="20708"/>
    <cellStyle name="_Value Copy 11 30 05 gas 12 09 05 AURORA at 12 14 05_Rebuttal Power Costs_Adj Bench DR 3 for Initial Briefs (Electric) 2 2" xfId="20709"/>
    <cellStyle name="_Value Copy 11 30 05 gas 12 09 05 AURORA at 12 14 05_Rebuttal Power Costs_Adj Bench DR 3 for Initial Briefs (Electric) 2 2 2" xfId="20710"/>
    <cellStyle name="_Value Copy 11 30 05 gas 12 09 05 AURORA at 12 14 05_Rebuttal Power Costs_Adj Bench DR 3 for Initial Briefs (Electric) 2 2 2 2" xfId="20711"/>
    <cellStyle name="_Value Copy 11 30 05 gas 12 09 05 AURORA at 12 14 05_Rebuttal Power Costs_Adj Bench DR 3 for Initial Briefs (Electric) 2 2 3" xfId="20712"/>
    <cellStyle name="_Value Copy 11 30 05 gas 12 09 05 AURORA at 12 14 05_Rebuttal Power Costs_Adj Bench DR 3 for Initial Briefs (Electric) 2 3" xfId="20713"/>
    <cellStyle name="_Value Copy 11 30 05 gas 12 09 05 AURORA at 12 14 05_Rebuttal Power Costs_Adj Bench DR 3 for Initial Briefs (Electric) 2 3 2" xfId="20714"/>
    <cellStyle name="_Value Copy 11 30 05 gas 12 09 05 AURORA at 12 14 05_Rebuttal Power Costs_Adj Bench DR 3 for Initial Briefs (Electric) 2 4" xfId="20715"/>
    <cellStyle name="_Value Copy 11 30 05 gas 12 09 05 AURORA at 12 14 05_Rebuttal Power Costs_Adj Bench DR 3 for Initial Briefs (Electric) 2 4 2" xfId="20716"/>
    <cellStyle name="_Value Copy 11 30 05 gas 12 09 05 AURORA at 12 14 05_Rebuttal Power Costs_Adj Bench DR 3 for Initial Briefs (Electric) 2 5" xfId="20717"/>
    <cellStyle name="_Value Copy 11 30 05 gas 12 09 05 AURORA at 12 14 05_Rebuttal Power Costs_Adj Bench DR 3 for Initial Briefs (Electric) 3" xfId="20718"/>
    <cellStyle name="_Value Copy 11 30 05 gas 12 09 05 AURORA at 12 14 05_Rebuttal Power Costs_Adj Bench DR 3 for Initial Briefs (Electric) 3 2" xfId="20719"/>
    <cellStyle name="_Value Copy 11 30 05 gas 12 09 05 AURORA at 12 14 05_Rebuttal Power Costs_Adj Bench DR 3 for Initial Briefs (Electric) 3 2 2" xfId="20720"/>
    <cellStyle name="_Value Copy 11 30 05 gas 12 09 05 AURORA at 12 14 05_Rebuttal Power Costs_Adj Bench DR 3 for Initial Briefs (Electric) 3 3" xfId="20721"/>
    <cellStyle name="_Value Copy 11 30 05 gas 12 09 05 AURORA at 12 14 05_Rebuttal Power Costs_Adj Bench DR 3 for Initial Briefs (Electric) 3 4" xfId="20722"/>
    <cellStyle name="_Value Copy 11 30 05 gas 12 09 05 AURORA at 12 14 05_Rebuttal Power Costs_Adj Bench DR 3 for Initial Briefs (Electric) 4" xfId="20723"/>
    <cellStyle name="_Value Copy 11 30 05 gas 12 09 05 AURORA at 12 14 05_Rebuttal Power Costs_Adj Bench DR 3 for Initial Briefs (Electric) 4 2" xfId="20724"/>
    <cellStyle name="_Value Copy 11 30 05 gas 12 09 05 AURORA at 12 14 05_Rebuttal Power Costs_Adj Bench DR 3 for Initial Briefs (Electric) 4 2 2" xfId="20725"/>
    <cellStyle name="_Value Copy 11 30 05 gas 12 09 05 AURORA at 12 14 05_Rebuttal Power Costs_Adj Bench DR 3 for Initial Briefs (Electric) 4 3" xfId="20726"/>
    <cellStyle name="_Value Copy 11 30 05 gas 12 09 05 AURORA at 12 14 05_Rebuttal Power Costs_Adj Bench DR 3 for Initial Briefs (Electric) 5" xfId="20727"/>
    <cellStyle name="_Value Copy 11 30 05 gas 12 09 05 AURORA at 12 14 05_Rebuttal Power Costs_Adj Bench DR 3 for Initial Briefs (Electric) 5 2" xfId="20728"/>
    <cellStyle name="_Value Copy 11 30 05 gas 12 09 05 AURORA at 12 14 05_Rebuttal Power Costs_Adj Bench DR 3 for Initial Briefs (Electric) 6" xfId="20729"/>
    <cellStyle name="_Value Copy 11 30 05 gas 12 09 05 AURORA at 12 14 05_Rebuttal Power Costs_Adj Bench DR 3 for Initial Briefs (Electric) 6 2" xfId="20730"/>
    <cellStyle name="_Value Copy 11 30 05 gas 12 09 05 AURORA at 12 14 05_Rebuttal Power Costs_Adj Bench DR 3 for Initial Briefs (Electric) 7" xfId="20731"/>
    <cellStyle name="_Value Copy 11 30 05 gas 12 09 05 AURORA at 12 14 05_Rebuttal Power Costs_Adj Bench DR 3 for Initial Briefs (Electric)_DEM-WP(C) ENERG10C--ctn Mid-C_042010 2010GRC" xfId="20732"/>
    <cellStyle name="_Value Copy 11 30 05 gas 12 09 05 AURORA at 12 14 05_Rebuttal Power Costs_Adj Bench DR 3 for Initial Briefs (Electric)_DEM-WP(C) ENERG10C--ctn Mid-C_042010 2010GRC 2" xfId="20733"/>
    <cellStyle name="_Value Copy 11 30 05 gas 12 09 05 AURORA at 12 14 05_Rebuttal Power Costs_DEM-WP(C) ENERG10C--ctn Mid-C_042010 2010GRC" xfId="20734"/>
    <cellStyle name="_Value Copy 11 30 05 gas 12 09 05 AURORA at 12 14 05_Rebuttal Power Costs_DEM-WP(C) ENERG10C--ctn Mid-C_042010 2010GRC 2" xfId="20735"/>
    <cellStyle name="_Value Copy 11 30 05 gas 12 09 05 AURORA at 12 14 05_Rebuttal Power Costs_Electric Rev Req Model (2009 GRC) Rebuttal" xfId="20736"/>
    <cellStyle name="_Value Copy 11 30 05 gas 12 09 05 AURORA at 12 14 05_Rebuttal Power Costs_Electric Rev Req Model (2009 GRC) Rebuttal 2" xfId="20737"/>
    <cellStyle name="_Value Copy 11 30 05 gas 12 09 05 AURORA at 12 14 05_Rebuttal Power Costs_Electric Rev Req Model (2009 GRC) Rebuttal 2 2" xfId="20738"/>
    <cellStyle name="_Value Copy 11 30 05 gas 12 09 05 AURORA at 12 14 05_Rebuttal Power Costs_Electric Rev Req Model (2009 GRC) Rebuttal 2 2 2" xfId="20739"/>
    <cellStyle name="_Value Copy 11 30 05 gas 12 09 05 AURORA at 12 14 05_Rebuttal Power Costs_Electric Rev Req Model (2009 GRC) Rebuttal 2 3" xfId="20740"/>
    <cellStyle name="_Value Copy 11 30 05 gas 12 09 05 AURORA at 12 14 05_Rebuttal Power Costs_Electric Rev Req Model (2009 GRC) Rebuttal 2 4" xfId="20741"/>
    <cellStyle name="_Value Copy 11 30 05 gas 12 09 05 AURORA at 12 14 05_Rebuttal Power Costs_Electric Rev Req Model (2009 GRC) Rebuttal 3" xfId="20742"/>
    <cellStyle name="_Value Copy 11 30 05 gas 12 09 05 AURORA at 12 14 05_Rebuttal Power Costs_Electric Rev Req Model (2009 GRC) Rebuttal 3 2" xfId="20743"/>
    <cellStyle name="_Value Copy 11 30 05 gas 12 09 05 AURORA at 12 14 05_Rebuttal Power Costs_Electric Rev Req Model (2009 GRC) Rebuttal 4" xfId="20744"/>
    <cellStyle name="_Value Copy 11 30 05 gas 12 09 05 AURORA at 12 14 05_Rebuttal Power Costs_Electric Rev Req Model (2009 GRC) Rebuttal 5" xfId="20745"/>
    <cellStyle name="_Value Copy 11 30 05 gas 12 09 05 AURORA at 12 14 05_Rebuttal Power Costs_Electric Rev Req Model (2009 GRC) Rebuttal REmoval of New  WH Solar AdjustMI" xfId="20746"/>
    <cellStyle name="_Value Copy 11 30 05 gas 12 09 05 AURORA at 12 14 05_Rebuttal Power Costs_Electric Rev Req Model (2009 GRC) Rebuttal REmoval of New  WH Solar AdjustMI 2" xfId="20747"/>
    <cellStyle name="_Value Copy 11 30 05 gas 12 09 05 AURORA at 12 14 05_Rebuttal Power Costs_Electric Rev Req Model (2009 GRC) Rebuttal REmoval of New  WH Solar AdjustMI 2 2" xfId="20748"/>
    <cellStyle name="_Value Copy 11 30 05 gas 12 09 05 AURORA at 12 14 05_Rebuttal Power Costs_Electric Rev Req Model (2009 GRC) Rebuttal REmoval of New  WH Solar AdjustMI 2 2 2" xfId="20749"/>
    <cellStyle name="_Value Copy 11 30 05 gas 12 09 05 AURORA at 12 14 05_Rebuttal Power Costs_Electric Rev Req Model (2009 GRC) Rebuttal REmoval of New  WH Solar AdjustMI 2 2 2 2" xfId="20750"/>
    <cellStyle name="_Value Copy 11 30 05 gas 12 09 05 AURORA at 12 14 05_Rebuttal Power Costs_Electric Rev Req Model (2009 GRC) Rebuttal REmoval of New  WH Solar AdjustMI 2 2 3" xfId="20751"/>
    <cellStyle name="_Value Copy 11 30 05 gas 12 09 05 AURORA at 12 14 05_Rebuttal Power Costs_Electric Rev Req Model (2009 GRC) Rebuttal REmoval of New  WH Solar AdjustMI 2 3" xfId="20752"/>
    <cellStyle name="_Value Copy 11 30 05 gas 12 09 05 AURORA at 12 14 05_Rebuttal Power Costs_Electric Rev Req Model (2009 GRC) Rebuttal REmoval of New  WH Solar AdjustMI 2 3 2" xfId="20753"/>
    <cellStyle name="_Value Copy 11 30 05 gas 12 09 05 AURORA at 12 14 05_Rebuttal Power Costs_Electric Rev Req Model (2009 GRC) Rebuttal REmoval of New  WH Solar AdjustMI 2 4" xfId="20754"/>
    <cellStyle name="_Value Copy 11 30 05 gas 12 09 05 AURORA at 12 14 05_Rebuttal Power Costs_Electric Rev Req Model (2009 GRC) Rebuttal REmoval of New  WH Solar AdjustMI 2 4 2" xfId="20755"/>
    <cellStyle name="_Value Copy 11 30 05 gas 12 09 05 AURORA at 12 14 05_Rebuttal Power Costs_Electric Rev Req Model (2009 GRC) Rebuttal REmoval of New  WH Solar AdjustMI 2 5" xfId="20756"/>
    <cellStyle name="_Value Copy 11 30 05 gas 12 09 05 AURORA at 12 14 05_Rebuttal Power Costs_Electric Rev Req Model (2009 GRC) Rebuttal REmoval of New  WH Solar AdjustMI 3" xfId="20757"/>
    <cellStyle name="_Value Copy 11 30 05 gas 12 09 05 AURORA at 12 14 05_Rebuttal Power Costs_Electric Rev Req Model (2009 GRC) Rebuttal REmoval of New  WH Solar AdjustMI 3 2" xfId="20758"/>
    <cellStyle name="_Value Copy 11 30 05 gas 12 09 05 AURORA at 12 14 05_Rebuttal Power Costs_Electric Rev Req Model (2009 GRC) Rebuttal REmoval of New  WH Solar AdjustMI 3 2 2" xfId="20759"/>
    <cellStyle name="_Value Copy 11 30 05 gas 12 09 05 AURORA at 12 14 05_Rebuttal Power Costs_Electric Rev Req Model (2009 GRC) Rebuttal REmoval of New  WH Solar AdjustMI 3 3" xfId="20760"/>
    <cellStyle name="_Value Copy 11 30 05 gas 12 09 05 AURORA at 12 14 05_Rebuttal Power Costs_Electric Rev Req Model (2009 GRC) Rebuttal REmoval of New  WH Solar AdjustMI 3 4" xfId="20761"/>
    <cellStyle name="_Value Copy 11 30 05 gas 12 09 05 AURORA at 12 14 05_Rebuttal Power Costs_Electric Rev Req Model (2009 GRC) Rebuttal REmoval of New  WH Solar AdjustMI 4" xfId="20762"/>
    <cellStyle name="_Value Copy 11 30 05 gas 12 09 05 AURORA at 12 14 05_Rebuttal Power Costs_Electric Rev Req Model (2009 GRC) Rebuttal REmoval of New  WH Solar AdjustMI 4 2" xfId="20763"/>
    <cellStyle name="_Value Copy 11 30 05 gas 12 09 05 AURORA at 12 14 05_Rebuttal Power Costs_Electric Rev Req Model (2009 GRC) Rebuttal REmoval of New  WH Solar AdjustMI 4 2 2" xfId="20764"/>
    <cellStyle name="_Value Copy 11 30 05 gas 12 09 05 AURORA at 12 14 05_Rebuttal Power Costs_Electric Rev Req Model (2009 GRC) Rebuttal REmoval of New  WH Solar AdjustMI 4 3" xfId="20765"/>
    <cellStyle name="_Value Copy 11 30 05 gas 12 09 05 AURORA at 12 14 05_Rebuttal Power Costs_Electric Rev Req Model (2009 GRC) Rebuttal REmoval of New  WH Solar AdjustMI 5" xfId="20766"/>
    <cellStyle name="_Value Copy 11 30 05 gas 12 09 05 AURORA at 12 14 05_Rebuttal Power Costs_Electric Rev Req Model (2009 GRC) Rebuttal REmoval of New  WH Solar AdjustMI 5 2" xfId="20767"/>
    <cellStyle name="_Value Copy 11 30 05 gas 12 09 05 AURORA at 12 14 05_Rebuttal Power Costs_Electric Rev Req Model (2009 GRC) Rebuttal REmoval of New  WH Solar AdjustMI 6" xfId="20768"/>
    <cellStyle name="_Value Copy 11 30 05 gas 12 09 05 AURORA at 12 14 05_Rebuttal Power Costs_Electric Rev Req Model (2009 GRC) Rebuttal REmoval of New  WH Solar AdjustMI 6 2" xfId="20769"/>
    <cellStyle name="_Value Copy 11 30 05 gas 12 09 05 AURORA at 12 14 05_Rebuttal Power Costs_Electric Rev Req Model (2009 GRC) Rebuttal REmoval of New  WH Solar AdjustMI 7" xfId="20770"/>
    <cellStyle name="_Value Copy 11 30 05 gas 12 09 05 AURORA at 12 14 05_Rebuttal Power Costs_Electric Rev Req Model (2009 GRC) Rebuttal REmoval of New  WH Solar AdjustMI_DEM-WP(C) ENERG10C--ctn Mid-C_042010 2010GRC" xfId="20771"/>
    <cellStyle name="_Value Copy 11 30 05 gas 12 09 05 AURORA at 12 14 05_Rebuttal Power Costs_Electric Rev Req Model (2009 GRC) Rebuttal REmoval of New  WH Solar AdjustMI_DEM-WP(C) ENERG10C--ctn Mid-C_042010 2010GRC 2" xfId="20772"/>
    <cellStyle name="_Value Copy 11 30 05 gas 12 09 05 AURORA at 12 14 05_Rebuttal Power Costs_Electric Rev Req Model (2009 GRC) Revised 01-18-2010" xfId="20773"/>
    <cellStyle name="_Value Copy 11 30 05 gas 12 09 05 AURORA at 12 14 05_Rebuttal Power Costs_Electric Rev Req Model (2009 GRC) Revised 01-18-2010 2" xfId="20774"/>
    <cellStyle name="_Value Copy 11 30 05 gas 12 09 05 AURORA at 12 14 05_Rebuttal Power Costs_Electric Rev Req Model (2009 GRC) Revised 01-18-2010 2 2" xfId="20775"/>
    <cellStyle name="_Value Copy 11 30 05 gas 12 09 05 AURORA at 12 14 05_Rebuttal Power Costs_Electric Rev Req Model (2009 GRC) Revised 01-18-2010 2 2 2" xfId="20776"/>
    <cellStyle name="_Value Copy 11 30 05 gas 12 09 05 AURORA at 12 14 05_Rebuttal Power Costs_Electric Rev Req Model (2009 GRC) Revised 01-18-2010 2 2 2 2" xfId="20777"/>
    <cellStyle name="_Value Copy 11 30 05 gas 12 09 05 AURORA at 12 14 05_Rebuttal Power Costs_Electric Rev Req Model (2009 GRC) Revised 01-18-2010 2 2 3" xfId="20778"/>
    <cellStyle name="_Value Copy 11 30 05 gas 12 09 05 AURORA at 12 14 05_Rebuttal Power Costs_Electric Rev Req Model (2009 GRC) Revised 01-18-2010 2 3" xfId="20779"/>
    <cellStyle name="_Value Copy 11 30 05 gas 12 09 05 AURORA at 12 14 05_Rebuttal Power Costs_Electric Rev Req Model (2009 GRC) Revised 01-18-2010 2 3 2" xfId="20780"/>
    <cellStyle name="_Value Copy 11 30 05 gas 12 09 05 AURORA at 12 14 05_Rebuttal Power Costs_Electric Rev Req Model (2009 GRC) Revised 01-18-2010 2 4" xfId="20781"/>
    <cellStyle name="_Value Copy 11 30 05 gas 12 09 05 AURORA at 12 14 05_Rebuttal Power Costs_Electric Rev Req Model (2009 GRC) Revised 01-18-2010 2 4 2" xfId="20782"/>
    <cellStyle name="_Value Copy 11 30 05 gas 12 09 05 AURORA at 12 14 05_Rebuttal Power Costs_Electric Rev Req Model (2009 GRC) Revised 01-18-2010 2 5" xfId="20783"/>
    <cellStyle name="_Value Copy 11 30 05 gas 12 09 05 AURORA at 12 14 05_Rebuttal Power Costs_Electric Rev Req Model (2009 GRC) Revised 01-18-2010 3" xfId="20784"/>
    <cellStyle name="_Value Copy 11 30 05 gas 12 09 05 AURORA at 12 14 05_Rebuttal Power Costs_Electric Rev Req Model (2009 GRC) Revised 01-18-2010 3 2" xfId="20785"/>
    <cellStyle name="_Value Copy 11 30 05 gas 12 09 05 AURORA at 12 14 05_Rebuttal Power Costs_Electric Rev Req Model (2009 GRC) Revised 01-18-2010 3 2 2" xfId="20786"/>
    <cellStyle name="_Value Copy 11 30 05 gas 12 09 05 AURORA at 12 14 05_Rebuttal Power Costs_Electric Rev Req Model (2009 GRC) Revised 01-18-2010 3 3" xfId="20787"/>
    <cellStyle name="_Value Copy 11 30 05 gas 12 09 05 AURORA at 12 14 05_Rebuttal Power Costs_Electric Rev Req Model (2009 GRC) Revised 01-18-2010 3 4" xfId="20788"/>
    <cellStyle name="_Value Copy 11 30 05 gas 12 09 05 AURORA at 12 14 05_Rebuttal Power Costs_Electric Rev Req Model (2009 GRC) Revised 01-18-2010 4" xfId="20789"/>
    <cellStyle name="_Value Copy 11 30 05 gas 12 09 05 AURORA at 12 14 05_Rebuttal Power Costs_Electric Rev Req Model (2009 GRC) Revised 01-18-2010 4 2" xfId="20790"/>
    <cellStyle name="_Value Copy 11 30 05 gas 12 09 05 AURORA at 12 14 05_Rebuttal Power Costs_Electric Rev Req Model (2009 GRC) Revised 01-18-2010 4 2 2" xfId="20791"/>
    <cellStyle name="_Value Copy 11 30 05 gas 12 09 05 AURORA at 12 14 05_Rebuttal Power Costs_Electric Rev Req Model (2009 GRC) Revised 01-18-2010 4 3" xfId="20792"/>
    <cellStyle name="_Value Copy 11 30 05 gas 12 09 05 AURORA at 12 14 05_Rebuttal Power Costs_Electric Rev Req Model (2009 GRC) Revised 01-18-2010 5" xfId="20793"/>
    <cellStyle name="_Value Copy 11 30 05 gas 12 09 05 AURORA at 12 14 05_Rebuttal Power Costs_Electric Rev Req Model (2009 GRC) Revised 01-18-2010 5 2" xfId="20794"/>
    <cellStyle name="_Value Copy 11 30 05 gas 12 09 05 AURORA at 12 14 05_Rebuttal Power Costs_Electric Rev Req Model (2009 GRC) Revised 01-18-2010 6" xfId="20795"/>
    <cellStyle name="_Value Copy 11 30 05 gas 12 09 05 AURORA at 12 14 05_Rebuttal Power Costs_Electric Rev Req Model (2009 GRC) Revised 01-18-2010 6 2" xfId="20796"/>
    <cellStyle name="_Value Copy 11 30 05 gas 12 09 05 AURORA at 12 14 05_Rebuttal Power Costs_Electric Rev Req Model (2009 GRC) Revised 01-18-2010 7" xfId="20797"/>
    <cellStyle name="_Value Copy 11 30 05 gas 12 09 05 AURORA at 12 14 05_Rebuttal Power Costs_Electric Rev Req Model (2009 GRC) Revised 01-18-2010_DEM-WP(C) ENERG10C--ctn Mid-C_042010 2010GRC" xfId="20798"/>
    <cellStyle name="_Value Copy 11 30 05 gas 12 09 05 AURORA at 12 14 05_Rebuttal Power Costs_Electric Rev Req Model (2009 GRC) Revised 01-18-2010_DEM-WP(C) ENERG10C--ctn Mid-C_042010 2010GRC 2" xfId="20799"/>
    <cellStyle name="_Value Copy 11 30 05 gas 12 09 05 AURORA at 12 14 05_Rebuttal Power Costs_Final Order Electric EXHIBIT A-1" xfId="20800"/>
    <cellStyle name="_Value Copy 11 30 05 gas 12 09 05 AURORA at 12 14 05_Rebuttal Power Costs_Final Order Electric EXHIBIT A-1 2" xfId="20801"/>
    <cellStyle name="_Value Copy 11 30 05 gas 12 09 05 AURORA at 12 14 05_Rebuttal Power Costs_Final Order Electric EXHIBIT A-1 2 2" xfId="20802"/>
    <cellStyle name="_Value Copy 11 30 05 gas 12 09 05 AURORA at 12 14 05_Rebuttal Power Costs_Final Order Electric EXHIBIT A-1 2 2 2" xfId="20803"/>
    <cellStyle name="_Value Copy 11 30 05 gas 12 09 05 AURORA at 12 14 05_Rebuttal Power Costs_Final Order Electric EXHIBIT A-1 2 3" xfId="20804"/>
    <cellStyle name="_Value Copy 11 30 05 gas 12 09 05 AURORA at 12 14 05_Rebuttal Power Costs_Final Order Electric EXHIBIT A-1 2 4" xfId="20805"/>
    <cellStyle name="_Value Copy 11 30 05 gas 12 09 05 AURORA at 12 14 05_Rebuttal Power Costs_Final Order Electric EXHIBIT A-1 3" xfId="20806"/>
    <cellStyle name="_Value Copy 11 30 05 gas 12 09 05 AURORA at 12 14 05_Rebuttal Power Costs_Final Order Electric EXHIBIT A-1 3 2" xfId="20807"/>
    <cellStyle name="_Value Copy 11 30 05 gas 12 09 05 AURORA at 12 14 05_Rebuttal Power Costs_Final Order Electric EXHIBIT A-1 3 2 2" xfId="20808"/>
    <cellStyle name="_Value Copy 11 30 05 gas 12 09 05 AURORA at 12 14 05_Rebuttal Power Costs_Final Order Electric EXHIBIT A-1 3 3" xfId="20809"/>
    <cellStyle name="_Value Copy 11 30 05 gas 12 09 05 AURORA at 12 14 05_Rebuttal Power Costs_Final Order Electric EXHIBIT A-1 4" xfId="20810"/>
    <cellStyle name="_Value Copy 11 30 05 gas 12 09 05 AURORA at 12 14 05_Rebuttal Power Costs_Final Order Electric EXHIBIT A-1 4 2" xfId="20811"/>
    <cellStyle name="_Value Copy 11 30 05 gas 12 09 05 AURORA at 12 14 05_Rebuttal Power Costs_Final Order Electric EXHIBIT A-1 5" xfId="20812"/>
    <cellStyle name="_Value Copy 11 30 05 gas 12 09 05 AURORA at 12 14 05_Rebuttal Power Costs_Final Order Electric EXHIBIT A-1 6" xfId="20813"/>
    <cellStyle name="_Value Copy 11 30 05 gas 12 09 05 AURORA at 12 14 05_Rebuttal Power Costs_Final Order Electric EXHIBIT A-1 7" xfId="20814"/>
    <cellStyle name="_Value Copy 11 30 05 gas 12 09 05 AURORA at 12 14 05_ROR 5.02" xfId="20815"/>
    <cellStyle name="_Value Copy 11 30 05 gas 12 09 05 AURORA at 12 14 05_ROR 5.02 2" xfId="20816"/>
    <cellStyle name="_Value Copy 11 30 05 gas 12 09 05 AURORA at 12 14 05_ROR 5.02 2 2" xfId="20817"/>
    <cellStyle name="_Value Copy 11 30 05 gas 12 09 05 AURORA at 12 14 05_ROR 5.02 2 2 2" xfId="20818"/>
    <cellStyle name="_Value Copy 11 30 05 gas 12 09 05 AURORA at 12 14 05_ROR 5.02 2 3" xfId="20819"/>
    <cellStyle name="_Value Copy 11 30 05 gas 12 09 05 AURORA at 12 14 05_ROR 5.02 3" xfId="20820"/>
    <cellStyle name="_Value Copy 11 30 05 gas 12 09 05 AURORA at 12 14 05_ROR 5.02 3 2" xfId="20821"/>
    <cellStyle name="_Value Copy 11 30 05 gas 12 09 05 AURORA at 12 14 05_ROR 5.02 4" xfId="20822"/>
    <cellStyle name="_Value Copy 11 30 05 gas 12 09 05 AURORA at 12 14 05_Sch 40 Feeder OH 2008" xfId="20823"/>
    <cellStyle name="_Value Copy 11 30 05 gas 12 09 05 AURORA at 12 14 05_Sch 40 Feeder OH 2008 2" xfId="20824"/>
    <cellStyle name="_Value Copy 11 30 05 gas 12 09 05 AURORA at 12 14 05_Sch 40 Feeder OH 2008 2 2" xfId="20825"/>
    <cellStyle name="_Value Copy 11 30 05 gas 12 09 05 AURORA at 12 14 05_Sch 40 Feeder OH 2008 2 2 2" xfId="20826"/>
    <cellStyle name="_Value Copy 11 30 05 gas 12 09 05 AURORA at 12 14 05_Sch 40 Feeder OH 2008 2 3" xfId="20827"/>
    <cellStyle name="_Value Copy 11 30 05 gas 12 09 05 AURORA at 12 14 05_Sch 40 Feeder OH 2008 3" xfId="20828"/>
    <cellStyle name="_Value Copy 11 30 05 gas 12 09 05 AURORA at 12 14 05_Sch 40 Feeder OH 2008 3 2" xfId="20829"/>
    <cellStyle name="_Value Copy 11 30 05 gas 12 09 05 AURORA at 12 14 05_Sch 40 Feeder OH 2008 4" xfId="20830"/>
    <cellStyle name="_Value Copy 11 30 05 gas 12 09 05 AURORA at 12 14 05_Sch 40 Interim Energy Rates " xfId="20831"/>
    <cellStyle name="_Value Copy 11 30 05 gas 12 09 05 AURORA at 12 14 05_Sch 40 Interim Energy Rates  2" xfId="20832"/>
    <cellStyle name="_Value Copy 11 30 05 gas 12 09 05 AURORA at 12 14 05_Sch 40 Interim Energy Rates  2 2" xfId="20833"/>
    <cellStyle name="_Value Copy 11 30 05 gas 12 09 05 AURORA at 12 14 05_Sch 40 Interim Energy Rates  2 2 2" xfId="20834"/>
    <cellStyle name="_Value Copy 11 30 05 gas 12 09 05 AURORA at 12 14 05_Sch 40 Interim Energy Rates  2 3" xfId="20835"/>
    <cellStyle name="_Value Copy 11 30 05 gas 12 09 05 AURORA at 12 14 05_Sch 40 Interim Energy Rates  3" xfId="20836"/>
    <cellStyle name="_Value Copy 11 30 05 gas 12 09 05 AURORA at 12 14 05_Sch 40 Interim Energy Rates  3 2" xfId="20837"/>
    <cellStyle name="_Value Copy 11 30 05 gas 12 09 05 AURORA at 12 14 05_Sch 40 Interim Energy Rates  4" xfId="20838"/>
    <cellStyle name="_Value Copy 11 30 05 gas 12 09 05 AURORA at 12 14 05_Sch 40 Substation A&amp;G 2008" xfId="20839"/>
    <cellStyle name="_Value Copy 11 30 05 gas 12 09 05 AURORA at 12 14 05_Sch 40 Substation A&amp;G 2008 2" xfId="20840"/>
    <cellStyle name="_Value Copy 11 30 05 gas 12 09 05 AURORA at 12 14 05_Sch 40 Substation A&amp;G 2008 2 2" xfId="20841"/>
    <cellStyle name="_Value Copy 11 30 05 gas 12 09 05 AURORA at 12 14 05_Sch 40 Substation A&amp;G 2008 2 2 2" xfId="20842"/>
    <cellStyle name="_Value Copy 11 30 05 gas 12 09 05 AURORA at 12 14 05_Sch 40 Substation A&amp;G 2008 2 3" xfId="20843"/>
    <cellStyle name="_Value Copy 11 30 05 gas 12 09 05 AURORA at 12 14 05_Sch 40 Substation A&amp;G 2008 3" xfId="20844"/>
    <cellStyle name="_Value Copy 11 30 05 gas 12 09 05 AURORA at 12 14 05_Sch 40 Substation A&amp;G 2008 3 2" xfId="20845"/>
    <cellStyle name="_Value Copy 11 30 05 gas 12 09 05 AURORA at 12 14 05_Sch 40 Substation A&amp;G 2008 4" xfId="20846"/>
    <cellStyle name="_Value Copy 11 30 05 gas 12 09 05 AURORA at 12 14 05_Sch 40 Substation O&amp;M 2008" xfId="20847"/>
    <cellStyle name="_Value Copy 11 30 05 gas 12 09 05 AURORA at 12 14 05_Sch 40 Substation O&amp;M 2008 2" xfId="20848"/>
    <cellStyle name="_Value Copy 11 30 05 gas 12 09 05 AURORA at 12 14 05_Sch 40 Substation O&amp;M 2008 2 2" xfId="20849"/>
    <cellStyle name="_Value Copy 11 30 05 gas 12 09 05 AURORA at 12 14 05_Sch 40 Substation O&amp;M 2008 2 2 2" xfId="20850"/>
    <cellStyle name="_Value Copy 11 30 05 gas 12 09 05 AURORA at 12 14 05_Sch 40 Substation O&amp;M 2008 2 3" xfId="20851"/>
    <cellStyle name="_Value Copy 11 30 05 gas 12 09 05 AURORA at 12 14 05_Sch 40 Substation O&amp;M 2008 3" xfId="20852"/>
    <cellStyle name="_Value Copy 11 30 05 gas 12 09 05 AURORA at 12 14 05_Sch 40 Substation O&amp;M 2008 3 2" xfId="20853"/>
    <cellStyle name="_Value Copy 11 30 05 gas 12 09 05 AURORA at 12 14 05_Sch 40 Substation O&amp;M 2008 4" xfId="20854"/>
    <cellStyle name="_Value Copy 11 30 05 gas 12 09 05 AURORA at 12 14 05_Subs 2008" xfId="20855"/>
    <cellStyle name="_Value Copy 11 30 05 gas 12 09 05 AURORA at 12 14 05_Subs 2008 2" xfId="20856"/>
    <cellStyle name="_Value Copy 11 30 05 gas 12 09 05 AURORA at 12 14 05_Subs 2008 2 2" xfId="20857"/>
    <cellStyle name="_Value Copy 11 30 05 gas 12 09 05 AURORA at 12 14 05_Subs 2008 2 2 2" xfId="20858"/>
    <cellStyle name="_Value Copy 11 30 05 gas 12 09 05 AURORA at 12 14 05_Subs 2008 2 3" xfId="20859"/>
    <cellStyle name="_Value Copy 11 30 05 gas 12 09 05 AURORA at 12 14 05_Subs 2008 3" xfId="20860"/>
    <cellStyle name="_Value Copy 11 30 05 gas 12 09 05 AURORA at 12 14 05_Subs 2008 3 2" xfId="20861"/>
    <cellStyle name="_Value Copy 11 30 05 gas 12 09 05 AURORA at 12 14 05_Subs 2008 4" xfId="20862"/>
    <cellStyle name="_Value Copy 11 30 05 gas 12 09 05 AURORA at 12 14 05_Transmission Workbook for May BOD" xfId="20863"/>
    <cellStyle name="_Value Copy 11 30 05 gas 12 09 05 AURORA at 12 14 05_Transmission Workbook for May BOD 2" xfId="20864"/>
    <cellStyle name="_Value Copy 11 30 05 gas 12 09 05 AURORA at 12 14 05_Transmission Workbook for May BOD 2 2" xfId="20865"/>
    <cellStyle name="_Value Copy 11 30 05 gas 12 09 05 AURORA at 12 14 05_Transmission Workbook for May BOD 2 2 2" xfId="20866"/>
    <cellStyle name="_Value Copy 11 30 05 gas 12 09 05 AURORA at 12 14 05_Transmission Workbook for May BOD 2 2 2 2" xfId="20867"/>
    <cellStyle name="_Value Copy 11 30 05 gas 12 09 05 AURORA at 12 14 05_Transmission Workbook for May BOD 2 3" xfId="20868"/>
    <cellStyle name="_Value Copy 11 30 05 gas 12 09 05 AURORA at 12 14 05_Transmission Workbook for May BOD 2 3 2" xfId="20869"/>
    <cellStyle name="_Value Copy 11 30 05 gas 12 09 05 AURORA at 12 14 05_Transmission Workbook for May BOD 2 4" xfId="20870"/>
    <cellStyle name="_Value Copy 11 30 05 gas 12 09 05 AURORA at 12 14 05_Transmission Workbook for May BOD 2 4 2" xfId="20871"/>
    <cellStyle name="_Value Copy 11 30 05 gas 12 09 05 AURORA at 12 14 05_Transmission Workbook for May BOD 2 5" xfId="20872"/>
    <cellStyle name="_Value Copy 11 30 05 gas 12 09 05 AURORA at 12 14 05_Transmission Workbook for May BOD 3" xfId="20873"/>
    <cellStyle name="_Value Copy 11 30 05 gas 12 09 05 AURORA at 12 14 05_Transmission Workbook for May BOD 3 2" xfId="20874"/>
    <cellStyle name="_Value Copy 11 30 05 gas 12 09 05 AURORA at 12 14 05_Transmission Workbook for May BOD 3 2 2" xfId="20875"/>
    <cellStyle name="_Value Copy 11 30 05 gas 12 09 05 AURORA at 12 14 05_Transmission Workbook for May BOD 3 3" xfId="20876"/>
    <cellStyle name="_Value Copy 11 30 05 gas 12 09 05 AURORA at 12 14 05_Transmission Workbook for May BOD 4" xfId="20877"/>
    <cellStyle name="_Value Copy 11 30 05 gas 12 09 05 AURORA at 12 14 05_Transmission Workbook for May BOD 4 2" xfId="20878"/>
    <cellStyle name="_Value Copy 11 30 05 gas 12 09 05 AURORA at 12 14 05_Transmission Workbook for May BOD 4 2 2" xfId="20879"/>
    <cellStyle name="_Value Copy 11 30 05 gas 12 09 05 AURORA at 12 14 05_Transmission Workbook for May BOD 4 3" xfId="20880"/>
    <cellStyle name="_Value Copy 11 30 05 gas 12 09 05 AURORA at 12 14 05_Transmission Workbook for May BOD 5" xfId="20881"/>
    <cellStyle name="_Value Copy 11 30 05 gas 12 09 05 AURORA at 12 14 05_Transmission Workbook for May BOD 5 2" xfId="20882"/>
    <cellStyle name="_Value Copy 11 30 05 gas 12 09 05 AURORA at 12 14 05_Transmission Workbook for May BOD 6" xfId="20883"/>
    <cellStyle name="_Value Copy 11 30 05 gas 12 09 05 AURORA at 12 14 05_Transmission Workbook for May BOD 6 2" xfId="20884"/>
    <cellStyle name="_Value Copy 11 30 05 gas 12 09 05 AURORA at 12 14 05_Transmission Workbook for May BOD 7" xfId="20885"/>
    <cellStyle name="_Value Copy 11 30 05 gas 12 09 05 AURORA at 12 14 05_Transmission Workbook for May BOD_DEM-WP(C) ENERG10C--ctn Mid-C_042010 2010GRC" xfId="20886"/>
    <cellStyle name="_Value Copy 11 30 05 gas 12 09 05 AURORA at 12 14 05_Transmission Workbook for May BOD_DEM-WP(C) ENERG10C--ctn Mid-C_042010 2010GRC 2" xfId="20887"/>
    <cellStyle name="_Value Copy 11 30 05 gas 12 09 05 AURORA at 12 14 05_Wind Integration 10GRC" xfId="20888"/>
    <cellStyle name="_Value Copy 11 30 05 gas 12 09 05 AURORA at 12 14 05_Wind Integration 10GRC 2" xfId="20889"/>
    <cellStyle name="_Value Copy 11 30 05 gas 12 09 05 AURORA at 12 14 05_Wind Integration 10GRC 2 2" xfId="20890"/>
    <cellStyle name="_Value Copy 11 30 05 gas 12 09 05 AURORA at 12 14 05_Wind Integration 10GRC 2 2 2" xfId="20891"/>
    <cellStyle name="_Value Copy 11 30 05 gas 12 09 05 AURORA at 12 14 05_Wind Integration 10GRC 2 2 2 2" xfId="20892"/>
    <cellStyle name="_Value Copy 11 30 05 gas 12 09 05 AURORA at 12 14 05_Wind Integration 10GRC 2 3" xfId="20893"/>
    <cellStyle name="_Value Copy 11 30 05 gas 12 09 05 AURORA at 12 14 05_Wind Integration 10GRC 2 3 2" xfId="20894"/>
    <cellStyle name="_Value Copy 11 30 05 gas 12 09 05 AURORA at 12 14 05_Wind Integration 10GRC 2 4" xfId="20895"/>
    <cellStyle name="_Value Copy 11 30 05 gas 12 09 05 AURORA at 12 14 05_Wind Integration 10GRC 2 4 2" xfId="20896"/>
    <cellStyle name="_Value Copy 11 30 05 gas 12 09 05 AURORA at 12 14 05_Wind Integration 10GRC 2 5" xfId="20897"/>
    <cellStyle name="_Value Copy 11 30 05 gas 12 09 05 AURORA at 12 14 05_Wind Integration 10GRC 3" xfId="20898"/>
    <cellStyle name="_Value Copy 11 30 05 gas 12 09 05 AURORA at 12 14 05_Wind Integration 10GRC 3 2" xfId="20899"/>
    <cellStyle name="_Value Copy 11 30 05 gas 12 09 05 AURORA at 12 14 05_Wind Integration 10GRC 3 2 2" xfId="20900"/>
    <cellStyle name="_Value Copy 11 30 05 gas 12 09 05 AURORA at 12 14 05_Wind Integration 10GRC 3 3" xfId="20901"/>
    <cellStyle name="_Value Copy 11 30 05 gas 12 09 05 AURORA at 12 14 05_Wind Integration 10GRC 4" xfId="20902"/>
    <cellStyle name="_Value Copy 11 30 05 gas 12 09 05 AURORA at 12 14 05_Wind Integration 10GRC 4 2" xfId="20903"/>
    <cellStyle name="_Value Copy 11 30 05 gas 12 09 05 AURORA at 12 14 05_Wind Integration 10GRC 4 2 2" xfId="20904"/>
    <cellStyle name="_Value Copy 11 30 05 gas 12 09 05 AURORA at 12 14 05_Wind Integration 10GRC 4 3" xfId="20905"/>
    <cellStyle name="_Value Copy 11 30 05 gas 12 09 05 AURORA at 12 14 05_Wind Integration 10GRC 5" xfId="20906"/>
    <cellStyle name="_Value Copy 11 30 05 gas 12 09 05 AURORA at 12 14 05_Wind Integration 10GRC 5 2" xfId="20907"/>
    <cellStyle name="_Value Copy 11 30 05 gas 12 09 05 AURORA at 12 14 05_Wind Integration 10GRC 6" xfId="20908"/>
    <cellStyle name="_Value Copy 11 30 05 gas 12 09 05 AURORA at 12 14 05_Wind Integration 10GRC 6 2" xfId="20909"/>
    <cellStyle name="_Value Copy 11 30 05 gas 12 09 05 AURORA at 12 14 05_Wind Integration 10GRC 7" xfId="20910"/>
    <cellStyle name="_Value Copy 11 30 05 gas 12 09 05 AURORA at 12 14 05_Wind Integration 10GRC_DEM-WP(C) ENERG10C--ctn Mid-C_042010 2010GRC" xfId="20911"/>
    <cellStyle name="_Value Copy 11 30 05 gas 12 09 05 AURORA at 12 14 05_Wind Integration 10GRC_DEM-WP(C) ENERG10C--ctn Mid-C_042010 2010GRC 2" xfId="20912"/>
    <cellStyle name="_VC 2007GRC PC 10312007" xfId="20913"/>
    <cellStyle name="_VC 2007GRC PC 10312007 2" xfId="20914"/>
    <cellStyle name="_VC 2007GRC PC 10312007 2 2" xfId="20915"/>
    <cellStyle name="_VC 6.15.06 update on 06GRC power costs.xls Chart 1" xfId="20916"/>
    <cellStyle name="_VC 6.15.06 update on 06GRC power costs.xls Chart 1 10" xfId="20917"/>
    <cellStyle name="_VC 6.15.06 update on 06GRC power costs.xls Chart 1 10 2" xfId="20918"/>
    <cellStyle name="_VC 6.15.06 update on 06GRC power costs.xls Chart 1 11" xfId="20919"/>
    <cellStyle name="_VC 6.15.06 update on 06GRC power costs.xls Chart 1 11 2" xfId="20920"/>
    <cellStyle name="_VC 6.15.06 update on 06GRC power costs.xls Chart 1 11 3" xfId="20921"/>
    <cellStyle name="_VC 6.15.06 update on 06GRC power costs.xls Chart 1 12" xfId="20922"/>
    <cellStyle name="_VC 6.15.06 update on 06GRC power costs.xls Chart 1 2" xfId="20923"/>
    <cellStyle name="_VC 6.15.06 update on 06GRC power costs.xls Chart 1 2 2" xfId="20924"/>
    <cellStyle name="_VC 6.15.06 update on 06GRC power costs.xls Chart 1 2 2 2" xfId="20925"/>
    <cellStyle name="_VC 6.15.06 update on 06GRC power costs.xls Chart 1 2 2 2 2" xfId="20926"/>
    <cellStyle name="_VC 6.15.06 update on 06GRC power costs.xls Chart 1 2 2 2 2 2" xfId="20927"/>
    <cellStyle name="_VC 6.15.06 update on 06GRC power costs.xls Chart 1 2 2 2 3" xfId="20928"/>
    <cellStyle name="_VC 6.15.06 update on 06GRC power costs.xls Chart 1 2 2 3" xfId="20929"/>
    <cellStyle name="_VC 6.15.06 update on 06GRC power costs.xls Chart 1 2 2 3 2" xfId="20930"/>
    <cellStyle name="_VC 6.15.06 update on 06GRC power costs.xls Chart 1 2 2 4" xfId="20931"/>
    <cellStyle name="_VC 6.15.06 update on 06GRC power costs.xls Chart 1 2 2 4 2" xfId="20932"/>
    <cellStyle name="_VC 6.15.06 update on 06GRC power costs.xls Chart 1 2 2 5" xfId="20933"/>
    <cellStyle name="_VC 6.15.06 update on 06GRC power costs.xls Chart 1 2 3" xfId="20934"/>
    <cellStyle name="_VC 6.15.06 update on 06GRC power costs.xls Chart 1 2 3 2" xfId="20935"/>
    <cellStyle name="_VC 6.15.06 update on 06GRC power costs.xls Chart 1 2 3 2 2" xfId="20936"/>
    <cellStyle name="_VC 6.15.06 update on 06GRC power costs.xls Chart 1 2 3 3" xfId="20937"/>
    <cellStyle name="_VC 6.15.06 update on 06GRC power costs.xls Chart 1 2 3 4" xfId="20938"/>
    <cellStyle name="_VC 6.15.06 update on 06GRC power costs.xls Chart 1 2 4" xfId="20939"/>
    <cellStyle name="_VC 6.15.06 update on 06GRC power costs.xls Chart 1 2 4 2" xfId="20940"/>
    <cellStyle name="_VC 6.15.06 update on 06GRC power costs.xls Chart 1 2 4 2 2" xfId="20941"/>
    <cellStyle name="_VC 6.15.06 update on 06GRC power costs.xls Chart 1 2 4 3" xfId="20942"/>
    <cellStyle name="_VC 6.15.06 update on 06GRC power costs.xls Chart 1 2 5" xfId="20943"/>
    <cellStyle name="_VC 6.15.06 update on 06GRC power costs.xls Chart 1 2 5 2" xfId="20944"/>
    <cellStyle name="_VC 6.15.06 update on 06GRC power costs.xls Chart 1 2 6" xfId="20945"/>
    <cellStyle name="_VC 6.15.06 update on 06GRC power costs.xls Chart 1 2 6 2" xfId="20946"/>
    <cellStyle name="_VC 6.15.06 update on 06GRC power costs.xls Chart 1 2 7" xfId="20947"/>
    <cellStyle name="_VC 6.15.06 update on 06GRC power costs.xls Chart 1 3" xfId="20948"/>
    <cellStyle name="_VC 6.15.06 update on 06GRC power costs.xls Chart 1 3 2" xfId="20949"/>
    <cellStyle name="_VC 6.15.06 update on 06GRC power costs.xls Chart 1 3 2 2" xfId="20950"/>
    <cellStyle name="_VC 6.15.06 update on 06GRC power costs.xls Chart 1 3 2 2 2" xfId="20951"/>
    <cellStyle name="_VC 6.15.06 update on 06GRC power costs.xls Chart 1 3 2 3" xfId="20952"/>
    <cellStyle name="_VC 6.15.06 update on 06GRC power costs.xls Chart 1 3 2 4" xfId="20953"/>
    <cellStyle name="_VC 6.15.06 update on 06GRC power costs.xls Chart 1 3 3" xfId="20954"/>
    <cellStyle name="_VC 6.15.06 update on 06GRC power costs.xls Chart 1 3 3 2" xfId="20955"/>
    <cellStyle name="_VC 6.15.06 update on 06GRC power costs.xls Chart 1 3 3 2 2" xfId="20956"/>
    <cellStyle name="_VC 6.15.06 update on 06GRC power costs.xls Chart 1 3 3 3" xfId="20957"/>
    <cellStyle name="_VC 6.15.06 update on 06GRC power costs.xls Chart 1 3 4" xfId="20958"/>
    <cellStyle name="_VC 6.15.06 update on 06GRC power costs.xls Chart 1 3 4 2" xfId="20959"/>
    <cellStyle name="_VC 6.15.06 update on 06GRC power costs.xls Chart 1 3 4 2 2" xfId="20960"/>
    <cellStyle name="_VC 6.15.06 update on 06GRC power costs.xls Chart 1 3 4 3" xfId="20961"/>
    <cellStyle name="_VC 6.15.06 update on 06GRC power costs.xls Chart 1 3 5" xfId="20962"/>
    <cellStyle name="_VC 6.15.06 update on 06GRC power costs.xls Chart 1 3 5 2" xfId="20963"/>
    <cellStyle name="_VC 6.15.06 update on 06GRC power costs.xls Chart 1 3 6" xfId="20964"/>
    <cellStyle name="_VC 6.15.06 update on 06GRC power costs.xls Chart 1 4" xfId="20965"/>
    <cellStyle name="_VC 6.15.06 update on 06GRC power costs.xls Chart 1 4 2" xfId="20966"/>
    <cellStyle name="_VC 6.15.06 update on 06GRC power costs.xls Chart 1 4 2 2" xfId="20967"/>
    <cellStyle name="_VC 6.15.06 update on 06GRC power costs.xls Chart 1 4 2 2 2" xfId="20968"/>
    <cellStyle name="_VC 6.15.06 update on 06GRC power costs.xls Chart 1 4 2 2 2 2" xfId="20969"/>
    <cellStyle name="_VC 6.15.06 update on 06GRC power costs.xls Chart 1 4 2 3" xfId="20970"/>
    <cellStyle name="_VC 6.15.06 update on 06GRC power costs.xls Chart 1 4 2 3 2" xfId="20971"/>
    <cellStyle name="_VC 6.15.06 update on 06GRC power costs.xls Chart 1 4 2 4" xfId="20972"/>
    <cellStyle name="_VC 6.15.06 update on 06GRC power costs.xls Chart 1 4 2 4 2" xfId="20973"/>
    <cellStyle name="_VC 6.15.06 update on 06GRC power costs.xls Chart 1 4 2 5" xfId="20974"/>
    <cellStyle name="_VC 6.15.06 update on 06GRC power costs.xls Chart 1 4 3" xfId="20975"/>
    <cellStyle name="_VC 6.15.06 update on 06GRC power costs.xls Chart 1 4 3 2" xfId="20976"/>
    <cellStyle name="_VC 6.15.06 update on 06GRC power costs.xls Chart 1 4 3 2 2" xfId="20977"/>
    <cellStyle name="_VC 6.15.06 update on 06GRC power costs.xls Chart 1 4 3 3" xfId="20978"/>
    <cellStyle name="_VC 6.15.06 update on 06GRC power costs.xls Chart 1 4 4" xfId="20979"/>
    <cellStyle name="_VC 6.15.06 update on 06GRC power costs.xls Chart 1 4 4 2" xfId="20980"/>
    <cellStyle name="_VC 6.15.06 update on 06GRC power costs.xls Chart 1 4 4 2 2" xfId="20981"/>
    <cellStyle name="_VC 6.15.06 update on 06GRC power costs.xls Chart 1 4 4 3" xfId="20982"/>
    <cellStyle name="_VC 6.15.06 update on 06GRC power costs.xls Chart 1 4 5" xfId="20983"/>
    <cellStyle name="_VC 6.15.06 update on 06GRC power costs.xls Chart 1 4 5 2" xfId="20984"/>
    <cellStyle name="_VC 6.15.06 update on 06GRC power costs.xls Chart 1 4 6" xfId="20985"/>
    <cellStyle name="_VC 6.15.06 update on 06GRC power costs.xls Chart 1 4 6 2" xfId="20986"/>
    <cellStyle name="_VC 6.15.06 update on 06GRC power costs.xls Chart 1 4 7" xfId="20987"/>
    <cellStyle name="_VC 6.15.06 update on 06GRC power costs.xls Chart 1 5" xfId="20988"/>
    <cellStyle name="_VC 6.15.06 update on 06GRC power costs.xls Chart 1 5 2" xfId="20989"/>
    <cellStyle name="_VC 6.15.06 update on 06GRC power costs.xls Chart 1 5 2 2" xfId="20990"/>
    <cellStyle name="_VC 6.15.06 update on 06GRC power costs.xls Chart 1 5 2 2 2" xfId="20991"/>
    <cellStyle name="_VC 6.15.06 update on 06GRC power costs.xls Chart 1 5 2 2 2 2" xfId="20992"/>
    <cellStyle name="_VC 6.15.06 update on 06GRC power costs.xls Chart 1 5 2 3" xfId="20993"/>
    <cellStyle name="_VC 6.15.06 update on 06GRC power costs.xls Chart 1 5 2 3 2" xfId="20994"/>
    <cellStyle name="_VC 6.15.06 update on 06GRC power costs.xls Chart 1 5 2 4" xfId="20995"/>
    <cellStyle name="_VC 6.15.06 update on 06GRC power costs.xls Chart 1 5 2 4 2" xfId="20996"/>
    <cellStyle name="_VC 6.15.06 update on 06GRC power costs.xls Chart 1 5 2 5" xfId="20997"/>
    <cellStyle name="_VC 6.15.06 update on 06GRC power costs.xls Chart 1 5 3" xfId="20998"/>
    <cellStyle name="_VC 6.15.06 update on 06GRC power costs.xls Chart 1 5 3 2" xfId="20999"/>
    <cellStyle name="_VC 6.15.06 update on 06GRC power costs.xls Chart 1 5 3 2 2" xfId="21000"/>
    <cellStyle name="_VC 6.15.06 update on 06GRC power costs.xls Chart 1 5 4" xfId="21001"/>
    <cellStyle name="_VC 6.15.06 update on 06GRC power costs.xls Chart 1 5 4 2" xfId="21002"/>
    <cellStyle name="_VC 6.15.06 update on 06GRC power costs.xls Chart 1 5 5" xfId="21003"/>
    <cellStyle name="_VC 6.15.06 update on 06GRC power costs.xls Chart 1 5 5 2" xfId="21004"/>
    <cellStyle name="_VC 6.15.06 update on 06GRC power costs.xls Chart 1 5 6" xfId="21005"/>
    <cellStyle name="_VC 6.15.06 update on 06GRC power costs.xls Chart 1 6" xfId="21006"/>
    <cellStyle name="_VC 6.15.06 update on 06GRC power costs.xls Chart 1 6 2" xfId="21007"/>
    <cellStyle name="_VC 6.15.06 update on 06GRC power costs.xls Chart 1 6 2 2" xfId="21008"/>
    <cellStyle name="_VC 6.15.06 update on 06GRC power costs.xls Chart 1 6 2 2 2" xfId="21009"/>
    <cellStyle name="_VC 6.15.06 update on 06GRC power costs.xls Chart 1 6 3" xfId="21010"/>
    <cellStyle name="_VC 6.15.06 update on 06GRC power costs.xls Chart 1 6 3 2" xfId="21011"/>
    <cellStyle name="_VC 6.15.06 update on 06GRC power costs.xls Chart 1 6 4" xfId="21012"/>
    <cellStyle name="_VC 6.15.06 update on 06GRC power costs.xls Chart 1 6 4 2" xfId="21013"/>
    <cellStyle name="_VC 6.15.06 update on 06GRC power costs.xls Chart 1 7" xfId="21014"/>
    <cellStyle name="_VC 6.15.06 update on 06GRC power costs.xls Chart 1 7 2" xfId="21015"/>
    <cellStyle name="_VC 6.15.06 update on 06GRC power costs.xls Chart 1 7 2 2" xfId="21016"/>
    <cellStyle name="_VC 6.15.06 update on 06GRC power costs.xls Chart 1 7 3" xfId="21017"/>
    <cellStyle name="_VC 6.15.06 update on 06GRC power costs.xls Chart 1 8" xfId="21018"/>
    <cellStyle name="_VC 6.15.06 update on 06GRC power costs.xls Chart 1 8 2" xfId="21019"/>
    <cellStyle name="_VC 6.15.06 update on 06GRC power costs.xls Chart 1 8 2 2" xfId="21020"/>
    <cellStyle name="_VC 6.15.06 update on 06GRC power costs.xls Chart 1 8 3" xfId="21021"/>
    <cellStyle name="_VC 6.15.06 update on 06GRC power costs.xls Chart 1 9" xfId="21022"/>
    <cellStyle name="_VC 6.15.06 update on 06GRC power costs.xls Chart 1 9 2" xfId="21023"/>
    <cellStyle name="_VC 6.15.06 update on 06GRC power costs.xls Chart 1 9 2 2" xfId="21024"/>
    <cellStyle name="_VC 6.15.06 update on 06GRC power costs.xls Chart 1 9 2 2 2" xfId="21025"/>
    <cellStyle name="_VC 6.15.06 update on 06GRC power costs.xls Chart 1 9 2 3" xfId="21026"/>
    <cellStyle name="_VC 6.15.06 update on 06GRC power costs.xls Chart 1 9 3" xfId="21027"/>
    <cellStyle name="_VC 6.15.06 update on 06GRC power costs.xls Chart 1 9 3 2" xfId="21028"/>
    <cellStyle name="_VC 6.15.06 update on 06GRC power costs.xls Chart 1 9 4" xfId="21029"/>
    <cellStyle name="_VC 6.15.06 update on 06GRC power costs.xls Chart 1_04 07E Wild Horse Wind Expansion (C) (2)" xfId="21030"/>
    <cellStyle name="_VC 6.15.06 update on 06GRC power costs.xls Chart 1_04 07E Wild Horse Wind Expansion (C) (2) 2" xfId="21031"/>
    <cellStyle name="_VC 6.15.06 update on 06GRC power costs.xls Chart 1_04 07E Wild Horse Wind Expansion (C) (2) 2 2" xfId="21032"/>
    <cellStyle name="_VC 6.15.06 update on 06GRC power costs.xls Chart 1_04 07E Wild Horse Wind Expansion (C) (2) 2 2 2" xfId="21033"/>
    <cellStyle name="_VC 6.15.06 update on 06GRC power costs.xls Chart 1_04 07E Wild Horse Wind Expansion (C) (2) 2 2 2 2" xfId="21034"/>
    <cellStyle name="_VC 6.15.06 update on 06GRC power costs.xls Chart 1_04 07E Wild Horse Wind Expansion (C) (2) 2 2 3" xfId="21035"/>
    <cellStyle name="_VC 6.15.06 update on 06GRC power costs.xls Chart 1_04 07E Wild Horse Wind Expansion (C) (2) 2 3" xfId="21036"/>
    <cellStyle name="_VC 6.15.06 update on 06GRC power costs.xls Chart 1_04 07E Wild Horse Wind Expansion (C) (2) 2 3 2" xfId="21037"/>
    <cellStyle name="_VC 6.15.06 update on 06GRC power costs.xls Chart 1_04 07E Wild Horse Wind Expansion (C) (2) 2 4" xfId="21038"/>
    <cellStyle name="_VC 6.15.06 update on 06GRC power costs.xls Chart 1_04 07E Wild Horse Wind Expansion (C) (2) 2 4 2" xfId="21039"/>
    <cellStyle name="_VC 6.15.06 update on 06GRC power costs.xls Chart 1_04 07E Wild Horse Wind Expansion (C) (2) 2 5" xfId="21040"/>
    <cellStyle name="_VC 6.15.06 update on 06GRC power costs.xls Chart 1_04 07E Wild Horse Wind Expansion (C) (2) 3" xfId="21041"/>
    <cellStyle name="_VC 6.15.06 update on 06GRC power costs.xls Chart 1_04 07E Wild Horse Wind Expansion (C) (2) 3 2" xfId="21042"/>
    <cellStyle name="_VC 6.15.06 update on 06GRC power costs.xls Chart 1_04 07E Wild Horse Wind Expansion (C) (2) 3 2 2" xfId="21043"/>
    <cellStyle name="_VC 6.15.06 update on 06GRC power costs.xls Chart 1_04 07E Wild Horse Wind Expansion (C) (2) 3 3" xfId="21044"/>
    <cellStyle name="_VC 6.15.06 update on 06GRC power costs.xls Chart 1_04 07E Wild Horse Wind Expansion (C) (2) 3 4" xfId="21045"/>
    <cellStyle name="_VC 6.15.06 update on 06GRC power costs.xls Chart 1_04 07E Wild Horse Wind Expansion (C) (2) 4" xfId="21046"/>
    <cellStyle name="_VC 6.15.06 update on 06GRC power costs.xls Chart 1_04 07E Wild Horse Wind Expansion (C) (2) 4 2" xfId="21047"/>
    <cellStyle name="_VC 6.15.06 update on 06GRC power costs.xls Chart 1_04 07E Wild Horse Wind Expansion (C) (2) 4 2 2" xfId="21048"/>
    <cellStyle name="_VC 6.15.06 update on 06GRC power costs.xls Chart 1_04 07E Wild Horse Wind Expansion (C) (2) 4 3" xfId="21049"/>
    <cellStyle name="_VC 6.15.06 update on 06GRC power costs.xls Chart 1_04 07E Wild Horse Wind Expansion (C) (2) 5" xfId="21050"/>
    <cellStyle name="_VC 6.15.06 update on 06GRC power costs.xls Chart 1_04 07E Wild Horse Wind Expansion (C) (2) 5 2" xfId="21051"/>
    <cellStyle name="_VC 6.15.06 update on 06GRC power costs.xls Chart 1_04 07E Wild Horse Wind Expansion (C) (2) 6" xfId="21052"/>
    <cellStyle name="_VC 6.15.06 update on 06GRC power costs.xls Chart 1_04 07E Wild Horse Wind Expansion (C) (2) 6 2" xfId="21053"/>
    <cellStyle name="_VC 6.15.06 update on 06GRC power costs.xls Chart 1_04 07E Wild Horse Wind Expansion (C) (2) 7" xfId="21054"/>
    <cellStyle name="_VC 6.15.06 update on 06GRC power costs.xls Chart 1_04 07E Wild Horse Wind Expansion (C) (2)_Adj Bench DR 3 for Initial Briefs (Electric)" xfId="21055"/>
    <cellStyle name="_VC 6.15.06 update on 06GRC power costs.xls Chart 1_04 07E Wild Horse Wind Expansion (C) (2)_Adj Bench DR 3 for Initial Briefs (Electric) 2" xfId="21056"/>
    <cellStyle name="_VC 6.15.06 update on 06GRC power costs.xls Chart 1_04 07E Wild Horse Wind Expansion (C) (2)_Adj Bench DR 3 for Initial Briefs (Electric) 2 2" xfId="21057"/>
    <cellStyle name="_VC 6.15.06 update on 06GRC power costs.xls Chart 1_04 07E Wild Horse Wind Expansion (C) (2)_Adj Bench DR 3 for Initial Briefs (Electric) 2 2 2" xfId="21058"/>
    <cellStyle name="_VC 6.15.06 update on 06GRC power costs.xls Chart 1_04 07E Wild Horse Wind Expansion (C) (2)_Adj Bench DR 3 for Initial Briefs (Electric) 2 2 2 2" xfId="21059"/>
    <cellStyle name="_VC 6.15.06 update on 06GRC power costs.xls Chart 1_04 07E Wild Horse Wind Expansion (C) (2)_Adj Bench DR 3 for Initial Briefs (Electric) 2 2 3" xfId="21060"/>
    <cellStyle name="_VC 6.15.06 update on 06GRC power costs.xls Chart 1_04 07E Wild Horse Wind Expansion (C) (2)_Adj Bench DR 3 for Initial Briefs (Electric) 2 3" xfId="21061"/>
    <cellStyle name="_VC 6.15.06 update on 06GRC power costs.xls Chart 1_04 07E Wild Horse Wind Expansion (C) (2)_Adj Bench DR 3 for Initial Briefs (Electric) 2 3 2" xfId="21062"/>
    <cellStyle name="_VC 6.15.06 update on 06GRC power costs.xls Chart 1_04 07E Wild Horse Wind Expansion (C) (2)_Adj Bench DR 3 for Initial Briefs (Electric) 2 4" xfId="21063"/>
    <cellStyle name="_VC 6.15.06 update on 06GRC power costs.xls Chart 1_04 07E Wild Horse Wind Expansion (C) (2)_Adj Bench DR 3 for Initial Briefs (Electric) 2 4 2" xfId="21064"/>
    <cellStyle name="_VC 6.15.06 update on 06GRC power costs.xls Chart 1_04 07E Wild Horse Wind Expansion (C) (2)_Adj Bench DR 3 for Initial Briefs (Electric) 2 5" xfId="21065"/>
    <cellStyle name="_VC 6.15.06 update on 06GRC power costs.xls Chart 1_04 07E Wild Horse Wind Expansion (C) (2)_Adj Bench DR 3 for Initial Briefs (Electric) 3" xfId="21066"/>
    <cellStyle name="_VC 6.15.06 update on 06GRC power costs.xls Chart 1_04 07E Wild Horse Wind Expansion (C) (2)_Adj Bench DR 3 for Initial Briefs (Electric) 3 2" xfId="21067"/>
    <cellStyle name="_VC 6.15.06 update on 06GRC power costs.xls Chart 1_04 07E Wild Horse Wind Expansion (C) (2)_Adj Bench DR 3 for Initial Briefs (Electric) 3 2 2" xfId="21068"/>
    <cellStyle name="_VC 6.15.06 update on 06GRC power costs.xls Chart 1_04 07E Wild Horse Wind Expansion (C) (2)_Adj Bench DR 3 for Initial Briefs (Electric) 3 3" xfId="21069"/>
    <cellStyle name="_VC 6.15.06 update on 06GRC power costs.xls Chart 1_04 07E Wild Horse Wind Expansion (C) (2)_Adj Bench DR 3 for Initial Briefs (Electric) 3 4" xfId="21070"/>
    <cellStyle name="_VC 6.15.06 update on 06GRC power costs.xls Chart 1_04 07E Wild Horse Wind Expansion (C) (2)_Adj Bench DR 3 for Initial Briefs (Electric) 4" xfId="21071"/>
    <cellStyle name="_VC 6.15.06 update on 06GRC power costs.xls Chart 1_04 07E Wild Horse Wind Expansion (C) (2)_Adj Bench DR 3 for Initial Briefs (Electric) 4 2" xfId="21072"/>
    <cellStyle name="_VC 6.15.06 update on 06GRC power costs.xls Chart 1_04 07E Wild Horse Wind Expansion (C) (2)_Adj Bench DR 3 for Initial Briefs (Electric) 4 2 2" xfId="21073"/>
    <cellStyle name="_VC 6.15.06 update on 06GRC power costs.xls Chart 1_04 07E Wild Horse Wind Expansion (C) (2)_Adj Bench DR 3 for Initial Briefs (Electric) 4 3" xfId="21074"/>
    <cellStyle name="_VC 6.15.06 update on 06GRC power costs.xls Chart 1_04 07E Wild Horse Wind Expansion (C) (2)_Adj Bench DR 3 for Initial Briefs (Electric) 5" xfId="21075"/>
    <cellStyle name="_VC 6.15.06 update on 06GRC power costs.xls Chart 1_04 07E Wild Horse Wind Expansion (C) (2)_Adj Bench DR 3 for Initial Briefs (Electric) 5 2" xfId="21076"/>
    <cellStyle name="_VC 6.15.06 update on 06GRC power costs.xls Chart 1_04 07E Wild Horse Wind Expansion (C) (2)_Adj Bench DR 3 for Initial Briefs (Electric) 6" xfId="21077"/>
    <cellStyle name="_VC 6.15.06 update on 06GRC power costs.xls Chart 1_04 07E Wild Horse Wind Expansion (C) (2)_Adj Bench DR 3 for Initial Briefs (Electric) 6 2" xfId="21078"/>
    <cellStyle name="_VC 6.15.06 update on 06GRC power costs.xls Chart 1_04 07E Wild Horse Wind Expansion (C) (2)_Adj Bench DR 3 for Initial Briefs (Electric) 7" xfId="21079"/>
    <cellStyle name="_VC 6.15.06 update on 06GRC power costs.xls Chart 1_04 07E Wild Horse Wind Expansion (C) (2)_Adj Bench DR 3 for Initial Briefs (Electric)_DEM-WP(C) ENERG10C--ctn Mid-C_042010 2010GRC" xfId="21080"/>
    <cellStyle name="_VC 6.15.06 update on 06GRC power costs.xls Chart 1_04 07E Wild Horse Wind Expansion (C) (2)_Adj Bench DR 3 for Initial Briefs (Electric)_DEM-WP(C) ENERG10C--ctn Mid-C_042010 2010GRC 2" xfId="21081"/>
    <cellStyle name="_VC 6.15.06 update on 06GRC power costs.xls Chart 1_04 07E Wild Horse Wind Expansion (C) (2)_Book1" xfId="21082"/>
    <cellStyle name="_VC 6.15.06 update on 06GRC power costs.xls Chart 1_04 07E Wild Horse Wind Expansion (C) (2)_Book1 2" xfId="21083"/>
    <cellStyle name="_VC 6.15.06 update on 06GRC power costs.xls Chart 1_04 07E Wild Horse Wind Expansion (C) (2)_DEM-WP(C) ENERG10C--ctn Mid-C_042010 2010GRC" xfId="21084"/>
    <cellStyle name="_VC 6.15.06 update on 06GRC power costs.xls Chart 1_04 07E Wild Horse Wind Expansion (C) (2)_DEM-WP(C) ENERG10C--ctn Mid-C_042010 2010GRC 2" xfId="21085"/>
    <cellStyle name="_VC 6.15.06 update on 06GRC power costs.xls Chart 1_04 07E Wild Horse Wind Expansion (C) (2)_Electric Rev Req Model (2009 GRC) " xfId="21086"/>
    <cellStyle name="_VC 6.15.06 update on 06GRC power costs.xls Chart 1_04 07E Wild Horse Wind Expansion (C) (2)_Electric Rev Req Model (2009 GRC)  2" xfId="21087"/>
    <cellStyle name="_VC 6.15.06 update on 06GRC power costs.xls Chart 1_04 07E Wild Horse Wind Expansion (C) (2)_Electric Rev Req Model (2009 GRC)  2 2" xfId="21088"/>
    <cellStyle name="_VC 6.15.06 update on 06GRC power costs.xls Chart 1_04 07E Wild Horse Wind Expansion (C) (2)_Electric Rev Req Model (2009 GRC)  2 2 2" xfId="21089"/>
    <cellStyle name="_VC 6.15.06 update on 06GRC power costs.xls Chart 1_04 07E Wild Horse Wind Expansion (C) (2)_Electric Rev Req Model (2009 GRC)  2 2 2 2" xfId="21090"/>
    <cellStyle name="_VC 6.15.06 update on 06GRC power costs.xls Chart 1_04 07E Wild Horse Wind Expansion (C) (2)_Electric Rev Req Model (2009 GRC)  2 2 3" xfId="21091"/>
    <cellStyle name="_VC 6.15.06 update on 06GRC power costs.xls Chart 1_04 07E Wild Horse Wind Expansion (C) (2)_Electric Rev Req Model (2009 GRC)  2 3" xfId="21092"/>
    <cellStyle name="_VC 6.15.06 update on 06GRC power costs.xls Chart 1_04 07E Wild Horse Wind Expansion (C) (2)_Electric Rev Req Model (2009 GRC)  2 3 2" xfId="21093"/>
    <cellStyle name="_VC 6.15.06 update on 06GRC power costs.xls Chart 1_04 07E Wild Horse Wind Expansion (C) (2)_Electric Rev Req Model (2009 GRC)  2 4" xfId="21094"/>
    <cellStyle name="_VC 6.15.06 update on 06GRC power costs.xls Chart 1_04 07E Wild Horse Wind Expansion (C) (2)_Electric Rev Req Model (2009 GRC)  2 4 2" xfId="21095"/>
    <cellStyle name="_VC 6.15.06 update on 06GRC power costs.xls Chart 1_04 07E Wild Horse Wind Expansion (C) (2)_Electric Rev Req Model (2009 GRC)  2 5" xfId="21096"/>
    <cellStyle name="_VC 6.15.06 update on 06GRC power costs.xls Chart 1_04 07E Wild Horse Wind Expansion (C) (2)_Electric Rev Req Model (2009 GRC)  3" xfId="21097"/>
    <cellStyle name="_VC 6.15.06 update on 06GRC power costs.xls Chart 1_04 07E Wild Horse Wind Expansion (C) (2)_Electric Rev Req Model (2009 GRC)  3 2" xfId="21098"/>
    <cellStyle name="_VC 6.15.06 update on 06GRC power costs.xls Chart 1_04 07E Wild Horse Wind Expansion (C) (2)_Electric Rev Req Model (2009 GRC)  3 2 2" xfId="21099"/>
    <cellStyle name="_VC 6.15.06 update on 06GRC power costs.xls Chart 1_04 07E Wild Horse Wind Expansion (C) (2)_Electric Rev Req Model (2009 GRC)  3 3" xfId="21100"/>
    <cellStyle name="_VC 6.15.06 update on 06GRC power costs.xls Chart 1_04 07E Wild Horse Wind Expansion (C) (2)_Electric Rev Req Model (2009 GRC)  3 4" xfId="21101"/>
    <cellStyle name="_VC 6.15.06 update on 06GRC power costs.xls Chart 1_04 07E Wild Horse Wind Expansion (C) (2)_Electric Rev Req Model (2009 GRC)  4" xfId="21102"/>
    <cellStyle name="_VC 6.15.06 update on 06GRC power costs.xls Chart 1_04 07E Wild Horse Wind Expansion (C) (2)_Electric Rev Req Model (2009 GRC)  4 2" xfId="21103"/>
    <cellStyle name="_VC 6.15.06 update on 06GRC power costs.xls Chart 1_04 07E Wild Horse Wind Expansion (C) (2)_Electric Rev Req Model (2009 GRC)  4 2 2" xfId="21104"/>
    <cellStyle name="_VC 6.15.06 update on 06GRC power costs.xls Chart 1_04 07E Wild Horse Wind Expansion (C) (2)_Electric Rev Req Model (2009 GRC)  4 3" xfId="21105"/>
    <cellStyle name="_VC 6.15.06 update on 06GRC power costs.xls Chart 1_04 07E Wild Horse Wind Expansion (C) (2)_Electric Rev Req Model (2009 GRC)  5" xfId="21106"/>
    <cellStyle name="_VC 6.15.06 update on 06GRC power costs.xls Chart 1_04 07E Wild Horse Wind Expansion (C) (2)_Electric Rev Req Model (2009 GRC)  5 2" xfId="21107"/>
    <cellStyle name="_VC 6.15.06 update on 06GRC power costs.xls Chart 1_04 07E Wild Horse Wind Expansion (C) (2)_Electric Rev Req Model (2009 GRC)  6" xfId="21108"/>
    <cellStyle name="_VC 6.15.06 update on 06GRC power costs.xls Chart 1_04 07E Wild Horse Wind Expansion (C) (2)_Electric Rev Req Model (2009 GRC)  6 2" xfId="21109"/>
    <cellStyle name="_VC 6.15.06 update on 06GRC power costs.xls Chart 1_04 07E Wild Horse Wind Expansion (C) (2)_Electric Rev Req Model (2009 GRC)  7" xfId="21110"/>
    <cellStyle name="_VC 6.15.06 update on 06GRC power costs.xls Chart 1_04 07E Wild Horse Wind Expansion (C) (2)_Electric Rev Req Model (2009 GRC) _DEM-WP(C) ENERG10C--ctn Mid-C_042010 2010GRC" xfId="21111"/>
    <cellStyle name="_VC 6.15.06 update on 06GRC power costs.xls Chart 1_04 07E Wild Horse Wind Expansion (C) (2)_Electric Rev Req Model (2009 GRC) _DEM-WP(C) ENERG10C--ctn Mid-C_042010 2010GRC 2" xfId="21112"/>
    <cellStyle name="_VC 6.15.06 update on 06GRC power costs.xls Chart 1_04 07E Wild Horse Wind Expansion (C) (2)_Electric Rev Req Model (2009 GRC) Rebuttal" xfId="21113"/>
    <cellStyle name="_VC 6.15.06 update on 06GRC power costs.xls Chart 1_04 07E Wild Horse Wind Expansion (C) (2)_Electric Rev Req Model (2009 GRC) Rebuttal 2" xfId="21114"/>
    <cellStyle name="_VC 6.15.06 update on 06GRC power costs.xls Chart 1_04 07E Wild Horse Wind Expansion (C) (2)_Electric Rev Req Model (2009 GRC) Rebuttal 2 2" xfId="21115"/>
    <cellStyle name="_VC 6.15.06 update on 06GRC power costs.xls Chart 1_04 07E Wild Horse Wind Expansion (C) (2)_Electric Rev Req Model (2009 GRC) Rebuttal 2 2 2" xfId="21116"/>
    <cellStyle name="_VC 6.15.06 update on 06GRC power costs.xls Chart 1_04 07E Wild Horse Wind Expansion (C) (2)_Electric Rev Req Model (2009 GRC) Rebuttal 2 3" xfId="21117"/>
    <cellStyle name="_VC 6.15.06 update on 06GRC power costs.xls Chart 1_04 07E Wild Horse Wind Expansion (C) (2)_Electric Rev Req Model (2009 GRC) Rebuttal 2 4" xfId="21118"/>
    <cellStyle name="_VC 6.15.06 update on 06GRC power costs.xls Chart 1_04 07E Wild Horse Wind Expansion (C) (2)_Electric Rev Req Model (2009 GRC) Rebuttal 3" xfId="21119"/>
    <cellStyle name="_VC 6.15.06 update on 06GRC power costs.xls Chart 1_04 07E Wild Horse Wind Expansion (C) (2)_Electric Rev Req Model (2009 GRC) Rebuttal 3 2" xfId="21120"/>
    <cellStyle name="_VC 6.15.06 update on 06GRC power costs.xls Chart 1_04 07E Wild Horse Wind Expansion (C) (2)_Electric Rev Req Model (2009 GRC) Rebuttal 4" xfId="21121"/>
    <cellStyle name="_VC 6.15.06 update on 06GRC power costs.xls Chart 1_04 07E Wild Horse Wind Expansion (C) (2)_Electric Rev Req Model (2009 GRC) Rebuttal 5" xfId="21122"/>
    <cellStyle name="_VC 6.15.06 update on 06GRC power costs.xls Chart 1_04 07E Wild Horse Wind Expansion (C) (2)_Electric Rev Req Model (2009 GRC) Rebuttal REmoval of New  WH Solar AdjustMI" xfId="21123"/>
    <cellStyle name="_VC 6.15.06 update on 06GRC power costs.xls Chart 1_04 07E Wild Horse Wind Expansion (C) (2)_Electric Rev Req Model (2009 GRC) Rebuttal REmoval of New  WH Solar AdjustMI 2" xfId="21124"/>
    <cellStyle name="_VC 6.15.06 update on 06GRC power costs.xls Chart 1_04 07E Wild Horse Wind Expansion (C) (2)_Electric Rev Req Model (2009 GRC) Rebuttal REmoval of New  WH Solar AdjustMI 2 2" xfId="21125"/>
    <cellStyle name="_VC 6.15.06 update on 06GRC power costs.xls Chart 1_04 07E Wild Horse Wind Expansion (C) (2)_Electric Rev Req Model (2009 GRC) Rebuttal REmoval of New  WH Solar AdjustMI 2 2 2" xfId="21126"/>
    <cellStyle name="_VC 6.15.06 update on 06GRC power costs.xls Chart 1_04 07E Wild Horse Wind Expansion (C) (2)_Electric Rev Req Model (2009 GRC) Rebuttal REmoval of New  WH Solar AdjustMI 2 2 2 2" xfId="21127"/>
    <cellStyle name="_VC 6.15.06 update on 06GRC power costs.xls Chart 1_04 07E Wild Horse Wind Expansion (C) (2)_Electric Rev Req Model (2009 GRC) Rebuttal REmoval of New  WH Solar AdjustMI 2 2 3" xfId="21128"/>
    <cellStyle name="_VC 6.15.06 update on 06GRC power costs.xls Chart 1_04 07E Wild Horse Wind Expansion (C) (2)_Electric Rev Req Model (2009 GRC) Rebuttal REmoval of New  WH Solar AdjustMI 2 3" xfId="21129"/>
    <cellStyle name="_VC 6.15.06 update on 06GRC power costs.xls Chart 1_04 07E Wild Horse Wind Expansion (C) (2)_Electric Rev Req Model (2009 GRC) Rebuttal REmoval of New  WH Solar AdjustMI 2 3 2" xfId="21130"/>
    <cellStyle name="_VC 6.15.06 update on 06GRC power costs.xls Chart 1_04 07E Wild Horse Wind Expansion (C) (2)_Electric Rev Req Model (2009 GRC) Rebuttal REmoval of New  WH Solar AdjustMI 2 4" xfId="21131"/>
    <cellStyle name="_VC 6.15.06 update on 06GRC power costs.xls Chart 1_04 07E Wild Horse Wind Expansion (C) (2)_Electric Rev Req Model (2009 GRC) Rebuttal REmoval of New  WH Solar AdjustMI 2 4 2" xfId="21132"/>
    <cellStyle name="_VC 6.15.06 update on 06GRC power costs.xls Chart 1_04 07E Wild Horse Wind Expansion (C) (2)_Electric Rev Req Model (2009 GRC) Rebuttal REmoval of New  WH Solar AdjustMI 2 5" xfId="21133"/>
    <cellStyle name="_VC 6.15.06 update on 06GRC power costs.xls Chart 1_04 07E Wild Horse Wind Expansion (C) (2)_Electric Rev Req Model (2009 GRC) Rebuttal REmoval of New  WH Solar AdjustMI 3" xfId="21134"/>
    <cellStyle name="_VC 6.15.06 update on 06GRC power costs.xls Chart 1_04 07E Wild Horse Wind Expansion (C) (2)_Electric Rev Req Model (2009 GRC) Rebuttal REmoval of New  WH Solar AdjustMI 3 2" xfId="21135"/>
    <cellStyle name="_VC 6.15.06 update on 06GRC power costs.xls Chart 1_04 07E Wild Horse Wind Expansion (C) (2)_Electric Rev Req Model (2009 GRC) Rebuttal REmoval of New  WH Solar AdjustMI 3 2 2" xfId="21136"/>
    <cellStyle name="_VC 6.15.06 update on 06GRC power costs.xls Chart 1_04 07E Wild Horse Wind Expansion (C) (2)_Electric Rev Req Model (2009 GRC) Rebuttal REmoval of New  WH Solar AdjustMI 3 3" xfId="21137"/>
    <cellStyle name="_VC 6.15.06 update on 06GRC power costs.xls Chart 1_04 07E Wild Horse Wind Expansion (C) (2)_Electric Rev Req Model (2009 GRC) Rebuttal REmoval of New  WH Solar AdjustMI 3 4" xfId="21138"/>
    <cellStyle name="_VC 6.15.06 update on 06GRC power costs.xls Chart 1_04 07E Wild Horse Wind Expansion (C) (2)_Electric Rev Req Model (2009 GRC) Rebuttal REmoval of New  WH Solar AdjustMI 4" xfId="21139"/>
    <cellStyle name="_VC 6.15.06 update on 06GRC power costs.xls Chart 1_04 07E Wild Horse Wind Expansion (C) (2)_Electric Rev Req Model (2009 GRC) Rebuttal REmoval of New  WH Solar AdjustMI 4 2" xfId="21140"/>
    <cellStyle name="_VC 6.15.06 update on 06GRC power costs.xls Chart 1_04 07E Wild Horse Wind Expansion (C) (2)_Electric Rev Req Model (2009 GRC) Rebuttal REmoval of New  WH Solar AdjustMI 4 2 2" xfId="21141"/>
    <cellStyle name="_VC 6.15.06 update on 06GRC power costs.xls Chart 1_04 07E Wild Horse Wind Expansion (C) (2)_Electric Rev Req Model (2009 GRC) Rebuttal REmoval of New  WH Solar AdjustMI 4 3" xfId="21142"/>
    <cellStyle name="_VC 6.15.06 update on 06GRC power costs.xls Chart 1_04 07E Wild Horse Wind Expansion (C) (2)_Electric Rev Req Model (2009 GRC) Rebuttal REmoval of New  WH Solar AdjustMI 5" xfId="21143"/>
    <cellStyle name="_VC 6.15.06 update on 06GRC power costs.xls Chart 1_04 07E Wild Horse Wind Expansion (C) (2)_Electric Rev Req Model (2009 GRC) Rebuttal REmoval of New  WH Solar AdjustMI 5 2" xfId="21144"/>
    <cellStyle name="_VC 6.15.06 update on 06GRC power costs.xls Chart 1_04 07E Wild Horse Wind Expansion (C) (2)_Electric Rev Req Model (2009 GRC) Rebuttal REmoval of New  WH Solar AdjustMI 6" xfId="21145"/>
    <cellStyle name="_VC 6.15.06 update on 06GRC power costs.xls Chart 1_04 07E Wild Horse Wind Expansion (C) (2)_Electric Rev Req Model (2009 GRC) Rebuttal REmoval of New  WH Solar AdjustMI 6 2" xfId="21146"/>
    <cellStyle name="_VC 6.15.06 update on 06GRC power costs.xls Chart 1_04 07E Wild Horse Wind Expansion (C) (2)_Electric Rev Req Model (2009 GRC) Rebuttal REmoval of New  WH Solar AdjustMI 7" xfId="21147"/>
    <cellStyle name="_VC 6.15.06 update on 06GRC power costs.xls Chart 1_04 07E Wild Horse Wind Expansion (C) (2)_Electric Rev Req Model (2009 GRC) Rebuttal REmoval of New  WH Solar AdjustMI_DEM-WP(C) ENERG10C--ctn Mid-C_042010 2010GRC" xfId="21148"/>
    <cellStyle name="_VC 6.15.06 update on 06GRC power costs.xls Chart 1_04 07E Wild Horse Wind Expansion (C) (2)_Electric Rev Req Model (2009 GRC) Rebuttal REmoval of New  WH Solar AdjustMI_DEM-WP(C) ENERG10C--ctn Mid-C_042010 2010GRC 2" xfId="21149"/>
    <cellStyle name="_VC 6.15.06 update on 06GRC power costs.xls Chart 1_04 07E Wild Horse Wind Expansion (C) (2)_Electric Rev Req Model (2009 GRC) Revised 01-18-2010" xfId="21150"/>
    <cellStyle name="_VC 6.15.06 update on 06GRC power costs.xls Chart 1_04 07E Wild Horse Wind Expansion (C) (2)_Electric Rev Req Model (2009 GRC) Revised 01-18-2010 2" xfId="21151"/>
    <cellStyle name="_VC 6.15.06 update on 06GRC power costs.xls Chart 1_04 07E Wild Horse Wind Expansion (C) (2)_Electric Rev Req Model (2009 GRC) Revised 01-18-2010 2 2" xfId="21152"/>
    <cellStyle name="_VC 6.15.06 update on 06GRC power costs.xls Chart 1_04 07E Wild Horse Wind Expansion (C) (2)_Electric Rev Req Model (2009 GRC) Revised 01-18-2010 2 2 2" xfId="21153"/>
    <cellStyle name="_VC 6.15.06 update on 06GRC power costs.xls Chart 1_04 07E Wild Horse Wind Expansion (C) (2)_Electric Rev Req Model (2009 GRC) Revised 01-18-2010 2 2 2 2" xfId="21154"/>
    <cellStyle name="_VC 6.15.06 update on 06GRC power costs.xls Chart 1_04 07E Wild Horse Wind Expansion (C) (2)_Electric Rev Req Model (2009 GRC) Revised 01-18-2010 2 2 3" xfId="21155"/>
    <cellStyle name="_VC 6.15.06 update on 06GRC power costs.xls Chart 1_04 07E Wild Horse Wind Expansion (C) (2)_Electric Rev Req Model (2009 GRC) Revised 01-18-2010 2 3" xfId="21156"/>
    <cellStyle name="_VC 6.15.06 update on 06GRC power costs.xls Chart 1_04 07E Wild Horse Wind Expansion (C) (2)_Electric Rev Req Model (2009 GRC) Revised 01-18-2010 2 3 2" xfId="21157"/>
    <cellStyle name="_VC 6.15.06 update on 06GRC power costs.xls Chart 1_04 07E Wild Horse Wind Expansion (C) (2)_Electric Rev Req Model (2009 GRC) Revised 01-18-2010 2 4" xfId="21158"/>
    <cellStyle name="_VC 6.15.06 update on 06GRC power costs.xls Chart 1_04 07E Wild Horse Wind Expansion (C) (2)_Electric Rev Req Model (2009 GRC) Revised 01-18-2010 2 4 2" xfId="21159"/>
    <cellStyle name="_VC 6.15.06 update on 06GRC power costs.xls Chart 1_04 07E Wild Horse Wind Expansion (C) (2)_Electric Rev Req Model (2009 GRC) Revised 01-18-2010 2 5" xfId="21160"/>
    <cellStyle name="_VC 6.15.06 update on 06GRC power costs.xls Chart 1_04 07E Wild Horse Wind Expansion (C) (2)_Electric Rev Req Model (2009 GRC) Revised 01-18-2010 3" xfId="21161"/>
    <cellStyle name="_VC 6.15.06 update on 06GRC power costs.xls Chart 1_04 07E Wild Horse Wind Expansion (C) (2)_Electric Rev Req Model (2009 GRC) Revised 01-18-2010 3 2" xfId="21162"/>
    <cellStyle name="_VC 6.15.06 update on 06GRC power costs.xls Chart 1_04 07E Wild Horse Wind Expansion (C) (2)_Electric Rev Req Model (2009 GRC) Revised 01-18-2010 3 2 2" xfId="21163"/>
    <cellStyle name="_VC 6.15.06 update on 06GRC power costs.xls Chart 1_04 07E Wild Horse Wind Expansion (C) (2)_Electric Rev Req Model (2009 GRC) Revised 01-18-2010 3 3" xfId="21164"/>
    <cellStyle name="_VC 6.15.06 update on 06GRC power costs.xls Chart 1_04 07E Wild Horse Wind Expansion (C) (2)_Electric Rev Req Model (2009 GRC) Revised 01-18-2010 3 4" xfId="21165"/>
    <cellStyle name="_VC 6.15.06 update on 06GRC power costs.xls Chart 1_04 07E Wild Horse Wind Expansion (C) (2)_Electric Rev Req Model (2009 GRC) Revised 01-18-2010 4" xfId="21166"/>
    <cellStyle name="_VC 6.15.06 update on 06GRC power costs.xls Chart 1_04 07E Wild Horse Wind Expansion (C) (2)_Electric Rev Req Model (2009 GRC) Revised 01-18-2010 4 2" xfId="21167"/>
    <cellStyle name="_VC 6.15.06 update on 06GRC power costs.xls Chart 1_04 07E Wild Horse Wind Expansion (C) (2)_Electric Rev Req Model (2009 GRC) Revised 01-18-2010 4 2 2" xfId="21168"/>
    <cellStyle name="_VC 6.15.06 update on 06GRC power costs.xls Chart 1_04 07E Wild Horse Wind Expansion (C) (2)_Electric Rev Req Model (2009 GRC) Revised 01-18-2010 4 3" xfId="21169"/>
    <cellStyle name="_VC 6.15.06 update on 06GRC power costs.xls Chart 1_04 07E Wild Horse Wind Expansion (C) (2)_Electric Rev Req Model (2009 GRC) Revised 01-18-2010 5" xfId="21170"/>
    <cellStyle name="_VC 6.15.06 update on 06GRC power costs.xls Chart 1_04 07E Wild Horse Wind Expansion (C) (2)_Electric Rev Req Model (2009 GRC) Revised 01-18-2010 5 2" xfId="21171"/>
    <cellStyle name="_VC 6.15.06 update on 06GRC power costs.xls Chart 1_04 07E Wild Horse Wind Expansion (C) (2)_Electric Rev Req Model (2009 GRC) Revised 01-18-2010 6" xfId="21172"/>
    <cellStyle name="_VC 6.15.06 update on 06GRC power costs.xls Chart 1_04 07E Wild Horse Wind Expansion (C) (2)_Electric Rev Req Model (2009 GRC) Revised 01-18-2010 6 2" xfId="21173"/>
    <cellStyle name="_VC 6.15.06 update on 06GRC power costs.xls Chart 1_04 07E Wild Horse Wind Expansion (C) (2)_Electric Rev Req Model (2009 GRC) Revised 01-18-2010 7" xfId="21174"/>
    <cellStyle name="_VC 6.15.06 update on 06GRC power costs.xls Chart 1_04 07E Wild Horse Wind Expansion (C) (2)_Electric Rev Req Model (2009 GRC) Revised 01-18-2010_DEM-WP(C) ENERG10C--ctn Mid-C_042010 2010GRC" xfId="21175"/>
    <cellStyle name="_VC 6.15.06 update on 06GRC power costs.xls Chart 1_04 07E Wild Horse Wind Expansion (C) (2)_Electric Rev Req Model (2009 GRC) Revised 01-18-2010_DEM-WP(C) ENERG10C--ctn Mid-C_042010 2010GRC 2" xfId="21176"/>
    <cellStyle name="_VC 6.15.06 update on 06GRC power costs.xls Chart 1_04 07E Wild Horse Wind Expansion (C) (2)_Electric Rev Req Model (2010 GRC)" xfId="21177"/>
    <cellStyle name="_VC 6.15.06 update on 06GRC power costs.xls Chart 1_04 07E Wild Horse Wind Expansion (C) (2)_Electric Rev Req Model (2010 GRC) 2" xfId="21178"/>
    <cellStyle name="_VC 6.15.06 update on 06GRC power costs.xls Chart 1_04 07E Wild Horse Wind Expansion (C) (2)_Electric Rev Req Model (2010 GRC) SF" xfId="21179"/>
    <cellStyle name="_VC 6.15.06 update on 06GRC power costs.xls Chart 1_04 07E Wild Horse Wind Expansion (C) (2)_Electric Rev Req Model (2010 GRC) SF 2" xfId="21180"/>
    <cellStyle name="_VC 6.15.06 update on 06GRC power costs.xls Chart 1_04 07E Wild Horse Wind Expansion (C) (2)_Final Order Electric EXHIBIT A-1" xfId="21181"/>
    <cellStyle name="_VC 6.15.06 update on 06GRC power costs.xls Chart 1_04 07E Wild Horse Wind Expansion (C) (2)_Final Order Electric EXHIBIT A-1 2" xfId="21182"/>
    <cellStyle name="_VC 6.15.06 update on 06GRC power costs.xls Chart 1_04 07E Wild Horse Wind Expansion (C) (2)_Final Order Electric EXHIBIT A-1 2 2" xfId="21183"/>
    <cellStyle name="_VC 6.15.06 update on 06GRC power costs.xls Chart 1_04 07E Wild Horse Wind Expansion (C) (2)_Final Order Electric EXHIBIT A-1 2 2 2" xfId="21184"/>
    <cellStyle name="_VC 6.15.06 update on 06GRC power costs.xls Chart 1_04 07E Wild Horse Wind Expansion (C) (2)_Final Order Electric EXHIBIT A-1 2 3" xfId="21185"/>
    <cellStyle name="_VC 6.15.06 update on 06GRC power costs.xls Chart 1_04 07E Wild Horse Wind Expansion (C) (2)_Final Order Electric EXHIBIT A-1 2 4" xfId="21186"/>
    <cellStyle name="_VC 6.15.06 update on 06GRC power costs.xls Chart 1_04 07E Wild Horse Wind Expansion (C) (2)_Final Order Electric EXHIBIT A-1 3" xfId="21187"/>
    <cellStyle name="_VC 6.15.06 update on 06GRC power costs.xls Chart 1_04 07E Wild Horse Wind Expansion (C) (2)_Final Order Electric EXHIBIT A-1 3 2" xfId="21188"/>
    <cellStyle name="_VC 6.15.06 update on 06GRC power costs.xls Chart 1_04 07E Wild Horse Wind Expansion (C) (2)_Final Order Electric EXHIBIT A-1 3 2 2" xfId="21189"/>
    <cellStyle name="_VC 6.15.06 update on 06GRC power costs.xls Chart 1_04 07E Wild Horse Wind Expansion (C) (2)_Final Order Electric EXHIBIT A-1 3 3" xfId="21190"/>
    <cellStyle name="_VC 6.15.06 update on 06GRC power costs.xls Chart 1_04 07E Wild Horse Wind Expansion (C) (2)_Final Order Electric EXHIBIT A-1 4" xfId="21191"/>
    <cellStyle name="_VC 6.15.06 update on 06GRC power costs.xls Chart 1_04 07E Wild Horse Wind Expansion (C) (2)_Final Order Electric EXHIBIT A-1 4 2" xfId="21192"/>
    <cellStyle name="_VC 6.15.06 update on 06GRC power costs.xls Chart 1_04 07E Wild Horse Wind Expansion (C) (2)_Final Order Electric EXHIBIT A-1 5" xfId="21193"/>
    <cellStyle name="_VC 6.15.06 update on 06GRC power costs.xls Chart 1_04 07E Wild Horse Wind Expansion (C) (2)_Final Order Electric EXHIBIT A-1 6" xfId="21194"/>
    <cellStyle name="_VC 6.15.06 update on 06GRC power costs.xls Chart 1_04 07E Wild Horse Wind Expansion (C) (2)_Final Order Electric EXHIBIT A-1 7" xfId="21195"/>
    <cellStyle name="_VC 6.15.06 update on 06GRC power costs.xls Chart 1_04 07E Wild Horse Wind Expansion (C) (2)_TENASKA REGULATORY ASSET" xfId="21196"/>
    <cellStyle name="_VC 6.15.06 update on 06GRC power costs.xls Chart 1_04 07E Wild Horse Wind Expansion (C) (2)_TENASKA REGULATORY ASSET 2" xfId="21197"/>
    <cellStyle name="_VC 6.15.06 update on 06GRC power costs.xls Chart 1_04 07E Wild Horse Wind Expansion (C) (2)_TENASKA REGULATORY ASSET 2 2" xfId="21198"/>
    <cellStyle name="_VC 6.15.06 update on 06GRC power costs.xls Chart 1_04 07E Wild Horse Wind Expansion (C) (2)_TENASKA REGULATORY ASSET 2 2 2" xfId="21199"/>
    <cellStyle name="_VC 6.15.06 update on 06GRC power costs.xls Chart 1_04 07E Wild Horse Wind Expansion (C) (2)_TENASKA REGULATORY ASSET 2 3" xfId="21200"/>
    <cellStyle name="_VC 6.15.06 update on 06GRC power costs.xls Chart 1_04 07E Wild Horse Wind Expansion (C) (2)_TENASKA REGULATORY ASSET 2 4" xfId="21201"/>
    <cellStyle name="_VC 6.15.06 update on 06GRC power costs.xls Chart 1_04 07E Wild Horse Wind Expansion (C) (2)_TENASKA REGULATORY ASSET 3" xfId="21202"/>
    <cellStyle name="_VC 6.15.06 update on 06GRC power costs.xls Chart 1_04 07E Wild Horse Wind Expansion (C) (2)_TENASKA REGULATORY ASSET 3 2" xfId="21203"/>
    <cellStyle name="_VC 6.15.06 update on 06GRC power costs.xls Chart 1_04 07E Wild Horse Wind Expansion (C) (2)_TENASKA REGULATORY ASSET 3 2 2" xfId="21204"/>
    <cellStyle name="_VC 6.15.06 update on 06GRC power costs.xls Chart 1_04 07E Wild Horse Wind Expansion (C) (2)_TENASKA REGULATORY ASSET 3 3" xfId="21205"/>
    <cellStyle name="_VC 6.15.06 update on 06GRC power costs.xls Chart 1_04 07E Wild Horse Wind Expansion (C) (2)_TENASKA REGULATORY ASSET 4" xfId="21206"/>
    <cellStyle name="_VC 6.15.06 update on 06GRC power costs.xls Chart 1_04 07E Wild Horse Wind Expansion (C) (2)_TENASKA REGULATORY ASSET 4 2" xfId="21207"/>
    <cellStyle name="_VC 6.15.06 update on 06GRC power costs.xls Chart 1_04 07E Wild Horse Wind Expansion (C) (2)_TENASKA REGULATORY ASSET 5" xfId="21208"/>
    <cellStyle name="_VC 6.15.06 update on 06GRC power costs.xls Chart 1_04 07E Wild Horse Wind Expansion (C) (2)_TENASKA REGULATORY ASSET 6" xfId="21209"/>
    <cellStyle name="_VC 6.15.06 update on 06GRC power costs.xls Chart 1_04 07E Wild Horse Wind Expansion (C) (2)_TENASKA REGULATORY ASSET 7" xfId="21210"/>
    <cellStyle name="_VC 6.15.06 update on 06GRC power costs.xls Chart 1_16.37E Wild Horse Expansion DeferralRevwrkingfile SF" xfId="21211"/>
    <cellStyle name="_VC 6.15.06 update on 06GRC power costs.xls Chart 1_16.37E Wild Horse Expansion DeferralRevwrkingfile SF 2" xfId="21212"/>
    <cellStyle name="_VC 6.15.06 update on 06GRC power costs.xls Chart 1_16.37E Wild Horse Expansion DeferralRevwrkingfile SF 2 2" xfId="21213"/>
    <cellStyle name="_VC 6.15.06 update on 06GRC power costs.xls Chart 1_16.37E Wild Horse Expansion DeferralRevwrkingfile SF 2 2 2" xfId="21214"/>
    <cellStyle name="_VC 6.15.06 update on 06GRC power costs.xls Chart 1_16.37E Wild Horse Expansion DeferralRevwrkingfile SF 2 2 2 2" xfId="21215"/>
    <cellStyle name="_VC 6.15.06 update on 06GRC power costs.xls Chart 1_16.37E Wild Horse Expansion DeferralRevwrkingfile SF 2 2 3" xfId="21216"/>
    <cellStyle name="_VC 6.15.06 update on 06GRC power costs.xls Chart 1_16.37E Wild Horse Expansion DeferralRevwrkingfile SF 2 3" xfId="21217"/>
    <cellStyle name="_VC 6.15.06 update on 06GRC power costs.xls Chart 1_16.37E Wild Horse Expansion DeferralRevwrkingfile SF 2 3 2" xfId="21218"/>
    <cellStyle name="_VC 6.15.06 update on 06GRC power costs.xls Chart 1_16.37E Wild Horse Expansion DeferralRevwrkingfile SF 2 4" xfId="21219"/>
    <cellStyle name="_VC 6.15.06 update on 06GRC power costs.xls Chart 1_16.37E Wild Horse Expansion DeferralRevwrkingfile SF 2 4 2" xfId="21220"/>
    <cellStyle name="_VC 6.15.06 update on 06GRC power costs.xls Chart 1_16.37E Wild Horse Expansion DeferralRevwrkingfile SF 2 5" xfId="21221"/>
    <cellStyle name="_VC 6.15.06 update on 06GRC power costs.xls Chart 1_16.37E Wild Horse Expansion DeferralRevwrkingfile SF 3" xfId="21222"/>
    <cellStyle name="_VC 6.15.06 update on 06GRC power costs.xls Chart 1_16.37E Wild Horse Expansion DeferralRevwrkingfile SF 3 2" xfId="21223"/>
    <cellStyle name="_VC 6.15.06 update on 06GRC power costs.xls Chart 1_16.37E Wild Horse Expansion DeferralRevwrkingfile SF 3 2 2" xfId="21224"/>
    <cellStyle name="_VC 6.15.06 update on 06GRC power costs.xls Chart 1_16.37E Wild Horse Expansion DeferralRevwrkingfile SF 3 3" xfId="21225"/>
    <cellStyle name="_VC 6.15.06 update on 06GRC power costs.xls Chart 1_16.37E Wild Horse Expansion DeferralRevwrkingfile SF 3 4" xfId="21226"/>
    <cellStyle name="_VC 6.15.06 update on 06GRC power costs.xls Chart 1_16.37E Wild Horse Expansion DeferralRevwrkingfile SF 4" xfId="21227"/>
    <cellStyle name="_VC 6.15.06 update on 06GRC power costs.xls Chart 1_16.37E Wild Horse Expansion DeferralRevwrkingfile SF 4 2" xfId="21228"/>
    <cellStyle name="_VC 6.15.06 update on 06GRC power costs.xls Chart 1_16.37E Wild Horse Expansion DeferralRevwrkingfile SF 4 2 2" xfId="21229"/>
    <cellStyle name="_VC 6.15.06 update on 06GRC power costs.xls Chart 1_16.37E Wild Horse Expansion DeferralRevwrkingfile SF 4 3" xfId="21230"/>
    <cellStyle name="_VC 6.15.06 update on 06GRC power costs.xls Chart 1_16.37E Wild Horse Expansion DeferralRevwrkingfile SF 5" xfId="21231"/>
    <cellStyle name="_VC 6.15.06 update on 06GRC power costs.xls Chart 1_16.37E Wild Horse Expansion DeferralRevwrkingfile SF 5 2" xfId="21232"/>
    <cellStyle name="_VC 6.15.06 update on 06GRC power costs.xls Chart 1_16.37E Wild Horse Expansion DeferralRevwrkingfile SF 6" xfId="21233"/>
    <cellStyle name="_VC 6.15.06 update on 06GRC power costs.xls Chart 1_16.37E Wild Horse Expansion DeferralRevwrkingfile SF 6 2" xfId="21234"/>
    <cellStyle name="_VC 6.15.06 update on 06GRC power costs.xls Chart 1_16.37E Wild Horse Expansion DeferralRevwrkingfile SF 7" xfId="21235"/>
    <cellStyle name="_VC 6.15.06 update on 06GRC power costs.xls Chart 1_16.37E Wild Horse Expansion DeferralRevwrkingfile SF_DEM-WP(C) ENERG10C--ctn Mid-C_042010 2010GRC" xfId="21236"/>
    <cellStyle name="_VC 6.15.06 update on 06GRC power costs.xls Chart 1_16.37E Wild Horse Expansion DeferralRevwrkingfile SF_DEM-WP(C) ENERG10C--ctn Mid-C_042010 2010GRC 2" xfId="21237"/>
    <cellStyle name="_VC 6.15.06 update on 06GRC power costs.xls Chart 1_2009 Compliance Filing PCA Exhibits for GRC" xfId="21238"/>
    <cellStyle name="_VC 6.15.06 update on 06GRC power costs.xls Chart 1_2009 Compliance Filing PCA Exhibits for GRC 2" xfId="21239"/>
    <cellStyle name="_VC 6.15.06 update on 06GRC power costs.xls Chart 1_2009 Compliance Filing PCA Exhibits for GRC 2 2" xfId="21240"/>
    <cellStyle name="_VC 6.15.06 update on 06GRC power costs.xls Chart 1_2009 Compliance Filing PCA Exhibits for GRC 3" xfId="21241"/>
    <cellStyle name="_VC 6.15.06 update on 06GRC power costs.xls Chart 1_2009 GRC Compl Filing - Exhibit D" xfId="21242"/>
    <cellStyle name="_VC 6.15.06 update on 06GRC power costs.xls Chart 1_2009 GRC Compl Filing - Exhibit D 2" xfId="21243"/>
    <cellStyle name="_VC 6.15.06 update on 06GRC power costs.xls Chart 1_2009 GRC Compl Filing - Exhibit D 2 2" xfId="21244"/>
    <cellStyle name="_VC 6.15.06 update on 06GRC power costs.xls Chart 1_2009 GRC Compl Filing - Exhibit D 2 2 2" xfId="21245"/>
    <cellStyle name="_VC 6.15.06 update on 06GRC power costs.xls Chart 1_2009 GRC Compl Filing - Exhibit D 2 2 2 2" xfId="21246"/>
    <cellStyle name="_VC 6.15.06 update on 06GRC power costs.xls Chart 1_2009 GRC Compl Filing - Exhibit D 2 3" xfId="21247"/>
    <cellStyle name="_VC 6.15.06 update on 06GRC power costs.xls Chart 1_2009 GRC Compl Filing - Exhibit D 2 3 2" xfId="21248"/>
    <cellStyle name="_VC 6.15.06 update on 06GRC power costs.xls Chart 1_2009 GRC Compl Filing - Exhibit D 2 4" xfId="21249"/>
    <cellStyle name="_VC 6.15.06 update on 06GRC power costs.xls Chart 1_2009 GRC Compl Filing - Exhibit D 2 4 2" xfId="21250"/>
    <cellStyle name="_VC 6.15.06 update on 06GRC power costs.xls Chart 1_2009 GRC Compl Filing - Exhibit D 2 5" xfId="21251"/>
    <cellStyle name="_VC 6.15.06 update on 06GRC power costs.xls Chart 1_2009 GRC Compl Filing - Exhibit D 3" xfId="21252"/>
    <cellStyle name="_VC 6.15.06 update on 06GRC power costs.xls Chart 1_2009 GRC Compl Filing - Exhibit D 3 2" xfId="21253"/>
    <cellStyle name="_VC 6.15.06 update on 06GRC power costs.xls Chart 1_2009 GRC Compl Filing - Exhibit D 3 2 2" xfId="21254"/>
    <cellStyle name="_VC 6.15.06 update on 06GRC power costs.xls Chart 1_2009 GRC Compl Filing - Exhibit D 3 3" xfId="21255"/>
    <cellStyle name="_VC 6.15.06 update on 06GRC power costs.xls Chart 1_2009 GRC Compl Filing - Exhibit D 4" xfId="21256"/>
    <cellStyle name="_VC 6.15.06 update on 06GRC power costs.xls Chart 1_2009 GRC Compl Filing - Exhibit D 4 2" xfId="21257"/>
    <cellStyle name="_VC 6.15.06 update on 06GRC power costs.xls Chart 1_2009 GRC Compl Filing - Exhibit D 4 2 2" xfId="21258"/>
    <cellStyle name="_VC 6.15.06 update on 06GRC power costs.xls Chart 1_2009 GRC Compl Filing - Exhibit D 4 3" xfId="21259"/>
    <cellStyle name="_VC 6.15.06 update on 06GRC power costs.xls Chart 1_2009 GRC Compl Filing - Exhibit D 5" xfId="21260"/>
    <cellStyle name="_VC 6.15.06 update on 06GRC power costs.xls Chart 1_2009 GRC Compl Filing - Exhibit D 5 2" xfId="21261"/>
    <cellStyle name="_VC 6.15.06 update on 06GRC power costs.xls Chart 1_2009 GRC Compl Filing - Exhibit D 6" xfId="21262"/>
    <cellStyle name="_VC 6.15.06 update on 06GRC power costs.xls Chart 1_2009 GRC Compl Filing - Exhibit D 6 2" xfId="21263"/>
    <cellStyle name="_VC 6.15.06 update on 06GRC power costs.xls Chart 1_2009 GRC Compl Filing - Exhibit D 7" xfId="21264"/>
    <cellStyle name="_VC 6.15.06 update on 06GRC power costs.xls Chart 1_2009 GRC Compl Filing - Exhibit D_DEM-WP(C) ENERG10C--ctn Mid-C_042010 2010GRC" xfId="21265"/>
    <cellStyle name="_VC 6.15.06 update on 06GRC power costs.xls Chart 1_2009 GRC Compl Filing - Exhibit D_DEM-WP(C) ENERG10C--ctn Mid-C_042010 2010GRC 2" xfId="21266"/>
    <cellStyle name="_VC 6.15.06 update on 06GRC power costs.xls Chart 1_3.01 Income Statement" xfId="21267"/>
    <cellStyle name="_VC 6.15.06 update on 06GRC power costs.xls Chart 1_4 31 Regulatory Assets and Liabilities  7 06- Exhibit D" xfId="21268"/>
    <cellStyle name="_VC 6.15.06 update on 06GRC power costs.xls Chart 1_4 31 Regulatory Assets and Liabilities  7 06- Exhibit D 2" xfId="21269"/>
    <cellStyle name="_VC 6.15.06 update on 06GRC power costs.xls Chart 1_4 31 Regulatory Assets and Liabilities  7 06- Exhibit D 2 2" xfId="21270"/>
    <cellStyle name="_VC 6.15.06 update on 06GRC power costs.xls Chart 1_4 31 Regulatory Assets and Liabilities  7 06- Exhibit D 2 2 2" xfId="21271"/>
    <cellStyle name="_VC 6.15.06 update on 06GRC power costs.xls Chart 1_4 31 Regulatory Assets and Liabilities  7 06- Exhibit D 2 2 2 2" xfId="21272"/>
    <cellStyle name="_VC 6.15.06 update on 06GRC power costs.xls Chart 1_4 31 Regulatory Assets and Liabilities  7 06- Exhibit D 2 2 3" xfId="21273"/>
    <cellStyle name="_VC 6.15.06 update on 06GRC power costs.xls Chart 1_4 31 Regulatory Assets and Liabilities  7 06- Exhibit D 2 3" xfId="21274"/>
    <cellStyle name="_VC 6.15.06 update on 06GRC power costs.xls Chart 1_4 31 Regulatory Assets and Liabilities  7 06- Exhibit D 2 3 2" xfId="21275"/>
    <cellStyle name="_VC 6.15.06 update on 06GRC power costs.xls Chart 1_4 31 Regulatory Assets and Liabilities  7 06- Exhibit D 2 4" xfId="21276"/>
    <cellStyle name="_VC 6.15.06 update on 06GRC power costs.xls Chart 1_4 31 Regulatory Assets and Liabilities  7 06- Exhibit D 2 4 2" xfId="21277"/>
    <cellStyle name="_VC 6.15.06 update on 06GRC power costs.xls Chart 1_4 31 Regulatory Assets and Liabilities  7 06- Exhibit D 2 5" xfId="21278"/>
    <cellStyle name="_VC 6.15.06 update on 06GRC power costs.xls Chart 1_4 31 Regulatory Assets and Liabilities  7 06- Exhibit D 3" xfId="21279"/>
    <cellStyle name="_VC 6.15.06 update on 06GRC power costs.xls Chart 1_4 31 Regulatory Assets and Liabilities  7 06- Exhibit D 3 2" xfId="21280"/>
    <cellStyle name="_VC 6.15.06 update on 06GRC power costs.xls Chart 1_4 31 Regulatory Assets and Liabilities  7 06- Exhibit D 3 2 2" xfId="21281"/>
    <cellStyle name="_VC 6.15.06 update on 06GRC power costs.xls Chart 1_4 31 Regulatory Assets and Liabilities  7 06- Exhibit D 3 3" xfId="21282"/>
    <cellStyle name="_VC 6.15.06 update on 06GRC power costs.xls Chart 1_4 31 Regulatory Assets and Liabilities  7 06- Exhibit D 3 4" xfId="21283"/>
    <cellStyle name="_VC 6.15.06 update on 06GRC power costs.xls Chart 1_4 31 Regulatory Assets and Liabilities  7 06- Exhibit D 4" xfId="21284"/>
    <cellStyle name="_VC 6.15.06 update on 06GRC power costs.xls Chart 1_4 31 Regulatory Assets and Liabilities  7 06- Exhibit D 4 2" xfId="21285"/>
    <cellStyle name="_VC 6.15.06 update on 06GRC power costs.xls Chart 1_4 31 Regulatory Assets and Liabilities  7 06- Exhibit D 4 2 2" xfId="21286"/>
    <cellStyle name="_VC 6.15.06 update on 06GRC power costs.xls Chart 1_4 31 Regulatory Assets and Liabilities  7 06- Exhibit D 4 3" xfId="21287"/>
    <cellStyle name="_VC 6.15.06 update on 06GRC power costs.xls Chart 1_4 31 Regulatory Assets and Liabilities  7 06- Exhibit D 5" xfId="21288"/>
    <cellStyle name="_VC 6.15.06 update on 06GRC power costs.xls Chart 1_4 31 Regulatory Assets and Liabilities  7 06- Exhibit D 5 2" xfId="21289"/>
    <cellStyle name="_VC 6.15.06 update on 06GRC power costs.xls Chart 1_4 31 Regulatory Assets and Liabilities  7 06- Exhibit D 6" xfId="21290"/>
    <cellStyle name="_VC 6.15.06 update on 06GRC power costs.xls Chart 1_4 31 Regulatory Assets and Liabilities  7 06- Exhibit D 6 2" xfId="21291"/>
    <cellStyle name="_VC 6.15.06 update on 06GRC power costs.xls Chart 1_4 31 Regulatory Assets and Liabilities  7 06- Exhibit D 7" xfId="21292"/>
    <cellStyle name="_VC 6.15.06 update on 06GRC power costs.xls Chart 1_4 31 Regulatory Assets and Liabilities  7 06- Exhibit D_DEM-WP(C) ENERG10C--ctn Mid-C_042010 2010GRC" xfId="21293"/>
    <cellStyle name="_VC 6.15.06 update on 06GRC power costs.xls Chart 1_4 31 Regulatory Assets and Liabilities  7 06- Exhibit D_DEM-WP(C) ENERG10C--ctn Mid-C_042010 2010GRC 2" xfId="21294"/>
    <cellStyle name="_VC 6.15.06 update on 06GRC power costs.xls Chart 1_4 31 Regulatory Assets and Liabilities  7 06- Exhibit D_NIM Summary" xfId="21295"/>
    <cellStyle name="_VC 6.15.06 update on 06GRC power costs.xls Chart 1_4 31 Regulatory Assets and Liabilities  7 06- Exhibit D_NIM Summary 2" xfId="21296"/>
    <cellStyle name="_VC 6.15.06 update on 06GRC power costs.xls Chart 1_4 31 Regulatory Assets and Liabilities  7 06- Exhibit D_NIM Summary 2 2" xfId="21297"/>
    <cellStyle name="_VC 6.15.06 update on 06GRC power costs.xls Chart 1_4 31 Regulatory Assets and Liabilities  7 06- Exhibit D_NIM Summary 2 2 2" xfId="21298"/>
    <cellStyle name="_VC 6.15.06 update on 06GRC power costs.xls Chart 1_4 31 Regulatory Assets and Liabilities  7 06- Exhibit D_NIM Summary 2 2 2 2" xfId="21299"/>
    <cellStyle name="_VC 6.15.06 update on 06GRC power costs.xls Chart 1_4 31 Regulatory Assets and Liabilities  7 06- Exhibit D_NIM Summary 2 3" xfId="21300"/>
    <cellStyle name="_VC 6.15.06 update on 06GRC power costs.xls Chart 1_4 31 Regulatory Assets and Liabilities  7 06- Exhibit D_NIM Summary 2 3 2" xfId="21301"/>
    <cellStyle name="_VC 6.15.06 update on 06GRC power costs.xls Chart 1_4 31 Regulatory Assets and Liabilities  7 06- Exhibit D_NIM Summary 2 4" xfId="21302"/>
    <cellStyle name="_VC 6.15.06 update on 06GRC power costs.xls Chart 1_4 31 Regulatory Assets and Liabilities  7 06- Exhibit D_NIM Summary 2 4 2" xfId="21303"/>
    <cellStyle name="_VC 6.15.06 update on 06GRC power costs.xls Chart 1_4 31 Regulatory Assets and Liabilities  7 06- Exhibit D_NIM Summary 2 5" xfId="21304"/>
    <cellStyle name="_VC 6.15.06 update on 06GRC power costs.xls Chart 1_4 31 Regulatory Assets and Liabilities  7 06- Exhibit D_NIM Summary 3" xfId="21305"/>
    <cellStyle name="_VC 6.15.06 update on 06GRC power costs.xls Chart 1_4 31 Regulatory Assets and Liabilities  7 06- Exhibit D_NIM Summary 3 2" xfId="21306"/>
    <cellStyle name="_VC 6.15.06 update on 06GRC power costs.xls Chart 1_4 31 Regulatory Assets and Liabilities  7 06- Exhibit D_NIM Summary 3 2 2" xfId="21307"/>
    <cellStyle name="_VC 6.15.06 update on 06GRC power costs.xls Chart 1_4 31 Regulatory Assets and Liabilities  7 06- Exhibit D_NIM Summary 3 3" xfId="21308"/>
    <cellStyle name="_VC 6.15.06 update on 06GRC power costs.xls Chart 1_4 31 Regulatory Assets and Liabilities  7 06- Exhibit D_NIM Summary 4" xfId="21309"/>
    <cellStyle name="_VC 6.15.06 update on 06GRC power costs.xls Chart 1_4 31 Regulatory Assets and Liabilities  7 06- Exhibit D_NIM Summary 4 2" xfId="21310"/>
    <cellStyle name="_VC 6.15.06 update on 06GRC power costs.xls Chart 1_4 31 Regulatory Assets and Liabilities  7 06- Exhibit D_NIM Summary 4 2 2" xfId="21311"/>
    <cellStyle name="_VC 6.15.06 update on 06GRC power costs.xls Chart 1_4 31 Regulatory Assets and Liabilities  7 06- Exhibit D_NIM Summary 4 3" xfId="21312"/>
    <cellStyle name="_VC 6.15.06 update on 06GRC power costs.xls Chart 1_4 31 Regulatory Assets and Liabilities  7 06- Exhibit D_NIM Summary 5" xfId="21313"/>
    <cellStyle name="_VC 6.15.06 update on 06GRC power costs.xls Chart 1_4 31 Regulatory Assets and Liabilities  7 06- Exhibit D_NIM Summary 5 2" xfId="21314"/>
    <cellStyle name="_VC 6.15.06 update on 06GRC power costs.xls Chart 1_4 31 Regulatory Assets and Liabilities  7 06- Exhibit D_NIM Summary 6" xfId="21315"/>
    <cellStyle name="_VC 6.15.06 update on 06GRC power costs.xls Chart 1_4 31 Regulatory Assets and Liabilities  7 06- Exhibit D_NIM Summary 6 2" xfId="21316"/>
    <cellStyle name="_VC 6.15.06 update on 06GRC power costs.xls Chart 1_4 31 Regulatory Assets and Liabilities  7 06- Exhibit D_NIM Summary 7" xfId="21317"/>
    <cellStyle name="_VC 6.15.06 update on 06GRC power costs.xls Chart 1_4 31 Regulatory Assets and Liabilities  7 06- Exhibit D_NIM Summary_DEM-WP(C) ENERG10C--ctn Mid-C_042010 2010GRC" xfId="21318"/>
    <cellStyle name="_VC 6.15.06 update on 06GRC power costs.xls Chart 1_4 31 Regulatory Assets and Liabilities  7 06- Exhibit D_NIM Summary_DEM-WP(C) ENERG10C--ctn Mid-C_042010 2010GRC 2" xfId="21319"/>
    <cellStyle name="_VC 6.15.06 update on 06GRC power costs.xls Chart 1_4 31E Reg Asset  Liab and EXH D" xfId="21320"/>
    <cellStyle name="_VC 6.15.06 update on 06GRC power costs.xls Chart 1_4 31E Reg Asset  Liab and EXH D _ Aug 10 Filing (2)" xfId="21321"/>
    <cellStyle name="_VC 6.15.06 update on 06GRC power costs.xls Chart 1_4 31E Reg Asset  Liab and EXH D _ Aug 10 Filing (2) 2" xfId="21322"/>
    <cellStyle name="_VC 6.15.06 update on 06GRC power costs.xls Chart 1_4 31E Reg Asset  Liab and EXH D _ Aug 10 Filing (2) 2 2" xfId="21323"/>
    <cellStyle name="_VC 6.15.06 update on 06GRC power costs.xls Chart 1_4 31E Reg Asset  Liab and EXH D _ Aug 10 Filing (2) 2 2 2" xfId="21324"/>
    <cellStyle name="_VC 6.15.06 update on 06GRC power costs.xls Chart 1_4 31E Reg Asset  Liab and EXH D _ Aug 10 Filing (2) 2 3" xfId="21325"/>
    <cellStyle name="_VC 6.15.06 update on 06GRC power costs.xls Chart 1_4 31E Reg Asset  Liab and EXH D _ Aug 10 Filing (2) 3" xfId="21326"/>
    <cellStyle name="_VC 6.15.06 update on 06GRC power costs.xls Chart 1_4 31E Reg Asset  Liab and EXH D _ Aug 10 Filing (2) 3 2" xfId="21327"/>
    <cellStyle name="_VC 6.15.06 update on 06GRC power costs.xls Chart 1_4 31E Reg Asset  Liab and EXH D _ Aug 10 Filing (2) 3 2 2" xfId="21328"/>
    <cellStyle name="_VC 6.15.06 update on 06GRC power costs.xls Chart 1_4 31E Reg Asset  Liab and EXH D _ Aug 10 Filing (2) 3 3" xfId="21329"/>
    <cellStyle name="_VC 6.15.06 update on 06GRC power costs.xls Chart 1_4 31E Reg Asset  Liab and EXH D _ Aug 10 Filing (2) 4" xfId="21330"/>
    <cellStyle name="_VC 6.15.06 update on 06GRC power costs.xls Chart 1_4 31E Reg Asset  Liab and EXH D _ Aug 10 Filing (2) 4 2" xfId="21331"/>
    <cellStyle name="_VC 6.15.06 update on 06GRC power costs.xls Chart 1_4 31E Reg Asset  Liab and EXH D _ Aug 10 Filing (2) 5" xfId="21332"/>
    <cellStyle name="_VC 6.15.06 update on 06GRC power costs.xls Chart 1_4 31E Reg Asset  Liab and EXH D _ Aug 10 Filing (2) 5 2" xfId="21333"/>
    <cellStyle name="_VC 6.15.06 update on 06GRC power costs.xls Chart 1_4 31E Reg Asset  Liab and EXH D 10" xfId="21334"/>
    <cellStyle name="_VC 6.15.06 update on 06GRC power costs.xls Chart 1_4 31E Reg Asset  Liab and EXH D 10 2" xfId="21335"/>
    <cellStyle name="_VC 6.15.06 update on 06GRC power costs.xls Chart 1_4 31E Reg Asset  Liab and EXH D 10 2 2" xfId="21336"/>
    <cellStyle name="_VC 6.15.06 update on 06GRC power costs.xls Chart 1_4 31E Reg Asset  Liab and EXH D 10 3" xfId="21337"/>
    <cellStyle name="_VC 6.15.06 update on 06GRC power costs.xls Chart 1_4 31E Reg Asset  Liab and EXH D 11" xfId="21338"/>
    <cellStyle name="_VC 6.15.06 update on 06GRC power costs.xls Chart 1_4 31E Reg Asset  Liab and EXH D 11 2" xfId="21339"/>
    <cellStyle name="_VC 6.15.06 update on 06GRC power costs.xls Chart 1_4 31E Reg Asset  Liab and EXH D 11 2 2" xfId="21340"/>
    <cellStyle name="_VC 6.15.06 update on 06GRC power costs.xls Chart 1_4 31E Reg Asset  Liab and EXH D 11 3" xfId="21341"/>
    <cellStyle name="_VC 6.15.06 update on 06GRC power costs.xls Chart 1_4 31E Reg Asset  Liab and EXH D 12" xfId="21342"/>
    <cellStyle name="_VC 6.15.06 update on 06GRC power costs.xls Chart 1_4 31E Reg Asset  Liab and EXH D 12 2" xfId="21343"/>
    <cellStyle name="_VC 6.15.06 update on 06GRC power costs.xls Chart 1_4 31E Reg Asset  Liab and EXH D 12 2 2" xfId="21344"/>
    <cellStyle name="_VC 6.15.06 update on 06GRC power costs.xls Chart 1_4 31E Reg Asset  Liab and EXH D 12 3" xfId="21345"/>
    <cellStyle name="_VC 6.15.06 update on 06GRC power costs.xls Chart 1_4 31E Reg Asset  Liab and EXH D 13" xfId="21346"/>
    <cellStyle name="_VC 6.15.06 update on 06GRC power costs.xls Chart 1_4 31E Reg Asset  Liab and EXH D 13 2" xfId="21347"/>
    <cellStyle name="_VC 6.15.06 update on 06GRC power costs.xls Chart 1_4 31E Reg Asset  Liab and EXH D 13 2 2" xfId="21348"/>
    <cellStyle name="_VC 6.15.06 update on 06GRC power costs.xls Chart 1_4 31E Reg Asset  Liab and EXH D 13 3" xfId="21349"/>
    <cellStyle name="_VC 6.15.06 update on 06GRC power costs.xls Chart 1_4 31E Reg Asset  Liab and EXH D 14" xfId="21350"/>
    <cellStyle name="_VC 6.15.06 update on 06GRC power costs.xls Chart 1_4 31E Reg Asset  Liab and EXH D 14 2" xfId="21351"/>
    <cellStyle name="_VC 6.15.06 update on 06GRC power costs.xls Chart 1_4 31E Reg Asset  Liab and EXH D 14 2 2" xfId="21352"/>
    <cellStyle name="_VC 6.15.06 update on 06GRC power costs.xls Chart 1_4 31E Reg Asset  Liab and EXH D 14 3" xfId="21353"/>
    <cellStyle name="_VC 6.15.06 update on 06GRC power costs.xls Chart 1_4 31E Reg Asset  Liab and EXH D 15" xfId="21354"/>
    <cellStyle name="_VC 6.15.06 update on 06GRC power costs.xls Chart 1_4 31E Reg Asset  Liab and EXH D 15 2" xfId="21355"/>
    <cellStyle name="_VC 6.15.06 update on 06GRC power costs.xls Chart 1_4 31E Reg Asset  Liab and EXH D 15 2 2" xfId="21356"/>
    <cellStyle name="_VC 6.15.06 update on 06GRC power costs.xls Chart 1_4 31E Reg Asset  Liab and EXH D 15 3" xfId="21357"/>
    <cellStyle name="_VC 6.15.06 update on 06GRC power costs.xls Chart 1_4 31E Reg Asset  Liab and EXH D 16" xfId="21358"/>
    <cellStyle name="_VC 6.15.06 update on 06GRC power costs.xls Chart 1_4 31E Reg Asset  Liab and EXH D 16 2" xfId="21359"/>
    <cellStyle name="_VC 6.15.06 update on 06GRC power costs.xls Chart 1_4 31E Reg Asset  Liab and EXH D 16 2 2" xfId="21360"/>
    <cellStyle name="_VC 6.15.06 update on 06GRC power costs.xls Chart 1_4 31E Reg Asset  Liab and EXH D 16 3" xfId="21361"/>
    <cellStyle name="_VC 6.15.06 update on 06GRC power costs.xls Chart 1_4 31E Reg Asset  Liab and EXH D 17" xfId="21362"/>
    <cellStyle name="_VC 6.15.06 update on 06GRC power costs.xls Chart 1_4 31E Reg Asset  Liab and EXH D 17 2" xfId="21363"/>
    <cellStyle name="_VC 6.15.06 update on 06GRC power costs.xls Chart 1_4 31E Reg Asset  Liab and EXH D 18" xfId="21364"/>
    <cellStyle name="_VC 6.15.06 update on 06GRC power costs.xls Chart 1_4 31E Reg Asset  Liab and EXH D 18 2" xfId="21365"/>
    <cellStyle name="_VC 6.15.06 update on 06GRC power costs.xls Chart 1_4 31E Reg Asset  Liab and EXH D 19" xfId="21366"/>
    <cellStyle name="_VC 6.15.06 update on 06GRC power costs.xls Chart 1_4 31E Reg Asset  Liab and EXH D 19 2" xfId="21367"/>
    <cellStyle name="_VC 6.15.06 update on 06GRC power costs.xls Chart 1_4 31E Reg Asset  Liab and EXH D 2" xfId="21368"/>
    <cellStyle name="_VC 6.15.06 update on 06GRC power costs.xls Chart 1_4 31E Reg Asset  Liab and EXH D 2 2" xfId="21369"/>
    <cellStyle name="_VC 6.15.06 update on 06GRC power costs.xls Chart 1_4 31E Reg Asset  Liab and EXH D 2 2 2" xfId="21370"/>
    <cellStyle name="_VC 6.15.06 update on 06GRC power costs.xls Chart 1_4 31E Reg Asset  Liab and EXH D 2 3" xfId="21371"/>
    <cellStyle name="_VC 6.15.06 update on 06GRC power costs.xls Chart 1_4 31E Reg Asset  Liab and EXH D 20" xfId="21372"/>
    <cellStyle name="_VC 6.15.06 update on 06GRC power costs.xls Chart 1_4 31E Reg Asset  Liab and EXH D 20 2" xfId="21373"/>
    <cellStyle name="_VC 6.15.06 update on 06GRC power costs.xls Chart 1_4 31E Reg Asset  Liab and EXH D 21" xfId="21374"/>
    <cellStyle name="_VC 6.15.06 update on 06GRC power costs.xls Chart 1_4 31E Reg Asset  Liab and EXH D 21 2" xfId="21375"/>
    <cellStyle name="_VC 6.15.06 update on 06GRC power costs.xls Chart 1_4 31E Reg Asset  Liab and EXH D 22" xfId="21376"/>
    <cellStyle name="_VC 6.15.06 update on 06GRC power costs.xls Chart 1_4 31E Reg Asset  Liab and EXH D 22 2" xfId="21377"/>
    <cellStyle name="_VC 6.15.06 update on 06GRC power costs.xls Chart 1_4 31E Reg Asset  Liab and EXH D 23" xfId="21378"/>
    <cellStyle name="_VC 6.15.06 update on 06GRC power costs.xls Chart 1_4 31E Reg Asset  Liab and EXH D 23 2" xfId="21379"/>
    <cellStyle name="_VC 6.15.06 update on 06GRC power costs.xls Chart 1_4 31E Reg Asset  Liab and EXH D 24" xfId="21380"/>
    <cellStyle name="_VC 6.15.06 update on 06GRC power costs.xls Chart 1_4 31E Reg Asset  Liab and EXH D 24 2" xfId="21381"/>
    <cellStyle name="_VC 6.15.06 update on 06GRC power costs.xls Chart 1_4 31E Reg Asset  Liab and EXH D 25" xfId="21382"/>
    <cellStyle name="_VC 6.15.06 update on 06GRC power costs.xls Chart 1_4 31E Reg Asset  Liab and EXH D 25 2" xfId="21383"/>
    <cellStyle name="_VC 6.15.06 update on 06GRC power costs.xls Chart 1_4 31E Reg Asset  Liab and EXH D 26" xfId="21384"/>
    <cellStyle name="_VC 6.15.06 update on 06GRC power costs.xls Chart 1_4 31E Reg Asset  Liab and EXH D 26 2" xfId="21385"/>
    <cellStyle name="_VC 6.15.06 update on 06GRC power costs.xls Chart 1_4 31E Reg Asset  Liab and EXH D 27" xfId="21386"/>
    <cellStyle name="_VC 6.15.06 update on 06GRC power costs.xls Chart 1_4 31E Reg Asset  Liab and EXH D 27 2" xfId="21387"/>
    <cellStyle name="_VC 6.15.06 update on 06GRC power costs.xls Chart 1_4 31E Reg Asset  Liab and EXH D 28" xfId="21388"/>
    <cellStyle name="_VC 6.15.06 update on 06GRC power costs.xls Chart 1_4 31E Reg Asset  Liab and EXH D 28 2" xfId="21389"/>
    <cellStyle name="_VC 6.15.06 update on 06GRC power costs.xls Chart 1_4 31E Reg Asset  Liab and EXH D 29" xfId="21390"/>
    <cellStyle name="_VC 6.15.06 update on 06GRC power costs.xls Chart 1_4 31E Reg Asset  Liab and EXH D 29 2" xfId="21391"/>
    <cellStyle name="_VC 6.15.06 update on 06GRC power costs.xls Chart 1_4 31E Reg Asset  Liab and EXH D 3" xfId="21392"/>
    <cellStyle name="_VC 6.15.06 update on 06GRC power costs.xls Chart 1_4 31E Reg Asset  Liab and EXH D 3 2" xfId="21393"/>
    <cellStyle name="_VC 6.15.06 update on 06GRC power costs.xls Chart 1_4 31E Reg Asset  Liab and EXH D 3 2 2" xfId="21394"/>
    <cellStyle name="_VC 6.15.06 update on 06GRC power costs.xls Chart 1_4 31E Reg Asset  Liab and EXH D 3 3" xfId="21395"/>
    <cellStyle name="_VC 6.15.06 update on 06GRC power costs.xls Chart 1_4 31E Reg Asset  Liab and EXH D 30" xfId="21396"/>
    <cellStyle name="_VC 6.15.06 update on 06GRC power costs.xls Chart 1_4 31E Reg Asset  Liab and EXH D 30 2" xfId="21397"/>
    <cellStyle name="_VC 6.15.06 update on 06GRC power costs.xls Chart 1_4 31E Reg Asset  Liab and EXH D 4" xfId="21398"/>
    <cellStyle name="_VC 6.15.06 update on 06GRC power costs.xls Chart 1_4 31E Reg Asset  Liab and EXH D 4 2" xfId="21399"/>
    <cellStyle name="_VC 6.15.06 update on 06GRC power costs.xls Chart 1_4 31E Reg Asset  Liab and EXH D 4 2 2" xfId="21400"/>
    <cellStyle name="_VC 6.15.06 update on 06GRC power costs.xls Chart 1_4 31E Reg Asset  Liab and EXH D 5" xfId="21401"/>
    <cellStyle name="_VC 6.15.06 update on 06GRC power costs.xls Chart 1_4 31E Reg Asset  Liab and EXH D 5 2" xfId="21402"/>
    <cellStyle name="_VC 6.15.06 update on 06GRC power costs.xls Chart 1_4 31E Reg Asset  Liab and EXH D 5 2 2" xfId="21403"/>
    <cellStyle name="_VC 6.15.06 update on 06GRC power costs.xls Chart 1_4 31E Reg Asset  Liab and EXH D 6" xfId="21404"/>
    <cellStyle name="_VC 6.15.06 update on 06GRC power costs.xls Chart 1_4 31E Reg Asset  Liab and EXH D 6 2" xfId="21405"/>
    <cellStyle name="_VC 6.15.06 update on 06GRC power costs.xls Chart 1_4 31E Reg Asset  Liab and EXH D 6 2 2" xfId="21406"/>
    <cellStyle name="_VC 6.15.06 update on 06GRC power costs.xls Chart 1_4 31E Reg Asset  Liab and EXH D 6 3" xfId="21407"/>
    <cellStyle name="_VC 6.15.06 update on 06GRC power costs.xls Chart 1_4 31E Reg Asset  Liab and EXH D 7" xfId="21408"/>
    <cellStyle name="_VC 6.15.06 update on 06GRC power costs.xls Chart 1_4 31E Reg Asset  Liab and EXH D 7 2" xfId="21409"/>
    <cellStyle name="_VC 6.15.06 update on 06GRC power costs.xls Chart 1_4 31E Reg Asset  Liab and EXH D 7 2 2" xfId="21410"/>
    <cellStyle name="_VC 6.15.06 update on 06GRC power costs.xls Chart 1_4 31E Reg Asset  Liab and EXH D 7 3" xfId="21411"/>
    <cellStyle name="_VC 6.15.06 update on 06GRC power costs.xls Chart 1_4 31E Reg Asset  Liab and EXH D 8" xfId="21412"/>
    <cellStyle name="_VC 6.15.06 update on 06GRC power costs.xls Chart 1_4 31E Reg Asset  Liab and EXH D 8 2" xfId="21413"/>
    <cellStyle name="_VC 6.15.06 update on 06GRC power costs.xls Chart 1_4 31E Reg Asset  Liab and EXH D 8 2 2" xfId="21414"/>
    <cellStyle name="_VC 6.15.06 update on 06GRC power costs.xls Chart 1_4 31E Reg Asset  Liab and EXH D 8 3" xfId="21415"/>
    <cellStyle name="_VC 6.15.06 update on 06GRC power costs.xls Chart 1_4 31E Reg Asset  Liab and EXH D 9" xfId="21416"/>
    <cellStyle name="_VC 6.15.06 update on 06GRC power costs.xls Chart 1_4 31E Reg Asset  Liab and EXH D 9 2" xfId="21417"/>
    <cellStyle name="_VC 6.15.06 update on 06GRC power costs.xls Chart 1_4 31E Reg Asset  Liab and EXH D 9 2 2" xfId="21418"/>
    <cellStyle name="_VC 6.15.06 update on 06GRC power costs.xls Chart 1_4 31E Reg Asset  Liab and EXH D 9 3" xfId="21419"/>
    <cellStyle name="_VC 6.15.06 update on 06GRC power costs.xls Chart 1_4 32 Regulatory Assets and Liabilities  7 06- Exhibit D" xfId="21420"/>
    <cellStyle name="_VC 6.15.06 update on 06GRC power costs.xls Chart 1_4 32 Regulatory Assets and Liabilities  7 06- Exhibit D 2" xfId="21421"/>
    <cellStyle name="_VC 6.15.06 update on 06GRC power costs.xls Chart 1_4 32 Regulatory Assets and Liabilities  7 06- Exhibit D 2 2" xfId="21422"/>
    <cellStyle name="_VC 6.15.06 update on 06GRC power costs.xls Chart 1_4 32 Regulatory Assets and Liabilities  7 06- Exhibit D 2 2 2" xfId="21423"/>
    <cellStyle name="_VC 6.15.06 update on 06GRC power costs.xls Chart 1_4 32 Regulatory Assets and Liabilities  7 06- Exhibit D 2 2 2 2" xfId="21424"/>
    <cellStyle name="_VC 6.15.06 update on 06GRC power costs.xls Chart 1_4 32 Regulatory Assets and Liabilities  7 06- Exhibit D 2 2 3" xfId="21425"/>
    <cellStyle name="_VC 6.15.06 update on 06GRC power costs.xls Chart 1_4 32 Regulatory Assets and Liabilities  7 06- Exhibit D 2 3" xfId="21426"/>
    <cellStyle name="_VC 6.15.06 update on 06GRC power costs.xls Chart 1_4 32 Regulatory Assets and Liabilities  7 06- Exhibit D 2 3 2" xfId="21427"/>
    <cellStyle name="_VC 6.15.06 update on 06GRC power costs.xls Chart 1_4 32 Regulatory Assets and Liabilities  7 06- Exhibit D 2 4" xfId="21428"/>
    <cellStyle name="_VC 6.15.06 update on 06GRC power costs.xls Chart 1_4 32 Regulatory Assets and Liabilities  7 06- Exhibit D 2 4 2" xfId="21429"/>
    <cellStyle name="_VC 6.15.06 update on 06GRC power costs.xls Chart 1_4 32 Regulatory Assets and Liabilities  7 06- Exhibit D 2 5" xfId="21430"/>
    <cellStyle name="_VC 6.15.06 update on 06GRC power costs.xls Chart 1_4 32 Regulatory Assets and Liabilities  7 06- Exhibit D 3" xfId="21431"/>
    <cellStyle name="_VC 6.15.06 update on 06GRC power costs.xls Chart 1_4 32 Regulatory Assets and Liabilities  7 06- Exhibit D 3 2" xfId="21432"/>
    <cellStyle name="_VC 6.15.06 update on 06GRC power costs.xls Chart 1_4 32 Regulatory Assets and Liabilities  7 06- Exhibit D 3 2 2" xfId="21433"/>
    <cellStyle name="_VC 6.15.06 update on 06GRC power costs.xls Chart 1_4 32 Regulatory Assets and Liabilities  7 06- Exhibit D 3 3" xfId="21434"/>
    <cellStyle name="_VC 6.15.06 update on 06GRC power costs.xls Chart 1_4 32 Regulatory Assets and Liabilities  7 06- Exhibit D 3 4" xfId="21435"/>
    <cellStyle name="_VC 6.15.06 update on 06GRC power costs.xls Chart 1_4 32 Regulatory Assets and Liabilities  7 06- Exhibit D 4" xfId="21436"/>
    <cellStyle name="_VC 6.15.06 update on 06GRC power costs.xls Chart 1_4 32 Regulatory Assets and Liabilities  7 06- Exhibit D 4 2" xfId="21437"/>
    <cellStyle name="_VC 6.15.06 update on 06GRC power costs.xls Chart 1_4 32 Regulatory Assets and Liabilities  7 06- Exhibit D 4 2 2" xfId="21438"/>
    <cellStyle name="_VC 6.15.06 update on 06GRC power costs.xls Chart 1_4 32 Regulatory Assets and Liabilities  7 06- Exhibit D 4 3" xfId="21439"/>
    <cellStyle name="_VC 6.15.06 update on 06GRC power costs.xls Chart 1_4 32 Regulatory Assets and Liabilities  7 06- Exhibit D 5" xfId="21440"/>
    <cellStyle name="_VC 6.15.06 update on 06GRC power costs.xls Chart 1_4 32 Regulatory Assets and Liabilities  7 06- Exhibit D 5 2" xfId="21441"/>
    <cellStyle name="_VC 6.15.06 update on 06GRC power costs.xls Chart 1_4 32 Regulatory Assets and Liabilities  7 06- Exhibit D 6" xfId="21442"/>
    <cellStyle name="_VC 6.15.06 update on 06GRC power costs.xls Chart 1_4 32 Regulatory Assets and Liabilities  7 06- Exhibit D 6 2" xfId="21443"/>
    <cellStyle name="_VC 6.15.06 update on 06GRC power costs.xls Chart 1_4 32 Regulatory Assets and Liabilities  7 06- Exhibit D 7" xfId="21444"/>
    <cellStyle name="_VC 6.15.06 update on 06GRC power costs.xls Chart 1_4 32 Regulatory Assets and Liabilities  7 06- Exhibit D_DEM-WP(C) ENERG10C--ctn Mid-C_042010 2010GRC" xfId="21445"/>
    <cellStyle name="_VC 6.15.06 update on 06GRC power costs.xls Chart 1_4 32 Regulatory Assets and Liabilities  7 06- Exhibit D_DEM-WP(C) ENERG10C--ctn Mid-C_042010 2010GRC 2" xfId="21446"/>
    <cellStyle name="_VC 6.15.06 update on 06GRC power costs.xls Chart 1_4 32 Regulatory Assets and Liabilities  7 06- Exhibit D_NIM Summary" xfId="21447"/>
    <cellStyle name="_VC 6.15.06 update on 06GRC power costs.xls Chart 1_4 32 Regulatory Assets and Liabilities  7 06- Exhibit D_NIM Summary 2" xfId="21448"/>
    <cellStyle name="_VC 6.15.06 update on 06GRC power costs.xls Chart 1_4 32 Regulatory Assets and Liabilities  7 06- Exhibit D_NIM Summary 2 2" xfId="21449"/>
    <cellStyle name="_VC 6.15.06 update on 06GRC power costs.xls Chart 1_4 32 Regulatory Assets and Liabilities  7 06- Exhibit D_NIM Summary 2 2 2" xfId="21450"/>
    <cellStyle name="_VC 6.15.06 update on 06GRC power costs.xls Chart 1_4 32 Regulatory Assets and Liabilities  7 06- Exhibit D_NIM Summary 2 2 2 2" xfId="21451"/>
    <cellStyle name="_VC 6.15.06 update on 06GRC power costs.xls Chart 1_4 32 Regulatory Assets and Liabilities  7 06- Exhibit D_NIM Summary 2 3" xfId="21452"/>
    <cellStyle name="_VC 6.15.06 update on 06GRC power costs.xls Chart 1_4 32 Regulatory Assets and Liabilities  7 06- Exhibit D_NIM Summary 2 3 2" xfId="21453"/>
    <cellStyle name="_VC 6.15.06 update on 06GRC power costs.xls Chart 1_4 32 Regulatory Assets and Liabilities  7 06- Exhibit D_NIM Summary 2 4" xfId="21454"/>
    <cellStyle name="_VC 6.15.06 update on 06GRC power costs.xls Chart 1_4 32 Regulatory Assets and Liabilities  7 06- Exhibit D_NIM Summary 2 4 2" xfId="21455"/>
    <cellStyle name="_VC 6.15.06 update on 06GRC power costs.xls Chart 1_4 32 Regulatory Assets and Liabilities  7 06- Exhibit D_NIM Summary 2 5" xfId="21456"/>
    <cellStyle name="_VC 6.15.06 update on 06GRC power costs.xls Chart 1_4 32 Regulatory Assets and Liabilities  7 06- Exhibit D_NIM Summary 3" xfId="21457"/>
    <cellStyle name="_VC 6.15.06 update on 06GRC power costs.xls Chart 1_4 32 Regulatory Assets and Liabilities  7 06- Exhibit D_NIM Summary 3 2" xfId="21458"/>
    <cellStyle name="_VC 6.15.06 update on 06GRC power costs.xls Chart 1_4 32 Regulatory Assets and Liabilities  7 06- Exhibit D_NIM Summary 3 2 2" xfId="21459"/>
    <cellStyle name="_VC 6.15.06 update on 06GRC power costs.xls Chart 1_4 32 Regulatory Assets and Liabilities  7 06- Exhibit D_NIM Summary 3 3" xfId="21460"/>
    <cellStyle name="_VC 6.15.06 update on 06GRC power costs.xls Chart 1_4 32 Regulatory Assets and Liabilities  7 06- Exhibit D_NIM Summary 4" xfId="21461"/>
    <cellStyle name="_VC 6.15.06 update on 06GRC power costs.xls Chart 1_4 32 Regulatory Assets and Liabilities  7 06- Exhibit D_NIM Summary 4 2" xfId="21462"/>
    <cellStyle name="_VC 6.15.06 update on 06GRC power costs.xls Chart 1_4 32 Regulatory Assets and Liabilities  7 06- Exhibit D_NIM Summary 4 2 2" xfId="21463"/>
    <cellStyle name="_VC 6.15.06 update on 06GRC power costs.xls Chart 1_4 32 Regulatory Assets and Liabilities  7 06- Exhibit D_NIM Summary 4 3" xfId="21464"/>
    <cellStyle name="_VC 6.15.06 update on 06GRC power costs.xls Chart 1_4 32 Regulatory Assets and Liabilities  7 06- Exhibit D_NIM Summary 5" xfId="21465"/>
    <cellStyle name="_VC 6.15.06 update on 06GRC power costs.xls Chart 1_4 32 Regulatory Assets and Liabilities  7 06- Exhibit D_NIM Summary 5 2" xfId="21466"/>
    <cellStyle name="_VC 6.15.06 update on 06GRC power costs.xls Chart 1_4 32 Regulatory Assets and Liabilities  7 06- Exhibit D_NIM Summary 6" xfId="21467"/>
    <cellStyle name="_VC 6.15.06 update on 06GRC power costs.xls Chart 1_4 32 Regulatory Assets and Liabilities  7 06- Exhibit D_NIM Summary 6 2" xfId="21468"/>
    <cellStyle name="_VC 6.15.06 update on 06GRC power costs.xls Chart 1_4 32 Regulatory Assets and Liabilities  7 06- Exhibit D_NIM Summary 7" xfId="21469"/>
    <cellStyle name="_VC 6.15.06 update on 06GRC power costs.xls Chart 1_4 32 Regulatory Assets and Liabilities  7 06- Exhibit D_NIM Summary_DEM-WP(C) ENERG10C--ctn Mid-C_042010 2010GRC" xfId="21470"/>
    <cellStyle name="_VC 6.15.06 update on 06GRC power costs.xls Chart 1_4 32 Regulatory Assets and Liabilities  7 06- Exhibit D_NIM Summary_DEM-WP(C) ENERG10C--ctn Mid-C_042010 2010GRC 2" xfId="21471"/>
    <cellStyle name="_VC 6.15.06 update on 06GRC power costs.xls Chart 1_AURORA Total New" xfId="21472"/>
    <cellStyle name="_VC 6.15.06 update on 06GRC power costs.xls Chart 1_AURORA Total New 2" xfId="21473"/>
    <cellStyle name="_VC 6.15.06 update on 06GRC power costs.xls Chart 1_AURORA Total New 2 2" xfId="21474"/>
    <cellStyle name="_VC 6.15.06 update on 06GRC power costs.xls Chart 1_AURORA Total New 2 2 2" xfId="21475"/>
    <cellStyle name="_VC 6.15.06 update on 06GRC power costs.xls Chart 1_AURORA Total New 2 2 2 2" xfId="21476"/>
    <cellStyle name="_VC 6.15.06 update on 06GRC power costs.xls Chart 1_AURORA Total New 2 3" xfId="21477"/>
    <cellStyle name="_VC 6.15.06 update on 06GRC power costs.xls Chart 1_AURORA Total New 2 3 2" xfId="21478"/>
    <cellStyle name="_VC 6.15.06 update on 06GRC power costs.xls Chart 1_AURORA Total New 2 4" xfId="21479"/>
    <cellStyle name="_VC 6.15.06 update on 06GRC power costs.xls Chart 1_AURORA Total New 2 4 2" xfId="21480"/>
    <cellStyle name="_VC 6.15.06 update on 06GRC power costs.xls Chart 1_AURORA Total New 2 5" xfId="21481"/>
    <cellStyle name="_VC 6.15.06 update on 06GRC power costs.xls Chart 1_AURORA Total New 3" xfId="21482"/>
    <cellStyle name="_VC 6.15.06 update on 06GRC power costs.xls Chart 1_AURORA Total New 3 2" xfId="21483"/>
    <cellStyle name="_VC 6.15.06 update on 06GRC power costs.xls Chart 1_AURORA Total New 3 2 2" xfId="21484"/>
    <cellStyle name="_VC 6.15.06 update on 06GRC power costs.xls Chart 1_AURORA Total New 4" xfId="21485"/>
    <cellStyle name="_VC 6.15.06 update on 06GRC power costs.xls Chart 1_AURORA Total New 4 2" xfId="21486"/>
    <cellStyle name="_VC 6.15.06 update on 06GRC power costs.xls Chart 1_AURORA Total New 5" xfId="21487"/>
    <cellStyle name="_VC 6.15.06 update on 06GRC power costs.xls Chart 1_AURORA Total New 5 2" xfId="21488"/>
    <cellStyle name="_VC 6.15.06 update on 06GRC power costs.xls Chart 1_AURORA Total New 6" xfId="21489"/>
    <cellStyle name="_VC 6.15.06 update on 06GRC power costs.xls Chart 1_Book2" xfId="21490"/>
    <cellStyle name="_VC 6.15.06 update on 06GRC power costs.xls Chart 1_Book2 2" xfId="21491"/>
    <cellStyle name="_VC 6.15.06 update on 06GRC power costs.xls Chart 1_Book2 2 2" xfId="21492"/>
    <cellStyle name="_VC 6.15.06 update on 06GRC power costs.xls Chart 1_Book2 2 2 2" xfId="21493"/>
    <cellStyle name="_VC 6.15.06 update on 06GRC power costs.xls Chart 1_Book2 2 2 2 2" xfId="21494"/>
    <cellStyle name="_VC 6.15.06 update on 06GRC power costs.xls Chart 1_Book2 2 2 3" xfId="21495"/>
    <cellStyle name="_VC 6.15.06 update on 06GRC power costs.xls Chart 1_Book2 2 3" xfId="21496"/>
    <cellStyle name="_VC 6.15.06 update on 06GRC power costs.xls Chart 1_Book2 2 3 2" xfId="21497"/>
    <cellStyle name="_VC 6.15.06 update on 06GRC power costs.xls Chart 1_Book2 2 4" xfId="21498"/>
    <cellStyle name="_VC 6.15.06 update on 06GRC power costs.xls Chart 1_Book2 2 4 2" xfId="21499"/>
    <cellStyle name="_VC 6.15.06 update on 06GRC power costs.xls Chart 1_Book2 2 5" xfId="21500"/>
    <cellStyle name="_VC 6.15.06 update on 06GRC power costs.xls Chart 1_Book2 3" xfId="21501"/>
    <cellStyle name="_VC 6.15.06 update on 06GRC power costs.xls Chart 1_Book2 3 2" xfId="21502"/>
    <cellStyle name="_VC 6.15.06 update on 06GRC power costs.xls Chart 1_Book2 3 2 2" xfId="21503"/>
    <cellStyle name="_VC 6.15.06 update on 06GRC power costs.xls Chart 1_Book2 3 3" xfId="21504"/>
    <cellStyle name="_VC 6.15.06 update on 06GRC power costs.xls Chart 1_Book2 3 4" xfId="21505"/>
    <cellStyle name="_VC 6.15.06 update on 06GRC power costs.xls Chart 1_Book2 4" xfId="21506"/>
    <cellStyle name="_VC 6.15.06 update on 06GRC power costs.xls Chart 1_Book2 4 2" xfId="21507"/>
    <cellStyle name="_VC 6.15.06 update on 06GRC power costs.xls Chart 1_Book2 4 2 2" xfId="21508"/>
    <cellStyle name="_VC 6.15.06 update on 06GRC power costs.xls Chart 1_Book2 4 3" xfId="21509"/>
    <cellStyle name="_VC 6.15.06 update on 06GRC power costs.xls Chart 1_Book2 5" xfId="21510"/>
    <cellStyle name="_VC 6.15.06 update on 06GRC power costs.xls Chart 1_Book2 5 2" xfId="21511"/>
    <cellStyle name="_VC 6.15.06 update on 06GRC power costs.xls Chart 1_Book2 6" xfId="21512"/>
    <cellStyle name="_VC 6.15.06 update on 06GRC power costs.xls Chart 1_Book2 6 2" xfId="21513"/>
    <cellStyle name="_VC 6.15.06 update on 06GRC power costs.xls Chart 1_Book2 7" xfId="21514"/>
    <cellStyle name="_VC 6.15.06 update on 06GRC power costs.xls Chart 1_Book2_Adj Bench DR 3 for Initial Briefs (Electric)" xfId="21515"/>
    <cellStyle name="_VC 6.15.06 update on 06GRC power costs.xls Chart 1_Book2_Adj Bench DR 3 for Initial Briefs (Electric) 2" xfId="21516"/>
    <cellStyle name="_VC 6.15.06 update on 06GRC power costs.xls Chart 1_Book2_Adj Bench DR 3 for Initial Briefs (Electric) 2 2" xfId="21517"/>
    <cellStyle name="_VC 6.15.06 update on 06GRC power costs.xls Chart 1_Book2_Adj Bench DR 3 for Initial Briefs (Electric) 2 2 2" xfId="21518"/>
    <cellStyle name="_VC 6.15.06 update on 06GRC power costs.xls Chart 1_Book2_Adj Bench DR 3 for Initial Briefs (Electric) 2 2 2 2" xfId="21519"/>
    <cellStyle name="_VC 6.15.06 update on 06GRC power costs.xls Chart 1_Book2_Adj Bench DR 3 for Initial Briefs (Electric) 2 2 3" xfId="21520"/>
    <cellStyle name="_VC 6.15.06 update on 06GRC power costs.xls Chart 1_Book2_Adj Bench DR 3 for Initial Briefs (Electric) 2 3" xfId="21521"/>
    <cellStyle name="_VC 6.15.06 update on 06GRC power costs.xls Chart 1_Book2_Adj Bench DR 3 for Initial Briefs (Electric) 2 3 2" xfId="21522"/>
    <cellStyle name="_VC 6.15.06 update on 06GRC power costs.xls Chart 1_Book2_Adj Bench DR 3 for Initial Briefs (Electric) 2 4" xfId="21523"/>
    <cellStyle name="_VC 6.15.06 update on 06GRC power costs.xls Chart 1_Book2_Adj Bench DR 3 for Initial Briefs (Electric) 2 4 2" xfId="21524"/>
    <cellStyle name="_VC 6.15.06 update on 06GRC power costs.xls Chart 1_Book2_Adj Bench DR 3 for Initial Briefs (Electric) 2 5" xfId="21525"/>
    <cellStyle name="_VC 6.15.06 update on 06GRC power costs.xls Chart 1_Book2_Adj Bench DR 3 for Initial Briefs (Electric) 3" xfId="21526"/>
    <cellStyle name="_VC 6.15.06 update on 06GRC power costs.xls Chart 1_Book2_Adj Bench DR 3 for Initial Briefs (Electric) 3 2" xfId="21527"/>
    <cellStyle name="_VC 6.15.06 update on 06GRC power costs.xls Chart 1_Book2_Adj Bench DR 3 for Initial Briefs (Electric) 3 2 2" xfId="21528"/>
    <cellStyle name="_VC 6.15.06 update on 06GRC power costs.xls Chart 1_Book2_Adj Bench DR 3 for Initial Briefs (Electric) 3 3" xfId="21529"/>
    <cellStyle name="_VC 6.15.06 update on 06GRC power costs.xls Chart 1_Book2_Adj Bench DR 3 for Initial Briefs (Electric) 3 4" xfId="21530"/>
    <cellStyle name="_VC 6.15.06 update on 06GRC power costs.xls Chart 1_Book2_Adj Bench DR 3 for Initial Briefs (Electric) 4" xfId="21531"/>
    <cellStyle name="_VC 6.15.06 update on 06GRC power costs.xls Chart 1_Book2_Adj Bench DR 3 for Initial Briefs (Electric) 4 2" xfId="21532"/>
    <cellStyle name="_VC 6.15.06 update on 06GRC power costs.xls Chart 1_Book2_Adj Bench DR 3 for Initial Briefs (Electric) 4 2 2" xfId="21533"/>
    <cellStyle name="_VC 6.15.06 update on 06GRC power costs.xls Chart 1_Book2_Adj Bench DR 3 for Initial Briefs (Electric) 4 3" xfId="21534"/>
    <cellStyle name="_VC 6.15.06 update on 06GRC power costs.xls Chart 1_Book2_Adj Bench DR 3 for Initial Briefs (Electric) 5" xfId="21535"/>
    <cellStyle name="_VC 6.15.06 update on 06GRC power costs.xls Chart 1_Book2_Adj Bench DR 3 for Initial Briefs (Electric) 5 2" xfId="21536"/>
    <cellStyle name="_VC 6.15.06 update on 06GRC power costs.xls Chart 1_Book2_Adj Bench DR 3 for Initial Briefs (Electric) 6" xfId="21537"/>
    <cellStyle name="_VC 6.15.06 update on 06GRC power costs.xls Chart 1_Book2_Adj Bench DR 3 for Initial Briefs (Electric) 6 2" xfId="21538"/>
    <cellStyle name="_VC 6.15.06 update on 06GRC power costs.xls Chart 1_Book2_Adj Bench DR 3 for Initial Briefs (Electric) 7" xfId="21539"/>
    <cellStyle name="_VC 6.15.06 update on 06GRC power costs.xls Chart 1_Book2_Adj Bench DR 3 for Initial Briefs (Electric)_DEM-WP(C) ENERG10C--ctn Mid-C_042010 2010GRC" xfId="21540"/>
    <cellStyle name="_VC 6.15.06 update on 06GRC power costs.xls Chart 1_Book2_Adj Bench DR 3 for Initial Briefs (Electric)_DEM-WP(C) ENERG10C--ctn Mid-C_042010 2010GRC 2" xfId="21541"/>
    <cellStyle name="_VC 6.15.06 update on 06GRC power costs.xls Chart 1_Book2_DEM-WP(C) ENERG10C--ctn Mid-C_042010 2010GRC" xfId="21542"/>
    <cellStyle name="_VC 6.15.06 update on 06GRC power costs.xls Chart 1_Book2_DEM-WP(C) ENERG10C--ctn Mid-C_042010 2010GRC 2" xfId="21543"/>
    <cellStyle name="_VC 6.15.06 update on 06GRC power costs.xls Chart 1_Book2_Electric Rev Req Model (2009 GRC) Rebuttal" xfId="21544"/>
    <cellStyle name="_VC 6.15.06 update on 06GRC power costs.xls Chart 1_Book2_Electric Rev Req Model (2009 GRC) Rebuttal 2" xfId="21545"/>
    <cellStyle name="_VC 6.15.06 update on 06GRC power costs.xls Chart 1_Book2_Electric Rev Req Model (2009 GRC) Rebuttal 2 2" xfId="21546"/>
    <cellStyle name="_VC 6.15.06 update on 06GRC power costs.xls Chart 1_Book2_Electric Rev Req Model (2009 GRC) Rebuttal 2 2 2" xfId="21547"/>
    <cellStyle name="_VC 6.15.06 update on 06GRC power costs.xls Chart 1_Book2_Electric Rev Req Model (2009 GRC) Rebuttal 2 3" xfId="21548"/>
    <cellStyle name="_VC 6.15.06 update on 06GRC power costs.xls Chart 1_Book2_Electric Rev Req Model (2009 GRC) Rebuttal 2 4" xfId="21549"/>
    <cellStyle name="_VC 6.15.06 update on 06GRC power costs.xls Chart 1_Book2_Electric Rev Req Model (2009 GRC) Rebuttal 3" xfId="21550"/>
    <cellStyle name="_VC 6.15.06 update on 06GRC power costs.xls Chart 1_Book2_Electric Rev Req Model (2009 GRC) Rebuttal 3 2" xfId="21551"/>
    <cellStyle name="_VC 6.15.06 update on 06GRC power costs.xls Chart 1_Book2_Electric Rev Req Model (2009 GRC) Rebuttal 4" xfId="21552"/>
    <cellStyle name="_VC 6.15.06 update on 06GRC power costs.xls Chart 1_Book2_Electric Rev Req Model (2009 GRC) Rebuttal 5" xfId="21553"/>
    <cellStyle name="_VC 6.15.06 update on 06GRC power costs.xls Chart 1_Book2_Electric Rev Req Model (2009 GRC) Rebuttal REmoval of New  WH Solar AdjustMI" xfId="21554"/>
    <cellStyle name="_VC 6.15.06 update on 06GRC power costs.xls Chart 1_Book2_Electric Rev Req Model (2009 GRC) Rebuttal REmoval of New  WH Solar AdjustMI 2" xfId="21555"/>
    <cellStyle name="_VC 6.15.06 update on 06GRC power costs.xls Chart 1_Book2_Electric Rev Req Model (2009 GRC) Rebuttal REmoval of New  WH Solar AdjustMI 2 2" xfId="21556"/>
    <cellStyle name="_VC 6.15.06 update on 06GRC power costs.xls Chart 1_Book2_Electric Rev Req Model (2009 GRC) Rebuttal REmoval of New  WH Solar AdjustMI 2 2 2" xfId="21557"/>
    <cellStyle name="_VC 6.15.06 update on 06GRC power costs.xls Chart 1_Book2_Electric Rev Req Model (2009 GRC) Rebuttal REmoval of New  WH Solar AdjustMI 2 2 2 2" xfId="21558"/>
    <cellStyle name="_VC 6.15.06 update on 06GRC power costs.xls Chart 1_Book2_Electric Rev Req Model (2009 GRC) Rebuttal REmoval of New  WH Solar AdjustMI 2 2 3" xfId="21559"/>
    <cellStyle name="_VC 6.15.06 update on 06GRC power costs.xls Chart 1_Book2_Electric Rev Req Model (2009 GRC) Rebuttal REmoval of New  WH Solar AdjustMI 2 3" xfId="21560"/>
    <cellStyle name="_VC 6.15.06 update on 06GRC power costs.xls Chart 1_Book2_Electric Rev Req Model (2009 GRC) Rebuttal REmoval of New  WH Solar AdjustMI 2 3 2" xfId="21561"/>
    <cellStyle name="_VC 6.15.06 update on 06GRC power costs.xls Chart 1_Book2_Electric Rev Req Model (2009 GRC) Rebuttal REmoval of New  WH Solar AdjustMI 2 4" xfId="21562"/>
    <cellStyle name="_VC 6.15.06 update on 06GRC power costs.xls Chart 1_Book2_Electric Rev Req Model (2009 GRC) Rebuttal REmoval of New  WH Solar AdjustMI 2 4 2" xfId="21563"/>
    <cellStyle name="_VC 6.15.06 update on 06GRC power costs.xls Chart 1_Book2_Electric Rev Req Model (2009 GRC) Rebuttal REmoval of New  WH Solar AdjustMI 2 5" xfId="21564"/>
    <cellStyle name="_VC 6.15.06 update on 06GRC power costs.xls Chart 1_Book2_Electric Rev Req Model (2009 GRC) Rebuttal REmoval of New  WH Solar AdjustMI 3" xfId="21565"/>
    <cellStyle name="_VC 6.15.06 update on 06GRC power costs.xls Chart 1_Book2_Electric Rev Req Model (2009 GRC) Rebuttal REmoval of New  WH Solar AdjustMI 3 2" xfId="21566"/>
    <cellStyle name="_VC 6.15.06 update on 06GRC power costs.xls Chart 1_Book2_Electric Rev Req Model (2009 GRC) Rebuttal REmoval of New  WH Solar AdjustMI 3 2 2" xfId="21567"/>
    <cellStyle name="_VC 6.15.06 update on 06GRC power costs.xls Chart 1_Book2_Electric Rev Req Model (2009 GRC) Rebuttal REmoval of New  WH Solar AdjustMI 3 3" xfId="21568"/>
    <cellStyle name="_VC 6.15.06 update on 06GRC power costs.xls Chart 1_Book2_Electric Rev Req Model (2009 GRC) Rebuttal REmoval of New  WH Solar AdjustMI 3 4" xfId="21569"/>
    <cellStyle name="_VC 6.15.06 update on 06GRC power costs.xls Chart 1_Book2_Electric Rev Req Model (2009 GRC) Rebuttal REmoval of New  WH Solar AdjustMI 4" xfId="21570"/>
    <cellStyle name="_VC 6.15.06 update on 06GRC power costs.xls Chart 1_Book2_Electric Rev Req Model (2009 GRC) Rebuttal REmoval of New  WH Solar AdjustMI 4 2" xfId="21571"/>
    <cellStyle name="_VC 6.15.06 update on 06GRC power costs.xls Chart 1_Book2_Electric Rev Req Model (2009 GRC) Rebuttal REmoval of New  WH Solar AdjustMI 4 2 2" xfId="21572"/>
    <cellStyle name="_VC 6.15.06 update on 06GRC power costs.xls Chart 1_Book2_Electric Rev Req Model (2009 GRC) Rebuttal REmoval of New  WH Solar AdjustMI 4 3" xfId="21573"/>
    <cellStyle name="_VC 6.15.06 update on 06GRC power costs.xls Chart 1_Book2_Electric Rev Req Model (2009 GRC) Rebuttal REmoval of New  WH Solar AdjustMI 5" xfId="21574"/>
    <cellStyle name="_VC 6.15.06 update on 06GRC power costs.xls Chart 1_Book2_Electric Rev Req Model (2009 GRC) Rebuttal REmoval of New  WH Solar AdjustMI 5 2" xfId="21575"/>
    <cellStyle name="_VC 6.15.06 update on 06GRC power costs.xls Chart 1_Book2_Electric Rev Req Model (2009 GRC) Rebuttal REmoval of New  WH Solar AdjustMI 6" xfId="21576"/>
    <cellStyle name="_VC 6.15.06 update on 06GRC power costs.xls Chart 1_Book2_Electric Rev Req Model (2009 GRC) Rebuttal REmoval of New  WH Solar AdjustMI 6 2" xfId="21577"/>
    <cellStyle name="_VC 6.15.06 update on 06GRC power costs.xls Chart 1_Book2_Electric Rev Req Model (2009 GRC) Rebuttal REmoval of New  WH Solar AdjustMI 7" xfId="21578"/>
    <cellStyle name="_VC 6.15.06 update on 06GRC power costs.xls Chart 1_Book2_Electric Rev Req Model (2009 GRC) Rebuttal REmoval of New  WH Solar AdjustMI_DEM-WP(C) ENERG10C--ctn Mid-C_042010 2010GRC" xfId="21579"/>
    <cellStyle name="_VC 6.15.06 update on 06GRC power costs.xls Chart 1_Book2_Electric Rev Req Model (2009 GRC) Rebuttal REmoval of New  WH Solar AdjustMI_DEM-WP(C) ENERG10C--ctn Mid-C_042010 2010GRC 2" xfId="21580"/>
    <cellStyle name="_VC 6.15.06 update on 06GRC power costs.xls Chart 1_Book2_Electric Rev Req Model (2009 GRC) Revised 01-18-2010" xfId="21581"/>
    <cellStyle name="_VC 6.15.06 update on 06GRC power costs.xls Chart 1_Book2_Electric Rev Req Model (2009 GRC) Revised 01-18-2010 2" xfId="21582"/>
    <cellStyle name="_VC 6.15.06 update on 06GRC power costs.xls Chart 1_Book2_Electric Rev Req Model (2009 GRC) Revised 01-18-2010 2 2" xfId="21583"/>
    <cellStyle name="_VC 6.15.06 update on 06GRC power costs.xls Chart 1_Book2_Electric Rev Req Model (2009 GRC) Revised 01-18-2010 2 2 2" xfId="21584"/>
    <cellStyle name="_VC 6.15.06 update on 06GRC power costs.xls Chart 1_Book2_Electric Rev Req Model (2009 GRC) Revised 01-18-2010 2 2 2 2" xfId="21585"/>
    <cellStyle name="_VC 6.15.06 update on 06GRC power costs.xls Chart 1_Book2_Electric Rev Req Model (2009 GRC) Revised 01-18-2010 2 2 3" xfId="21586"/>
    <cellStyle name="_VC 6.15.06 update on 06GRC power costs.xls Chart 1_Book2_Electric Rev Req Model (2009 GRC) Revised 01-18-2010 2 3" xfId="21587"/>
    <cellStyle name="_VC 6.15.06 update on 06GRC power costs.xls Chart 1_Book2_Electric Rev Req Model (2009 GRC) Revised 01-18-2010 2 3 2" xfId="21588"/>
    <cellStyle name="_VC 6.15.06 update on 06GRC power costs.xls Chart 1_Book2_Electric Rev Req Model (2009 GRC) Revised 01-18-2010 2 4" xfId="21589"/>
    <cellStyle name="_VC 6.15.06 update on 06GRC power costs.xls Chart 1_Book2_Electric Rev Req Model (2009 GRC) Revised 01-18-2010 2 4 2" xfId="21590"/>
    <cellStyle name="_VC 6.15.06 update on 06GRC power costs.xls Chart 1_Book2_Electric Rev Req Model (2009 GRC) Revised 01-18-2010 2 5" xfId="21591"/>
    <cellStyle name="_VC 6.15.06 update on 06GRC power costs.xls Chart 1_Book2_Electric Rev Req Model (2009 GRC) Revised 01-18-2010 3" xfId="21592"/>
    <cellStyle name="_VC 6.15.06 update on 06GRC power costs.xls Chart 1_Book2_Electric Rev Req Model (2009 GRC) Revised 01-18-2010 3 2" xfId="21593"/>
    <cellStyle name="_VC 6.15.06 update on 06GRC power costs.xls Chart 1_Book2_Electric Rev Req Model (2009 GRC) Revised 01-18-2010 3 2 2" xfId="21594"/>
    <cellStyle name="_VC 6.15.06 update on 06GRC power costs.xls Chart 1_Book2_Electric Rev Req Model (2009 GRC) Revised 01-18-2010 3 3" xfId="21595"/>
    <cellStyle name="_VC 6.15.06 update on 06GRC power costs.xls Chart 1_Book2_Electric Rev Req Model (2009 GRC) Revised 01-18-2010 3 4" xfId="21596"/>
    <cellStyle name="_VC 6.15.06 update on 06GRC power costs.xls Chart 1_Book2_Electric Rev Req Model (2009 GRC) Revised 01-18-2010 4" xfId="21597"/>
    <cellStyle name="_VC 6.15.06 update on 06GRC power costs.xls Chart 1_Book2_Electric Rev Req Model (2009 GRC) Revised 01-18-2010 4 2" xfId="21598"/>
    <cellStyle name="_VC 6.15.06 update on 06GRC power costs.xls Chart 1_Book2_Electric Rev Req Model (2009 GRC) Revised 01-18-2010 4 2 2" xfId="21599"/>
    <cellStyle name="_VC 6.15.06 update on 06GRC power costs.xls Chart 1_Book2_Electric Rev Req Model (2009 GRC) Revised 01-18-2010 4 3" xfId="21600"/>
    <cellStyle name="_VC 6.15.06 update on 06GRC power costs.xls Chart 1_Book2_Electric Rev Req Model (2009 GRC) Revised 01-18-2010 5" xfId="21601"/>
    <cellStyle name="_VC 6.15.06 update on 06GRC power costs.xls Chart 1_Book2_Electric Rev Req Model (2009 GRC) Revised 01-18-2010 5 2" xfId="21602"/>
    <cellStyle name="_VC 6.15.06 update on 06GRC power costs.xls Chart 1_Book2_Electric Rev Req Model (2009 GRC) Revised 01-18-2010 6" xfId="21603"/>
    <cellStyle name="_VC 6.15.06 update on 06GRC power costs.xls Chart 1_Book2_Electric Rev Req Model (2009 GRC) Revised 01-18-2010 6 2" xfId="21604"/>
    <cellStyle name="_VC 6.15.06 update on 06GRC power costs.xls Chart 1_Book2_Electric Rev Req Model (2009 GRC) Revised 01-18-2010 7" xfId="21605"/>
    <cellStyle name="_VC 6.15.06 update on 06GRC power costs.xls Chart 1_Book2_Electric Rev Req Model (2009 GRC) Revised 01-18-2010_DEM-WP(C) ENERG10C--ctn Mid-C_042010 2010GRC" xfId="21606"/>
    <cellStyle name="_VC 6.15.06 update on 06GRC power costs.xls Chart 1_Book2_Electric Rev Req Model (2009 GRC) Revised 01-18-2010_DEM-WP(C) ENERG10C--ctn Mid-C_042010 2010GRC 2" xfId="21607"/>
    <cellStyle name="_VC 6.15.06 update on 06GRC power costs.xls Chart 1_Book2_Final Order Electric EXHIBIT A-1" xfId="21608"/>
    <cellStyle name="_VC 6.15.06 update on 06GRC power costs.xls Chart 1_Book2_Final Order Electric EXHIBIT A-1 2" xfId="21609"/>
    <cellStyle name="_VC 6.15.06 update on 06GRC power costs.xls Chart 1_Book2_Final Order Electric EXHIBIT A-1 2 2" xfId="21610"/>
    <cellStyle name="_VC 6.15.06 update on 06GRC power costs.xls Chart 1_Book2_Final Order Electric EXHIBIT A-1 2 2 2" xfId="21611"/>
    <cellStyle name="_VC 6.15.06 update on 06GRC power costs.xls Chart 1_Book2_Final Order Electric EXHIBIT A-1 2 3" xfId="21612"/>
    <cellStyle name="_VC 6.15.06 update on 06GRC power costs.xls Chart 1_Book2_Final Order Electric EXHIBIT A-1 2 4" xfId="21613"/>
    <cellStyle name="_VC 6.15.06 update on 06GRC power costs.xls Chart 1_Book2_Final Order Electric EXHIBIT A-1 3" xfId="21614"/>
    <cellStyle name="_VC 6.15.06 update on 06GRC power costs.xls Chart 1_Book2_Final Order Electric EXHIBIT A-1 3 2" xfId="21615"/>
    <cellStyle name="_VC 6.15.06 update on 06GRC power costs.xls Chart 1_Book2_Final Order Electric EXHIBIT A-1 3 2 2" xfId="21616"/>
    <cellStyle name="_VC 6.15.06 update on 06GRC power costs.xls Chart 1_Book2_Final Order Electric EXHIBIT A-1 3 3" xfId="21617"/>
    <cellStyle name="_VC 6.15.06 update on 06GRC power costs.xls Chart 1_Book2_Final Order Electric EXHIBIT A-1 4" xfId="21618"/>
    <cellStyle name="_VC 6.15.06 update on 06GRC power costs.xls Chart 1_Book2_Final Order Electric EXHIBIT A-1 4 2" xfId="21619"/>
    <cellStyle name="_VC 6.15.06 update on 06GRC power costs.xls Chart 1_Book2_Final Order Electric EXHIBIT A-1 5" xfId="21620"/>
    <cellStyle name="_VC 6.15.06 update on 06GRC power costs.xls Chart 1_Book2_Final Order Electric EXHIBIT A-1 6" xfId="21621"/>
    <cellStyle name="_VC 6.15.06 update on 06GRC power costs.xls Chart 1_Book2_Final Order Electric EXHIBIT A-1 7" xfId="21622"/>
    <cellStyle name="_VC 6.15.06 update on 06GRC power costs.xls Chart 1_Book4" xfId="21623"/>
    <cellStyle name="_VC 6.15.06 update on 06GRC power costs.xls Chart 1_Book4 2" xfId="21624"/>
    <cellStyle name="_VC 6.15.06 update on 06GRC power costs.xls Chart 1_Book4 2 2" xfId="21625"/>
    <cellStyle name="_VC 6.15.06 update on 06GRC power costs.xls Chart 1_Book4 2 2 2" xfId="21626"/>
    <cellStyle name="_VC 6.15.06 update on 06GRC power costs.xls Chart 1_Book4 2 2 2 2" xfId="21627"/>
    <cellStyle name="_VC 6.15.06 update on 06GRC power costs.xls Chart 1_Book4 2 2 3" xfId="21628"/>
    <cellStyle name="_VC 6.15.06 update on 06GRC power costs.xls Chart 1_Book4 2 3" xfId="21629"/>
    <cellStyle name="_VC 6.15.06 update on 06GRC power costs.xls Chart 1_Book4 2 3 2" xfId="21630"/>
    <cellStyle name="_VC 6.15.06 update on 06GRC power costs.xls Chart 1_Book4 2 4" xfId="21631"/>
    <cellStyle name="_VC 6.15.06 update on 06GRC power costs.xls Chart 1_Book4 2 4 2" xfId="21632"/>
    <cellStyle name="_VC 6.15.06 update on 06GRC power costs.xls Chart 1_Book4 2 5" xfId="21633"/>
    <cellStyle name="_VC 6.15.06 update on 06GRC power costs.xls Chart 1_Book4 3" xfId="21634"/>
    <cellStyle name="_VC 6.15.06 update on 06GRC power costs.xls Chart 1_Book4 3 2" xfId="21635"/>
    <cellStyle name="_VC 6.15.06 update on 06GRC power costs.xls Chart 1_Book4 3 2 2" xfId="21636"/>
    <cellStyle name="_VC 6.15.06 update on 06GRC power costs.xls Chart 1_Book4 3 3" xfId="21637"/>
    <cellStyle name="_VC 6.15.06 update on 06GRC power costs.xls Chart 1_Book4 3 4" xfId="21638"/>
    <cellStyle name="_VC 6.15.06 update on 06GRC power costs.xls Chart 1_Book4 4" xfId="21639"/>
    <cellStyle name="_VC 6.15.06 update on 06GRC power costs.xls Chart 1_Book4 4 2" xfId="21640"/>
    <cellStyle name="_VC 6.15.06 update on 06GRC power costs.xls Chart 1_Book4 4 2 2" xfId="21641"/>
    <cellStyle name="_VC 6.15.06 update on 06GRC power costs.xls Chart 1_Book4 4 3" xfId="21642"/>
    <cellStyle name="_VC 6.15.06 update on 06GRC power costs.xls Chart 1_Book4 5" xfId="21643"/>
    <cellStyle name="_VC 6.15.06 update on 06GRC power costs.xls Chart 1_Book4 5 2" xfId="21644"/>
    <cellStyle name="_VC 6.15.06 update on 06GRC power costs.xls Chart 1_Book4 6" xfId="21645"/>
    <cellStyle name="_VC 6.15.06 update on 06GRC power costs.xls Chart 1_Book4 6 2" xfId="21646"/>
    <cellStyle name="_VC 6.15.06 update on 06GRC power costs.xls Chart 1_Book4 7" xfId="21647"/>
    <cellStyle name="_VC 6.15.06 update on 06GRC power costs.xls Chart 1_Book4_DEM-WP(C) ENERG10C--ctn Mid-C_042010 2010GRC" xfId="21648"/>
    <cellStyle name="_VC 6.15.06 update on 06GRC power costs.xls Chart 1_Book4_DEM-WP(C) ENERG10C--ctn Mid-C_042010 2010GRC 2" xfId="21649"/>
    <cellStyle name="_VC 6.15.06 update on 06GRC power costs.xls Chart 1_Book9" xfId="21650"/>
    <cellStyle name="_VC 6.15.06 update on 06GRC power costs.xls Chart 1_Book9 2" xfId="21651"/>
    <cellStyle name="_VC 6.15.06 update on 06GRC power costs.xls Chart 1_Book9 2 2" xfId="21652"/>
    <cellStyle name="_VC 6.15.06 update on 06GRC power costs.xls Chart 1_Book9 2 2 2" xfId="21653"/>
    <cellStyle name="_VC 6.15.06 update on 06GRC power costs.xls Chart 1_Book9 2 2 2 2" xfId="21654"/>
    <cellStyle name="_VC 6.15.06 update on 06GRC power costs.xls Chart 1_Book9 2 2 3" xfId="21655"/>
    <cellStyle name="_VC 6.15.06 update on 06GRC power costs.xls Chart 1_Book9 2 3" xfId="21656"/>
    <cellStyle name="_VC 6.15.06 update on 06GRC power costs.xls Chart 1_Book9 2 3 2" xfId="21657"/>
    <cellStyle name="_VC 6.15.06 update on 06GRC power costs.xls Chart 1_Book9 2 4" xfId="21658"/>
    <cellStyle name="_VC 6.15.06 update on 06GRC power costs.xls Chart 1_Book9 2 4 2" xfId="21659"/>
    <cellStyle name="_VC 6.15.06 update on 06GRC power costs.xls Chart 1_Book9 2 5" xfId="21660"/>
    <cellStyle name="_VC 6.15.06 update on 06GRC power costs.xls Chart 1_Book9 3" xfId="21661"/>
    <cellStyle name="_VC 6.15.06 update on 06GRC power costs.xls Chart 1_Book9 3 2" xfId="21662"/>
    <cellStyle name="_VC 6.15.06 update on 06GRC power costs.xls Chart 1_Book9 3 2 2" xfId="21663"/>
    <cellStyle name="_VC 6.15.06 update on 06GRC power costs.xls Chart 1_Book9 3 3" xfId="21664"/>
    <cellStyle name="_VC 6.15.06 update on 06GRC power costs.xls Chart 1_Book9 3 4" xfId="21665"/>
    <cellStyle name="_VC 6.15.06 update on 06GRC power costs.xls Chart 1_Book9 4" xfId="21666"/>
    <cellStyle name="_VC 6.15.06 update on 06GRC power costs.xls Chart 1_Book9 4 2" xfId="21667"/>
    <cellStyle name="_VC 6.15.06 update on 06GRC power costs.xls Chart 1_Book9 4 2 2" xfId="21668"/>
    <cellStyle name="_VC 6.15.06 update on 06GRC power costs.xls Chart 1_Book9 4 3" xfId="21669"/>
    <cellStyle name="_VC 6.15.06 update on 06GRC power costs.xls Chart 1_Book9 5" xfId="21670"/>
    <cellStyle name="_VC 6.15.06 update on 06GRC power costs.xls Chart 1_Book9 5 2" xfId="21671"/>
    <cellStyle name="_VC 6.15.06 update on 06GRC power costs.xls Chart 1_Book9 6" xfId="21672"/>
    <cellStyle name="_VC 6.15.06 update on 06GRC power costs.xls Chart 1_Book9 6 2" xfId="21673"/>
    <cellStyle name="_VC 6.15.06 update on 06GRC power costs.xls Chart 1_Book9 7" xfId="21674"/>
    <cellStyle name="_VC 6.15.06 update on 06GRC power costs.xls Chart 1_Book9_DEM-WP(C) ENERG10C--ctn Mid-C_042010 2010GRC" xfId="21675"/>
    <cellStyle name="_VC 6.15.06 update on 06GRC power costs.xls Chart 1_Book9_DEM-WP(C) ENERG10C--ctn Mid-C_042010 2010GRC 2" xfId="21676"/>
    <cellStyle name="_VC 6.15.06 update on 06GRC power costs.xls Chart 1_Chelan PUD Power Costs (8-10)" xfId="21677"/>
    <cellStyle name="_VC 6.15.06 update on 06GRC power costs.xls Chart 1_Chelan PUD Power Costs (8-10) 2" xfId="21678"/>
    <cellStyle name="_VC 6.15.06 update on 06GRC power costs.xls Chart 1_DEM-WP(C) Chelan Power Costs" xfId="21679"/>
    <cellStyle name="_VC 6.15.06 update on 06GRC power costs.xls Chart 1_DEM-WP(C) Chelan Power Costs 2" xfId="21680"/>
    <cellStyle name="_VC 6.15.06 update on 06GRC power costs.xls Chart 1_DEM-WP(C) Chelan Power Costs 2 2" xfId="21681"/>
    <cellStyle name="_VC 6.15.06 update on 06GRC power costs.xls Chart 1_DEM-WP(C) Chelan Power Costs 2 2 2" xfId="21682"/>
    <cellStyle name="_VC 6.15.06 update on 06GRC power costs.xls Chart 1_DEM-WP(C) Chelan Power Costs 2 3" xfId="21683"/>
    <cellStyle name="_VC 6.15.06 update on 06GRC power costs.xls Chart 1_DEM-WP(C) Chelan Power Costs 3" xfId="21684"/>
    <cellStyle name="_VC 6.15.06 update on 06GRC power costs.xls Chart 1_DEM-WP(C) Chelan Power Costs 3 2" xfId="21685"/>
    <cellStyle name="_VC 6.15.06 update on 06GRC power costs.xls Chart 1_DEM-WP(C) Chelan Power Costs 3 2 2" xfId="21686"/>
    <cellStyle name="_VC 6.15.06 update on 06GRC power costs.xls Chart 1_DEM-WP(C) Chelan Power Costs 3 3" xfId="21687"/>
    <cellStyle name="_VC 6.15.06 update on 06GRC power costs.xls Chart 1_DEM-WP(C) Chelan Power Costs 4" xfId="21688"/>
    <cellStyle name="_VC 6.15.06 update on 06GRC power costs.xls Chart 1_DEM-WP(C) Chelan Power Costs 4 2" xfId="21689"/>
    <cellStyle name="_VC 6.15.06 update on 06GRC power costs.xls Chart 1_DEM-WP(C) Chelan Power Costs 5" xfId="21690"/>
    <cellStyle name="_VC 6.15.06 update on 06GRC power costs.xls Chart 1_DEM-WP(C) Chelan Power Costs 5 2" xfId="21691"/>
    <cellStyle name="_VC 6.15.06 update on 06GRC power costs.xls Chart 1_DEM-WP(C) ENERG10C--ctn Mid-C_042010 2010GRC" xfId="21692"/>
    <cellStyle name="_VC 6.15.06 update on 06GRC power costs.xls Chart 1_DEM-WP(C) ENERG10C--ctn Mid-C_042010 2010GRC 2" xfId="21693"/>
    <cellStyle name="_VC 6.15.06 update on 06GRC power costs.xls Chart 1_DEM-WP(C) Gas Transport 2010GRC" xfId="21694"/>
    <cellStyle name="_VC 6.15.06 update on 06GRC power costs.xls Chart 1_DEM-WP(C) Gas Transport 2010GRC 2" xfId="21695"/>
    <cellStyle name="_VC 6.15.06 update on 06GRC power costs.xls Chart 1_DEM-WP(C) Gas Transport 2010GRC 2 2" xfId="21696"/>
    <cellStyle name="_VC 6.15.06 update on 06GRC power costs.xls Chart 1_DEM-WP(C) Gas Transport 2010GRC 2 2 2" xfId="21697"/>
    <cellStyle name="_VC 6.15.06 update on 06GRC power costs.xls Chart 1_DEM-WP(C) Gas Transport 2010GRC 2 3" xfId="21698"/>
    <cellStyle name="_VC 6.15.06 update on 06GRC power costs.xls Chart 1_DEM-WP(C) Gas Transport 2010GRC 3" xfId="21699"/>
    <cellStyle name="_VC 6.15.06 update on 06GRC power costs.xls Chart 1_DEM-WP(C) Gas Transport 2010GRC 3 2" xfId="21700"/>
    <cellStyle name="_VC 6.15.06 update on 06GRC power costs.xls Chart 1_DEM-WP(C) Gas Transport 2010GRC 3 2 2" xfId="21701"/>
    <cellStyle name="_VC 6.15.06 update on 06GRC power costs.xls Chart 1_DEM-WP(C) Gas Transport 2010GRC 3 3" xfId="21702"/>
    <cellStyle name="_VC 6.15.06 update on 06GRC power costs.xls Chart 1_DEM-WP(C) Gas Transport 2010GRC 4" xfId="21703"/>
    <cellStyle name="_VC 6.15.06 update on 06GRC power costs.xls Chart 1_DEM-WP(C) Gas Transport 2010GRC 4 2" xfId="21704"/>
    <cellStyle name="_VC 6.15.06 update on 06GRC power costs.xls Chart 1_DEM-WP(C) Gas Transport 2010GRC 5" xfId="21705"/>
    <cellStyle name="_VC 6.15.06 update on 06GRC power costs.xls Chart 1_DEM-WP(C) Gas Transport 2010GRC 5 2" xfId="21706"/>
    <cellStyle name="_VC 6.15.06 update on 06GRC power costs.xls Chart 1_Exh A-1 resulting from UE-112050 effective Jan 1 2012" xfId="21707"/>
    <cellStyle name="_VC 6.15.06 update on 06GRC power costs.xls Chart 1_Exh A-1 resulting from UE-112050 effective Jan 1 2012 2" xfId="21708"/>
    <cellStyle name="_VC 6.15.06 update on 06GRC power costs.xls Chart 1_Exhibit A-1 effective 4-1-11 fr S Free 12-11" xfId="21709"/>
    <cellStyle name="_VC 6.15.06 update on 06GRC power costs.xls Chart 1_Exhibit A-1 effective 4-1-11 fr S Free 12-11 2" xfId="21710"/>
    <cellStyle name="_VC 6.15.06 update on 06GRC power costs.xls Chart 1_INPUTS" xfId="21711"/>
    <cellStyle name="_VC 6.15.06 update on 06GRC power costs.xls Chart 1_INPUTS 2" xfId="21712"/>
    <cellStyle name="_VC 6.15.06 update on 06GRC power costs.xls Chart 1_INPUTS 2 2" xfId="21713"/>
    <cellStyle name="_VC 6.15.06 update on 06GRC power costs.xls Chart 1_INPUTS 2 2 2" xfId="21714"/>
    <cellStyle name="_VC 6.15.06 update on 06GRC power costs.xls Chart 1_INPUTS 2 3" xfId="21715"/>
    <cellStyle name="_VC 6.15.06 update on 06GRC power costs.xls Chart 1_INPUTS 3" xfId="21716"/>
    <cellStyle name="_VC 6.15.06 update on 06GRC power costs.xls Chart 1_INPUTS 3 2" xfId="21717"/>
    <cellStyle name="_VC 6.15.06 update on 06GRC power costs.xls Chart 1_INPUTS 4" xfId="21718"/>
    <cellStyle name="_VC 6.15.06 update on 06GRC power costs.xls Chart 1_Mint Farm Generation BPA" xfId="21719"/>
    <cellStyle name="_VC 6.15.06 update on 06GRC power costs.xls Chart 1_NIM Summary" xfId="21720"/>
    <cellStyle name="_VC 6.15.06 update on 06GRC power costs.xls Chart 1_NIM Summary 09GRC" xfId="21721"/>
    <cellStyle name="_VC 6.15.06 update on 06GRC power costs.xls Chart 1_NIM Summary 09GRC 2" xfId="21722"/>
    <cellStyle name="_VC 6.15.06 update on 06GRC power costs.xls Chart 1_NIM Summary 09GRC 2 2" xfId="21723"/>
    <cellStyle name="_VC 6.15.06 update on 06GRC power costs.xls Chart 1_NIM Summary 09GRC 2 2 2" xfId="21724"/>
    <cellStyle name="_VC 6.15.06 update on 06GRC power costs.xls Chart 1_NIM Summary 09GRC 2 2 2 2" xfId="21725"/>
    <cellStyle name="_VC 6.15.06 update on 06GRC power costs.xls Chart 1_NIM Summary 09GRC 2 3" xfId="21726"/>
    <cellStyle name="_VC 6.15.06 update on 06GRC power costs.xls Chart 1_NIM Summary 09GRC 2 3 2" xfId="21727"/>
    <cellStyle name="_VC 6.15.06 update on 06GRC power costs.xls Chart 1_NIM Summary 09GRC 2 4" xfId="21728"/>
    <cellStyle name="_VC 6.15.06 update on 06GRC power costs.xls Chart 1_NIM Summary 09GRC 2 4 2" xfId="21729"/>
    <cellStyle name="_VC 6.15.06 update on 06GRC power costs.xls Chart 1_NIM Summary 09GRC 2 5" xfId="21730"/>
    <cellStyle name="_VC 6.15.06 update on 06GRC power costs.xls Chart 1_NIM Summary 09GRC 3" xfId="21731"/>
    <cellStyle name="_VC 6.15.06 update on 06GRC power costs.xls Chart 1_NIM Summary 09GRC 3 2" xfId="21732"/>
    <cellStyle name="_VC 6.15.06 update on 06GRC power costs.xls Chart 1_NIM Summary 09GRC 3 2 2" xfId="21733"/>
    <cellStyle name="_VC 6.15.06 update on 06GRC power costs.xls Chart 1_NIM Summary 09GRC 3 3" xfId="21734"/>
    <cellStyle name="_VC 6.15.06 update on 06GRC power costs.xls Chart 1_NIM Summary 09GRC 4" xfId="21735"/>
    <cellStyle name="_VC 6.15.06 update on 06GRC power costs.xls Chart 1_NIM Summary 09GRC 4 2" xfId="21736"/>
    <cellStyle name="_VC 6.15.06 update on 06GRC power costs.xls Chart 1_NIM Summary 09GRC 4 2 2" xfId="21737"/>
    <cellStyle name="_VC 6.15.06 update on 06GRC power costs.xls Chart 1_NIM Summary 09GRC 4 3" xfId="21738"/>
    <cellStyle name="_VC 6.15.06 update on 06GRC power costs.xls Chart 1_NIM Summary 09GRC 5" xfId="21739"/>
    <cellStyle name="_VC 6.15.06 update on 06GRC power costs.xls Chart 1_NIM Summary 09GRC 5 2" xfId="21740"/>
    <cellStyle name="_VC 6.15.06 update on 06GRC power costs.xls Chart 1_NIM Summary 09GRC 6" xfId="21741"/>
    <cellStyle name="_VC 6.15.06 update on 06GRC power costs.xls Chart 1_NIM Summary 09GRC 6 2" xfId="21742"/>
    <cellStyle name="_VC 6.15.06 update on 06GRC power costs.xls Chart 1_NIM Summary 09GRC 7" xfId="21743"/>
    <cellStyle name="_VC 6.15.06 update on 06GRC power costs.xls Chart 1_NIM Summary 09GRC_DEM-WP(C) ENERG10C--ctn Mid-C_042010 2010GRC" xfId="21744"/>
    <cellStyle name="_VC 6.15.06 update on 06GRC power costs.xls Chart 1_NIM Summary 09GRC_DEM-WP(C) ENERG10C--ctn Mid-C_042010 2010GRC 2" xfId="21745"/>
    <cellStyle name="_VC 6.15.06 update on 06GRC power costs.xls Chart 1_NIM Summary 10" xfId="21746"/>
    <cellStyle name="_VC 6.15.06 update on 06GRC power costs.xls Chart 1_NIM Summary 10 2" xfId="21747"/>
    <cellStyle name="_VC 6.15.06 update on 06GRC power costs.xls Chart 1_NIM Summary 10 2 2" xfId="21748"/>
    <cellStyle name="_VC 6.15.06 update on 06GRC power costs.xls Chart 1_NIM Summary 10 3" xfId="21749"/>
    <cellStyle name="_VC 6.15.06 update on 06GRC power costs.xls Chart 1_NIM Summary 10 4" xfId="21750"/>
    <cellStyle name="_VC 6.15.06 update on 06GRC power costs.xls Chart 1_NIM Summary 11" xfId="21751"/>
    <cellStyle name="_VC 6.15.06 update on 06GRC power costs.xls Chart 1_NIM Summary 11 2" xfId="21752"/>
    <cellStyle name="_VC 6.15.06 update on 06GRC power costs.xls Chart 1_NIM Summary 11 2 2" xfId="21753"/>
    <cellStyle name="_VC 6.15.06 update on 06GRC power costs.xls Chart 1_NIM Summary 11 3" xfId="21754"/>
    <cellStyle name="_VC 6.15.06 update on 06GRC power costs.xls Chart 1_NIM Summary 11 4" xfId="21755"/>
    <cellStyle name="_VC 6.15.06 update on 06GRC power costs.xls Chart 1_NIM Summary 12" xfId="21756"/>
    <cellStyle name="_VC 6.15.06 update on 06GRC power costs.xls Chart 1_NIM Summary 12 2" xfId="21757"/>
    <cellStyle name="_VC 6.15.06 update on 06GRC power costs.xls Chart 1_NIM Summary 12 2 2" xfId="21758"/>
    <cellStyle name="_VC 6.15.06 update on 06GRC power costs.xls Chart 1_NIM Summary 12 3" xfId="21759"/>
    <cellStyle name="_VC 6.15.06 update on 06GRC power costs.xls Chart 1_NIM Summary 12 4" xfId="21760"/>
    <cellStyle name="_VC 6.15.06 update on 06GRC power costs.xls Chart 1_NIM Summary 13" xfId="21761"/>
    <cellStyle name="_VC 6.15.06 update on 06GRC power costs.xls Chart 1_NIM Summary 13 2" xfId="21762"/>
    <cellStyle name="_VC 6.15.06 update on 06GRC power costs.xls Chart 1_NIM Summary 13 2 2" xfId="21763"/>
    <cellStyle name="_VC 6.15.06 update on 06GRC power costs.xls Chart 1_NIM Summary 13 3" xfId="21764"/>
    <cellStyle name="_VC 6.15.06 update on 06GRC power costs.xls Chart 1_NIM Summary 13 4" xfId="21765"/>
    <cellStyle name="_VC 6.15.06 update on 06GRC power costs.xls Chart 1_NIM Summary 14" xfId="21766"/>
    <cellStyle name="_VC 6.15.06 update on 06GRC power costs.xls Chart 1_NIM Summary 14 2" xfId="21767"/>
    <cellStyle name="_VC 6.15.06 update on 06GRC power costs.xls Chart 1_NIM Summary 14 2 2" xfId="21768"/>
    <cellStyle name="_VC 6.15.06 update on 06GRC power costs.xls Chart 1_NIM Summary 14 3" xfId="21769"/>
    <cellStyle name="_VC 6.15.06 update on 06GRC power costs.xls Chart 1_NIM Summary 14 4" xfId="21770"/>
    <cellStyle name="_VC 6.15.06 update on 06GRC power costs.xls Chart 1_NIM Summary 15" xfId="21771"/>
    <cellStyle name="_VC 6.15.06 update on 06GRC power costs.xls Chart 1_NIM Summary 15 2" xfId="21772"/>
    <cellStyle name="_VC 6.15.06 update on 06GRC power costs.xls Chart 1_NIM Summary 15 2 2" xfId="21773"/>
    <cellStyle name="_VC 6.15.06 update on 06GRC power costs.xls Chart 1_NIM Summary 15 3" xfId="21774"/>
    <cellStyle name="_VC 6.15.06 update on 06GRC power costs.xls Chart 1_NIM Summary 15 4" xfId="21775"/>
    <cellStyle name="_VC 6.15.06 update on 06GRC power costs.xls Chart 1_NIM Summary 16" xfId="21776"/>
    <cellStyle name="_VC 6.15.06 update on 06GRC power costs.xls Chart 1_NIM Summary 16 2" xfId="21777"/>
    <cellStyle name="_VC 6.15.06 update on 06GRC power costs.xls Chart 1_NIM Summary 16 2 2" xfId="21778"/>
    <cellStyle name="_VC 6.15.06 update on 06GRC power costs.xls Chart 1_NIM Summary 16 3" xfId="21779"/>
    <cellStyle name="_VC 6.15.06 update on 06GRC power costs.xls Chart 1_NIM Summary 16 4" xfId="21780"/>
    <cellStyle name="_VC 6.15.06 update on 06GRC power costs.xls Chart 1_NIM Summary 17" xfId="21781"/>
    <cellStyle name="_VC 6.15.06 update on 06GRC power costs.xls Chart 1_NIM Summary 17 2" xfId="21782"/>
    <cellStyle name="_VC 6.15.06 update on 06GRC power costs.xls Chart 1_NIM Summary 17 2 2" xfId="21783"/>
    <cellStyle name="_VC 6.15.06 update on 06GRC power costs.xls Chart 1_NIM Summary 17 3" xfId="21784"/>
    <cellStyle name="_VC 6.15.06 update on 06GRC power costs.xls Chart 1_NIM Summary 17 4" xfId="21785"/>
    <cellStyle name="_VC 6.15.06 update on 06GRC power costs.xls Chart 1_NIM Summary 18" xfId="21786"/>
    <cellStyle name="_VC 6.15.06 update on 06GRC power costs.xls Chart 1_NIM Summary 18 2" xfId="21787"/>
    <cellStyle name="_VC 6.15.06 update on 06GRC power costs.xls Chart 1_NIM Summary 18 3" xfId="21788"/>
    <cellStyle name="_VC 6.15.06 update on 06GRC power costs.xls Chart 1_NIM Summary 19" xfId="21789"/>
    <cellStyle name="_VC 6.15.06 update on 06GRC power costs.xls Chart 1_NIM Summary 19 2" xfId="21790"/>
    <cellStyle name="_VC 6.15.06 update on 06GRC power costs.xls Chart 1_NIM Summary 19 3" xfId="21791"/>
    <cellStyle name="_VC 6.15.06 update on 06GRC power costs.xls Chart 1_NIM Summary 2" xfId="21792"/>
    <cellStyle name="_VC 6.15.06 update on 06GRC power costs.xls Chart 1_NIM Summary 2 2" xfId="21793"/>
    <cellStyle name="_VC 6.15.06 update on 06GRC power costs.xls Chart 1_NIM Summary 2 2 2" xfId="21794"/>
    <cellStyle name="_VC 6.15.06 update on 06GRC power costs.xls Chart 1_NIM Summary 2 2 2 2" xfId="21795"/>
    <cellStyle name="_VC 6.15.06 update on 06GRC power costs.xls Chart 1_NIM Summary 2 3" xfId="21796"/>
    <cellStyle name="_VC 6.15.06 update on 06GRC power costs.xls Chart 1_NIM Summary 2 3 2" xfId="21797"/>
    <cellStyle name="_VC 6.15.06 update on 06GRC power costs.xls Chart 1_NIM Summary 2 4" xfId="21798"/>
    <cellStyle name="_VC 6.15.06 update on 06GRC power costs.xls Chart 1_NIM Summary 2 4 2" xfId="21799"/>
    <cellStyle name="_VC 6.15.06 update on 06GRC power costs.xls Chart 1_NIM Summary 2 5" xfId="21800"/>
    <cellStyle name="_VC 6.15.06 update on 06GRC power costs.xls Chart 1_NIM Summary 20" xfId="21801"/>
    <cellStyle name="_VC 6.15.06 update on 06GRC power costs.xls Chart 1_NIM Summary 20 2" xfId="21802"/>
    <cellStyle name="_VC 6.15.06 update on 06GRC power costs.xls Chart 1_NIM Summary 20 3" xfId="21803"/>
    <cellStyle name="_VC 6.15.06 update on 06GRC power costs.xls Chart 1_NIM Summary 21" xfId="21804"/>
    <cellStyle name="_VC 6.15.06 update on 06GRC power costs.xls Chart 1_NIM Summary 21 2" xfId="21805"/>
    <cellStyle name="_VC 6.15.06 update on 06GRC power costs.xls Chart 1_NIM Summary 21 3" xfId="21806"/>
    <cellStyle name="_VC 6.15.06 update on 06GRC power costs.xls Chart 1_NIM Summary 22" xfId="21807"/>
    <cellStyle name="_VC 6.15.06 update on 06GRC power costs.xls Chart 1_NIM Summary 22 2" xfId="21808"/>
    <cellStyle name="_VC 6.15.06 update on 06GRC power costs.xls Chart 1_NIM Summary 22 3" xfId="21809"/>
    <cellStyle name="_VC 6.15.06 update on 06GRC power costs.xls Chart 1_NIM Summary 23" xfId="21810"/>
    <cellStyle name="_VC 6.15.06 update on 06GRC power costs.xls Chart 1_NIM Summary 23 2" xfId="21811"/>
    <cellStyle name="_VC 6.15.06 update on 06GRC power costs.xls Chart 1_NIM Summary 23 3" xfId="21812"/>
    <cellStyle name="_VC 6.15.06 update on 06GRC power costs.xls Chart 1_NIM Summary 24" xfId="21813"/>
    <cellStyle name="_VC 6.15.06 update on 06GRC power costs.xls Chart 1_NIM Summary 24 2" xfId="21814"/>
    <cellStyle name="_VC 6.15.06 update on 06GRC power costs.xls Chart 1_NIM Summary 24 3" xfId="21815"/>
    <cellStyle name="_VC 6.15.06 update on 06GRC power costs.xls Chart 1_NIM Summary 25" xfId="21816"/>
    <cellStyle name="_VC 6.15.06 update on 06GRC power costs.xls Chart 1_NIM Summary 25 2" xfId="21817"/>
    <cellStyle name="_VC 6.15.06 update on 06GRC power costs.xls Chart 1_NIM Summary 25 3" xfId="21818"/>
    <cellStyle name="_VC 6.15.06 update on 06GRC power costs.xls Chart 1_NIM Summary 26" xfId="21819"/>
    <cellStyle name="_VC 6.15.06 update on 06GRC power costs.xls Chart 1_NIM Summary 26 2" xfId="21820"/>
    <cellStyle name="_VC 6.15.06 update on 06GRC power costs.xls Chart 1_NIM Summary 26 3" xfId="21821"/>
    <cellStyle name="_VC 6.15.06 update on 06GRC power costs.xls Chart 1_NIM Summary 27" xfId="21822"/>
    <cellStyle name="_VC 6.15.06 update on 06GRC power costs.xls Chart 1_NIM Summary 27 2" xfId="21823"/>
    <cellStyle name="_VC 6.15.06 update on 06GRC power costs.xls Chart 1_NIM Summary 27 3" xfId="21824"/>
    <cellStyle name="_VC 6.15.06 update on 06GRC power costs.xls Chart 1_NIM Summary 28" xfId="21825"/>
    <cellStyle name="_VC 6.15.06 update on 06GRC power costs.xls Chart 1_NIM Summary 28 2" xfId="21826"/>
    <cellStyle name="_VC 6.15.06 update on 06GRC power costs.xls Chart 1_NIM Summary 28 3" xfId="21827"/>
    <cellStyle name="_VC 6.15.06 update on 06GRC power costs.xls Chart 1_NIM Summary 29" xfId="21828"/>
    <cellStyle name="_VC 6.15.06 update on 06GRC power costs.xls Chart 1_NIM Summary 29 2" xfId="21829"/>
    <cellStyle name="_VC 6.15.06 update on 06GRC power costs.xls Chart 1_NIM Summary 29 3" xfId="21830"/>
    <cellStyle name="_VC 6.15.06 update on 06GRC power costs.xls Chart 1_NIM Summary 3" xfId="21831"/>
    <cellStyle name="_VC 6.15.06 update on 06GRC power costs.xls Chart 1_NIM Summary 3 2" xfId="21832"/>
    <cellStyle name="_VC 6.15.06 update on 06GRC power costs.xls Chart 1_NIM Summary 3 2 2" xfId="21833"/>
    <cellStyle name="_VC 6.15.06 update on 06GRC power costs.xls Chart 1_NIM Summary 3 3" xfId="21834"/>
    <cellStyle name="_VC 6.15.06 update on 06GRC power costs.xls Chart 1_NIM Summary 3 4" xfId="21835"/>
    <cellStyle name="_VC 6.15.06 update on 06GRC power costs.xls Chart 1_NIM Summary 30" xfId="21836"/>
    <cellStyle name="_VC 6.15.06 update on 06GRC power costs.xls Chart 1_NIM Summary 30 2" xfId="21837"/>
    <cellStyle name="_VC 6.15.06 update on 06GRC power costs.xls Chart 1_NIM Summary 30 3" xfId="21838"/>
    <cellStyle name="_VC 6.15.06 update on 06GRC power costs.xls Chart 1_NIM Summary 31" xfId="21839"/>
    <cellStyle name="_VC 6.15.06 update on 06GRC power costs.xls Chart 1_NIM Summary 31 2" xfId="21840"/>
    <cellStyle name="_VC 6.15.06 update on 06GRC power costs.xls Chart 1_NIM Summary 31 3" xfId="21841"/>
    <cellStyle name="_VC 6.15.06 update on 06GRC power costs.xls Chart 1_NIM Summary 32" xfId="21842"/>
    <cellStyle name="_VC 6.15.06 update on 06GRC power costs.xls Chart 1_NIM Summary 32 2" xfId="21843"/>
    <cellStyle name="_VC 6.15.06 update on 06GRC power costs.xls Chart 1_NIM Summary 33" xfId="21844"/>
    <cellStyle name="_VC 6.15.06 update on 06GRC power costs.xls Chart 1_NIM Summary 33 2" xfId="21845"/>
    <cellStyle name="_VC 6.15.06 update on 06GRC power costs.xls Chart 1_NIM Summary 34" xfId="21846"/>
    <cellStyle name="_VC 6.15.06 update on 06GRC power costs.xls Chart 1_NIM Summary 34 2" xfId="21847"/>
    <cellStyle name="_VC 6.15.06 update on 06GRC power costs.xls Chart 1_NIM Summary 35" xfId="21848"/>
    <cellStyle name="_VC 6.15.06 update on 06GRC power costs.xls Chart 1_NIM Summary 35 2" xfId="21849"/>
    <cellStyle name="_VC 6.15.06 update on 06GRC power costs.xls Chart 1_NIM Summary 36" xfId="21850"/>
    <cellStyle name="_VC 6.15.06 update on 06GRC power costs.xls Chart 1_NIM Summary 36 2" xfId="21851"/>
    <cellStyle name="_VC 6.15.06 update on 06GRC power costs.xls Chart 1_NIM Summary 37" xfId="21852"/>
    <cellStyle name="_VC 6.15.06 update on 06GRC power costs.xls Chart 1_NIM Summary 37 2" xfId="21853"/>
    <cellStyle name="_VC 6.15.06 update on 06GRC power costs.xls Chart 1_NIM Summary 38" xfId="21854"/>
    <cellStyle name="_VC 6.15.06 update on 06GRC power costs.xls Chart 1_NIM Summary 38 2" xfId="21855"/>
    <cellStyle name="_VC 6.15.06 update on 06GRC power costs.xls Chart 1_NIM Summary 39" xfId="21856"/>
    <cellStyle name="_VC 6.15.06 update on 06GRC power costs.xls Chart 1_NIM Summary 39 2" xfId="21857"/>
    <cellStyle name="_VC 6.15.06 update on 06GRC power costs.xls Chart 1_NIM Summary 4" xfId="21858"/>
    <cellStyle name="_VC 6.15.06 update on 06GRC power costs.xls Chart 1_NIM Summary 4 2" xfId="21859"/>
    <cellStyle name="_VC 6.15.06 update on 06GRC power costs.xls Chart 1_NIM Summary 4 2 2" xfId="21860"/>
    <cellStyle name="_VC 6.15.06 update on 06GRC power costs.xls Chart 1_NIM Summary 4 3" xfId="21861"/>
    <cellStyle name="_VC 6.15.06 update on 06GRC power costs.xls Chart 1_NIM Summary 4 4" xfId="21862"/>
    <cellStyle name="_VC 6.15.06 update on 06GRC power costs.xls Chart 1_NIM Summary 40" xfId="21863"/>
    <cellStyle name="_VC 6.15.06 update on 06GRC power costs.xls Chart 1_NIM Summary 40 2" xfId="21864"/>
    <cellStyle name="_VC 6.15.06 update on 06GRC power costs.xls Chart 1_NIM Summary 41" xfId="21865"/>
    <cellStyle name="_VC 6.15.06 update on 06GRC power costs.xls Chart 1_NIM Summary 41 2" xfId="21866"/>
    <cellStyle name="_VC 6.15.06 update on 06GRC power costs.xls Chart 1_NIM Summary 42" xfId="21867"/>
    <cellStyle name="_VC 6.15.06 update on 06GRC power costs.xls Chart 1_NIM Summary 42 2" xfId="21868"/>
    <cellStyle name="_VC 6.15.06 update on 06GRC power costs.xls Chart 1_NIM Summary 43" xfId="21869"/>
    <cellStyle name="_VC 6.15.06 update on 06GRC power costs.xls Chart 1_NIM Summary 43 2" xfId="21870"/>
    <cellStyle name="_VC 6.15.06 update on 06GRC power costs.xls Chart 1_NIM Summary 44" xfId="21871"/>
    <cellStyle name="_VC 6.15.06 update on 06GRC power costs.xls Chart 1_NIM Summary 44 2" xfId="21872"/>
    <cellStyle name="_VC 6.15.06 update on 06GRC power costs.xls Chart 1_NIM Summary 45" xfId="21873"/>
    <cellStyle name="_VC 6.15.06 update on 06GRC power costs.xls Chart 1_NIM Summary 45 2" xfId="21874"/>
    <cellStyle name="_VC 6.15.06 update on 06GRC power costs.xls Chart 1_NIM Summary 46" xfId="21875"/>
    <cellStyle name="_VC 6.15.06 update on 06GRC power costs.xls Chart 1_NIM Summary 46 2" xfId="21876"/>
    <cellStyle name="_VC 6.15.06 update on 06GRC power costs.xls Chart 1_NIM Summary 47" xfId="21877"/>
    <cellStyle name="_VC 6.15.06 update on 06GRC power costs.xls Chart 1_NIM Summary 47 2" xfId="21878"/>
    <cellStyle name="_VC 6.15.06 update on 06GRC power costs.xls Chart 1_NIM Summary 48" xfId="21879"/>
    <cellStyle name="_VC 6.15.06 update on 06GRC power costs.xls Chart 1_NIM Summary 49" xfId="21880"/>
    <cellStyle name="_VC 6.15.06 update on 06GRC power costs.xls Chart 1_NIM Summary 5" xfId="21881"/>
    <cellStyle name="_VC 6.15.06 update on 06GRC power costs.xls Chart 1_NIM Summary 5 2" xfId="21882"/>
    <cellStyle name="_VC 6.15.06 update on 06GRC power costs.xls Chart 1_NIM Summary 5 2 2" xfId="21883"/>
    <cellStyle name="_VC 6.15.06 update on 06GRC power costs.xls Chart 1_NIM Summary 5 3" xfId="21884"/>
    <cellStyle name="_VC 6.15.06 update on 06GRC power costs.xls Chart 1_NIM Summary 5 4" xfId="21885"/>
    <cellStyle name="_VC 6.15.06 update on 06GRC power costs.xls Chart 1_NIM Summary 50" xfId="21886"/>
    <cellStyle name="_VC 6.15.06 update on 06GRC power costs.xls Chart 1_NIM Summary 51" xfId="21887"/>
    <cellStyle name="_VC 6.15.06 update on 06GRC power costs.xls Chart 1_NIM Summary 52" xfId="21888"/>
    <cellStyle name="_VC 6.15.06 update on 06GRC power costs.xls Chart 1_NIM Summary 6" xfId="21889"/>
    <cellStyle name="_VC 6.15.06 update on 06GRC power costs.xls Chart 1_NIM Summary 6 2" xfId="21890"/>
    <cellStyle name="_VC 6.15.06 update on 06GRC power costs.xls Chart 1_NIM Summary 6 2 2" xfId="21891"/>
    <cellStyle name="_VC 6.15.06 update on 06GRC power costs.xls Chart 1_NIM Summary 6 3" xfId="21892"/>
    <cellStyle name="_VC 6.15.06 update on 06GRC power costs.xls Chart 1_NIM Summary 6 4" xfId="21893"/>
    <cellStyle name="_VC 6.15.06 update on 06GRC power costs.xls Chart 1_NIM Summary 7" xfId="21894"/>
    <cellStyle name="_VC 6.15.06 update on 06GRC power costs.xls Chart 1_NIM Summary 7 2" xfId="21895"/>
    <cellStyle name="_VC 6.15.06 update on 06GRC power costs.xls Chart 1_NIM Summary 7 2 2" xfId="21896"/>
    <cellStyle name="_VC 6.15.06 update on 06GRC power costs.xls Chart 1_NIM Summary 7 3" xfId="21897"/>
    <cellStyle name="_VC 6.15.06 update on 06GRC power costs.xls Chart 1_NIM Summary 7 4" xfId="21898"/>
    <cellStyle name="_VC 6.15.06 update on 06GRC power costs.xls Chart 1_NIM Summary 7 5" xfId="21899"/>
    <cellStyle name="_VC 6.15.06 update on 06GRC power costs.xls Chart 1_NIM Summary 8" xfId="21900"/>
    <cellStyle name="_VC 6.15.06 update on 06GRC power costs.xls Chart 1_NIM Summary 8 2" xfId="21901"/>
    <cellStyle name="_VC 6.15.06 update on 06GRC power costs.xls Chart 1_NIM Summary 8 2 2" xfId="21902"/>
    <cellStyle name="_VC 6.15.06 update on 06GRC power costs.xls Chart 1_NIM Summary 8 3" xfId="21903"/>
    <cellStyle name="_VC 6.15.06 update on 06GRC power costs.xls Chart 1_NIM Summary 8 4" xfId="21904"/>
    <cellStyle name="_VC 6.15.06 update on 06GRC power costs.xls Chart 1_NIM Summary 8 5" xfId="21905"/>
    <cellStyle name="_VC 6.15.06 update on 06GRC power costs.xls Chart 1_NIM Summary 9" xfId="21906"/>
    <cellStyle name="_VC 6.15.06 update on 06GRC power costs.xls Chart 1_NIM Summary 9 2" xfId="21907"/>
    <cellStyle name="_VC 6.15.06 update on 06GRC power costs.xls Chart 1_NIM Summary 9 2 2" xfId="21908"/>
    <cellStyle name="_VC 6.15.06 update on 06GRC power costs.xls Chart 1_NIM Summary 9 3" xfId="21909"/>
    <cellStyle name="_VC 6.15.06 update on 06GRC power costs.xls Chart 1_NIM Summary 9 4" xfId="21910"/>
    <cellStyle name="_VC 6.15.06 update on 06GRC power costs.xls Chart 1_NIM Summary 9 5" xfId="21911"/>
    <cellStyle name="_VC 6.15.06 update on 06GRC power costs.xls Chart 1_NIM Summary_DEM-WP(C) ENERG10C--ctn Mid-C_042010 2010GRC" xfId="21912"/>
    <cellStyle name="_VC 6.15.06 update on 06GRC power costs.xls Chart 1_NIM Summary_DEM-WP(C) ENERG10C--ctn Mid-C_042010 2010GRC 2" xfId="21913"/>
    <cellStyle name="_VC 6.15.06 update on 06GRC power costs.xls Chart 1_PCA 10 -  Exhibit D Dec 2011" xfId="21914"/>
    <cellStyle name="_VC 6.15.06 update on 06GRC power costs.xls Chart 1_PCA 10 -  Exhibit D Dec 2011 2" xfId="21915"/>
    <cellStyle name="_VC 6.15.06 update on 06GRC power costs.xls Chart 1_PCA 10 -  Exhibit D from A Kellogg Jan 2011" xfId="21916"/>
    <cellStyle name="_VC 6.15.06 update on 06GRC power costs.xls Chart 1_PCA 10 -  Exhibit D from A Kellogg Jan 2011 2" xfId="21917"/>
    <cellStyle name="_VC 6.15.06 update on 06GRC power costs.xls Chart 1_PCA 10 -  Exhibit D from A Kellogg July 2011" xfId="21918"/>
    <cellStyle name="_VC 6.15.06 update on 06GRC power costs.xls Chart 1_PCA 10 -  Exhibit D from A Kellogg July 2011 2" xfId="21919"/>
    <cellStyle name="_VC 6.15.06 update on 06GRC power costs.xls Chart 1_PCA 10 -  Exhibit D from S Free Rcv'd 12-11" xfId="21920"/>
    <cellStyle name="_VC 6.15.06 update on 06GRC power costs.xls Chart 1_PCA 10 -  Exhibit D from S Free Rcv'd 12-11 2" xfId="21921"/>
    <cellStyle name="_VC 6.15.06 update on 06GRC power costs.xls Chart 1_PCA 11 -  Exhibit D Jan 2012 fr A Kellogg" xfId="21922"/>
    <cellStyle name="_VC 6.15.06 update on 06GRC power costs.xls Chart 1_PCA 11 -  Exhibit D Jan 2012 fr A Kellogg 2" xfId="21923"/>
    <cellStyle name="_VC 6.15.06 update on 06GRC power costs.xls Chart 1_PCA 11 -  Exhibit D Jan 2012 WF" xfId="21924"/>
    <cellStyle name="_VC 6.15.06 update on 06GRC power costs.xls Chart 1_PCA 11 -  Exhibit D Jan 2012 WF 2" xfId="21925"/>
    <cellStyle name="_VC 6.15.06 update on 06GRC power costs.xls Chart 1_PCA 9 -  Exhibit D April 2010" xfId="21926"/>
    <cellStyle name="_VC 6.15.06 update on 06GRC power costs.xls Chart 1_PCA 9 -  Exhibit D April 2010 (3)" xfId="21927"/>
    <cellStyle name="_VC 6.15.06 update on 06GRC power costs.xls Chart 1_PCA 9 -  Exhibit D April 2010 (3) 2" xfId="21928"/>
    <cellStyle name="_VC 6.15.06 update on 06GRC power costs.xls Chart 1_PCA 9 -  Exhibit D April 2010 (3) 2 2" xfId="21929"/>
    <cellStyle name="_VC 6.15.06 update on 06GRC power costs.xls Chart 1_PCA 9 -  Exhibit D April 2010 (3) 2 2 2" xfId="21930"/>
    <cellStyle name="_VC 6.15.06 update on 06GRC power costs.xls Chart 1_PCA 9 -  Exhibit D April 2010 (3) 2 2 2 2" xfId="21931"/>
    <cellStyle name="_VC 6.15.06 update on 06GRC power costs.xls Chart 1_PCA 9 -  Exhibit D April 2010 (3) 2 3" xfId="21932"/>
    <cellStyle name="_VC 6.15.06 update on 06GRC power costs.xls Chart 1_PCA 9 -  Exhibit D April 2010 (3) 2 3 2" xfId="21933"/>
    <cellStyle name="_VC 6.15.06 update on 06GRC power costs.xls Chart 1_PCA 9 -  Exhibit D April 2010 (3) 2 4" xfId="21934"/>
    <cellStyle name="_VC 6.15.06 update on 06GRC power costs.xls Chart 1_PCA 9 -  Exhibit D April 2010 (3) 2 4 2" xfId="21935"/>
    <cellStyle name="_VC 6.15.06 update on 06GRC power costs.xls Chart 1_PCA 9 -  Exhibit D April 2010 (3) 2 5" xfId="21936"/>
    <cellStyle name="_VC 6.15.06 update on 06GRC power costs.xls Chart 1_PCA 9 -  Exhibit D April 2010 (3) 3" xfId="21937"/>
    <cellStyle name="_VC 6.15.06 update on 06GRC power costs.xls Chart 1_PCA 9 -  Exhibit D April 2010 (3) 3 2" xfId="21938"/>
    <cellStyle name="_VC 6.15.06 update on 06GRC power costs.xls Chart 1_PCA 9 -  Exhibit D April 2010 (3) 3 2 2" xfId="21939"/>
    <cellStyle name="_VC 6.15.06 update on 06GRC power costs.xls Chart 1_PCA 9 -  Exhibit D April 2010 (3) 3 3" xfId="21940"/>
    <cellStyle name="_VC 6.15.06 update on 06GRC power costs.xls Chart 1_PCA 9 -  Exhibit D April 2010 (3) 4" xfId="21941"/>
    <cellStyle name="_VC 6.15.06 update on 06GRC power costs.xls Chart 1_PCA 9 -  Exhibit D April 2010 (3) 4 2" xfId="21942"/>
    <cellStyle name="_VC 6.15.06 update on 06GRC power costs.xls Chart 1_PCA 9 -  Exhibit D April 2010 (3) 4 2 2" xfId="21943"/>
    <cellStyle name="_VC 6.15.06 update on 06GRC power costs.xls Chart 1_PCA 9 -  Exhibit D April 2010 (3) 4 3" xfId="21944"/>
    <cellStyle name="_VC 6.15.06 update on 06GRC power costs.xls Chart 1_PCA 9 -  Exhibit D April 2010 (3) 5" xfId="21945"/>
    <cellStyle name="_VC 6.15.06 update on 06GRC power costs.xls Chart 1_PCA 9 -  Exhibit D April 2010 (3) 5 2" xfId="21946"/>
    <cellStyle name="_VC 6.15.06 update on 06GRC power costs.xls Chart 1_PCA 9 -  Exhibit D April 2010 (3) 6" xfId="21947"/>
    <cellStyle name="_VC 6.15.06 update on 06GRC power costs.xls Chart 1_PCA 9 -  Exhibit D April 2010 (3) 6 2" xfId="21948"/>
    <cellStyle name="_VC 6.15.06 update on 06GRC power costs.xls Chart 1_PCA 9 -  Exhibit D April 2010 (3) 7" xfId="21949"/>
    <cellStyle name="_VC 6.15.06 update on 06GRC power costs.xls Chart 1_PCA 9 -  Exhibit D April 2010 (3)_DEM-WP(C) ENERG10C--ctn Mid-C_042010 2010GRC" xfId="21950"/>
    <cellStyle name="_VC 6.15.06 update on 06GRC power costs.xls Chart 1_PCA 9 -  Exhibit D April 2010 (3)_DEM-WP(C) ENERG10C--ctn Mid-C_042010 2010GRC 2" xfId="21951"/>
    <cellStyle name="_VC 6.15.06 update on 06GRC power costs.xls Chart 1_PCA 9 -  Exhibit D April 2010 2" xfId="21952"/>
    <cellStyle name="_VC 6.15.06 update on 06GRC power costs.xls Chart 1_PCA 9 -  Exhibit D April 2010 2 2" xfId="21953"/>
    <cellStyle name="_VC 6.15.06 update on 06GRC power costs.xls Chart 1_PCA 9 -  Exhibit D April 2010 3" xfId="21954"/>
    <cellStyle name="_VC 6.15.06 update on 06GRC power costs.xls Chart 1_PCA 9 -  Exhibit D April 2010 3 2" xfId="21955"/>
    <cellStyle name="_VC 6.15.06 update on 06GRC power costs.xls Chart 1_PCA 9 -  Exhibit D April 2010 4" xfId="21956"/>
    <cellStyle name="_VC 6.15.06 update on 06GRC power costs.xls Chart 1_PCA 9 -  Exhibit D April 2010 4 2" xfId="21957"/>
    <cellStyle name="_VC 6.15.06 update on 06GRC power costs.xls Chart 1_PCA 9 -  Exhibit D April 2010 5" xfId="21958"/>
    <cellStyle name="_VC 6.15.06 update on 06GRC power costs.xls Chart 1_PCA 9 -  Exhibit D April 2010 5 2" xfId="21959"/>
    <cellStyle name="_VC 6.15.06 update on 06GRC power costs.xls Chart 1_PCA 9 -  Exhibit D April 2010 6" xfId="21960"/>
    <cellStyle name="_VC 6.15.06 update on 06GRC power costs.xls Chart 1_PCA 9 -  Exhibit D April 2010 6 2" xfId="21961"/>
    <cellStyle name="_VC 6.15.06 update on 06GRC power costs.xls Chart 1_PCA 9 -  Exhibit D April 2010 7" xfId="21962"/>
    <cellStyle name="_VC 6.15.06 update on 06GRC power costs.xls Chart 1_PCA 9 -  Exhibit D Nov 2010" xfId="21963"/>
    <cellStyle name="_VC 6.15.06 update on 06GRC power costs.xls Chart 1_PCA 9 -  Exhibit D Nov 2010 2" xfId="21964"/>
    <cellStyle name="_VC 6.15.06 update on 06GRC power costs.xls Chart 1_PCA 9 -  Exhibit D Nov 2010 2 2" xfId="21965"/>
    <cellStyle name="_VC 6.15.06 update on 06GRC power costs.xls Chart 1_PCA 9 -  Exhibit D Nov 2010 3" xfId="21966"/>
    <cellStyle name="_VC 6.15.06 update on 06GRC power costs.xls Chart 1_PCA 9 - Exhibit D at August 2010" xfId="21967"/>
    <cellStyle name="_VC 6.15.06 update on 06GRC power costs.xls Chart 1_PCA 9 - Exhibit D at August 2010 2" xfId="21968"/>
    <cellStyle name="_VC 6.15.06 update on 06GRC power costs.xls Chart 1_PCA 9 - Exhibit D at August 2010 2 2" xfId="21969"/>
    <cellStyle name="_VC 6.15.06 update on 06GRC power costs.xls Chart 1_PCA 9 - Exhibit D at August 2010 3" xfId="21970"/>
    <cellStyle name="_VC 6.15.06 update on 06GRC power costs.xls Chart 1_PCA 9 - Exhibit D June 2010 GRC" xfId="21971"/>
    <cellStyle name="_VC 6.15.06 update on 06GRC power costs.xls Chart 1_PCA 9 - Exhibit D June 2010 GRC 2" xfId="21972"/>
    <cellStyle name="_VC 6.15.06 update on 06GRC power costs.xls Chart 1_PCA 9 - Exhibit D June 2010 GRC 2 2" xfId="21973"/>
    <cellStyle name="_VC 6.15.06 update on 06GRC power costs.xls Chart 1_PCA 9 - Exhibit D June 2010 GRC 3" xfId="21974"/>
    <cellStyle name="_VC 6.15.06 update on 06GRC power costs.xls Chart 1_Power Costs - Comparison bx Rbtl-Staff-Jt-PC" xfId="21975"/>
    <cellStyle name="_VC 6.15.06 update on 06GRC power costs.xls Chart 1_Power Costs - Comparison bx Rbtl-Staff-Jt-PC 2" xfId="21976"/>
    <cellStyle name="_VC 6.15.06 update on 06GRC power costs.xls Chart 1_Power Costs - Comparison bx Rbtl-Staff-Jt-PC 2 2" xfId="21977"/>
    <cellStyle name="_VC 6.15.06 update on 06GRC power costs.xls Chart 1_Power Costs - Comparison bx Rbtl-Staff-Jt-PC 2 2 2" xfId="21978"/>
    <cellStyle name="_VC 6.15.06 update on 06GRC power costs.xls Chart 1_Power Costs - Comparison bx Rbtl-Staff-Jt-PC 2 2 2 2" xfId="21979"/>
    <cellStyle name="_VC 6.15.06 update on 06GRC power costs.xls Chart 1_Power Costs - Comparison bx Rbtl-Staff-Jt-PC 2 2 3" xfId="21980"/>
    <cellStyle name="_VC 6.15.06 update on 06GRC power costs.xls Chart 1_Power Costs - Comparison bx Rbtl-Staff-Jt-PC 2 3" xfId="21981"/>
    <cellStyle name="_VC 6.15.06 update on 06GRC power costs.xls Chart 1_Power Costs - Comparison bx Rbtl-Staff-Jt-PC 2 3 2" xfId="21982"/>
    <cellStyle name="_VC 6.15.06 update on 06GRC power costs.xls Chart 1_Power Costs - Comparison bx Rbtl-Staff-Jt-PC 2 4" xfId="21983"/>
    <cellStyle name="_VC 6.15.06 update on 06GRC power costs.xls Chart 1_Power Costs - Comparison bx Rbtl-Staff-Jt-PC 2 4 2" xfId="21984"/>
    <cellStyle name="_VC 6.15.06 update on 06GRC power costs.xls Chart 1_Power Costs - Comparison bx Rbtl-Staff-Jt-PC 2 5" xfId="21985"/>
    <cellStyle name="_VC 6.15.06 update on 06GRC power costs.xls Chart 1_Power Costs - Comparison bx Rbtl-Staff-Jt-PC 3" xfId="21986"/>
    <cellStyle name="_VC 6.15.06 update on 06GRC power costs.xls Chart 1_Power Costs - Comparison bx Rbtl-Staff-Jt-PC 3 2" xfId="21987"/>
    <cellStyle name="_VC 6.15.06 update on 06GRC power costs.xls Chart 1_Power Costs - Comparison bx Rbtl-Staff-Jt-PC 3 2 2" xfId="21988"/>
    <cellStyle name="_VC 6.15.06 update on 06GRC power costs.xls Chart 1_Power Costs - Comparison bx Rbtl-Staff-Jt-PC 3 3" xfId="21989"/>
    <cellStyle name="_VC 6.15.06 update on 06GRC power costs.xls Chart 1_Power Costs - Comparison bx Rbtl-Staff-Jt-PC 3 4" xfId="21990"/>
    <cellStyle name="_VC 6.15.06 update on 06GRC power costs.xls Chart 1_Power Costs - Comparison bx Rbtl-Staff-Jt-PC 4" xfId="21991"/>
    <cellStyle name="_VC 6.15.06 update on 06GRC power costs.xls Chart 1_Power Costs - Comparison bx Rbtl-Staff-Jt-PC 4 2" xfId="21992"/>
    <cellStyle name="_VC 6.15.06 update on 06GRC power costs.xls Chart 1_Power Costs - Comparison bx Rbtl-Staff-Jt-PC 4 2 2" xfId="21993"/>
    <cellStyle name="_VC 6.15.06 update on 06GRC power costs.xls Chart 1_Power Costs - Comparison bx Rbtl-Staff-Jt-PC 4 3" xfId="21994"/>
    <cellStyle name="_VC 6.15.06 update on 06GRC power costs.xls Chart 1_Power Costs - Comparison bx Rbtl-Staff-Jt-PC 5" xfId="21995"/>
    <cellStyle name="_VC 6.15.06 update on 06GRC power costs.xls Chart 1_Power Costs - Comparison bx Rbtl-Staff-Jt-PC 5 2" xfId="21996"/>
    <cellStyle name="_VC 6.15.06 update on 06GRC power costs.xls Chart 1_Power Costs - Comparison bx Rbtl-Staff-Jt-PC 6" xfId="21997"/>
    <cellStyle name="_VC 6.15.06 update on 06GRC power costs.xls Chart 1_Power Costs - Comparison bx Rbtl-Staff-Jt-PC 6 2" xfId="21998"/>
    <cellStyle name="_VC 6.15.06 update on 06GRC power costs.xls Chart 1_Power Costs - Comparison bx Rbtl-Staff-Jt-PC 7" xfId="21999"/>
    <cellStyle name="_VC 6.15.06 update on 06GRC power costs.xls Chart 1_Power Costs - Comparison bx Rbtl-Staff-Jt-PC_Adj Bench DR 3 for Initial Briefs (Electric)" xfId="22000"/>
    <cellStyle name="_VC 6.15.06 update on 06GRC power costs.xls Chart 1_Power Costs - Comparison bx Rbtl-Staff-Jt-PC_Adj Bench DR 3 for Initial Briefs (Electric) 2" xfId="22001"/>
    <cellStyle name="_VC 6.15.06 update on 06GRC power costs.xls Chart 1_Power Costs - Comparison bx Rbtl-Staff-Jt-PC_Adj Bench DR 3 for Initial Briefs (Electric) 2 2" xfId="22002"/>
    <cellStyle name="_VC 6.15.06 update on 06GRC power costs.xls Chart 1_Power Costs - Comparison bx Rbtl-Staff-Jt-PC_Adj Bench DR 3 for Initial Briefs (Electric) 2 2 2" xfId="22003"/>
    <cellStyle name="_VC 6.15.06 update on 06GRC power costs.xls Chart 1_Power Costs - Comparison bx Rbtl-Staff-Jt-PC_Adj Bench DR 3 for Initial Briefs (Electric) 2 2 2 2" xfId="22004"/>
    <cellStyle name="_VC 6.15.06 update on 06GRC power costs.xls Chart 1_Power Costs - Comparison bx Rbtl-Staff-Jt-PC_Adj Bench DR 3 for Initial Briefs (Electric) 2 2 3" xfId="22005"/>
    <cellStyle name="_VC 6.15.06 update on 06GRC power costs.xls Chart 1_Power Costs - Comparison bx Rbtl-Staff-Jt-PC_Adj Bench DR 3 for Initial Briefs (Electric) 2 3" xfId="22006"/>
    <cellStyle name="_VC 6.15.06 update on 06GRC power costs.xls Chart 1_Power Costs - Comparison bx Rbtl-Staff-Jt-PC_Adj Bench DR 3 for Initial Briefs (Electric) 2 3 2" xfId="22007"/>
    <cellStyle name="_VC 6.15.06 update on 06GRC power costs.xls Chart 1_Power Costs - Comparison bx Rbtl-Staff-Jt-PC_Adj Bench DR 3 for Initial Briefs (Electric) 2 4" xfId="22008"/>
    <cellStyle name="_VC 6.15.06 update on 06GRC power costs.xls Chart 1_Power Costs - Comparison bx Rbtl-Staff-Jt-PC_Adj Bench DR 3 for Initial Briefs (Electric) 2 4 2" xfId="22009"/>
    <cellStyle name="_VC 6.15.06 update on 06GRC power costs.xls Chart 1_Power Costs - Comparison bx Rbtl-Staff-Jt-PC_Adj Bench DR 3 for Initial Briefs (Electric) 2 5" xfId="22010"/>
    <cellStyle name="_VC 6.15.06 update on 06GRC power costs.xls Chart 1_Power Costs - Comparison bx Rbtl-Staff-Jt-PC_Adj Bench DR 3 for Initial Briefs (Electric) 3" xfId="22011"/>
    <cellStyle name="_VC 6.15.06 update on 06GRC power costs.xls Chart 1_Power Costs - Comparison bx Rbtl-Staff-Jt-PC_Adj Bench DR 3 for Initial Briefs (Electric) 3 2" xfId="22012"/>
    <cellStyle name="_VC 6.15.06 update on 06GRC power costs.xls Chart 1_Power Costs - Comparison bx Rbtl-Staff-Jt-PC_Adj Bench DR 3 for Initial Briefs (Electric) 3 2 2" xfId="22013"/>
    <cellStyle name="_VC 6.15.06 update on 06GRC power costs.xls Chart 1_Power Costs - Comparison bx Rbtl-Staff-Jt-PC_Adj Bench DR 3 for Initial Briefs (Electric) 3 3" xfId="22014"/>
    <cellStyle name="_VC 6.15.06 update on 06GRC power costs.xls Chart 1_Power Costs - Comparison bx Rbtl-Staff-Jt-PC_Adj Bench DR 3 for Initial Briefs (Electric) 3 4" xfId="22015"/>
    <cellStyle name="_VC 6.15.06 update on 06GRC power costs.xls Chart 1_Power Costs - Comparison bx Rbtl-Staff-Jt-PC_Adj Bench DR 3 for Initial Briefs (Electric) 4" xfId="22016"/>
    <cellStyle name="_VC 6.15.06 update on 06GRC power costs.xls Chart 1_Power Costs - Comparison bx Rbtl-Staff-Jt-PC_Adj Bench DR 3 for Initial Briefs (Electric) 4 2" xfId="22017"/>
    <cellStyle name="_VC 6.15.06 update on 06GRC power costs.xls Chart 1_Power Costs - Comparison bx Rbtl-Staff-Jt-PC_Adj Bench DR 3 for Initial Briefs (Electric) 4 2 2" xfId="22018"/>
    <cellStyle name="_VC 6.15.06 update on 06GRC power costs.xls Chart 1_Power Costs - Comparison bx Rbtl-Staff-Jt-PC_Adj Bench DR 3 for Initial Briefs (Electric) 4 3" xfId="22019"/>
    <cellStyle name="_VC 6.15.06 update on 06GRC power costs.xls Chart 1_Power Costs - Comparison bx Rbtl-Staff-Jt-PC_Adj Bench DR 3 for Initial Briefs (Electric) 5" xfId="22020"/>
    <cellStyle name="_VC 6.15.06 update on 06GRC power costs.xls Chart 1_Power Costs - Comparison bx Rbtl-Staff-Jt-PC_Adj Bench DR 3 for Initial Briefs (Electric) 5 2" xfId="22021"/>
    <cellStyle name="_VC 6.15.06 update on 06GRC power costs.xls Chart 1_Power Costs - Comparison bx Rbtl-Staff-Jt-PC_Adj Bench DR 3 for Initial Briefs (Electric) 6" xfId="22022"/>
    <cellStyle name="_VC 6.15.06 update on 06GRC power costs.xls Chart 1_Power Costs - Comparison bx Rbtl-Staff-Jt-PC_Adj Bench DR 3 for Initial Briefs (Electric) 6 2" xfId="22023"/>
    <cellStyle name="_VC 6.15.06 update on 06GRC power costs.xls Chart 1_Power Costs - Comparison bx Rbtl-Staff-Jt-PC_Adj Bench DR 3 for Initial Briefs (Electric) 7" xfId="22024"/>
    <cellStyle name="_VC 6.15.06 update on 06GRC power costs.xls Chart 1_Power Costs - Comparison bx Rbtl-Staff-Jt-PC_Adj Bench DR 3 for Initial Briefs (Electric)_DEM-WP(C) ENERG10C--ctn Mid-C_042010 2010GRC" xfId="22025"/>
    <cellStyle name="_VC 6.15.06 update on 06GRC power costs.xls Chart 1_Power Costs - Comparison bx Rbtl-Staff-Jt-PC_Adj Bench DR 3 for Initial Briefs (Electric)_DEM-WP(C) ENERG10C--ctn Mid-C_042010 2010GRC 2" xfId="22026"/>
    <cellStyle name="_VC 6.15.06 update on 06GRC power costs.xls Chart 1_Power Costs - Comparison bx Rbtl-Staff-Jt-PC_DEM-WP(C) ENERG10C--ctn Mid-C_042010 2010GRC" xfId="22027"/>
    <cellStyle name="_VC 6.15.06 update on 06GRC power costs.xls Chart 1_Power Costs - Comparison bx Rbtl-Staff-Jt-PC_DEM-WP(C) ENERG10C--ctn Mid-C_042010 2010GRC 2" xfId="22028"/>
    <cellStyle name="_VC 6.15.06 update on 06GRC power costs.xls Chart 1_Power Costs - Comparison bx Rbtl-Staff-Jt-PC_Electric Rev Req Model (2009 GRC) Rebuttal" xfId="22029"/>
    <cellStyle name="_VC 6.15.06 update on 06GRC power costs.xls Chart 1_Power Costs - Comparison bx Rbtl-Staff-Jt-PC_Electric Rev Req Model (2009 GRC) Rebuttal 2" xfId="22030"/>
    <cellStyle name="_VC 6.15.06 update on 06GRC power costs.xls Chart 1_Power Costs - Comparison bx Rbtl-Staff-Jt-PC_Electric Rev Req Model (2009 GRC) Rebuttal 2 2" xfId="22031"/>
    <cellStyle name="_VC 6.15.06 update on 06GRC power costs.xls Chart 1_Power Costs - Comparison bx Rbtl-Staff-Jt-PC_Electric Rev Req Model (2009 GRC) Rebuttal 2 2 2" xfId="22032"/>
    <cellStyle name="_VC 6.15.06 update on 06GRC power costs.xls Chart 1_Power Costs - Comparison bx Rbtl-Staff-Jt-PC_Electric Rev Req Model (2009 GRC) Rebuttal 2 3" xfId="22033"/>
    <cellStyle name="_VC 6.15.06 update on 06GRC power costs.xls Chart 1_Power Costs - Comparison bx Rbtl-Staff-Jt-PC_Electric Rev Req Model (2009 GRC) Rebuttal 2 4" xfId="22034"/>
    <cellStyle name="_VC 6.15.06 update on 06GRC power costs.xls Chart 1_Power Costs - Comparison bx Rbtl-Staff-Jt-PC_Electric Rev Req Model (2009 GRC) Rebuttal 3" xfId="22035"/>
    <cellStyle name="_VC 6.15.06 update on 06GRC power costs.xls Chart 1_Power Costs - Comparison bx Rbtl-Staff-Jt-PC_Electric Rev Req Model (2009 GRC) Rebuttal 3 2" xfId="22036"/>
    <cellStyle name="_VC 6.15.06 update on 06GRC power costs.xls Chart 1_Power Costs - Comparison bx Rbtl-Staff-Jt-PC_Electric Rev Req Model (2009 GRC) Rebuttal 4" xfId="22037"/>
    <cellStyle name="_VC 6.15.06 update on 06GRC power costs.xls Chart 1_Power Costs - Comparison bx Rbtl-Staff-Jt-PC_Electric Rev Req Model (2009 GRC) Rebuttal 5" xfId="22038"/>
    <cellStyle name="_VC 6.15.06 update on 06GRC power costs.xls Chart 1_Power Costs - Comparison bx Rbtl-Staff-Jt-PC_Electric Rev Req Model (2009 GRC) Rebuttal REmoval of New  WH Solar AdjustMI" xfId="22039"/>
    <cellStyle name="_VC 6.15.06 update on 06GRC power costs.xls Chart 1_Power Costs - Comparison bx Rbtl-Staff-Jt-PC_Electric Rev Req Model (2009 GRC) Rebuttal REmoval of New  WH Solar AdjustMI 2" xfId="22040"/>
    <cellStyle name="_VC 6.15.06 update on 06GRC power costs.xls Chart 1_Power Costs - Comparison bx Rbtl-Staff-Jt-PC_Electric Rev Req Model (2009 GRC) Rebuttal REmoval of New  WH Solar AdjustMI 2 2" xfId="22041"/>
    <cellStyle name="_VC 6.15.06 update on 06GRC power costs.xls Chart 1_Power Costs - Comparison bx Rbtl-Staff-Jt-PC_Electric Rev Req Model (2009 GRC) Rebuttal REmoval of New  WH Solar AdjustMI 2 2 2" xfId="22042"/>
    <cellStyle name="_VC 6.15.06 update on 06GRC power costs.xls Chart 1_Power Costs - Comparison bx Rbtl-Staff-Jt-PC_Electric Rev Req Model (2009 GRC) Rebuttal REmoval of New  WH Solar AdjustMI 2 2 2 2" xfId="22043"/>
    <cellStyle name="_VC 6.15.06 update on 06GRC power costs.xls Chart 1_Power Costs - Comparison bx Rbtl-Staff-Jt-PC_Electric Rev Req Model (2009 GRC) Rebuttal REmoval of New  WH Solar AdjustMI 2 2 3" xfId="22044"/>
    <cellStyle name="_VC 6.15.06 update on 06GRC power costs.xls Chart 1_Power Costs - Comparison bx Rbtl-Staff-Jt-PC_Electric Rev Req Model (2009 GRC) Rebuttal REmoval of New  WH Solar AdjustMI 2 3" xfId="22045"/>
    <cellStyle name="_VC 6.15.06 update on 06GRC power costs.xls Chart 1_Power Costs - Comparison bx Rbtl-Staff-Jt-PC_Electric Rev Req Model (2009 GRC) Rebuttal REmoval of New  WH Solar AdjustMI 2 3 2" xfId="22046"/>
    <cellStyle name="_VC 6.15.06 update on 06GRC power costs.xls Chart 1_Power Costs - Comparison bx Rbtl-Staff-Jt-PC_Electric Rev Req Model (2009 GRC) Rebuttal REmoval of New  WH Solar AdjustMI 2 4" xfId="22047"/>
    <cellStyle name="_VC 6.15.06 update on 06GRC power costs.xls Chart 1_Power Costs - Comparison bx Rbtl-Staff-Jt-PC_Electric Rev Req Model (2009 GRC) Rebuttal REmoval of New  WH Solar AdjustMI 2 4 2" xfId="22048"/>
    <cellStyle name="_VC 6.15.06 update on 06GRC power costs.xls Chart 1_Power Costs - Comparison bx Rbtl-Staff-Jt-PC_Electric Rev Req Model (2009 GRC) Rebuttal REmoval of New  WH Solar AdjustMI 2 5" xfId="22049"/>
    <cellStyle name="_VC 6.15.06 update on 06GRC power costs.xls Chart 1_Power Costs - Comparison bx Rbtl-Staff-Jt-PC_Electric Rev Req Model (2009 GRC) Rebuttal REmoval of New  WH Solar AdjustMI 3" xfId="22050"/>
    <cellStyle name="_VC 6.15.06 update on 06GRC power costs.xls Chart 1_Power Costs - Comparison bx Rbtl-Staff-Jt-PC_Electric Rev Req Model (2009 GRC) Rebuttal REmoval of New  WH Solar AdjustMI 3 2" xfId="22051"/>
    <cellStyle name="_VC 6.15.06 update on 06GRC power costs.xls Chart 1_Power Costs - Comparison bx Rbtl-Staff-Jt-PC_Electric Rev Req Model (2009 GRC) Rebuttal REmoval of New  WH Solar AdjustMI 3 2 2" xfId="22052"/>
    <cellStyle name="_VC 6.15.06 update on 06GRC power costs.xls Chart 1_Power Costs - Comparison bx Rbtl-Staff-Jt-PC_Electric Rev Req Model (2009 GRC) Rebuttal REmoval of New  WH Solar AdjustMI 3 3" xfId="22053"/>
    <cellStyle name="_VC 6.15.06 update on 06GRC power costs.xls Chart 1_Power Costs - Comparison bx Rbtl-Staff-Jt-PC_Electric Rev Req Model (2009 GRC) Rebuttal REmoval of New  WH Solar AdjustMI 3 4" xfId="22054"/>
    <cellStyle name="_VC 6.15.06 update on 06GRC power costs.xls Chart 1_Power Costs - Comparison bx Rbtl-Staff-Jt-PC_Electric Rev Req Model (2009 GRC) Rebuttal REmoval of New  WH Solar AdjustMI 4" xfId="22055"/>
    <cellStyle name="_VC 6.15.06 update on 06GRC power costs.xls Chart 1_Power Costs - Comparison bx Rbtl-Staff-Jt-PC_Electric Rev Req Model (2009 GRC) Rebuttal REmoval of New  WH Solar AdjustMI 4 2" xfId="22056"/>
    <cellStyle name="_VC 6.15.06 update on 06GRC power costs.xls Chart 1_Power Costs - Comparison bx Rbtl-Staff-Jt-PC_Electric Rev Req Model (2009 GRC) Rebuttal REmoval of New  WH Solar AdjustMI 4 2 2" xfId="22057"/>
    <cellStyle name="_VC 6.15.06 update on 06GRC power costs.xls Chart 1_Power Costs - Comparison bx Rbtl-Staff-Jt-PC_Electric Rev Req Model (2009 GRC) Rebuttal REmoval of New  WH Solar AdjustMI 4 3" xfId="22058"/>
    <cellStyle name="_VC 6.15.06 update on 06GRC power costs.xls Chart 1_Power Costs - Comparison bx Rbtl-Staff-Jt-PC_Electric Rev Req Model (2009 GRC) Rebuttal REmoval of New  WH Solar AdjustMI 5" xfId="22059"/>
    <cellStyle name="_VC 6.15.06 update on 06GRC power costs.xls Chart 1_Power Costs - Comparison bx Rbtl-Staff-Jt-PC_Electric Rev Req Model (2009 GRC) Rebuttal REmoval of New  WH Solar AdjustMI 5 2" xfId="22060"/>
    <cellStyle name="_VC 6.15.06 update on 06GRC power costs.xls Chart 1_Power Costs - Comparison bx Rbtl-Staff-Jt-PC_Electric Rev Req Model (2009 GRC) Rebuttal REmoval of New  WH Solar AdjustMI 6" xfId="22061"/>
    <cellStyle name="_VC 6.15.06 update on 06GRC power costs.xls Chart 1_Power Costs - Comparison bx Rbtl-Staff-Jt-PC_Electric Rev Req Model (2009 GRC) Rebuttal REmoval of New  WH Solar AdjustMI 6 2" xfId="22062"/>
    <cellStyle name="_VC 6.15.06 update on 06GRC power costs.xls Chart 1_Power Costs - Comparison bx Rbtl-Staff-Jt-PC_Electric Rev Req Model (2009 GRC) Rebuttal REmoval of New  WH Solar AdjustMI 7" xfId="22063"/>
    <cellStyle name="_VC 6.15.06 update on 06GRC power costs.xls Chart 1_Power Costs - Comparison bx Rbtl-Staff-Jt-PC_Electric Rev Req Model (2009 GRC) Rebuttal REmoval of New  WH Solar AdjustMI_DEM-WP(C) ENERG10C--ctn Mid-C_042010 2010GRC" xfId="22064"/>
    <cellStyle name="_VC 6.15.06 update on 06GRC power costs.xls Chart 1_Power Costs - Comparison bx Rbtl-Staff-Jt-PC_Electric Rev Req Model (2009 GRC) Rebuttal REmoval of New  WH Solar AdjustMI_DEM-WP(C) ENERG10C--ctn Mid-C_042010 2010GRC 2" xfId="22065"/>
    <cellStyle name="_VC 6.15.06 update on 06GRC power costs.xls Chart 1_Power Costs - Comparison bx Rbtl-Staff-Jt-PC_Electric Rev Req Model (2009 GRC) Revised 01-18-2010" xfId="22066"/>
    <cellStyle name="_VC 6.15.06 update on 06GRC power costs.xls Chart 1_Power Costs - Comparison bx Rbtl-Staff-Jt-PC_Electric Rev Req Model (2009 GRC) Revised 01-18-2010 2" xfId="22067"/>
    <cellStyle name="_VC 6.15.06 update on 06GRC power costs.xls Chart 1_Power Costs - Comparison bx Rbtl-Staff-Jt-PC_Electric Rev Req Model (2009 GRC) Revised 01-18-2010 2 2" xfId="22068"/>
    <cellStyle name="_VC 6.15.06 update on 06GRC power costs.xls Chart 1_Power Costs - Comparison bx Rbtl-Staff-Jt-PC_Electric Rev Req Model (2009 GRC) Revised 01-18-2010 2 2 2" xfId="22069"/>
    <cellStyle name="_VC 6.15.06 update on 06GRC power costs.xls Chart 1_Power Costs - Comparison bx Rbtl-Staff-Jt-PC_Electric Rev Req Model (2009 GRC) Revised 01-18-2010 2 2 2 2" xfId="22070"/>
    <cellStyle name="_VC 6.15.06 update on 06GRC power costs.xls Chart 1_Power Costs - Comparison bx Rbtl-Staff-Jt-PC_Electric Rev Req Model (2009 GRC) Revised 01-18-2010 2 2 3" xfId="22071"/>
    <cellStyle name="_VC 6.15.06 update on 06GRC power costs.xls Chart 1_Power Costs - Comparison bx Rbtl-Staff-Jt-PC_Electric Rev Req Model (2009 GRC) Revised 01-18-2010 2 3" xfId="22072"/>
    <cellStyle name="_VC 6.15.06 update on 06GRC power costs.xls Chart 1_Power Costs - Comparison bx Rbtl-Staff-Jt-PC_Electric Rev Req Model (2009 GRC) Revised 01-18-2010 2 3 2" xfId="22073"/>
    <cellStyle name="_VC 6.15.06 update on 06GRC power costs.xls Chart 1_Power Costs - Comparison bx Rbtl-Staff-Jt-PC_Electric Rev Req Model (2009 GRC) Revised 01-18-2010 2 4" xfId="22074"/>
    <cellStyle name="_VC 6.15.06 update on 06GRC power costs.xls Chart 1_Power Costs - Comparison bx Rbtl-Staff-Jt-PC_Electric Rev Req Model (2009 GRC) Revised 01-18-2010 2 4 2" xfId="22075"/>
    <cellStyle name="_VC 6.15.06 update on 06GRC power costs.xls Chart 1_Power Costs - Comparison bx Rbtl-Staff-Jt-PC_Electric Rev Req Model (2009 GRC) Revised 01-18-2010 2 5" xfId="22076"/>
    <cellStyle name="_VC 6.15.06 update on 06GRC power costs.xls Chart 1_Power Costs - Comparison bx Rbtl-Staff-Jt-PC_Electric Rev Req Model (2009 GRC) Revised 01-18-2010 3" xfId="22077"/>
    <cellStyle name="_VC 6.15.06 update on 06GRC power costs.xls Chart 1_Power Costs - Comparison bx Rbtl-Staff-Jt-PC_Electric Rev Req Model (2009 GRC) Revised 01-18-2010 3 2" xfId="22078"/>
    <cellStyle name="_VC 6.15.06 update on 06GRC power costs.xls Chart 1_Power Costs - Comparison bx Rbtl-Staff-Jt-PC_Electric Rev Req Model (2009 GRC) Revised 01-18-2010 3 2 2" xfId="22079"/>
    <cellStyle name="_VC 6.15.06 update on 06GRC power costs.xls Chart 1_Power Costs - Comparison bx Rbtl-Staff-Jt-PC_Electric Rev Req Model (2009 GRC) Revised 01-18-2010 3 3" xfId="22080"/>
    <cellStyle name="_VC 6.15.06 update on 06GRC power costs.xls Chart 1_Power Costs - Comparison bx Rbtl-Staff-Jt-PC_Electric Rev Req Model (2009 GRC) Revised 01-18-2010 3 4" xfId="22081"/>
    <cellStyle name="_VC 6.15.06 update on 06GRC power costs.xls Chart 1_Power Costs - Comparison bx Rbtl-Staff-Jt-PC_Electric Rev Req Model (2009 GRC) Revised 01-18-2010 4" xfId="22082"/>
    <cellStyle name="_VC 6.15.06 update on 06GRC power costs.xls Chart 1_Power Costs - Comparison bx Rbtl-Staff-Jt-PC_Electric Rev Req Model (2009 GRC) Revised 01-18-2010 4 2" xfId="22083"/>
    <cellStyle name="_VC 6.15.06 update on 06GRC power costs.xls Chart 1_Power Costs - Comparison bx Rbtl-Staff-Jt-PC_Electric Rev Req Model (2009 GRC) Revised 01-18-2010 4 2 2" xfId="22084"/>
    <cellStyle name="_VC 6.15.06 update on 06GRC power costs.xls Chart 1_Power Costs - Comparison bx Rbtl-Staff-Jt-PC_Electric Rev Req Model (2009 GRC) Revised 01-18-2010 4 3" xfId="22085"/>
    <cellStyle name="_VC 6.15.06 update on 06GRC power costs.xls Chart 1_Power Costs - Comparison bx Rbtl-Staff-Jt-PC_Electric Rev Req Model (2009 GRC) Revised 01-18-2010 5" xfId="22086"/>
    <cellStyle name="_VC 6.15.06 update on 06GRC power costs.xls Chart 1_Power Costs - Comparison bx Rbtl-Staff-Jt-PC_Electric Rev Req Model (2009 GRC) Revised 01-18-2010 5 2" xfId="22087"/>
    <cellStyle name="_VC 6.15.06 update on 06GRC power costs.xls Chart 1_Power Costs - Comparison bx Rbtl-Staff-Jt-PC_Electric Rev Req Model (2009 GRC) Revised 01-18-2010 6" xfId="22088"/>
    <cellStyle name="_VC 6.15.06 update on 06GRC power costs.xls Chart 1_Power Costs - Comparison bx Rbtl-Staff-Jt-PC_Electric Rev Req Model (2009 GRC) Revised 01-18-2010 6 2" xfId="22089"/>
    <cellStyle name="_VC 6.15.06 update on 06GRC power costs.xls Chart 1_Power Costs - Comparison bx Rbtl-Staff-Jt-PC_Electric Rev Req Model (2009 GRC) Revised 01-18-2010 7" xfId="22090"/>
    <cellStyle name="_VC 6.15.06 update on 06GRC power costs.xls Chart 1_Power Costs - Comparison bx Rbtl-Staff-Jt-PC_Electric Rev Req Model (2009 GRC) Revised 01-18-2010_DEM-WP(C) ENERG10C--ctn Mid-C_042010 2010GRC" xfId="22091"/>
    <cellStyle name="_VC 6.15.06 update on 06GRC power costs.xls Chart 1_Power Costs - Comparison bx Rbtl-Staff-Jt-PC_Electric Rev Req Model (2009 GRC) Revised 01-18-2010_DEM-WP(C) ENERG10C--ctn Mid-C_042010 2010GRC 2" xfId="22092"/>
    <cellStyle name="_VC 6.15.06 update on 06GRC power costs.xls Chart 1_Power Costs - Comparison bx Rbtl-Staff-Jt-PC_Final Order Electric EXHIBIT A-1" xfId="22093"/>
    <cellStyle name="_VC 6.15.06 update on 06GRC power costs.xls Chart 1_Power Costs - Comparison bx Rbtl-Staff-Jt-PC_Final Order Electric EXHIBIT A-1 2" xfId="22094"/>
    <cellStyle name="_VC 6.15.06 update on 06GRC power costs.xls Chart 1_Power Costs - Comparison bx Rbtl-Staff-Jt-PC_Final Order Electric EXHIBIT A-1 2 2" xfId="22095"/>
    <cellStyle name="_VC 6.15.06 update on 06GRC power costs.xls Chart 1_Power Costs - Comparison bx Rbtl-Staff-Jt-PC_Final Order Electric EXHIBIT A-1 2 2 2" xfId="22096"/>
    <cellStyle name="_VC 6.15.06 update on 06GRC power costs.xls Chart 1_Power Costs - Comparison bx Rbtl-Staff-Jt-PC_Final Order Electric EXHIBIT A-1 2 3" xfId="22097"/>
    <cellStyle name="_VC 6.15.06 update on 06GRC power costs.xls Chart 1_Power Costs - Comparison bx Rbtl-Staff-Jt-PC_Final Order Electric EXHIBIT A-1 2 4" xfId="22098"/>
    <cellStyle name="_VC 6.15.06 update on 06GRC power costs.xls Chart 1_Power Costs - Comparison bx Rbtl-Staff-Jt-PC_Final Order Electric EXHIBIT A-1 3" xfId="22099"/>
    <cellStyle name="_VC 6.15.06 update on 06GRC power costs.xls Chart 1_Power Costs - Comparison bx Rbtl-Staff-Jt-PC_Final Order Electric EXHIBIT A-1 3 2" xfId="22100"/>
    <cellStyle name="_VC 6.15.06 update on 06GRC power costs.xls Chart 1_Power Costs - Comparison bx Rbtl-Staff-Jt-PC_Final Order Electric EXHIBIT A-1 3 2 2" xfId="22101"/>
    <cellStyle name="_VC 6.15.06 update on 06GRC power costs.xls Chart 1_Power Costs - Comparison bx Rbtl-Staff-Jt-PC_Final Order Electric EXHIBIT A-1 3 3" xfId="22102"/>
    <cellStyle name="_VC 6.15.06 update on 06GRC power costs.xls Chart 1_Power Costs - Comparison bx Rbtl-Staff-Jt-PC_Final Order Electric EXHIBIT A-1 4" xfId="22103"/>
    <cellStyle name="_VC 6.15.06 update on 06GRC power costs.xls Chart 1_Power Costs - Comparison bx Rbtl-Staff-Jt-PC_Final Order Electric EXHIBIT A-1 4 2" xfId="22104"/>
    <cellStyle name="_VC 6.15.06 update on 06GRC power costs.xls Chart 1_Power Costs - Comparison bx Rbtl-Staff-Jt-PC_Final Order Electric EXHIBIT A-1 5" xfId="22105"/>
    <cellStyle name="_VC 6.15.06 update on 06GRC power costs.xls Chart 1_Power Costs - Comparison bx Rbtl-Staff-Jt-PC_Final Order Electric EXHIBIT A-1 6" xfId="22106"/>
    <cellStyle name="_VC 6.15.06 update on 06GRC power costs.xls Chart 1_Power Costs - Comparison bx Rbtl-Staff-Jt-PC_Final Order Electric EXHIBIT A-1 7" xfId="22107"/>
    <cellStyle name="_VC 6.15.06 update on 06GRC power costs.xls Chart 1_Production Adj 4.37" xfId="22108"/>
    <cellStyle name="_VC 6.15.06 update on 06GRC power costs.xls Chart 1_Production Adj 4.37 2" xfId="22109"/>
    <cellStyle name="_VC 6.15.06 update on 06GRC power costs.xls Chart 1_Production Adj 4.37 2 2" xfId="22110"/>
    <cellStyle name="_VC 6.15.06 update on 06GRC power costs.xls Chart 1_Production Adj 4.37 2 2 2" xfId="22111"/>
    <cellStyle name="_VC 6.15.06 update on 06GRC power costs.xls Chart 1_Production Adj 4.37 2 3" xfId="22112"/>
    <cellStyle name="_VC 6.15.06 update on 06GRC power costs.xls Chart 1_Production Adj 4.37 3" xfId="22113"/>
    <cellStyle name="_VC 6.15.06 update on 06GRC power costs.xls Chart 1_Production Adj 4.37 3 2" xfId="22114"/>
    <cellStyle name="_VC 6.15.06 update on 06GRC power costs.xls Chart 1_Production Adj 4.37 4" xfId="22115"/>
    <cellStyle name="_VC 6.15.06 update on 06GRC power costs.xls Chart 1_Purchased Power Adj 4.03" xfId="22116"/>
    <cellStyle name="_VC 6.15.06 update on 06GRC power costs.xls Chart 1_Purchased Power Adj 4.03 2" xfId="22117"/>
    <cellStyle name="_VC 6.15.06 update on 06GRC power costs.xls Chart 1_Purchased Power Adj 4.03 2 2" xfId="22118"/>
    <cellStyle name="_VC 6.15.06 update on 06GRC power costs.xls Chart 1_Purchased Power Adj 4.03 2 2 2" xfId="22119"/>
    <cellStyle name="_VC 6.15.06 update on 06GRC power costs.xls Chart 1_Purchased Power Adj 4.03 2 3" xfId="22120"/>
    <cellStyle name="_VC 6.15.06 update on 06GRC power costs.xls Chart 1_Purchased Power Adj 4.03 3" xfId="22121"/>
    <cellStyle name="_VC 6.15.06 update on 06GRC power costs.xls Chart 1_Purchased Power Adj 4.03 3 2" xfId="22122"/>
    <cellStyle name="_VC 6.15.06 update on 06GRC power costs.xls Chart 1_Purchased Power Adj 4.03 4" xfId="22123"/>
    <cellStyle name="_VC 6.15.06 update on 06GRC power costs.xls Chart 1_Rebuttal Power Costs" xfId="22124"/>
    <cellStyle name="_VC 6.15.06 update on 06GRC power costs.xls Chart 1_Rebuttal Power Costs 2" xfId="22125"/>
    <cellStyle name="_VC 6.15.06 update on 06GRC power costs.xls Chart 1_Rebuttal Power Costs 2 2" xfId="22126"/>
    <cellStyle name="_VC 6.15.06 update on 06GRC power costs.xls Chart 1_Rebuttal Power Costs 2 2 2" xfId="22127"/>
    <cellStyle name="_VC 6.15.06 update on 06GRC power costs.xls Chart 1_Rebuttal Power Costs 2 2 2 2" xfId="22128"/>
    <cellStyle name="_VC 6.15.06 update on 06GRC power costs.xls Chart 1_Rebuttal Power Costs 2 2 3" xfId="22129"/>
    <cellStyle name="_VC 6.15.06 update on 06GRC power costs.xls Chart 1_Rebuttal Power Costs 2 3" xfId="22130"/>
    <cellStyle name="_VC 6.15.06 update on 06GRC power costs.xls Chart 1_Rebuttal Power Costs 2 3 2" xfId="22131"/>
    <cellStyle name="_VC 6.15.06 update on 06GRC power costs.xls Chart 1_Rebuttal Power Costs 2 4" xfId="22132"/>
    <cellStyle name="_VC 6.15.06 update on 06GRC power costs.xls Chart 1_Rebuttal Power Costs 2 4 2" xfId="22133"/>
    <cellStyle name="_VC 6.15.06 update on 06GRC power costs.xls Chart 1_Rebuttal Power Costs 2 5" xfId="22134"/>
    <cellStyle name="_VC 6.15.06 update on 06GRC power costs.xls Chart 1_Rebuttal Power Costs 3" xfId="22135"/>
    <cellStyle name="_VC 6.15.06 update on 06GRC power costs.xls Chart 1_Rebuttal Power Costs 3 2" xfId="22136"/>
    <cellStyle name="_VC 6.15.06 update on 06GRC power costs.xls Chart 1_Rebuttal Power Costs 3 2 2" xfId="22137"/>
    <cellStyle name="_VC 6.15.06 update on 06GRC power costs.xls Chart 1_Rebuttal Power Costs 3 3" xfId="22138"/>
    <cellStyle name="_VC 6.15.06 update on 06GRC power costs.xls Chart 1_Rebuttal Power Costs 3 4" xfId="22139"/>
    <cellStyle name="_VC 6.15.06 update on 06GRC power costs.xls Chart 1_Rebuttal Power Costs 4" xfId="22140"/>
    <cellStyle name="_VC 6.15.06 update on 06GRC power costs.xls Chart 1_Rebuttal Power Costs 4 2" xfId="22141"/>
    <cellStyle name="_VC 6.15.06 update on 06GRC power costs.xls Chart 1_Rebuttal Power Costs 4 2 2" xfId="22142"/>
    <cellStyle name="_VC 6.15.06 update on 06GRC power costs.xls Chart 1_Rebuttal Power Costs 4 3" xfId="22143"/>
    <cellStyle name="_VC 6.15.06 update on 06GRC power costs.xls Chart 1_Rebuttal Power Costs 5" xfId="22144"/>
    <cellStyle name="_VC 6.15.06 update on 06GRC power costs.xls Chart 1_Rebuttal Power Costs 5 2" xfId="22145"/>
    <cellStyle name="_VC 6.15.06 update on 06GRC power costs.xls Chart 1_Rebuttal Power Costs 6" xfId="22146"/>
    <cellStyle name="_VC 6.15.06 update on 06GRC power costs.xls Chart 1_Rebuttal Power Costs 6 2" xfId="22147"/>
    <cellStyle name="_VC 6.15.06 update on 06GRC power costs.xls Chart 1_Rebuttal Power Costs 7" xfId="22148"/>
    <cellStyle name="_VC 6.15.06 update on 06GRC power costs.xls Chart 1_Rebuttal Power Costs_Adj Bench DR 3 for Initial Briefs (Electric)" xfId="22149"/>
    <cellStyle name="_VC 6.15.06 update on 06GRC power costs.xls Chart 1_Rebuttal Power Costs_Adj Bench DR 3 for Initial Briefs (Electric) 2" xfId="22150"/>
    <cellStyle name="_VC 6.15.06 update on 06GRC power costs.xls Chart 1_Rebuttal Power Costs_Adj Bench DR 3 for Initial Briefs (Electric) 2 2" xfId="22151"/>
    <cellStyle name="_VC 6.15.06 update on 06GRC power costs.xls Chart 1_Rebuttal Power Costs_Adj Bench DR 3 for Initial Briefs (Electric) 2 2 2" xfId="22152"/>
    <cellStyle name="_VC 6.15.06 update on 06GRC power costs.xls Chart 1_Rebuttal Power Costs_Adj Bench DR 3 for Initial Briefs (Electric) 2 2 2 2" xfId="22153"/>
    <cellStyle name="_VC 6.15.06 update on 06GRC power costs.xls Chart 1_Rebuttal Power Costs_Adj Bench DR 3 for Initial Briefs (Electric) 2 2 3" xfId="22154"/>
    <cellStyle name="_VC 6.15.06 update on 06GRC power costs.xls Chart 1_Rebuttal Power Costs_Adj Bench DR 3 for Initial Briefs (Electric) 2 3" xfId="22155"/>
    <cellStyle name="_VC 6.15.06 update on 06GRC power costs.xls Chart 1_Rebuttal Power Costs_Adj Bench DR 3 for Initial Briefs (Electric) 2 3 2" xfId="22156"/>
    <cellStyle name="_VC 6.15.06 update on 06GRC power costs.xls Chart 1_Rebuttal Power Costs_Adj Bench DR 3 for Initial Briefs (Electric) 2 4" xfId="22157"/>
    <cellStyle name="_VC 6.15.06 update on 06GRC power costs.xls Chart 1_Rebuttal Power Costs_Adj Bench DR 3 for Initial Briefs (Electric) 2 4 2" xfId="22158"/>
    <cellStyle name="_VC 6.15.06 update on 06GRC power costs.xls Chart 1_Rebuttal Power Costs_Adj Bench DR 3 for Initial Briefs (Electric) 2 5" xfId="22159"/>
    <cellStyle name="_VC 6.15.06 update on 06GRC power costs.xls Chart 1_Rebuttal Power Costs_Adj Bench DR 3 for Initial Briefs (Electric) 3" xfId="22160"/>
    <cellStyle name="_VC 6.15.06 update on 06GRC power costs.xls Chart 1_Rebuttal Power Costs_Adj Bench DR 3 for Initial Briefs (Electric) 3 2" xfId="22161"/>
    <cellStyle name="_VC 6.15.06 update on 06GRC power costs.xls Chart 1_Rebuttal Power Costs_Adj Bench DR 3 for Initial Briefs (Electric) 3 2 2" xfId="22162"/>
    <cellStyle name="_VC 6.15.06 update on 06GRC power costs.xls Chart 1_Rebuttal Power Costs_Adj Bench DR 3 for Initial Briefs (Electric) 3 3" xfId="22163"/>
    <cellStyle name="_VC 6.15.06 update on 06GRC power costs.xls Chart 1_Rebuttal Power Costs_Adj Bench DR 3 for Initial Briefs (Electric) 3 4" xfId="22164"/>
    <cellStyle name="_VC 6.15.06 update on 06GRC power costs.xls Chart 1_Rebuttal Power Costs_Adj Bench DR 3 for Initial Briefs (Electric) 4" xfId="22165"/>
    <cellStyle name="_VC 6.15.06 update on 06GRC power costs.xls Chart 1_Rebuttal Power Costs_Adj Bench DR 3 for Initial Briefs (Electric) 4 2" xfId="22166"/>
    <cellStyle name="_VC 6.15.06 update on 06GRC power costs.xls Chart 1_Rebuttal Power Costs_Adj Bench DR 3 for Initial Briefs (Electric) 4 2 2" xfId="22167"/>
    <cellStyle name="_VC 6.15.06 update on 06GRC power costs.xls Chart 1_Rebuttal Power Costs_Adj Bench DR 3 for Initial Briefs (Electric) 4 3" xfId="22168"/>
    <cellStyle name="_VC 6.15.06 update on 06GRC power costs.xls Chart 1_Rebuttal Power Costs_Adj Bench DR 3 for Initial Briefs (Electric) 5" xfId="22169"/>
    <cellStyle name="_VC 6.15.06 update on 06GRC power costs.xls Chart 1_Rebuttal Power Costs_Adj Bench DR 3 for Initial Briefs (Electric) 5 2" xfId="22170"/>
    <cellStyle name="_VC 6.15.06 update on 06GRC power costs.xls Chart 1_Rebuttal Power Costs_Adj Bench DR 3 for Initial Briefs (Electric) 6" xfId="22171"/>
    <cellStyle name="_VC 6.15.06 update on 06GRC power costs.xls Chart 1_Rebuttal Power Costs_Adj Bench DR 3 for Initial Briefs (Electric) 6 2" xfId="22172"/>
    <cellStyle name="_VC 6.15.06 update on 06GRC power costs.xls Chart 1_Rebuttal Power Costs_Adj Bench DR 3 for Initial Briefs (Electric) 7" xfId="22173"/>
    <cellStyle name="_VC 6.15.06 update on 06GRC power costs.xls Chart 1_Rebuttal Power Costs_Adj Bench DR 3 for Initial Briefs (Electric)_DEM-WP(C) ENERG10C--ctn Mid-C_042010 2010GRC" xfId="22174"/>
    <cellStyle name="_VC 6.15.06 update on 06GRC power costs.xls Chart 1_Rebuttal Power Costs_Adj Bench DR 3 for Initial Briefs (Electric)_DEM-WP(C) ENERG10C--ctn Mid-C_042010 2010GRC 2" xfId="22175"/>
    <cellStyle name="_VC 6.15.06 update on 06GRC power costs.xls Chart 1_Rebuttal Power Costs_DEM-WP(C) ENERG10C--ctn Mid-C_042010 2010GRC" xfId="22176"/>
    <cellStyle name="_VC 6.15.06 update on 06GRC power costs.xls Chart 1_Rebuttal Power Costs_DEM-WP(C) ENERG10C--ctn Mid-C_042010 2010GRC 2" xfId="22177"/>
    <cellStyle name="_VC 6.15.06 update on 06GRC power costs.xls Chart 1_Rebuttal Power Costs_Electric Rev Req Model (2009 GRC) Rebuttal" xfId="22178"/>
    <cellStyle name="_VC 6.15.06 update on 06GRC power costs.xls Chart 1_Rebuttal Power Costs_Electric Rev Req Model (2009 GRC) Rebuttal 2" xfId="22179"/>
    <cellStyle name="_VC 6.15.06 update on 06GRC power costs.xls Chart 1_Rebuttal Power Costs_Electric Rev Req Model (2009 GRC) Rebuttal 2 2" xfId="22180"/>
    <cellStyle name="_VC 6.15.06 update on 06GRC power costs.xls Chart 1_Rebuttal Power Costs_Electric Rev Req Model (2009 GRC) Rebuttal 2 2 2" xfId="22181"/>
    <cellStyle name="_VC 6.15.06 update on 06GRC power costs.xls Chart 1_Rebuttal Power Costs_Electric Rev Req Model (2009 GRC) Rebuttal 2 3" xfId="22182"/>
    <cellStyle name="_VC 6.15.06 update on 06GRC power costs.xls Chart 1_Rebuttal Power Costs_Electric Rev Req Model (2009 GRC) Rebuttal 2 4" xfId="22183"/>
    <cellStyle name="_VC 6.15.06 update on 06GRC power costs.xls Chart 1_Rebuttal Power Costs_Electric Rev Req Model (2009 GRC) Rebuttal 3" xfId="22184"/>
    <cellStyle name="_VC 6.15.06 update on 06GRC power costs.xls Chart 1_Rebuttal Power Costs_Electric Rev Req Model (2009 GRC) Rebuttal 3 2" xfId="22185"/>
    <cellStyle name="_VC 6.15.06 update on 06GRC power costs.xls Chart 1_Rebuttal Power Costs_Electric Rev Req Model (2009 GRC) Rebuttal 4" xfId="22186"/>
    <cellStyle name="_VC 6.15.06 update on 06GRC power costs.xls Chart 1_Rebuttal Power Costs_Electric Rev Req Model (2009 GRC) Rebuttal 5" xfId="22187"/>
    <cellStyle name="_VC 6.15.06 update on 06GRC power costs.xls Chart 1_Rebuttal Power Costs_Electric Rev Req Model (2009 GRC) Rebuttal REmoval of New  WH Solar AdjustMI" xfId="22188"/>
    <cellStyle name="_VC 6.15.06 update on 06GRC power costs.xls Chart 1_Rebuttal Power Costs_Electric Rev Req Model (2009 GRC) Rebuttal REmoval of New  WH Solar AdjustMI 2" xfId="22189"/>
    <cellStyle name="_VC 6.15.06 update on 06GRC power costs.xls Chart 1_Rebuttal Power Costs_Electric Rev Req Model (2009 GRC) Rebuttal REmoval of New  WH Solar AdjustMI 2 2" xfId="22190"/>
    <cellStyle name="_VC 6.15.06 update on 06GRC power costs.xls Chart 1_Rebuttal Power Costs_Electric Rev Req Model (2009 GRC) Rebuttal REmoval of New  WH Solar AdjustMI 2 2 2" xfId="22191"/>
    <cellStyle name="_VC 6.15.06 update on 06GRC power costs.xls Chart 1_Rebuttal Power Costs_Electric Rev Req Model (2009 GRC) Rebuttal REmoval of New  WH Solar AdjustMI 2 2 2 2" xfId="22192"/>
    <cellStyle name="_VC 6.15.06 update on 06GRC power costs.xls Chart 1_Rebuttal Power Costs_Electric Rev Req Model (2009 GRC) Rebuttal REmoval of New  WH Solar AdjustMI 2 2 3" xfId="22193"/>
    <cellStyle name="_VC 6.15.06 update on 06GRC power costs.xls Chart 1_Rebuttal Power Costs_Electric Rev Req Model (2009 GRC) Rebuttal REmoval of New  WH Solar AdjustMI 2 3" xfId="22194"/>
    <cellStyle name="_VC 6.15.06 update on 06GRC power costs.xls Chart 1_Rebuttal Power Costs_Electric Rev Req Model (2009 GRC) Rebuttal REmoval of New  WH Solar AdjustMI 2 3 2" xfId="22195"/>
    <cellStyle name="_VC 6.15.06 update on 06GRC power costs.xls Chart 1_Rebuttal Power Costs_Electric Rev Req Model (2009 GRC) Rebuttal REmoval of New  WH Solar AdjustMI 2 4" xfId="22196"/>
    <cellStyle name="_VC 6.15.06 update on 06GRC power costs.xls Chart 1_Rebuttal Power Costs_Electric Rev Req Model (2009 GRC) Rebuttal REmoval of New  WH Solar AdjustMI 2 4 2" xfId="22197"/>
    <cellStyle name="_VC 6.15.06 update on 06GRC power costs.xls Chart 1_Rebuttal Power Costs_Electric Rev Req Model (2009 GRC) Rebuttal REmoval of New  WH Solar AdjustMI 2 5" xfId="22198"/>
    <cellStyle name="_VC 6.15.06 update on 06GRC power costs.xls Chart 1_Rebuttal Power Costs_Electric Rev Req Model (2009 GRC) Rebuttal REmoval of New  WH Solar AdjustMI 3" xfId="22199"/>
    <cellStyle name="_VC 6.15.06 update on 06GRC power costs.xls Chart 1_Rebuttal Power Costs_Electric Rev Req Model (2009 GRC) Rebuttal REmoval of New  WH Solar AdjustMI 3 2" xfId="22200"/>
    <cellStyle name="_VC 6.15.06 update on 06GRC power costs.xls Chart 1_Rebuttal Power Costs_Electric Rev Req Model (2009 GRC) Rebuttal REmoval of New  WH Solar AdjustMI 3 2 2" xfId="22201"/>
    <cellStyle name="_VC 6.15.06 update on 06GRC power costs.xls Chart 1_Rebuttal Power Costs_Electric Rev Req Model (2009 GRC) Rebuttal REmoval of New  WH Solar AdjustMI 3 3" xfId="22202"/>
    <cellStyle name="_VC 6.15.06 update on 06GRC power costs.xls Chart 1_Rebuttal Power Costs_Electric Rev Req Model (2009 GRC) Rebuttal REmoval of New  WH Solar AdjustMI 3 4" xfId="22203"/>
    <cellStyle name="_VC 6.15.06 update on 06GRC power costs.xls Chart 1_Rebuttal Power Costs_Electric Rev Req Model (2009 GRC) Rebuttal REmoval of New  WH Solar AdjustMI 4" xfId="22204"/>
    <cellStyle name="_VC 6.15.06 update on 06GRC power costs.xls Chart 1_Rebuttal Power Costs_Electric Rev Req Model (2009 GRC) Rebuttal REmoval of New  WH Solar AdjustMI 4 2" xfId="22205"/>
    <cellStyle name="_VC 6.15.06 update on 06GRC power costs.xls Chart 1_Rebuttal Power Costs_Electric Rev Req Model (2009 GRC) Rebuttal REmoval of New  WH Solar AdjustMI 4 2 2" xfId="22206"/>
    <cellStyle name="_VC 6.15.06 update on 06GRC power costs.xls Chart 1_Rebuttal Power Costs_Electric Rev Req Model (2009 GRC) Rebuttal REmoval of New  WH Solar AdjustMI 4 3" xfId="22207"/>
    <cellStyle name="_VC 6.15.06 update on 06GRC power costs.xls Chart 1_Rebuttal Power Costs_Electric Rev Req Model (2009 GRC) Rebuttal REmoval of New  WH Solar AdjustMI 5" xfId="22208"/>
    <cellStyle name="_VC 6.15.06 update on 06GRC power costs.xls Chart 1_Rebuttal Power Costs_Electric Rev Req Model (2009 GRC) Rebuttal REmoval of New  WH Solar AdjustMI 5 2" xfId="22209"/>
    <cellStyle name="_VC 6.15.06 update on 06GRC power costs.xls Chart 1_Rebuttal Power Costs_Electric Rev Req Model (2009 GRC) Rebuttal REmoval of New  WH Solar AdjustMI 6" xfId="22210"/>
    <cellStyle name="_VC 6.15.06 update on 06GRC power costs.xls Chart 1_Rebuttal Power Costs_Electric Rev Req Model (2009 GRC) Rebuttal REmoval of New  WH Solar AdjustMI 6 2" xfId="22211"/>
    <cellStyle name="_VC 6.15.06 update on 06GRC power costs.xls Chart 1_Rebuttal Power Costs_Electric Rev Req Model (2009 GRC) Rebuttal REmoval of New  WH Solar AdjustMI 7" xfId="22212"/>
    <cellStyle name="_VC 6.15.06 update on 06GRC power costs.xls Chart 1_Rebuttal Power Costs_Electric Rev Req Model (2009 GRC) Rebuttal REmoval of New  WH Solar AdjustMI_DEM-WP(C) ENERG10C--ctn Mid-C_042010 2010GRC" xfId="22213"/>
    <cellStyle name="_VC 6.15.06 update on 06GRC power costs.xls Chart 1_Rebuttal Power Costs_Electric Rev Req Model (2009 GRC) Rebuttal REmoval of New  WH Solar AdjustMI_DEM-WP(C) ENERG10C--ctn Mid-C_042010 2010GRC 2" xfId="22214"/>
    <cellStyle name="_VC 6.15.06 update on 06GRC power costs.xls Chart 1_Rebuttal Power Costs_Electric Rev Req Model (2009 GRC) Revised 01-18-2010" xfId="22215"/>
    <cellStyle name="_VC 6.15.06 update on 06GRC power costs.xls Chart 1_Rebuttal Power Costs_Electric Rev Req Model (2009 GRC) Revised 01-18-2010 2" xfId="22216"/>
    <cellStyle name="_VC 6.15.06 update on 06GRC power costs.xls Chart 1_Rebuttal Power Costs_Electric Rev Req Model (2009 GRC) Revised 01-18-2010 2 2" xfId="22217"/>
    <cellStyle name="_VC 6.15.06 update on 06GRC power costs.xls Chart 1_Rebuttal Power Costs_Electric Rev Req Model (2009 GRC) Revised 01-18-2010 2 2 2" xfId="22218"/>
    <cellStyle name="_VC 6.15.06 update on 06GRC power costs.xls Chart 1_Rebuttal Power Costs_Electric Rev Req Model (2009 GRC) Revised 01-18-2010 2 2 2 2" xfId="22219"/>
    <cellStyle name="_VC 6.15.06 update on 06GRC power costs.xls Chart 1_Rebuttal Power Costs_Electric Rev Req Model (2009 GRC) Revised 01-18-2010 2 2 3" xfId="22220"/>
    <cellStyle name="_VC 6.15.06 update on 06GRC power costs.xls Chart 1_Rebuttal Power Costs_Electric Rev Req Model (2009 GRC) Revised 01-18-2010 2 3" xfId="22221"/>
    <cellStyle name="_VC 6.15.06 update on 06GRC power costs.xls Chart 1_Rebuttal Power Costs_Electric Rev Req Model (2009 GRC) Revised 01-18-2010 2 3 2" xfId="22222"/>
    <cellStyle name="_VC 6.15.06 update on 06GRC power costs.xls Chart 1_Rebuttal Power Costs_Electric Rev Req Model (2009 GRC) Revised 01-18-2010 2 4" xfId="22223"/>
    <cellStyle name="_VC 6.15.06 update on 06GRC power costs.xls Chart 1_Rebuttal Power Costs_Electric Rev Req Model (2009 GRC) Revised 01-18-2010 2 4 2" xfId="22224"/>
    <cellStyle name="_VC 6.15.06 update on 06GRC power costs.xls Chart 1_Rebuttal Power Costs_Electric Rev Req Model (2009 GRC) Revised 01-18-2010 2 5" xfId="22225"/>
    <cellStyle name="_VC 6.15.06 update on 06GRC power costs.xls Chart 1_Rebuttal Power Costs_Electric Rev Req Model (2009 GRC) Revised 01-18-2010 3" xfId="22226"/>
    <cellStyle name="_VC 6.15.06 update on 06GRC power costs.xls Chart 1_Rebuttal Power Costs_Electric Rev Req Model (2009 GRC) Revised 01-18-2010 3 2" xfId="22227"/>
    <cellStyle name="_VC 6.15.06 update on 06GRC power costs.xls Chart 1_Rebuttal Power Costs_Electric Rev Req Model (2009 GRC) Revised 01-18-2010 3 2 2" xfId="22228"/>
    <cellStyle name="_VC 6.15.06 update on 06GRC power costs.xls Chart 1_Rebuttal Power Costs_Electric Rev Req Model (2009 GRC) Revised 01-18-2010 3 3" xfId="22229"/>
    <cellStyle name="_VC 6.15.06 update on 06GRC power costs.xls Chart 1_Rebuttal Power Costs_Electric Rev Req Model (2009 GRC) Revised 01-18-2010 3 4" xfId="22230"/>
    <cellStyle name="_VC 6.15.06 update on 06GRC power costs.xls Chart 1_Rebuttal Power Costs_Electric Rev Req Model (2009 GRC) Revised 01-18-2010 4" xfId="22231"/>
    <cellStyle name="_VC 6.15.06 update on 06GRC power costs.xls Chart 1_Rebuttal Power Costs_Electric Rev Req Model (2009 GRC) Revised 01-18-2010 4 2" xfId="22232"/>
    <cellStyle name="_VC 6.15.06 update on 06GRC power costs.xls Chart 1_Rebuttal Power Costs_Electric Rev Req Model (2009 GRC) Revised 01-18-2010 4 2 2" xfId="22233"/>
    <cellStyle name="_VC 6.15.06 update on 06GRC power costs.xls Chart 1_Rebuttal Power Costs_Electric Rev Req Model (2009 GRC) Revised 01-18-2010 4 3" xfId="22234"/>
    <cellStyle name="_VC 6.15.06 update on 06GRC power costs.xls Chart 1_Rebuttal Power Costs_Electric Rev Req Model (2009 GRC) Revised 01-18-2010 5" xfId="22235"/>
    <cellStyle name="_VC 6.15.06 update on 06GRC power costs.xls Chart 1_Rebuttal Power Costs_Electric Rev Req Model (2009 GRC) Revised 01-18-2010 5 2" xfId="22236"/>
    <cellStyle name="_VC 6.15.06 update on 06GRC power costs.xls Chart 1_Rebuttal Power Costs_Electric Rev Req Model (2009 GRC) Revised 01-18-2010 6" xfId="22237"/>
    <cellStyle name="_VC 6.15.06 update on 06GRC power costs.xls Chart 1_Rebuttal Power Costs_Electric Rev Req Model (2009 GRC) Revised 01-18-2010 6 2" xfId="22238"/>
    <cellStyle name="_VC 6.15.06 update on 06GRC power costs.xls Chart 1_Rebuttal Power Costs_Electric Rev Req Model (2009 GRC) Revised 01-18-2010 7" xfId="22239"/>
    <cellStyle name="_VC 6.15.06 update on 06GRC power costs.xls Chart 1_Rebuttal Power Costs_Electric Rev Req Model (2009 GRC) Revised 01-18-2010_DEM-WP(C) ENERG10C--ctn Mid-C_042010 2010GRC" xfId="22240"/>
    <cellStyle name="_VC 6.15.06 update on 06GRC power costs.xls Chart 1_Rebuttal Power Costs_Electric Rev Req Model (2009 GRC) Revised 01-18-2010_DEM-WP(C) ENERG10C--ctn Mid-C_042010 2010GRC 2" xfId="22241"/>
    <cellStyle name="_VC 6.15.06 update on 06GRC power costs.xls Chart 1_Rebuttal Power Costs_Final Order Electric EXHIBIT A-1" xfId="22242"/>
    <cellStyle name="_VC 6.15.06 update on 06GRC power costs.xls Chart 1_Rebuttal Power Costs_Final Order Electric EXHIBIT A-1 2" xfId="22243"/>
    <cellStyle name="_VC 6.15.06 update on 06GRC power costs.xls Chart 1_Rebuttal Power Costs_Final Order Electric EXHIBIT A-1 2 2" xfId="22244"/>
    <cellStyle name="_VC 6.15.06 update on 06GRC power costs.xls Chart 1_Rebuttal Power Costs_Final Order Electric EXHIBIT A-1 2 2 2" xfId="22245"/>
    <cellStyle name="_VC 6.15.06 update on 06GRC power costs.xls Chart 1_Rebuttal Power Costs_Final Order Electric EXHIBIT A-1 2 3" xfId="22246"/>
    <cellStyle name="_VC 6.15.06 update on 06GRC power costs.xls Chart 1_Rebuttal Power Costs_Final Order Electric EXHIBIT A-1 2 4" xfId="22247"/>
    <cellStyle name="_VC 6.15.06 update on 06GRC power costs.xls Chart 1_Rebuttal Power Costs_Final Order Electric EXHIBIT A-1 3" xfId="22248"/>
    <cellStyle name="_VC 6.15.06 update on 06GRC power costs.xls Chart 1_Rebuttal Power Costs_Final Order Electric EXHIBIT A-1 3 2" xfId="22249"/>
    <cellStyle name="_VC 6.15.06 update on 06GRC power costs.xls Chart 1_Rebuttal Power Costs_Final Order Electric EXHIBIT A-1 3 2 2" xfId="22250"/>
    <cellStyle name="_VC 6.15.06 update on 06GRC power costs.xls Chart 1_Rebuttal Power Costs_Final Order Electric EXHIBIT A-1 3 3" xfId="22251"/>
    <cellStyle name="_VC 6.15.06 update on 06GRC power costs.xls Chart 1_Rebuttal Power Costs_Final Order Electric EXHIBIT A-1 4" xfId="22252"/>
    <cellStyle name="_VC 6.15.06 update on 06GRC power costs.xls Chart 1_Rebuttal Power Costs_Final Order Electric EXHIBIT A-1 4 2" xfId="22253"/>
    <cellStyle name="_VC 6.15.06 update on 06GRC power costs.xls Chart 1_Rebuttal Power Costs_Final Order Electric EXHIBIT A-1 5" xfId="22254"/>
    <cellStyle name="_VC 6.15.06 update on 06GRC power costs.xls Chart 1_Rebuttal Power Costs_Final Order Electric EXHIBIT A-1 6" xfId="22255"/>
    <cellStyle name="_VC 6.15.06 update on 06GRC power costs.xls Chart 1_Rebuttal Power Costs_Final Order Electric EXHIBIT A-1 7" xfId="22256"/>
    <cellStyle name="_VC 6.15.06 update on 06GRC power costs.xls Chart 1_ROR &amp; CONV FACTOR" xfId="22257"/>
    <cellStyle name="_VC 6.15.06 update on 06GRC power costs.xls Chart 1_ROR &amp; CONV FACTOR 2" xfId="22258"/>
    <cellStyle name="_VC 6.15.06 update on 06GRC power costs.xls Chart 1_ROR &amp; CONV FACTOR 2 2" xfId="22259"/>
    <cellStyle name="_VC 6.15.06 update on 06GRC power costs.xls Chart 1_ROR &amp; CONV FACTOR 2 2 2" xfId="22260"/>
    <cellStyle name="_VC 6.15.06 update on 06GRC power costs.xls Chart 1_ROR &amp; CONV FACTOR 2 3" xfId="22261"/>
    <cellStyle name="_VC 6.15.06 update on 06GRC power costs.xls Chart 1_ROR &amp; CONV FACTOR 3" xfId="22262"/>
    <cellStyle name="_VC 6.15.06 update on 06GRC power costs.xls Chart 1_ROR &amp; CONV FACTOR 3 2" xfId="22263"/>
    <cellStyle name="_VC 6.15.06 update on 06GRC power costs.xls Chart 1_ROR &amp; CONV FACTOR 4" xfId="22264"/>
    <cellStyle name="_VC 6.15.06 update on 06GRC power costs.xls Chart 1_ROR 5.02" xfId="22265"/>
    <cellStyle name="_VC 6.15.06 update on 06GRC power costs.xls Chart 1_ROR 5.02 2" xfId="22266"/>
    <cellStyle name="_VC 6.15.06 update on 06GRC power costs.xls Chart 1_ROR 5.02 2 2" xfId="22267"/>
    <cellStyle name="_VC 6.15.06 update on 06GRC power costs.xls Chart 1_ROR 5.02 2 2 2" xfId="22268"/>
    <cellStyle name="_VC 6.15.06 update on 06GRC power costs.xls Chart 1_ROR 5.02 2 3" xfId="22269"/>
    <cellStyle name="_VC 6.15.06 update on 06GRC power costs.xls Chart 1_ROR 5.02 3" xfId="22270"/>
    <cellStyle name="_VC 6.15.06 update on 06GRC power costs.xls Chart 1_ROR 5.02 3 2" xfId="22271"/>
    <cellStyle name="_VC 6.15.06 update on 06GRC power costs.xls Chart 1_ROR 5.02 4" xfId="22272"/>
    <cellStyle name="_VC 6.15.06 update on 06GRC power costs.xls Chart 1_Wind Integration 10GRC" xfId="22273"/>
    <cellStyle name="_VC 6.15.06 update on 06GRC power costs.xls Chart 1_Wind Integration 10GRC 2" xfId="22274"/>
    <cellStyle name="_VC 6.15.06 update on 06GRC power costs.xls Chart 1_Wind Integration 10GRC 2 2" xfId="22275"/>
    <cellStyle name="_VC 6.15.06 update on 06GRC power costs.xls Chart 1_Wind Integration 10GRC 2 2 2" xfId="22276"/>
    <cellStyle name="_VC 6.15.06 update on 06GRC power costs.xls Chart 1_Wind Integration 10GRC 2 2 2 2" xfId="22277"/>
    <cellStyle name="_VC 6.15.06 update on 06GRC power costs.xls Chart 1_Wind Integration 10GRC 2 3" xfId="22278"/>
    <cellStyle name="_VC 6.15.06 update on 06GRC power costs.xls Chart 1_Wind Integration 10GRC 2 3 2" xfId="22279"/>
    <cellStyle name="_VC 6.15.06 update on 06GRC power costs.xls Chart 1_Wind Integration 10GRC 2 4" xfId="22280"/>
    <cellStyle name="_VC 6.15.06 update on 06GRC power costs.xls Chart 1_Wind Integration 10GRC 2 4 2" xfId="22281"/>
    <cellStyle name="_VC 6.15.06 update on 06GRC power costs.xls Chart 1_Wind Integration 10GRC 2 5" xfId="22282"/>
    <cellStyle name="_VC 6.15.06 update on 06GRC power costs.xls Chart 1_Wind Integration 10GRC 3" xfId="22283"/>
    <cellStyle name="_VC 6.15.06 update on 06GRC power costs.xls Chart 1_Wind Integration 10GRC 3 2" xfId="22284"/>
    <cellStyle name="_VC 6.15.06 update on 06GRC power costs.xls Chart 1_Wind Integration 10GRC 3 2 2" xfId="22285"/>
    <cellStyle name="_VC 6.15.06 update on 06GRC power costs.xls Chart 1_Wind Integration 10GRC 3 3" xfId="22286"/>
    <cellStyle name="_VC 6.15.06 update on 06GRC power costs.xls Chart 1_Wind Integration 10GRC 4" xfId="22287"/>
    <cellStyle name="_VC 6.15.06 update on 06GRC power costs.xls Chart 1_Wind Integration 10GRC 4 2" xfId="22288"/>
    <cellStyle name="_VC 6.15.06 update on 06GRC power costs.xls Chart 1_Wind Integration 10GRC 4 2 2" xfId="22289"/>
    <cellStyle name="_VC 6.15.06 update on 06GRC power costs.xls Chart 1_Wind Integration 10GRC 4 3" xfId="22290"/>
    <cellStyle name="_VC 6.15.06 update on 06GRC power costs.xls Chart 1_Wind Integration 10GRC 5" xfId="22291"/>
    <cellStyle name="_VC 6.15.06 update on 06GRC power costs.xls Chart 1_Wind Integration 10GRC 5 2" xfId="22292"/>
    <cellStyle name="_VC 6.15.06 update on 06GRC power costs.xls Chart 1_Wind Integration 10GRC 6" xfId="22293"/>
    <cellStyle name="_VC 6.15.06 update on 06GRC power costs.xls Chart 1_Wind Integration 10GRC 6 2" xfId="22294"/>
    <cellStyle name="_VC 6.15.06 update on 06GRC power costs.xls Chart 1_Wind Integration 10GRC 7" xfId="22295"/>
    <cellStyle name="_VC 6.15.06 update on 06GRC power costs.xls Chart 1_Wind Integration 10GRC_DEM-WP(C) ENERG10C--ctn Mid-C_042010 2010GRC" xfId="22296"/>
    <cellStyle name="_VC 6.15.06 update on 06GRC power costs.xls Chart 1_Wind Integration 10GRC_DEM-WP(C) ENERG10C--ctn Mid-C_042010 2010GRC 2" xfId="22297"/>
    <cellStyle name="_VC 6.15.06 update on 06GRC power costs.xls Chart 2" xfId="22298"/>
    <cellStyle name="_VC 6.15.06 update on 06GRC power costs.xls Chart 2 10" xfId="22299"/>
    <cellStyle name="_VC 6.15.06 update on 06GRC power costs.xls Chart 2 10 2" xfId="22300"/>
    <cellStyle name="_VC 6.15.06 update on 06GRC power costs.xls Chart 2 11" xfId="22301"/>
    <cellStyle name="_VC 6.15.06 update on 06GRC power costs.xls Chart 2 11 2" xfId="22302"/>
    <cellStyle name="_VC 6.15.06 update on 06GRC power costs.xls Chart 2 11 3" xfId="22303"/>
    <cellStyle name="_VC 6.15.06 update on 06GRC power costs.xls Chart 2 12" xfId="22304"/>
    <cellStyle name="_VC 6.15.06 update on 06GRC power costs.xls Chart 2 2" xfId="22305"/>
    <cellStyle name="_VC 6.15.06 update on 06GRC power costs.xls Chart 2 2 2" xfId="22306"/>
    <cellStyle name="_VC 6.15.06 update on 06GRC power costs.xls Chart 2 2 2 2" xfId="22307"/>
    <cellStyle name="_VC 6.15.06 update on 06GRC power costs.xls Chart 2 2 2 2 2" xfId="22308"/>
    <cellStyle name="_VC 6.15.06 update on 06GRC power costs.xls Chart 2 2 2 2 2 2" xfId="22309"/>
    <cellStyle name="_VC 6.15.06 update on 06GRC power costs.xls Chart 2 2 2 2 3" xfId="22310"/>
    <cellStyle name="_VC 6.15.06 update on 06GRC power costs.xls Chart 2 2 2 3" xfId="22311"/>
    <cellStyle name="_VC 6.15.06 update on 06GRC power costs.xls Chart 2 2 2 3 2" xfId="22312"/>
    <cellStyle name="_VC 6.15.06 update on 06GRC power costs.xls Chart 2 2 2 4" xfId="22313"/>
    <cellStyle name="_VC 6.15.06 update on 06GRC power costs.xls Chart 2 2 2 4 2" xfId="22314"/>
    <cellStyle name="_VC 6.15.06 update on 06GRC power costs.xls Chart 2 2 2 5" xfId="22315"/>
    <cellStyle name="_VC 6.15.06 update on 06GRC power costs.xls Chart 2 2 3" xfId="22316"/>
    <cellStyle name="_VC 6.15.06 update on 06GRC power costs.xls Chart 2 2 3 2" xfId="22317"/>
    <cellStyle name="_VC 6.15.06 update on 06GRC power costs.xls Chart 2 2 3 2 2" xfId="22318"/>
    <cellStyle name="_VC 6.15.06 update on 06GRC power costs.xls Chart 2 2 3 3" xfId="22319"/>
    <cellStyle name="_VC 6.15.06 update on 06GRC power costs.xls Chart 2 2 3 4" xfId="22320"/>
    <cellStyle name="_VC 6.15.06 update on 06GRC power costs.xls Chart 2 2 4" xfId="22321"/>
    <cellStyle name="_VC 6.15.06 update on 06GRC power costs.xls Chart 2 2 4 2" xfId="22322"/>
    <cellStyle name="_VC 6.15.06 update on 06GRC power costs.xls Chart 2 2 4 2 2" xfId="22323"/>
    <cellStyle name="_VC 6.15.06 update on 06GRC power costs.xls Chart 2 2 4 3" xfId="22324"/>
    <cellStyle name="_VC 6.15.06 update on 06GRC power costs.xls Chart 2 2 5" xfId="22325"/>
    <cellStyle name="_VC 6.15.06 update on 06GRC power costs.xls Chart 2 2 5 2" xfId="22326"/>
    <cellStyle name="_VC 6.15.06 update on 06GRC power costs.xls Chart 2 2 6" xfId="22327"/>
    <cellStyle name="_VC 6.15.06 update on 06GRC power costs.xls Chart 2 2 6 2" xfId="22328"/>
    <cellStyle name="_VC 6.15.06 update on 06GRC power costs.xls Chart 2 2 7" xfId="22329"/>
    <cellStyle name="_VC 6.15.06 update on 06GRC power costs.xls Chart 2 3" xfId="22330"/>
    <cellStyle name="_VC 6.15.06 update on 06GRC power costs.xls Chart 2 3 2" xfId="22331"/>
    <cellStyle name="_VC 6.15.06 update on 06GRC power costs.xls Chart 2 3 2 2" xfId="22332"/>
    <cellStyle name="_VC 6.15.06 update on 06GRC power costs.xls Chart 2 3 2 2 2" xfId="22333"/>
    <cellStyle name="_VC 6.15.06 update on 06GRC power costs.xls Chart 2 3 2 3" xfId="22334"/>
    <cellStyle name="_VC 6.15.06 update on 06GRC power costs.xls Chart 2 3 2 4" xfId="22335"/>
    <cellStyle name="_VC 6.15.06 update on 06GRC power costs.xls Chart 2 3 3" xfId="22336"/>
    <cellStyle name="_VC 6.15.06 update on 06GRC power costs.xls Chart 2 3 3 2" xfId="22337"/>
    <cellStyle name="_VC 6.15.06 update on 06GRC power costs.xls Chart 2 3 3 2 2" xfId="22338"/>
    <cellStyle name="_VC 6.15.06 update on 06GRC power costs.xls Chart 2 3 3 3" xfId="22339"/>
    <cellStyle name="_VC 6.15.06 update on 06GRC power costs.xls Chart 2 3 4" xfId="22340"/>
    <cellStyle name="_VC 6.15.06 update on 06GRC power costs.xls Chart 2 3 4 2" xfId="22341"/>
    <cellStyle name="_VC 6.15.06 update on 06GRC power costs.xls Chart 2 3 4 2 2" xfId="22342"/>
    <cellStyle name="_VC 6.15.06 update on 06GRC power costs.xls Chart 2 3 4 3" xfId="22343"/>
    <cellStyle name="_VC 6.15.06 update on 06GRC power costs.xls Chart 2 3 5" xfId="22344"/>
    <cellStyle name="_VC 6.15.06 update on 06GRC power costs.xls Chart 2 3 5 2" xfId="22345"/>
    <cellStyle name="_VC 6.15.06 update on 06GRC power costs.xls Chart 2 3 6" xfId="22346"/>
    <cellStyle name="_VC 6.15.06 update on 06GRC power costs.xls Chart 2 4" xfId="22347"/>
    <cellStyle name="_VC 6.15.06 update on 06GRC power costs.xls Chart 2 4 2" xfId="22348"/>
    <cellStyle name="_VC 6.15.06 update on 06GRC power costs.xls Chart 2 4 2 2" xfId="22349"/>
    <cellStyle name="_VC 6.15.06 update on 06GRC power costs.xls Chart 2 4 2 2 2" xfId="22350"/>
    <cellStyle name="_VC 6.15.06 update on 06GRC power costs.xls Chart 2 4 2 2 2 2" xfId="22351"/>
    <cellStyle name="_VC 6.15.06 update on 06GRC power costs.xls Chart 2 4 2 3" xfId="22352"/>
    <cellStyle name="_VC 6.15.06 update on 06GRC power costs.xls Chart 2 4 2 3 2" xfId="22353"/>
    <cellStyle name="_VC 6.15.06 update on 06GRC power costs.xls Chart 2 4 2 4" xfId="22354"/>
    <cellStyle name="_VC 6.15.06 update on 06GRC power costs.xls Chart 2 4 2 4 2" xfId="22355"/>
    <cellStyle name="_VC 6.15.06 update on 06GRC power costs.xls Chart 2 4 2 5" xfId="22356"/>
    <cellStyle name="_VC 6.15.06 update on 06GRC power costs.xls Chart 2 4 3" xfId="22357"/>
    <cellStyle name="_VC 6.15.06 update on 06GRC power costs.xls Chart 2 4 3 2" xfId="22358"/>
    <cellStyle name="_VC 6.15.06 update on 06GRC power costs.xls Chart 2 4 3 2 2" xfId="22359"/>
    <cellStyle name="_VC 6.15.06 update on 06GRC power costs.xls Chart 2 4 3 3" xfId="22360"/>
    <cellStyle name="_VC 6.15.06 update on 06GRC power costs.xls Chart 2 4 4" xfId="22361"/>
    <cellStyle name="_VC 6.15.06 update on 06GRC power costs.xls Chart 2 4 4 2" xfId="22362"/>
    <cellStyle name="_VC 6.15.06 update on 06GRC power costs.xls Chart 2 4 4 2 2" xfId="22363"/>
    <cellStyle name="_VC 6.15.06 update on 06GRC power costs.xls Chart 2 4 4 3" xfId="22364"/>
    <cellStyle name="_VC 6.15.06 update on 06GRC power costs.xls Chart 2 4 5" xfId="22365"/>
    <cellStyle name="_VC 6.15.06 update on 06GRC power costs.xls Chart 2 4 5 2" xfId="22366"/>
    <cellStyle name="_VC 6.15.06 update on 06GRC power costs.xls Chart 2 4 6" xfId="22367"/>
    <cellStyle name="_VC 6.15.06 update on 06GRC power costs.xls Chart 2 4 6 2" xfId="22368"/>
    <cellStyle name="_VC 6.15.06 update on 06GRC power costs.xls Chart 2 4 7" xfId="22369"/>
    <cellStyle name="_VC 6.15.06 update on 06GRC power costs.xls Chart 2 5" xfId="22370"/>
    <cellStyle name="_VC 6.15.06 update on 06GRC power costs.xls Chart 2 5 2" xfId="22371"/>
    <cellStyle name="_VC 6.15.06 update on 06GRC power costs.xls Chart 2 5 2 2" xfId="22372"/>
    <cellStyle name="_VC 6.15.06 update on 06GRC power costs.xls Chart 2 5 2 2 2" xfId="22373"/>
    <cellStyle name="_VC 6.15.06 update on 06GRC power costs.xls Chart 2 5 2 2 2 2" xfId="22374"/>
    <cellStyle name="_VC 6.15.06 update on 06GRC power costs.xls Chart 2 5 2 3" xfId="22375"/>
    <cellStyle name="_VC 6.15.06 update on 06GRC power costs.xls Chart 2 5 2 3 2" xfId="22376"/>
    <cellStyle name="_VC 6.15.06 update on 06GRC power costs.xls Chart 2 5 2 4" xfId="22377"/>
    <cellStyle name="_VC 6.15.06 update on 06GRC power costs.xls Chart 2 5 2 4 2" xfId="22378"/>
    <cellStyle name="_VC 6.15.06 update on 06GRC power costs.xls Chart 2 5 2 5" xfId="22379"/>
    <cellStyle name="_VC 6.15.06 update on 06GRC power costs.xls Chart 2 5 3" xfId="22380"/>
    <cellStyle name="_VC 6.15.06 update on 06GRC power costs.xls Chart 2 5 3 2" xfId="22381"/>
    <cellStyle name="_VC 6.15.06 update on 06GRC power costs.xls Chart 2 5 3 2 2" xfId="22382"/>
    <cellStyle name="_VC 6.15.06 update on 06GRC power costs.xls Chart 2 5 4" xfId="22383"/>
    <cellStyle name="_VC 6.15.06 update on 06GRC power costs.xls Chart 2 5 4 2" xfId="22384"/>
    <cellStyle name="_VC 6.15.06 update on 06GRC power costs.xls Chart 2 5 5" xfId="22385"/>
    <cellStyle name="_VC 6.15.06 update on 06GRC power costs.xls Chart 2 5 5 2" xfId="22386"/>
    <cellStyle name="_VC 6.15.06 update on 06GRC power costs.xls Chart 2 5 6" xfId="22387"/>
    <cellStyle name="_VC 6.15.06 update on 06GRC power costs.xls Chart 2 6" xfId="22388"/>
    <cellStyle name="_VC 6.15.06 update on 06GRC power costs.xls Chart 2 6 2" xfId="22389"/>
    <cellStyle name="_VC 6.15.06 update on 06GRC power costs.xls Chart 2 6 2 2" xfId="22390"/>
    <cellStyle name="_VC 6.15.06 update on 06GRC power costs.xls Chart 2 6 2 2 2" xfId="22391"/>
    <cellStyle name="_VC 6.15.06 update on 06GRC power costs.xls Chart 2 6 3" xfId="22392"/>
    <cellStyle name="_VC 6.15.06 update on 06GRC power costs.xls Chart 2 6 3 2" xfId="22393"/>
    <cellStyle name="_VC 6.15.06 update on 06GRC power costs.xls Chart 2 6 4" xfId="22394"/>
    <cellStyle name="_VC 6.15.06 update on 06GRC power costs.xls Chart 2 6 4 2" xfId="22395"/>
    <cellStyle name="_VC 6.15.06 update on 06GRC power costs.xls Chart 2 7" xfId="22396"/>
    <cellStyle name="_VC 6.15.06 update on 06GRC power costs.xls Chart 2 7 2" xfId="22397"/>
    <cellStyle name="_VC 6.15.06 update on 06GRC power costs.xls Chart 2 7 2 2" xfId="22398"/>
    <cellStyle name="_VC 6.15.06 update on 06GRC power costs.xls Chart 2 7 3" xfId="22399"/>
    <cellStyle name="_VC 6.15.06 update on 06GRC power costs.xls Chart 2 8" xfId="22400"/>
    <cellStyle name="_VC 6.15.06 update on 06GRC power costs.xls Chart 2 8 2" xfId="22401"/>
    <cellStyle name="_VC 6.15.06 update on 06GRC power costs.xls Chart 2 8 2 2" xfId="22402"/>
    <cellStyle name="_VC 6.15.06 update on 06GRC power costs.xls Chart 2 8 3" xfId="22403"/>
    <cellStyle name="_VC 6.15.06 update on 06GRC power costs.xls Chart 2 9" xfId="22404"/>
    <cellStyle name="_VC 6.15.06 update on 06GRC power costs.xls Chart 2 9 2" xfId="22405"/>
    <cellStyle name="_VC 6.15.06 update on 06GRC power costs.xls Chart 2 9 2 2" xfId="22406"/>
    <cellStyle name="_VC 6.15.06 update on 06GRC power costs.xls Chart 2 9 2 2 2" xfId="22407"/>
    <cellStyle name="_VC 6.15.06 update on 06GRC power costs.xls Chart 2 9 2 3" xfId="22408"/>
    <cellStyle name="_VC 6.15.06 update on 06GRC power costs.xls Chart 2 9 3" xfId="22409"/>
    <cellStyle name="_VC 6.15.06 update on 06GRC power costs.xls Chart 2 9 3 2" xfId="22410"/>
    <cellStyle name="_VC 6.15.06 update on 06GRC power costs.xls Chart 2 9 4" xfId="22411"/>
    <cellStyle name="_VC 6.15.06 update on 06GRC power costs.xls Chart 2_04 07E Wild Horse Wind Expansion (C) (2)" xfId="22412"/>
    <cellStyle name="_VC 6.15.06 update on 06GRC power costs.xls Chart 2_04 07E Wild Horse Wind Expansion (C) (2) 2" xfId="22413"/>
    <cellStyle name="_VC 6.15.06 update on 06GRC power costs.xls Chart 2_04 07E Wild Horse Wind Expansion (C) (2) 2 2" xfId="22414"/>
    <cellStyle name="_VC 6.15.06 update on 06GRC power costs.xls Chart 2_04 07E Wild Horse Wind Expansion (C) (2) 2 2 2" xfId="22415"/>
    <cellStyle name="_VC 6.15.06 update on 06GRC power costs.xls Chart 2_04 07E Wild Horse Wind Expansion (C) (2) 2 2 2 2" xfId="22416"/>
    <cellStyle name="_VC 6.15.06 update on 06GRC power costs.xls Chart 2_04 07E Wild Horse Wind Expansion (C) (2) 2 2 3" xfId="22417"/>
    <cellStyle name="_VC 6.15.06 update on 06GRC power costs.xls Chart 2_04 07E Wild Horse Wind Expansion (C) (2) 2 3" xfId="22418"/>
    <cellStyle name="_VC 6.15.06 update on 06GRC power costs.xls Chart 2_04 07E Wild Horse Wind Expansion (C) (2) 2 3 2" xfId="22419"/>
    <cellStyle name="_VC 6.15.06 update on 06GRC power costs.xls Chart 2_04 07E Wild Horse Wind Expansion (C) (2) 2 4" xfId="22420"/>
    <cellStyle name="_VC 6.15.06 update on 06GRC power costs.xls Chart 2_04 07E Wild Horse Wind Expansion (C) (2) 2 4 2" xfId="22421"/>
    <cellStyle name="_VC 6.15.06 update on 06GRC power costs.xls Chart 2_04 07E Wild Horse Wind Expansion (C) (2) 2 5" xfId="22422"/>
    <cellStyle name="_VC 6.15.06 update on 06GRC power costs.xls Chart 2_04 07E Wild Horse Wind Expansion (C) (2) 3" xfId="22423"/>
    <cellStyle name="_VC 6.15.06 update on 06GRC power costs.xls Chart 2_04 07E Wild Horse Wind Expansion (C) (2) 3 2" xfId="22424"/>
    <cellStyle name="_VC 6.15.06 update on 06GRC power costs.xls Chart 2_04 07E Wild Horse Wind Expansion (C) (2) 3 2 2" xfId="22425"/>
    <cellStyle name="_VC 6.15.06 update on 06GRC power costs.xls Chart 2_04 07E Wild Horse Wind Expansion (C) (2) 3 3" xfId="22426"/>
    <cellStyle name="_VC 6.15.06 update on 06GRC power costs.xls Chart 2_04 07E Wild Horse Wind Expansion (C) (2) 3 4" xfId="22427"/>
    <cellStyle name="_VC 6.15.06 update on 06GRC power costs.xls Chart 2_04 07E Wild Horse Wind Expansion (C) (2) 4" xfId="22428"/>
    <cellStyle name="_VC 6.15.06 update on 06GRC power costs.xls Chart 2_04 07E Wild Horse Wind Expansion (C) (2) 4 2" xfId="22429"/>
    <cellStyle name="_VC 6.15.06 update on 06GRC power costs.xls Chart 2_04 07E Wild Horse Wind Expansion (C) (2) 4 2 2" xfId="22430"/>
    <cellStyle name="_VC 6.15.06 update on 06GRC power costs.xls Chart 2_04 07E Wild Horse Wind Expansion (C) (2) 4 3" xfId="22431"/>
    <cellStyle name="_VC 6.15.06 update on 06GRC power costs.xls Chart 2_04 07E Wild Horse Wind Expansion (C) (2) 5" xfId="22432"/>
    <cellStyle name="_VC 6.15.06 update on 06GRC power costs.xls Chart 2_04 07E Wild Horse Wind Expansion (C) (2) 5 2" xfId="22433"/>
    <cellStyle name="_VC 6.15.06 update on 06GRC power costs.xls Chart 2_04 07E Wild Horse Wind Expansion (C) (2) 6" xfId="22434"/>
    <cellStyle name="_VC 6.15.06 update on 06GRC power costs.xls Chart 2_04 07E Wild Horse Wind Expansion (C) (2) 6 2" xfId="22435"/>
    <cellStyle name="_VC 6.15.06 update on 06GRC power costs.xls Chart 2_04 07E Wild Horse Wind Expansion (C) (2) 7" xfId="22436"/>
    <cellStyle name="_VC 6.15.06 update on 06GRC power costs.xls Chart 2_04 07E Wild Horse Wind Expansion (C) (2)_Adj Bench DR 3 for Initial Briefs (Electric)" xfId="22437"/>
    <cellStyle name="_VC 6.15.06 update on 06GRC power costs.xls Chart 2_04 07E Wild Horse Wind Expansion (C) (2)_Adj Bench DR 3 for Initial Briefs (Electric) 2" xfId="22438"/>
    <cellStyle name="_VC 6.15.06 update on 06GRC power costs.xls Chart 2_04 07E Wild Horse Wind Expansion (C) (2)_Adj Bench DR 3 for Initial Briefs (Electric) 2 2" xfId="22439"/>
    <cellStyle name="_VC 6.15.06 update on 06GRC power costs.xls Chart 2_04 07E Wild Horse Wind Expansion (C) (2)_Adj Bench DR 3 for Initial Briefs (Electric) 2 2 2" xfId="22440"/>
    <cellStyle name="_VC 6.15.06 update on 06GRC power costs.xls Chart 2_04 07E Wild Horse Wind Expansion (C) (2)_Adj Bench DR 3 for Initial Briefs (Electric) 2 2 2 2" xfId="22441"/>
    <cellStyle name="_VC 6.15.06 update on 06GRC power costs.xls Chart 2_04 07E Wild Horse Wind Expansion (C) (2)_Adj Bench DR 3 for Initial Briefs (Electric) 2 2 3" xfId="22442"/>
    <cellStyle name="_VC 6.15.06 update on 06GRC power costs.xls Chart 2_04 07E Wild Horse Wind Expansion (C) (2)_Adj Bench DR 3 for Initial Briefs (Electric) 2 3" xfId="22443"/>
    <cellStyle name="_VC 6.15.06 update on 06GRC power costs.xls Chart 2_04 07E Wild Horse Wind Expansion (C) (2)_Adj Bench DR 3 for Initial Briefs (Electric) 2 3 2" xfId="22444"/>
    <cellStyle name="_VC 6.15.06 update on 06GRC power costs.xls Chart 2_04 07E Wild Horse Wind Expansion (C) (2)_Adj Bench DR 3 for Initial Briefs (Electric) 2 4" xfId="22445"/>
    <cellStyle name="_VC 6.15.06 update on 06GRC power costs.xls Chart 2_04 07E Wild Horse Wind Expansion (C) (2)_Adj Bench DR 3 for Initial Briefs (Electric) 2 4 2" xfId="22446"/>
    <cellStyle name="_VC 6.15.06 update on 06GRC power costs.xls Chart 2_04 07E Wild Horse Wind Expansion (C) (2)_Adj Bench DR 3 for Initial Briefs (Electric) 2 5" xfId="22447"/>
    <cellStyle name="_VC 6.15.06 update on 06GRC power costs.xls Chart 2_04 07E Wild Horse Wind Expansion (C) (2)_Adj Bench DR 3 for Initial Briefs (Electric) 3" xfId="22448"/>
    <cellStyle name="_VC 6.15.06 update on 06GRC power costs.xls Chart 2_04 07E Wild Horse Wind Expansion (C) (2)_Adj Bench DR 3 for Initial Briefs (Electric) 3 2" xfId="22449"/>
    <cellStyle name="_VC 6.15.06 update on 06GRC power costs.xls Chart 2_04 07E Wild Horse Wind Expansion (C) (2)_Adj Bench DR 3 for Initial Briefs (Electric) 3 2 2" xfId="22450"/>
    <cellStyle name="_VC 6.15.06 update on 06GRC power costs.xls Chart 2_04 07E Wild Horse Wind Expansion (C) (2)_Adj Bench DR 3 for Initial Briefs (Electric) 3 3" xfId="22451"/>
    <cellStyle name="_VC 6.15.06 update on 06GRC power costs.xls Chart 2_04 07E Wild Horse Wind Expansion (C) (2)_Adj Bench DR 3 for Initial Briefs (Electric) 3 4" xfId="22452"/>
    <cellStyle name="_VC 6.15.06 update on 06GRC power costs.xls Chart 2_04 07E Wild Horse Wind Expansion (C) (2)_Adj Bench DR 3 for Initial Briefs (Electric) 4" xfId="22453"/>
    <cellStyle name="_VC 6.15.06 update on 06GRC power costs.xls Chart 2_04 07E Wild Horse Wind Expansion (C) (2)_Adj Bench DR 3 for Initial Briefs (Electric) 4 2" xfId="22454"/>
    <cellStyle name="_VC 6.15.06 update on 06GRC power costs.xls Chart 2_04 07E Wild Horse Wind Expansion (C) (2)_Adj Bench DR 3 for Initial Briefs (Electric) 4 2 2" xfId="22455"/>
    <cellStyle name="_VC 6.15.06 update on 06GRC power costs.xls Chart 2_04 07E Wild Horse Wind Expansion (C) (2)_Adj Bench DR 3 for Initial Briefs (Electric) 4 3" xfId="22456"/>
    <cellStyle name="_VC 6.15.06 update on 06GRC power costs.xls Chart 2_04 07E Wild Horse Wind Expansion (C) (2)_Adj Bench DR 3 for Initial Briefs (Electric) 5" xfId="22457"/>
    <cellStyle name="_VC 6.15.06 update on 06GRC power costs.xls Chart 2_04 07E Wild Horse Wind Expansion (C) (2)_Adj Bench DR 3 for Initial Briefs (Electric) 5 2" xfId="22458"/>
    <cellStyle name="_VC 6.15.06 update on 06GRC power costs.xls Chart 2_04 07E Wild Horse Wind Expansion (C) (2)_Adj Bench DR 3 for Initial Briefs (Electric) 6" xfId="22459"/>
    <cellStyle name="_VC 6.15.06 update on 06GRC power costs.xls Chart 2_04 07E Wild Horse Wind Expansion (C) (2)_Adj Bench DR 3 for Initial Briefs (Electric) 6 2" xfId="22460"/>
    <cellStyle name="_VC 6.15.06 update on 06GRC power costs.xls Chart 2_04 07E Wild Horse Wind Expansion (C) (2)_Adj Bench DR 3 for Initial Briefs (Electric) 7" xfId="22461"/>
    <cellStyle name="_VC 6.15.06 update on 06GRC power costs.xls Chart 2_04 07E Wild Horse Wind Expansion (C) (2)_Adj Bench DR 3 for Initial Briefs (Electric)_DEM-WP(C) ENERG10C--ctn Mid-C_042010 2010GRC" xfId="22462"/>
    <cellStyle name="_VC 6.15.06 update on 06GRC power costs.xls Chart 2_04 07E Wild Horse Wind Expansion (C) (2)_Adj Bench DR 3 for Initial Briefs (Electric)_DEM-WP(C) ENERG10C--ctn Mid-C_042010 2010GRC 2" xfId="22463"/>
    <cellStyle name="_VC 6.15.06 update on 06GRC power costs.xls Chart 2_04 07E Wild Horse Wind Expansion (C) (2)_Book1" xfId="22464"/>
    <cellStyle name="_VC 6.15.06 update on 06GRC power costs.xls Chart 2_04 07E Wild Horse Wind Expansion (C) (2)_Book1 2" xfId="22465"/>
    <cellStyle name="_VC 6.15.06 update on 06GRC power costs.xls Chart 2_04 07E Wild Horse Wind Expansion (C) (2)_DEM-WP(C) ENERG10C--ctn Mid-C_042010 2010GRC" xfId="22466"/>
    <cellStyle name="_VC 6.15.06 update on 06GRC power costs.xls Chart 2_04 07E Wild Horse Wind Expansion (C) (2)_DEM-WP(C) ENERG10C--ctn Mid-C_042010 2010GRC 2" xfId="22467"/>
    <cellStyle name="_VC 6.15.06 update on 06GRC power costs.xls Chart 2_04 07E Wild Horse Wind Expansion (C) (2)_Electric Rev Req Model (2009 GRC) " xfId="22468"/>
    <cellStyle name="_VC 6.15.06 update on 06GRC power costs.xls Chart 2_04 07E Wild Horse Wind Expansion (C) (2)_Electric Rev Req Model (2009 GRC)  2" xfId="22469"/>
    <cellStyle name="_VC 6.15.06 update on 06GRC power costs.xls Chart 2_04 07E Wild Horse Wind Expansion (C) (2)_Electric Rev Req Model (2009 GRC)  2 2" xfId="22470"/>
    <cellStyle name="_VC 6.15.06 update on 06GRC power costs.xls Chart 2_04 07E Wild Horse Wind Expansion (C) (2)_Electric Rev Req Model (2009 GRC)  2 2 2" xfId="22471"/>
    <cellStyle name="_VC 6.15.06 update on 06GRC power costs.xls Chart 2_04 07E Wild Horse Wind Expansion (C) (2)_Electric Rev Req Model (2009 GRC)  2 2 2 2" xfId="22472"/>
    <cellStyle name="_VC 6.15.06 update on 06GRC power costs.xls Chart 2_04 07E Wild Horse Wind Expansion (C) (2)_Electric Rev Req Model (2009 GRC)  2 2 3" xfId="22473"/>
    <cellStyle name="_VC 6.15.06 update on 06GRC power costs.xls Chart 2_04 07E Wild Horse Wind Expansion (C) (2)_Electric Rev Req Model (2009 GRC)  2 3" xfId="22474"/>
    <cellStyle name="_VC 6.15.06 update on 06GRC power costs.xls Chart 2_04 07E Wild Horse Wind Expansion (C) (2)_Electric Rev Req Model (2009 GRC)  2 3 2" xfId="22475"/>
    <cellStyle name="_VC 6.15.06 update on 06GRC power costs.xls Chart 2_04 07E Wild Horse Wind Expansion (C) (2)_Electric Rev Req Model (2009 GRC)  2 4" xfId="22476"/>
    <cellStyle name="_VC 6.15.06 update on 06GRC power costs.xls Chart 2_04 07E Wild Horse Wind Expansion (C) (2)_Electric Rev Req Model (2009 GRC)  2 4 2" xfId="22477"/>
    <cellStyle name="_VC 6.15.06 update on 06GRC power costs.xls Chart 2_04 07E Wild Horse Wind Expansion (C) (2)_Electric Rev Req Model (2009 GRC)  2 5" xfId="22478"/>
    <cellStyle name="_VC 6.15.06 update on 06GRC power costs.xls Chart 2_04 07E Wild Horse Wind Expansion (C) (2)_Electric Rev Req Model (2009 GRC)  3" xfId="22479"/>
    <cellStyle name="_VC 6.15.06 update on 06GRC power costs.xls Chart 2_04 07E Wild Horse Wind Expansion (C) (2)_Electric Rev Req Model (2009 GRC)  3 2" xfId="22480"/>
    <cellStyle name="_VC 6.15.06 update on 06GRC power costs.xls Chart 2_04 07E Wild Horse Wind Expansion (C) (2)_Electric Rev Req Model (2009 GRC)  3 2 2" xfId="22481"/>
    <cellStyle name="_VC 6.15.06 update on 06GRC power costs.xls Chart 2_04 07E Wild Horse Wind Expansion (C) (2)_Electric Rev Req Model (2009 GRC)  3 3" xfId="22482"/>
    <cellStyle name="_VC 6.15.06 update on 06GRC power costs.xls Chart 2_04 07E Wild Horse Wind Expansion (C) (2)_Electric Rev Req Model (2009 GRC)  3 4" xfId="22483"/>
    <cellStyle name="_VC 6.15.06 update on 06GRC power costs.xls Chart 2_04 07E Wild Horse Wind Expansion (C) (2)_Electric Rev Req Model (2009 GRC)  4" xfId="22484"/>
    <cellStyle name="_VC 6.15.06 update on 06GRC power costs.xls Chart 2_04 07E Wild Horse Wind Expansion (C) (2)_Electric Rev Req Model (2009 GRC)  4 2" xfId="22485"/>
    <cellStyle name="_VC 6.15.06 update on 06GRC power costs.xls Chart 2_04 07E Wild Horse Wind Expansion (C) (2)_Electric Rev Req Model (2009 GRC)  4 2 2" xfId="22486"/>
    <cellStyle name="_VC 6.15.06 update on 06GRC power costs.xls Chart 2_04 07E Wild Horse Wind Expansion (C) (2)_Electric Rev Req Model (2009 GRC)  4 3" xfId="22487"/>
    <cellStyle name="_VC 6.15.06 update on 06GRC power costs.xls Chart 2_04 07E Wild Horse Wind Expansion (C) (2)_Electric Rev Req Model (2009 GRC)  5" xfId="22488"/>
    <cellStyle name="_VC 6.15.06 update on 06GRC power costs.xls Chart 2_04 07E Wild Horse Wind Expansion (C) (2)_Electric Rev Req Model (2009 GRC)  5 2" xfId="22489"/>
    <cellStyle name="_VC 6.15.06 update on 06GRC power costs.xls Chart 2_04 07E Wild Horse Wind Expansion (C) (2)_Electric Rev Req Model (2009 GRC)  6" xfId="22490"/>
    <cellStyle name="_VC 6.15.06 update on 06GRC power costs.xls Chart 2_04 07E Wild Horse Wind Expansion (C) (2)_Electric Rev Req Model (2009 GRC)  6 2" xfId="22491"/>
    <cellStyle name="_VC 6.15.06 update on 06GRC power costs.xls Chart 2_04 07E Wild Horse Wind Expansion (C) (2)_Electric Rev Req Model (2009 GRC)  7" xfId="22492"/>
    <cellStyle name="_VC 6.15.06 update on 06GRC power costs.xls Chart 2_04 07E Wild Horse Wind Expansion (C) (2)_Electric Rev Req Model (2009 GRC) _DEM-WP(C) ENERG10C--ctn Mid-C_042010 2010GRC" xfId="22493"/>
    <cellStyle name="_VC 6.15.06 update on 06GRC power costs.xls Chart 2_04 07E Wild Horse Wind Expansion (C) (2)_Electric Rev Req Model (2009 GRC) _DEM-WP(C) ENERG10C--ctn Mid-C_042010 2010GRC 2" xfId="22494"/>
    <cellStyle name="_VC 6.15.06 update on 06GRC power costs.xls Chart 2_04 07E Wild Horse Wind Expansion (C) (2)_Electric Rev Req Model (2009 GRC) Rebuttal" xfId="22495"/>
    <cellStyle name="_VC 6.15.06 update on 06GRC power costs.xls Chart 2_04 07E Wild Horse Wind Expansion (C) (2)_Electric Rev Req Model (2009 GRC) Rebuttal 2" xfId="22496"/>
    <cellStyle name="_VC 6.15.06 update on 06GRC power costs.xls Chart 2_04 07E Wild Horse Wind Expansion (C) (2)_Electric Rev Req Model (2009 GRC) Rebuttal 2 2" xfId="22497"/>
    <cellStyle name="_VC 6.15.06 update on 06GRC power costs.xls Chart 2_04 07E Wild Horse Wind Expansion (C) (2)_Electric Rev Req Model (2009 GRC) Rebuttal 2 2 2" xfId="22498"/>
    <cellStyle name="_VC 6.15.06 update on 06GRC power costs.xls Chart 2_04 07E Wild Horse Wind Expansion (C) (2)_Electric Rev Req Model (2009 GRC) Rebuttal 2 3" xfId="22499"/>
    <cellStyle name="_VC 6.15.06 update on 06GRC power costs.xls Chart 2_04 07E Wild Horse Wind Expansion (C) (2)_Electric Rev Req Model (2009 GRC) Rebuttal 2 4" xfId="22500"/>
    <cellStyle name="_VC 6.15.06 update on 06GRC power costs.xls Chart 2_04 07E Wild Horse Wind Expansion (C) (2)_Electric Rev Req Model (2009 GRC) Rebuttal 3" xfId="22501"/>
    <cellStyle name="_VC 6.15.06 update on 06GRC power costs.xls Chart 2_04 07E Wild Horse Wind Expansion (C) (2)_Electric Rev Req Model (2009 GRC) Rebuttal 3 2" xfId="22502"/>
    <cellStyle name="_VC 6.15.06 update on 06GRC power costs.xls Chart 2_04 07E Wild Horse Wind Expansion (C) (2)_Electric Rev Req Model (2009 GRC) Rebuttal 4" xfId="22503"/>
    <cellStyle name="_VC 6.15.06 update on 06GRC power costs.xls Chart 2_04 07E Wild Horse Wind Expansion (C) (2)_Electric Rev Req Model (2009 GRC) Rebuttal 5" xfId="22504"/>
    <cellStyle name="_VC 6.15.06 update on 06GRC power costs.xls Chart 2_04 07E Wild Horse Wind Expansion (C) (2)_Electric Rev Req Model (2009 GRC) Rebuttal REmoval of New  WH Solar AdjustMI" xfId="22505"/>
    <cellStyle name="_VC 6.15.06 update on 06GRC power costs.xls Chart 2_04 07E Wild Horse Wind Expansion (C) (2)_Electric Rev Req Model (2009 GRC) Rebuttal REmoval of New  WH Solar AdjustMI 2" xfId="22506"/>
    <cellStyle name="_VC 6.15.06 update on 06GRC power costs.xls Chart 2_04 07E Wild Horse Wind Expansion (C) (2)_Electric Rev Req Model (2009 GRC) Rebuttal REmoval of New  WH Solar AdjustMI 2 2" xfId="22507"/>
    <cellStyle name="_VC 6.15.06 update on 06GRC power costs.xls Chart 2_04 07E Wild Horse Wind Expansion (C) (2)_Electric Rev Req Model (2009 GRC) Rebuttal REmoval of New  WH Solar AdjustMI 2 2 2" xfId="22508"/>
    <cellStyle name="_VC 6.15.06 update on 06GRC power costs.xls Chart 2_04 07E Wild Horse Wind Expansion (C) (2)_Electric Rev Req Model (2009 GRC) Rebuttal REmoval of New  WH Solar AdjustMI 2 2 2 2" xfId="22509"/>
    <cellStyle name="_VC 6.15.06 update on 06GRC power costs.xls Chart 2_04 07E Wild Horse Wind Expansion (C) (2)_Electric Rev Req Model (2009 GRC) Rebuttal REmoval of New  WH Solar AdjustMI 2 2 3" xfId="22510"/>
    <cellStyle name="_VC 6.15.06 update on 06GRC power costs.xls Chart 2_04 07E Wild Horse Wind Expansion (C) (2)_Electric Rev Req Model (2009 GRC) Rebuttal REmoval of New  WH Solar AdjustMI 2 3" xfId="22511"/>
    <cellStyle name="_VC 6.15.06 update on 06GRC power costs.xls Chart 2_04 07E Wild Horse Wind Expansion (C) (2)_Electric Rev Req Model (2009 GRC) Rebuttal REmoval of New  WH Solar AdjustMI 2 3 2" xfId="22512"/>
    <cellStyle name="_VC 6.15.06 update on 06GRC power costs.xls Chart 2_04 07E Wild Horse Wind Expansion (C) (2)_Electric Rev Req Model (2009 GRC) Rebuttal REmoval of New  WH Solar AdjustMI 2 4" xfId="22513"/>
    <cellStyle name="_VC 6.15.06 update on 06GRC power costs.xls Chart 2_04 07E Wild Horse Wind Expansion (C) (2)_Electric Rev Req Model (2009 GRC) Rebuttal REmoval of New  WH Solar AdjustMI 2 4 2" xfId="22514"/>
    <cellStyle name="_VC 6.15.06 update on 06GRC power costs.xls Chart 2_04 07E Wild Horse Wind Expansion (C) (2)_Electric Rev Req Model (2009 GRC) Rebuttal REmoval of New  WH Solar AdjustMI 2 5" xfId="22515"/>
    <cellStyle name="_VC 6.15.06 update on 06GRC power costs.xls Chart 2_04 07E Wild Horse Wind Expansion (C) (2)_Electric Rev Req Model (2009 GRC) Rebuttal REmoval of New  WH Solar AdjustMI 3" xfId="22516"/>
    <cellStyle name="_VC 6.15.06 update on 06GRC power costs.xls Chart 2_04 07E Wild Horse Wind Expansion (C) (2)_Electric Rev Req Model (2009 GRC) Rebuttal REmoval of New  WH Solar AdjustMI 3 2" xfId="22517"/>
    <cellStyle name="_VC 6.15.06 update on 06GRC power costs.xls Chart 2_04 07E Wild Horse Wind Expansion (C) (2)_Electric Rev Req Model (2009 GRC) Rebuttal REmoval of New  WH Solar AdjustMI 3 2 2" xfId="22518"/>
    <cellStyle name="_VC 6.15.06 update on 06GRC power costs.xls Chart 2_04 07E Wild Horse Wind Expansion (C) (2)_Electric Rev Req Model (2009 GRC) Rebuttal REmoval of New  WH Solar AdjustMI 3 3" xfId="22519"/>
    <cellStyle name="_VC 6.15.06 update on 06GRC power costs.xls Chart 2_04 07E Wild Horse Wind Expansion (C) (2)_Electric Rev Req Model (2009 GRC) Rebuttal REmoval of New  WH Solar AdjustMI 3 4" xfId="22520"/>
    <cellStyle name="_VC 6.15.06 update on 06GRC power costs.xls Chart 2_04 07E Wild Horse Wind Expansion (C) (2)_Electric Rev Req Model (2009 GRC) Rebuttal REmoval of New  WH Solar AdjustMI 4" xfId="22521"/>
    <cellStyle name="_VC 6.15.06 update on 06GRC power costs.xls Chart 2_04 07E Wild Horse Wind Expansion (C) (2)_Electric Rev Req Model (2009 GRC) Rebuttal REmoval of New  WH Solar AdjustMI 4 2" xfId="22522"/>
    <cellStyle name="_VC 6.15.06 update on 06GRC power costs.xls Chart 2_04 07E Wild Horse Wind Expansion (C) (2)_Electric Rev Req Model (2009 GRC) Rebuttal REmoval of New  WH Solar AdjustMI 4 2 2" xfId="22523"/>
    <cellStyle name="_VC 6.15.06 update on 06GRC power costs.xls Chart 2_04 07E Wild Horse Wind Expansion (C) (2)_Electric Rev Req Model (2009 GRC) Rebuttal REmoval of New  WH Solar AdjustMI 4 3" xfId="22524"/>
    <cellStyle name="_VC 6.15.06 update on 06GRC power costs.xls Chart 2_04 07E Wild Horse Wind Expansion (C) (2)_Electric Rev Req Model (2009 GRC) Rebuttal REmoval of New  WH Solar AdjustMI 5" xfId="22525"/>
    <cellStyle name="_VC 6.15.06 update on 06GRC power costs.xls Chart 2_04 07E Wild Horse Wind Expansion (C) (2)_Electric Rev Req Model (2009 GRC) Rebuttal REmoval of New  WH Solar AdjustMI 5 2" xfId="22526"/>
    <cellStyle name="_VC 6.15.06 update on 06GRC power costs.xls Chart 2_04 07E Wild Horse Wind Expansion (C) (2)_Electric Rev Req Model (2009 GRC) Rebuttal REmoval of New  WH Solar AdjustMI 6" xfId="22527"/>
    <cellStyle name="_VC 6.15.06 update on 06GRC power costs.xls Chart 2_04 07E Wild Horse Wind Expansion (C) (2)_Electric Rev Req Model (2009 GRC) Rebuttal REmoval of New  WH Solar AdjustMI 6 2" xfId="22528"/>
    <cellStyle name="_VC 6.15.06 update on 06GRC power costs.xls Chart 2_04 07E Wild Horse Wind Expansion (C) (2)_Electric Rev Req Model (2009 GRC) Rebuttal REmoval of New  WH Solar AdjustMI 7" xfId="22529"/>
    <cellStyle name="_VC 6.15.06 update on 06GRC power costs.xls Chart 2_04 07E Wild Horse Wind Expansion (C) (2)_Electric Rev Req Model (2009 GRC) Rebuttal REmoval of New  WH Solar AdjustMI_DEM-WP(C) ENERG10C--ctn Mid-C_042010 2010GRC" xfId="22530"/>
    <cellStyle name="_VC 6.15.06 update on 06GRC power costs.xls Chart 2_04 07E Wild Horse Wind Expansion (C) (2)_Electric Rev Req Model (2009 GRC) Rebuttal REmoval of New  WH Solar AdjustMI_DEM-WP(C) ENERG10C--ctn Mid-C_042010 2010GRC 2" xfId="22531"/>
    <cellStyle name="_VC 6.15.06 update on 06GRC power costs.xls Chart 2_04 07E Wild Horse Wind Expansion (C) (2)_Electric Rev Req Model (2009 GRC) Revised 01-18-2010" xfId="22532"/>
    <cellStyle name="_VC 6.15.06 update on 06GRC power costs.xls Chart 2_04 07E Wild Horse Wind Expansion (C) (2)_Electric Rev Req Model (2009 GRC) Revised 01-18-2010 2" xfId="22533"/>
    <cellStyle name="_VC 6.15.06 update on 06GRC power costs.xls Chart 2_04 07E Wild Horse Wind Expansion (C) (2)_Electric Rev Req Model (2009 GRC) Revised 01-18-2010 2 2" xfId="22534"/>
    <cellStyle name="_VC 6.15.06 update on 06GRC power costs.xls Chart 2_04 07E Wild Horse Wind Expansion (C) (2)_Electric Rev Req Model (2009 GRC) Revised 01-18-2010 2 2 2" xfId="22535"/>
    <cellStyle name="_VC 6.15.06 update on 06GRC power costs.xls Chart 2_04 07E Wild Horse Wind Expansion (C) (2)_Electric Rev Req Model (2009 GRC) Revised 01-18-2010 2 2 2 2" xfId="22536"/>
    <cellStyle name="_VC 6.15.06 update on 06GRC power costs.xls Chart 2_04 07E Wild Horse Wind Expansion (C) (2)_Electric Rev Req Model (2009 GRC) Revised 01-18-2010 2 2 3" xfId="22537"/>
    <cellStyle name="_VC 6.15.06 update on 06GRC power costs.xls Chart 2_04 07E Wild Horse Wind Expansion (C) (2)_Electric Rev Req Model (2009 GRC) Revised 01-18-2010 2 3" xfId="22538"/>
    <cellStyle name="_VC 6.15.06 update on 06GRC power costs.xls Chart 2_04 07E Wild Horse Wind Expansion (C) (2)_Electric Rev Req Model (2009 GRC) Revised 01-18-2010 2 3 2" xfId="22539"/>
    <cellStyle name="_VC 6.15.06 update on 06GRC power costs.xls Chart 2_04 07E Wild Horse Wind Expansion (C) (2)_Electric Rev Req Model (2009 GRC) Revised 01-18-2010 2 4" xfId="22540"/>
    <cellStyle name="_VC 6.15.06 update on 06GRC power costs.xls Chart 2_04 07E Wild Horse Wind Expansion (C) (2)_Electric Rev Req Model (2009 GRC) Revised 01-18-2010 2 4 2" xfId="22541"/>
    <cellStyle name="_VC 6.15.06 update on 06GRC power costs.xls Chart 2_04 07E Wild Horse Wind Expansion (C) (2)_Electric Rev Req Model (2009 GRC) Revised 01-18-2010 2 5" xfId="22542"/>
    <cellStyle name="_VC 6.15.06 update on 06GRC power costs.xls Chart 2_04 07E Wild Horse Wind Expansion (C) (2)_Electric Rev Req Model (2009 GRC) Revised 01-18-2010 3" xfId="22543"/>
    <cellStyle name="_VC 6.15.06 update on 06GRC power costs.xls Chart 2_04 07E Wild Horse Wind Expansion (C) (2)_Electric Rev Req Model (2009 GRC) Revised 01-18-2010 3 2" xfId="22544"/>
    <cellStyle name="_VC 6.15.06 update on 06GRC power costs.xls Chart 2_04 07E Wild Horse Wind Expansion (C) (2)_Electric Rev Req Model (2009 GRC) Revised 01-18-2010 3 2 2" xfId="22545"/>
    <cellStyle name="_VC 6.15.06 update on 06GRC power costs.xls Chart 2_04 07E Wild Horse Wind Expansion (C) (2)_Electric Rev Req Model (2009 GRC) Revised 01-18-2010 3 3" xfId="22546"/>
    <cellStyle name="_VC 6.15.06 update on 06GRC power costs.xls Chart 2_04 07E Wild Horse Wind Expansion (C) (2)_Electric Rev Req Model (2009 GRC) Revised 01-18-2010 3 4" xfId="22547"/>
    <cellStyle name="_VC 6.15.06 update on 06GRC power costs.xls Chart 2_04 07E Wild Horse Wind Expansion (C) (2)_Electric Rev Req Model (2009 GRC) Revised 01-18-2010 4" xfId="22548"/>
    <cellStyle name="_VC 6.15.06 update on 06GRC power costs.xls Chart 2_04 07E Wild Horse Wind Expansion (C) (2)_Electric Rev Req Model (2009 GRC) Revised 01-18-2010 4 2" xfId="22549"/>
    <cellStyle name="_VC 6.15.06 update on 06GRC power costs.xls Chart 2_04 07E Wild Horse Wind Expansion (C) (2)_Electric Rev Req Model (2009 GRC) Revised 01-18-2010 4 2 2" xfId="22550"/>
    <cellStyle name="_VC 6.15.06 update on 06GRC power costs.xls Chart 2_04 07E Wild Horse Wind Expansion (C) (2)_Electric Rev Req Model (2009 GRC) Revised 01-18-2010 4 3" xfId="22551"/>
    <cellStyle name="_VC 6.15.06 update on 06GRC power costs.xls Chart 2_04 07E Wild Horse Wind Expansion (C) (2)_Electric Rev Req Model (2009 GRC) Revised 01-18-2010 5" xfId="22552"/>
    <cellStyle name="_VC 6.15.06 update on 06GRC power costs.xls Chart 2_04 07E Wild Horse Wind Expansion (C) (2)_Electric Rev Req Model (2009 GRC) Revised 01-18-2010 5 2" xfId="22553"/>
    <cellStyle name="_VC 6.15.06 update on 06GRC power costs.xls Chart 2_04 07E Wild Horse Wind Expansion (C) (2)_Electric Rev Req Model (2009 GRC) Revised 01-18-2010 6" xfId="22554"/>
    <cellStyle name="_VC 6.15.06 update on 06GRC power costs.xls Chart 2_04 07E Wild Horse Wind Expansion (C) (2)_Electric Rev Req Model (2009 GRC) Revised 01-18-2010 6 2" xfId="22555"/>
    <cellStyle name="_VC 6.15.06 update on 06GRC power costs.xls Chart 2_04 07E Wild Horse Wind Expansion (C) (2)_Electric Rev Req Model (2009 GRC) Revised 01-18-2010 7" xfId="22556"/>
    <cellStyle name="_VC 6.15.06 update on 06GRC power costs.xls Chart 2_04 07E Wild Horse Wind Expansion (C) (2)_Electric Rev Req Model (2009 GRC) Revised 01-18-2010_DEM-WP(C) ENERG10C--ctn Mid-C_042010 2010GRC" xfId="22557"/>
    <cellStyle name="_VC 6.15.06 update on 06GRC power costs.xls Chart 2_04 07E Wild Horse Wind Expansion (C) (2)_Electric Rev Req Model (2009 GRC) Revised 01-18-2010_DEM-WP(C) ENERG10C--ctn Mid-C_042010 2010GRC 2" xfId="22558"/>
    <cellStyle name="_VC 6.15.06 update on 06GRC power costs.xls Chart 2_04 07E Wild Horse Wind Expansion (C) (2)_Electric Rev Req Model (2010 GRC)" xfId="22559"/>
    <cellStyle name="_VC 6.15.06 update on 06GRC power costs.xls Chart 2_04 07E Wild Horse Wind Expansion (C) (2)_Electric Rev Req Model (2010 GRC) 2" xfId="22560"/>
    <cellStyle name="_VC 6.15.06 update on 06GRC power costs.xls Chart 2_04 07E Wild Horse Wind Expansion (C) (2)_Electric Rev Req Model (2010 GRC) SF" xfId="22561"/>
    <cellStyle name="_VC 6.15.06 update on 06GRC power costs.xls Chart 2_04 07E Wild Horse Wind Expansion (C) (2)_Electric Rev Req Model (2010 GRC) SF 2" xfId="22562"/>
    <cellStyle name="_VC 6.15.06 update on 06GRC power costs.xls Chart 2_04 07E Wild Horse Wind Expansion (C) (2)_Final Order Electric EXHIBIT A-1" xfId="22563"/>
    <cellStyle name="_VC 6.15.06 update on 06GRC power costs.xls Chart 2_04 07E Wild Horse Wind Expansion (C) (2)_Final Order Electric EXHIBIT A-1 2" xfId="22564"/>
    <cellStyle name="_VC 6.15.06 update on 06GRC power costs.xls Chart 2_04 07E Wild Horse Wind Expansion (C) (2)_Final Order Electric EXHIBIT A-1 2 2" xfId="22565"/>
    <cellStyle name="_VC 6.15.06 update on 06GRC power costs.xls Chart 2_04 07E Wild Horse Wind Expansion (C) (2)_Final Order Electric EXHIBIT A-1 2 2 2" xfId="22566"/>
    <cellStyle name="_VC 6.15.06 update on 06GRC power costs.xls Chart 2_04 07E Wild Horse Wind Expansion (C) (2)_Final Order Electric EXHIBIT A-1 2 3" xfId="22567"/>
    <cellStyle name="_VC 6.15.06 update on 06GRC power costs.xls Chart 2_04 07E Wild Horse Wind Expansion (C) (2)_Final Order Electric EXHIBIT A-1 2 4" xfId="22568"/>
    <cellStyle name="_VC 6.15.06 update on 06GRC power costs.xls Chart 2_04 07E Wild Horse Wind Expansion (C) (2)_Final Order Electric EXHIBIT A-1 3" xfId="22569"/>
    <cellStyle name="_VC 6.15.06 update on 06GRC power costs.xls Chart 2_04 07E Wild Horse Wind Expansion (C) (2)_Final Order Electric EXHIBIT A-1 3 2" xfId="22570"/>
    <cellStyle name="_VC 6.15.06 update on 06GRC power costs.xls Chart 2_04 07E Wild Horse Wind Expansion (C) (2)_Final Order Electric EXHIBIT A-1 3 2 2" xfId="22571"/>
    <cellStyle name="_VC 6.15.06 update on 06GRC power costs.xls Chart 2_04 07E Wild Horse Wind Expansion (C) (2)_Final Order Electric EXHIBIT A-1 3 3" xfId="22572"/>
    <cellStyle name="_VC 6.15.06 update on 06GRC power costs.xls Chart 2_04 07E Wild Horse Wind Expansion (C) (2)_Final Order Electric EXHIBIT A-1 4" xfId="22573"/>
    <cellStyle name="_VC 6.15.06 update on 06GRC power costs.xls Chart 2_04 07E Wild Horse Wind Expansion (C) (2)_Final Order Electric EXHIBIT A-1 4 2" xfId="22574"/>
    <cellStyle name="_VC 6.15.06 update on 06GRC power costs.xls Chart 2_04 07E Wild Horse Wind Expansion (C) (2)_Final Order Electric EXHIBIT A-1 5" xfId="22575"/>
    <cellStyle name="_VC 6.15.06 update on 06GRC power costs.xls Chart 2_04 07E Wild Horse Wind Expansion (C) (2)_Final Order Electric EXHIBIT A-1 6" xfId="22576"/>
    <cellStyle name="_VC 6.15.06 update on 06GRC power costs.xls Chart 2_04 07E Wild Horse Wind Expansion (C) (2)_Final Order Electric EXHIBIT A-1 7" xfId="22577"/>
    <cellStyle name="_VC 6.15.06 update on 06GRC power costs.xls Chart 2_04 07E Wild Horse Wind Expansion (C) (2)_TENASKA REGULATORY ASSET" xfId="22578"/>
    <cellStyle name="_VC 6.15.06 update on 06GRC power costs.xls Chart 2_04 07E Wild Horse Wind Expansion (C) (2)_TENASKA REGULATORY ASSET 2" xfId="22579"/>
    <cellStyle name="_VC 6.15.06 update on 06GRC power costs.xls Chart 2_04 07E Wild Horse Wind Expansion (C) (2)_TENASKA REGULATORY ASSET 2 2" xfId="22580"/>
    <cellStyle name="_VC 6.15.06 update on 06GRC power costs.xls Chart 2_04 07E Wild Horse Wind Expansion (C) (2)_TENASKA REGULATORY ASSET 2 2 2" xfId="22581"/>
    <cellStyle name="_VC 6.15.06 update on 06GRC power costs.xls Chart 2_04 07E Wild Horse Wind Expansion (C) (2)_TENASKA REGULATORY ASSET 2 3" xfId="22582"/>
    <cellStyle name="_VC 6.15.06 update on 06GRC power costs.xls Chart 2_04 07E Wild Horse Wind Expansion (C) (2)_TENASKA REGULATORY ASSET 2 4" xfId="22583"/>
    <cellStyle name="_VC 6.15.06 update on 06GRC power costs.xls Chart 2_04 07E Wild Horse Wind Expansion (C) (2)_TENASKA REGULATORY ASSET 3" xfId="22584"/>
    <cellStyle name="_VC 6.15.06 update on 06GRC power costs.xls Chart 2_04 07E Wild Horse Wind Expansion (C) (2)_TENASKA REGULATORY ASSET 3 2" xfId="22585"/>
    <cellStyle name="_VC 6.15.06 update on 06GRC power costs.xls Chart 2_04 07E Wild Horse Wind Expansion (C) (2)_TENASKA REGULATORY ASSET 3 2 2" xfId="22586"/>
    <cellStyle name="_VC 6.15.06 update on 06GRC power costs.xls Chart 2_04 07E Wild Horse Wind Expansion (C) (2)_TENASKA REGULATORY ASSET 3 3" xfId="22587"/>
    <cellStyle name="_VC 6.15.06 update on 06GRC power costs.xls Chart 2_04 07E Wild Horse Wind Expansion (C) (2)_TENASKA REGULATORY ASSET 4" xfId="22588"/>
    <cellStyle name="_VC 6.15.06 update on 06GRC power costs.xls Chart 2_04 07E Wild Horse Wind Expansion (C) (2)_TENASKA REGULATORY ASSET 4 2" xfId="22589"/>
    <cellStyle name="_VC 6.15.06 update on 06GRC power costs.xls Chart 2_04 07E Wild Horse Wind Expansion (C) (2)_TENASKA REGULATORY ASSET 5" xfId="22590"/>
    <cellStyle name="_VC 6.15.06 update on 06GRC power costs.xls Chart 2_04 07E Wild Horse Wind Expansion (C) (2)_TENASKA REGULATORY ASSET 6" xfId="22591"/>
    <cellStyle name="_VC 6.15.06 update on 06GRC power costs.xls Chart 2_04 07E Wild Horse Wind Expansion (C) (2)_TENASKA REGULATORY ASSET 7" xfId="22592"/>
    <cellStyle name="_VC 6.15.06 update on 06GRC power costs.xls Chart 2_16.37E Wild Horse Expansion DeferralRevwrkingfile SF" xfId="22593"/>
    <cellStyle name="_VC 6.15.06 update on 06GRC power costs.xls Chart 2_16.37E Wild Horse Expansion DeferralRevwrkingfile SF 2" xfId="22594"/>
    <cellStyle name="_VC 6.15.06 update on 06GRC power costs.xls Chart 2_16.37E Wild Horse Expansion DeferralRevwrkingfile SF 2 2" xfId="22595"/>
    <cellStyle name="_VC 6.15.06 update on 06GRC power costs.xls Chart 2_16.37E Wild Horse Expansion DeferralRevwrkingfile SF 2 2 2" xfId="22596"/>
    <cellStyle name="_VC 6.15.06 update on 06GRC power costs.xls Chart 2_16.37E Wild Horse Expansion DeferralRevwrkingfile SF 2 2 2 2" xfId="22597"/>
    <cellStyle name="_VC 6.15.06 update on 06GRC power costs.xls Chart 2_16.37E Wild Horse Expansion DeferralRevwrkingfile SF 2 2 3" xfId="22598"/>
    <cellStyle name="_VC 6.15.06 update on 06GRC power costs.xls Chart 2_16.37E Wild Horse Expansion DeferralRevwrkingfile SF 2 3" xfId="22599"/>
    <cellStyle name="_VC 6.15.06 update on 06GRC power costs.xls Chart 2_16.37E Wild Horse Expansion DeferralRevwrkingfile SF 2 3 2" xfId="22600"/>
    <cellStyle name="_VC 6.15.06 update on 06GRC power costs.xls Chart 2_16.37E Wild Horse Expansion DeferralRevwrkingfile SF 2 4" xfId="22601"/>
    <cellStyle name="_VC 6.15.06 update on 06GRC power costs.xls Chart 2_16.37E Wild Horse Expansion DeferralRevwrkingfile SF 2 4 2" xfId="22602"/>
    <cellStyle name="_VC 6.15.06 update on 06GRC power costs.xls Chart 2_16.37E Wild Horse Expansion DeferralRevwrkingfile SF 2 5" xfId="22603"/>
    <cellStyle name="_VC 6.15.06 update on 06GRC power costs.xls Chart 2_16.37E Wild Horse Expansion DeferralRevwrkingfile SF 3" xfId="22604"/>
    <cellStyle name="_VC 6.15.06 update on 06GRC power costs.xls Chart 2_16.37E Wild Horse Expansion DeferralRevwrkingfile SF 3 2" xfId="22605"/>
    <cellStyle name="_VC 6.15.06 update on 06GRC power costs.xls Chart 2_16.37E Wild Horse Expansion DeferralRevwrkingfile SF 3 2 2" xfId="22606"/>
    <cellStyle name="_VC 6.15.06 update on 06GRC power costs.xls Chart 2_16.37E Wild Horse Expansion DeferralRevwrkingfile SF 3 3" xfId="22607"/>
    <cellStyle name="_VC 6.15.06 update on 06GRC power costs.xls Chart 2_16.37E Wild Horse Expansion DeferralRevwrkingfile SF 3 4" xfId="22608"/>
    <cellStyle name="_VC 6.15.06 update on 06GRC power costs.xls Chart 2_16.37E Wild Horse Expansion DeferralRevwrkingfile SF 4" xfId="22609"/>
    <cellStyle name="_VC 6.15.06 update on 06GRC power costs.xls Chart 2_16.37E Wild Horse Expansion DeferralRevwrkingfile SF 4 2" xfId="22610"/>
    <cellStyle name="_VC 6.15.06 update on 06GRC power costs.xls Chart 2_16.37E Wild Horse Expansion DeferralRevwrkingfile SF 4 2 2" xfId="22611"/>
    <cellStyle name="_VC 6.15.06 update on 06GRC power costs.xls Chart 2_16.37E Wild Horse Expansion DeferralRevwrkingfile SF 4 3" xfId="22612"/>
    <cellStyle name="_VC 6.15.06 update on 06GRC power costs.xls Chart 2_16.37E Wild Horse Expansion DeferralRevwrkingfile SF 5" xfId="22613"/>
    <cellStyle name="_VC 6.15.06 update on 06GRC power costs.xls Chart 2_16.37E Wild Horse Expansion DeferralRevwrkingfile SF 5 2" xfId="22614"/>
    <cellStyle name="_VC 6.15.06 update on 06GRC power costs.xls Chart 2_16.37E Wild Horse Expansion DeferralRevwrkingfile SF 6" xfId="22615"/>
    <cellStyle name="_VC 6.15.06 update on 06GRC power costs.xls Chart 2_16.37E Wild Horse Expansion DeferralRevwrkingfile SF 6 2" xfId="22616"/>
    <cellStyle name="_VC 6.15.06 update on 06GRC power costs.xls Chart 2_16.37E Wild Horse Expansion DeferralRevwrkingfile SF 7" xfId="22617"/>
    <cellStyle name="_VC 6.15.06 update on 06GRC power costs.xls Chart 2_16.37E Wild Horse Expansion DeferralRevwrkingfile SF_DEM-WP(C) ENERG10C--ctn Mid-C_042010 2010GRC" xfId="22618"/>
    <cellStyle name="_VC 6.15.06 update on 06GRC power costs.xls Chart 2_16.37E Wild Horse Expansion DeferralRevwrkingfile SF_DEM-WP(C) ENERG10C--ctn Mid-C_042010 2010GRC 2" xfId="22619"/>
    <cellStyle name="_VC 6.15.06 update on 06GRC power costs.xls Chart 2_2009 Compliance Filing PCA Exhibits for GRC" xfId="22620"/>
    <cellStyle name="_VC 6.15.06 update on 06GRC power costs.xls Chart 2_2009 Compliance Filing PCA Exhibits for GRC 2" xfId="22621"/>
    <cellStyle name="_VC 6.15.06 update on 06GRC power costs.xls Chart 2_2009 Compliance Filing PCA Exhibits for GRC 2 2" xfId="22622"/>
    <cellStyle name="_VC 6.15.06 update on 06GRC power costs.xls Chart 2_2009 Compliance Filing PCA Exhibits for GRC 3" xfId="22623"/>
    <cellStyle name="_VC 6.15.06 update on 06GRC power costs.xls Chart 2_2009 GRC Compl Filing - Exhibit D" xfId="22624"/>
    <cellStyle name="_VC 6.15.06 update on 06GRC power costs.xls Chart 2_2009 GRC Compl Filing - Exhibit D 2" xfId="22625"/>
    <cellStyle name="_VC 6.15.06 update on 06GRC power costs.xls Chart 2_2009 GRC Compl Filing - Exhibit D 2 2" xfId="22626"/>
    <cellStyle name="_VC 6.15.06 update on 06GRC power costs.xls Chart 2_2009 GRC Compl Filing - Exhibit D 2 2 2" xfId="22627"/>
    <cellStyle name="_VC 6.15.06 update on 06GRC power costs.xls Chart 2_2009 GRC Compl Filing - Exhibit D 2 2 2 2" xfId="22628"/>
    <cellStyle name="_VC 6.15.06 update on 06GRC power costs.xls Chart 2_2009 GRC Compl Filing - Exhibit D 2 3" xfId="22629"/>
    <cellStyle name="_VC 6.15.06 update on 06GRC power costs.xls Chart 2_2009 GRC Compl Filing - Exhibit D 2 3 2" xfId="22630"/>
    <cellStyle name="_VC 6.15.06 update on 06GRC power costs.xls Chart 2_2009 GRC Compl Filing - Exhibit D 2 4" xfId="22631"/>
    <cellStyle name="_VC 6.15.06 update on 06GRC power costs.xls Chart 2_2009 GRC Compl Filing - Exhibit D 2 4 2" xfId="22632"/>
    <cellStyle name="_VC 6.15.06 update on 06GRC power costs.xls Chart 2_2009 GRC Compl Filing - Exhibit D 2 5" xfId="22633"/>
    <cellStyle name="_VC 6.15.06 update on 06GRC power costs.xls Chart 2_2009 GRC Compl Filing - Exhibit D 3" xfId="22634"/>
    <cellStyle name="_VC 6.15.06 update on 06GRC power costs.xls Chart 2_2009 GRC Compl Filing - Exhibit D 3 2" xfId="22635"/>
    <cellStyle name="_VC 6.15.06 update on 06GRC power costs.xls Chart 2_2009 GRC Compl Filing - Exhibit D 3 2 2" xfId="22636"/>
    <cellStyle name="_VC 6.15.06 update on 06GRC power costs.xls Chart 2_2009 GRC Compl Filing - Exhibit D 3 3" xfId="22637"/>
    <cellStyle name="_VC 6.15.06 update on 06GRC power costs.xls Chart 2_2009 GRC Compl Filing - Exhibit D 4" xfId="22638"/>
    <cellStyle name="_VC 6.15.06 update on 06GRC power costs.xls Chart 2_2009 GRC Compl Filing - Exhibit D 4 2" xfId="22639"/>
    <cellStyle name="_VC 6.15.06 update on 06GRC power costs.xls Chart 2_2009 GRC Compl Filing - Exhibit D 4 2 2" xfId="22640"/>
    <cellStyle name="_VC 6.15.06 update on 06GRC power costs.xls Chart 2_2009 GRC Compl Filing - Exhibit D 4 3" xfId="22641"/>
    <cellStyle name="_VC 6.15.06 update on 06GRC power costs.xls Chart 2_2009 GRC Compl Filing - Exhibit D 5" xfId="22642"/>
    <cellStyle name="_VC 6.15.06 update on 06GRC power costs.xls Chart 2_2009 GRC Compl Filing - Exhibit D 5 2" xfId="22643"/>
    <cellStyle name="_VC 6.15.06 update on 06GRC power costs.xls Chart 2_2009 GRC Compl Filing - Exhibit D 6" xfId="22644"/>
    <cellStyle name="_VC 6.15.06 update on 06GRC power costs.xls Chart 2_2009 GRC Compl Filing - Exhibit D 6 2" xfId="22645"/>
    <cellStyle name="_VC 6.15.06 update on 06GRC power costs.xls Chart 2_2009 GRC Compl Filing - Exhibit D 7" xfId="22646"/>
    <cellStyle name="_VC 6.15.06 update on 06GRC power costs.xls Chart 2_2009 GRC Compl Filing - Exhibit D_DEM-WP(C) ENERG10C--ctn Mid-C_042010 2010GRC" xfId="22647"/>
    <cellStyle name="_VC 6.15.06 update on 06GRC power costs.xls Chart 2_2009 GRC Compl Filing - Exhibit D_DEM-WP(C) ENERG10C--ctn Mid-C_042010 2010GRC 2" xfId="22648"/>
    <cellStyle name="_VC 6.15.06 update on 06GRC power costs.xls Chart 2_3.01 Income Statement" xfId="22649"/>
    <cellStyle name="_VC 6.15.06 update on 06GRC power costs.xls Chart 2_4 31 Regulatory Assets and Liabilities  7 06- Exhibit D" xfId="22650"/>
    <cellStyle name="_VC 6.15.06 update on 06GRC power costs.xls Chart 2_4 31 Regulatory Assets and Liabilities  7 06- Exhibit D 2" xfId="22651"/>
    <cellStyle name="_VC 6.15.06 update on 06GRC power costs.xls Chart 2_4 31 Regulatory Assets and Liabilities  7 06- Exhibit D 2 2" xfId="22652"/>
    <cellStyle name="_VC 6.15.06 update on 06GRC power costs.xls Chart 2_4 31 Regulatory Assets and Liabilities  7 06- Exhibit D 2 2 2" xfId="22653"/>
    <cellStyle name="_VC 6.15.06 update on 06GRC power costs.xls Chart 2_4 31 Regulatory Assets and Liabilities  7 06- Exhibit D 2 2 2 2" xfId="22654"/>
    <cellStyle name="_VC 6.15.06 update on 06GRC power costs.xls Chart 2_4 31 Regulatory Assets and Liabilities  7 06- Exhibit D 2 2 3" xfId="22655"/>
    <cellStyle name="_VC 6.15.06 update on 06GRC power costs.xls Chart 2_4 31 Regulatory Assets and Liabilities  7 06- Exhibit D 2 3" xfId="22656"/>
    <cellStyle name="_VC 6.15.06 update on 06GRC power costs.xls Chart 2_4 31 Regulatory Assets and Liabilities  7 06- Exhibit D 2 3 2" xfId="22657"/>
    <cellStyle name="_VC 6.15.06 update on 06GRC power costs.xls Chart 2_4 31 Regulatory Assets and Liabilities  7 06- Exhibit D 2 4" xfId="22658"/>
    <cellStyle name="_VC 6.15.06 update on 06GRC power costs.xls Chart 2_4 31 Regulatory Assets and Liabilities  7 06- Exhibit D 2 4 2" xfId="22659"/>
    <cellStyle name="_VC 6.15.06 update on 06GRC power costs.xls Chart 2_4 31 Regulatory Assets and Liabilities  7 06- Exhibit D 2 5" xfId="22660"/>
    <cellStyle name="_VC 6.15.06 update on 06GRC power costs.xls Chart 2_4 31 Regulatory Assets and Liabilities  7 06- Exhibit D 3" xfId="22661"/>
    <cellStyle name="_VC 6.15.06 update on 06GRC power costs.xls Chart 2_4 31 Regulatory Assets and Liabilities  7 06- Exhibit D 3 2" xfId="22662"/>
    <cellStyle name="_VC 6.15.06 update on 06GRC power costs.xls Chart 2_4 31 Regulatory Assets and Liabilities  7 06- Exhibit D 3 2 2" xfId="22663"/>
    <cellStyle name="_VC 6.15.06 update on 06GRC power costs.xls Chart 2_4 31 Regulatory Assets and Liabilities  7 06- Exhibit D 3 3" xfId="22664"/>
    <cellStyle name="_VC 6.15.06 update on 06GRC power costs.xls Chart 2_4 31 Regulatory Assets and Liabilities  7 06- Exhibit D 3 4" xfId="22665"/>
    <cellStyle name="_VC 6.15.06 update on 06GRC power costs.xls Chart 2_4 31 Regulatory Assets and Liabilities  7 06- Exhibit D 4" xfId="22666"/>
    <cellStyle name="_VC 6.15.06 update on 06GRC power costs.xls Chart 2_4 31 Regulatory Assets and Liabilities  7 06- Exhibit D 4 2" xfId="22667"/>
    <cellStyle name="_VC 6.15.06 update on 06GRC power costs.xls Chart 2_4 31 Regulatory Assets and Liabilities  7 06- Exhibit D 4 2 2" xfId="22668"/>
    <cellStyle name="_VC 6.15.06 update on 06GRC power costs.xls Chart 2_4 31 Regulatory Assets and Liabilities  7 06- Exhibit D 4 3" xfId="22669"/>
    <cellStyle name="_VC 6.15.06 update on 06GRC power costs.xls Chart 2_4 31 Regulatory Assets and Liabilities  7 06- Exhibit D 5" xfId="22670"/>
    <cellStyle name="_VC 6.15.06 update on 06GRC power costs.xls Chart 2_4 31 Regulatory Assets and Liabilities  7 06- Exhibit D 5 2" xfId="22671"/>
    <cellStyle name="_VC 6.15.06 update on 06GRC power costs.xls Chart 2_4 31 Regulatory Assets and Liabilities  7 06- Exhibit D 6" xfId="22672"/>
    <cellStyle name="_VC 6.15.06 update on 06GRC power costs.xls Chart 2_4 31 Regulatory Assets and Liabilities  7 06- Exhibit D 6 2" xfId="22673"/>
    <cellStyle name="_VC 6.15.06 update on 06GRC power costs.xls Chart 2_4 31 Regulatory Assets and Liabilities  7 06- Exhibit D 7" xfId="22674"/>
    <cellStyle name="_VC 6.15.06 update on 06GRC power costs.xls Chart 2_4 31 Regulatory Assets and Liabilities  7 06- Exhibit D_DEM-WP(C) ENERG10C--ctn Mid-C_042010 2010GRC" xfId="22675"/>
    <cellStyle name="_VC 6.15.06 update on 06GRC power costs.xls Chart 2_4 31 Regulatory Assets and Liabilities  7 06- Exhibit D_DEM-WP(C) ENERG10C--ctn Mid-C_042010 2010GRC 2" xfId="22676"/>
    <cellStyle name="_VC 6.15.06 update on 06GRC power costs.xls Chart 2_4 31 Regulatory Assets and Liabilities  7 06- Exhibit D_NIM Summary" xfId="22677"/>
    <cellStyle name="_VC 6.15.06 update on 06GRC power costs.xls Chart 2_4 31 Regulatory Assets and Liabilities  7 06- Exhibit D_NIM Summary 2" xfId="22678"/>
    <cellStyle name="_VC 6.15.06 update on 06GRC power costs.xls Chart 2_4 31 Regulatory Assets and Liabilities  7 06- Exhibit D_NIM Summary 2 2" xfId="22679"/>
    <cellStyle name="_VC 6.15.06 update on 06GRC power costs.xls Chart 2_4 31 Regulatory Assets and Liabilities  7 06- Exhibit D_NIM Summary 2 2 2" xfId="22680"/>
    <cellStyle name="_VC 6.15.06 update on 06GRC power costs.xls Chart 2_4 31 Regulatory Assets and Liabilities  7 06- Exhibit D_NIM Summary 2 2 2 2" xfId="22681"/>
    <cellStyle name="_VC 6.15.06 update on 06GRC power costs.xls Chart 2_4 31 Regulatory Assets and Liabilities  7 06- Exhibit D_NIM Summary 2 3" xfId="22682"/>
    <cellStyle name="_VC 6.15.06 update on 06GRC power costs.xls Chart 2_4 31 Regulatory Assets and Liabilities  7 06- Exhibit D_NIM Summary 2 3 2" xfId="22683"/>
    <cellStyle name="_VC 6.15.06 update on 06GRC power costs.xls Chart 2_4 31 Regulatory Assets and Liabilities  7 06- Exhibit D_NIM Summary 2 4" xfId="22684"/>
    <cellStyle name="_VC 6.15.06 update on 06GRC power costs.xls Chart 2_4 31 Regulatory Assets and Liabilities  7 06- Exhibit D_NIM Summary 2 4 2" xfId="22685"/>
    <cellStyle name="_VC 6.15.06 update on 06GRC power costs.xls Chart 2_4 31 Regulatory Assets and Liabilities  7 06- Exhibit D_NIM Summary 2 5" xfId="22686"/>
    <cellStyle name="_VC 6.15.06 update on 06GRC power costs.xls Chart 2_4 31 Regulatory Assets and Liabilities  7 06- Exhibit D_NIM Summary 3" xfId="22687"/>
    <cellStyle name="_VC 6.15.06 update on 06GRC power costs.xls Chart 2_4 31 Regulatory Assets and Liabilities  7 06- Exhibit D_NIM Summary 3 2" xfId="22688"/>
    <cellStyle name="_VC 6.15.06 update on 06GRC power costs.xls Chart 2_4 31 Regulatory Assets and Liabilities  7 06- Exhibit D_NIM Summary 3 2 2" xfId="22689"/>
    <cellStyle name="_VC 6.15.06 update on 06GRC power costs.xls Chart 2_4 31 Regulatory Assets and Liabilities  7 06- Exhibit D_NIM Summary 3 3" xfId="22690"/>
    <cellStyle name="_VC 6.15.06 update on 06GRC power costs.xls Chart 2_4 31 Regulatory Assets and Liabilities  7 06- Exhibit D_NIM Summary 4" xfId="22691"/>
    <cellStyle name="_VC 6.15.06 update on 06GRC power costs.xls Chart 2_4 31 Regulatory Assets and Liabilities  7 06- Exhibit D_NIM Summary 4 2" xfId="22692"/>
    <cellStyle name="_VC 6.15.06 update on 06GRC power costs.xls Chart 2_4 31 Regulatory Assets and Liabilities  7 06- Exhibit D_NIM Summary 4 2 2" xfId="22693"/>
    <cellStyle name="_VC 6.15.06 update on 06GRC power costs.xls Chart 2_4 31 Regulatory Assets and Liabilities  7 06- Exhibit D_NIM Summary 4 3" xfId="22694"/>
    <cellStyle name="_VC 6.15.06 update on 06GRC power costs.xls Chart 2_4 31 Regulatory Assets and Liabilities  7 06- Exhibit D_NIM Summary 5" xfId="22695"/>
    <cellStyle name="_VC 6.15.06 update on 06GRC power costs.xls Chart 2_4 31 Regulatory Assets and Liabilities  7 06- Exhibit D_NIM Summary 5 2" xfId="22696"/>
    <cellStyle name="_VC 6.15.06 update on 06GRC power costs.xls Chart 2_4 31 Regulatory Assets and Liabilities  7 06- Exhibit D_NIM Summary 6" xfId="22697"/>
    <cellStyle name="_VC 6.15.06 update on 06GRC power costs.xls Chart 2_4 31 Regulatory Assets and Liabilities  7 06- Exhibit D_NIM Summary 6 2" xfId="22698"/>
    <cellStyle name="_VC 6.15.06 update on 06GRC power costs.xls Chart 2_4 31 Regulatory Assets and Liabilities  7 06- Exhibit D_NIM Summary 7" xfId="22699"/>
    <cellStyle name="_VC 6.15.06 update on 06GRC power costs.xls Chart 2_4 31 Regulatory Assets and Liabilities  7 06- Exhibit D_NIM Summary_DEM-WP(C) ENERG10C--ctn Mid-C_042010 2010GRC" xfId="22700"/>
    <cellStyle name="_VC 6.15.06 update on 06GRC power costs.xls Chart 2_4 31 Regulatory Assets and Liabilities  7 06- Exhibit D_NIM Summary_DEM-WP(C) ENERG10C--ctn Mid-C_042010 2010GRC 2" xfId="22701"/>
    <cellStyle name="_VC 6.15.06 update on 06GRC power costs.xls Chart 2_4 31E Reg Asset  Liab and EXH D" xfId="22702"/>
    <cellStyle name="_VC 6.15.06 update on 06GRC power costs.xls Chart 2_4 31E Reg Asset  Liab and EXH D _ Aug 10 Filing (2)" xfId="22703"/>
    <cellStyle name="_VC 6.15.06 update on 06GRC power costs.xls Chart 2_4 31E Reg Asset  Liab and EXH D _ Aug 10 Filing (2) 2" xfId="22704"/>
    <cellStyle name="_VC 6.15.06 update on 06GRC power costs.xls Chart 2_4 31E Reg Asset  Liab and EXH D _ Aug 10 Filing (2) 2 2" xfId="22705"/>
    <cellStyle name="_VC 6.15.06 update on 06GRC power costs.xls Chart 2_4 31E Reg Asset  Liab and EXH D _ Aug 10 Filing (2) 2 2 2" xfId="22706"/>
    <cellStyle name="_VC 6.15.06 update on 06GRC power costs.xls Chart 2_4 31E Reg Asset  Liab and EXH D _ Aug 10 Filing (2) 2 3" xfId="22707"/>
    <cellStyle name="_VC 6.15.06 update on 06GRC power costs.xls Chart 2_4 31E Reg Asset  Liab and EXH D _ Aug 10 Filing (2) 3" xfId="22708"/>
    <cellStyle name="_VC 6.15.06 update on 06GRC power costs.xls Chart 2_4 31E Reg Asset  Liab and EXH D _ Aug 10 Filing (2) 3 2" xfId="22709"/>
    <cellStyle name="_VC 6.15.06 update on 06GRC power costs.xls Chart 2_4 31E Reg Asset  Liab and EXH D _ Aug 10 Filing (2) 3 2 2" xfId="22710"/>
    <cellStyle name="_VC 6.15.06 update on 06GRC power costs.xls Chart 2_4 31E Reg Asset  Liab and EXH D _ Aug 10 Filing (2) 3 3" xfId="22711"/>
    <cellStyle name="_VC 6.15.06 update on 06GRC power costs.xls Chart 2_4 31E Reg Asset  Liab and EXH D _ Aug 10 Filing (2) 4" xfId="22712"/>
    <cellStyle name="_VC 6.15.06 update on 06GRC power costs.xls Chart 2_4 31E Reg Asset  Liab and EXH D _ Aug 10 Filing (2) 4 2" xfId="22713"/>
    <cellStyle name="_VC 6.15.06 update on 06GRC power costs.xls Chart 2_4 31E Reg Asset  Liab and EXH D _ Aug 10 Filing (2) 5" xfId="22714"/>
    <cellStyle name="_VC 6.15.06 update on 06GRC power costs.xls Chart 2_4 31E Reg Asset  Liab and EXH D _ Aug 10 Filing (2) 5 2" xfId="22715"/>
    <cellStyle name="_VC 6.15.06 update on 06GRC power costs.xls Chart 2_4 31E Reg Asset  Liab and EXH D 10" xfId="22716"/>
    <cellStyle name="_VC 6.15.06 update on 06GRC power costs.xls Chart 2_4 31E Reg Asset  Liab and EXH D 10 2" xfId="22717"/>
    <cellStyle name="_VC 6.15.06 update on 06GRC power costs.xls Chart 2_4 31E Reg Asset  Liab and EXH D 10 2 2" xfId="22718"/>
    <cellStyle name="_VC 6.15.06 update on 06GRC power costs.xls Chart 2_4 31E Reg Asset  Liab and EXH D 10 3" xfId="22719"/>
    <cellStyle name="_VC 6.15.06 update on 06GRC power costs.xls Chart 2_4 31E Reg Asset  Liab and EXH D 11" xfId="22720"/>
    <cellStyle name="_VC 6.15.06 update on 06GRC power costs.xls Chart 2_4 31E Reg Asset  Liab and EXH D 11 2" xfId="22721"/>
    <cellStyle name="_VC 6.15.06 update on 06GRC power costs.xls Chart 2_4 31E Reg Asset  Liab and EXH D 11 2 2" xfId="22722"/>
    <cellStyle name="_VC 6.15.06 update on 06GRC power costs.xls Chart 2_4 31E Reg Asset  Liab and EXH D 11 3" xfId="22723"/>
    <cellStyle name="_VC 6.15.06 update on 06GRC power costs.xls Chart 2_4 31E Reg Asset  Liab and EXH D 12" xfId="22724"/>
    <cellStyle name="_VC 6.15.06 update on 06GRC power costs.xls Chart 2_4 31E Reg Asset  Liab and EXH D 12 2" xfId="22725"/>
    <cellStyle name="_VC 6.15.06 update on 06GRC power costs.xls Chart 2_4 31E Reg Asset  Liab and EXH D 12 2 2" xfId="22726"/>
    <cellStyle name="_VC 6.15.06 update on 06GRC power costs.xls Chart 2_4 31E Reg Asset  Liab and EXH D 12 3" xfId="22727"/>
    <cellStyle name="_VC 6.15.06 update on 06GRC power costs.xls Chart 2_4 31E Reg Asset  Liab and EXH D 13" xfId="22728"/>
    <cellStyle name="_VC 6.15.06 update on 06GRC power costs.xls Chart 2_4 31E Reg Asset  Liab and EXH D 13 2" xfId="22729"/>
    <cellStyle name="_VC 6.15.06 update on 06GRC power costs.xls Chart 2_4 31E Reg Asset  Liab and EXH D 13 2 2" xfId="22730"/>
    <cellStyle name="_VC 6.15.06 update on 06GRC power costs.xls Chart 2_4 31E Reg Asset  Liab and EXH D 13 3" xfId="22731"/>
    <cellStyle name="_VC 6.15.06 update on 06GRC power costs.xls Chart 2_4 31E Reg Asset  Liab and EXH D 14" xfId="22732"/>
    <cellStyle name="_VC 6.15.06 update on 06GRC power costs.xls Chart 2_4 31E Reg Asset  Liab and EXH D 14 2" xfId="22733"/>
    <cellStyle name="_VC 6.15.06 update on 06GRC power costs.xls Chart 2_4 31E Reg Asset  Liab and EXH D 14 2 2" xfId="22734"/>
    <cellStyle name="_VC 6.15.06 update on 06GRC power costs.xls Chart 2_4 31E Reg Asset  Liab and EXH D 14 3" xfId="22735"/>
    <cellStyle name="_VC 6.15.06 update on 06GRC power costs.xls Chart 2_4 31E Reg Asset  Liab and EXH D 15" xfId="22736"/>
    <cellStyle name="_VC 6.15.06 update on 06GRC power costs.xls Chart 2_4 31E Reg Asset  Liab and EXH D 15 2" xfId="22737"/>
    <cellStyle name="_VC 6.15.06 update on 06GRC power costs.xls Chart 2_4 31E Reg Asset  Liab and EXH D 15 2 2" xfId="22738"/>
    <cellStyle name="_VC 6.15.06 update on 06GRC power costs.xls Chart 2_4 31E Reg Asset  Liab and EXH D 15 3" xfId="22739"/>
    <cellStyle name="_VC 6.15.06 update on 06GRC power costs.xls Chart 2_4 31E Reg Asset  Liab and EXH D 16" xfId="22740"/>
    <cellStyle name="_VC 6.15.06 update on 06GRC power costs.xls Chart 2_4 31E Reg Asset  Liab and EXH D 16 2" xfId="22741"/>
    <cellStyle name="_VC 6.15.06 update on 06GRC power costs.xls Chart 2_4 31E Reg Asset  Liab and EXH D 16 2 2" xfId="22742"/>
    <cellStyle name="_VC 6.15.06 update on 06GRC power costs.xls Chart 2_4 31E Reg Asset  Liab and EXH D 16 3" xfId="22743"/>
    <cellStyle name="_VC 6.15.06 update on 06GRC power costs.xls Chart 2_4 31E Reg Asset  Liab and EXH D 17" xfId="22744"/>
    <cellStyle name="_VC 6.15.06 update on 06GRC power costs.xls Chart 2_4 31E Reg Asset  Liab and EXH D 17 2" xfId="22745"/>
    <cellStyle name="_VC 6.15.06 update on 06GRC power costs.xls Chart 2_4 31E Reg Asset  Liab and EXH D 18" xfId="22746"/>
    <cellStyle name="_VC 6.15.06 update on 06GRC power costs.xls Chart 2_4 31E Reg Asset  Liab and EXH D 18 2" xfId="22747"/>
    <cellStyle name="_VC 6.15.06 update on 06GRC power costs.xls Chart 2_4 31E Reg Asset  Liab and EXH D 19" xfId="22748"/>
    <cellStyle name="_VC 6.15.06 update on 06GRC power costs.xls Chart 2_4 31E Reg Asset  Liab and EXH D 19 2" xfId="22749"/>
    <cellStyle name="_VC 6.15.06 update on 06GRC power costs.xls Chart 2_4 31E Reg Asset  Liab and EXH D 2" xfId="22750"/>
    <cellStyle name="_VC 6.15.06 update on 06GRC power costs.xls Chart 2_4 31E Reg Asset  Liab and EXH D 2 2" xfId="22751"/>
    <cellStyle name="_VC 6.15.06 update on 06GRC power costs.xls Chart 2_4 31E Reg Asset  Liab and EXH D 2 2 2" xfId="22752"/>
    <cellStyle name="_VC 6.15.06 update on 06GRC power costs.xls Chart 2_4 31E Reg Asset  Liab and EXH D 2 3" xfId="22753"/>
    <cellStyle name="_VC 6.15.06 update on 06GRC power costs.xls Chart 2_4 31E Reg Asset  Liab and EXH D 20" xfId="22754"/>
    <cellStyle name="_VC 6.15.06 update on 06GRC power costs.xls Chart 2_4 31E Reg Asset  Liab and EXH D 20 2" xfId="22755"/>
    <cellStyle name="_VC 6.15.06 update on 06GRC power costs.xls Chart 2_4 31E Reg Asset  Liab and EXH D 21" xfId="22756"/>
    <cellStyle name="_VC 6.15.06 update on 06GRC power costs.xls Chart 2_4 31E Reg Asset  Liab and EXH D 21 2" xfId="22757"/>
    <cellStyle name="_VC 6.15.06 update on 06GRC power costs.xls Chart 2_4 31E Reg Asset  Liab and EXH D 22" xfId="22758"/>
    <cellStyle name="_VC 6.15.06 update on 06GRC power costs.xls Chart 2_4 31E Reg Asset  Liab and EXH D 22 2" xfId="22759"/>
    <cellStyle name="_VC 6.15.06 update on 06GRC power costs.xls Chart 2_4 31E Reg Asset  Liab and EXH D 23" xfId="22760"/>
    <cellStyle name="_VC 6.15.06 update on 06GRC power costs.xls Chart 2_4 31E Reg Asset  Liab and EXH D 23 2" xfId="22761"/>
    <cellStyle name="_VC 6.15.06 update on 06GRC power costs.xls Chart 2_4 31E Reg Asset  Liab and EXH D 24" xfId="22762"/>
    <cellStyle name="_VC 6.15.06 update on 06GRC power costs.xls Chart 2_4 31E Reg Asset  Liab and EXH D 24 2" xfId="22763"/>
    <cellStyle name="_VC 6.15.06 update on 06GRC power costs.xls Chart 2_4 31E Reg Asset  Liab and EXH D 25" xfId="22764"/>
    <cellStyle name="_VC 6.15.06 update on 06GRC power costs.xls Chart 2_4 31E Reg Asset  Liab and EXH D 25 2" xfId="22765"/>
    <cellStyle name="_VC 6.15.06 update on 06GRC power costs.xls Chart 2_4 31E Reg Asset  Liab and EXH D 26" xfId="22766"/>
    <cellStyle name="_VC 6.15.06 update on 06GRC power costs.xls Chart 2_4 31E Reg Asset  Liab and EXH D 26 2" xfId="22767"/>
    <cellStyle name="_VC 6.15.06 update on 06GRC power costs.xls Chart 2_4 31E Reg Asset  Liab and EXH D 27" xfId="22768"/>
    <cellStyle name="_VC 6.15.06 update on 06GRC power costs.xls Chart 2_4 31E Reg Asset  Liab and EXH D 27 2" xfId="22769"/>
    <cellStyle name="_VC 6.15.06 update on 06GRC power costs.xls Chart 2_4 31E Reg Asset  Liab and EXH D 28" xfId="22770"/>
    <cellStyle name="_VC 6.15.06 update on 06GRC power costs.xls Chart 2_4 31E Reg Asset  Liab and EXH D 28 2" xfId="22771"/>
    <cellStyle name="_VC 6.15.06 update on 06GRC power costs.xls Chart 2_4 31E Reg Asset  Liab and EXH D 29" xfId="22772"/>
    <cellStyle name="_VC 6.15.06 update on 06GRC power costs.xls Chart 2_4 31E Reg Asset  Liab and EXH D 29 2" xfId="22773"/>
    <cellStyle name="_VC 6.15.06 update on 06GRC power costs.xls Chart 2_4 31E Reg Asset  Liab and EXH D 3" xfId="22774"/>
    <cellStyle name="_VC 6.15.06 update on 06GRC power costs.xls Chart 2_4 31E Reg Asset  Liab and EXH D 3 2" xfId="22775"/>
    <cellStyle name="_VC 6.15.06 update on 06GRC power costs.xls Chart 2_4 31E Reg Asset  Liab and EXH D 3 2 2" xfId="22776"/>
    <cellStyle name="_VC 6.15.06 update on 06GRC power costs.xls Chart 2_4 31E Reg Asset  Liab and EXH D 3 3" xfId="22777"/>
    <cellStyle name="_VC 6.15.06 update on 06GRC power costs.xls Chart 2_4 31E Reg Asset  Liab and EXH D 30" xfId="22778"/>
    <cellStyle name="_VC 6.15.06 update on 06GRC power costs.xls Chart 2_4 31E Reg Asset  Liab and EXH D 30 2" xfId="22779"/>
    <cellStyle name="_VC 6.15.06 update on 06GRC power costs.xls Chart 2_4 31E Reg Asset  Liab and EXH D 4" xfId="22780"/>
    <cellStyle name="_VC 6.15.06 update on 06GRC power costs.xls Chart 2_4 31E Reg Asset  Liab and EXH D 4 2" xfId="22781"/>
    <cellStyle name="_VC 6.15.06 update on 06GRC power costs.xls Chart 2_4 31E Reg Asset  Liab and EXH D 4 2 2" xfId="22782"/>
    <cellStyle name="_VC 6.15.06 update on 06GRC power costs.xls Chart 2_4 31E Reg Asset  Liab and EXH D 5" xfId="22783"/>
    <cellStyle name="_VC 6.15.06 update on 06GRC power costs.xls Chart 2_4 31E Reg Asset  Liab and EXH D 5 2" xfId="22784"/>
    <cellStyle name="_VC 6.15.06 update on 06GRC power costs.xls Chart 2_4 31E Reg Asset  Liab and EXH D 5 2 2" xfId="22785"/>
    <cellStyle name="_VC 6.15.06 update on 06GRC power costs.xls Chart 2_4 31E Reg Asset  Liab and EXH D 6" xfId="22786"/>
    <cellStyle name="_VC 6.15.06 update on 06GRC power costs.xls Chart 2_4 31E Reg Asset  Liab and EXH D 6 2" xfId="22787"/>
    <cellStyle name="_VC 6.15.06 update on 06GRC power costs.xls Chart 2_4 31E Reg Asset  Liab and EXH D 6 2 2" xfId="22788"/>
    <cellStyle name="_VC 6.15.06 update on 06GRC power costs.xls Chart 2_4 31E Reg Asset  Liab and EXH D 6 3" xfId="22789"/>
    <cellStyle name="_VC 6.15.06 update on 06GRC power costs.xls Chart 2_4 31E Reg Asset  Liab and EXH D 7" xfId="22790"/>
    <cellStyle name="_VC 6.15.06 update on 06GRC power costs.xls Chart 2_4 31E Reg Asset  Liab and EXH D 7 2" xfId="22791"/>
    <cellStyle name="_VC 6.15.06 update on 06GRC power costs.xls Chart 2_4 31E Reg Asset  Liab and EXH D 7 2 2" xfId="22792"/>
    <cellStyle name="_VC 6.15.06 update on 06GRC power costs.xls Chart 2_4 31E Reg Asset  Liab and EXH D 7 3" xfId="22793"/>
    <cellStyle name="_VC 6.15.06 update on 06GRC power costs.xls Chart 2_4 31E Reg Asset  Liab and EXH D 8" xfId="22794"/>
    <cellStyle name="_VC 6.15.06 update on 06GRC power costs.xls Chart 2_4 31E Reg Asset  Liab and EXH D 8 2" xfId="22795"/>
    <cellStyle name="_VC 6.15.06 update on 06GRC power costs.xls Chart 2_4 31E Reg Asset  Liab and EXH D 8 2 2" xfId="22796"/>
    <cellStyle name="_VC 6.15.06 update on 06GRC power costs.xls Chart 2_4 31E Reg Asset  Liab and EXH D 8 3" xfId="22797"/>
    <cellStyle name="_VC 6.15.06 update on 06GRC power costs.xls Chart 2_4 31E Reg Asset  Liab and EXH D 9" xfId="22798"/>
    <cellStyle name="_VC 6.15.06 update on 06GRC power costs.xls Chart 2_4 31E Reg Asset  Liab and EXH D 9 2" xfId="22799"/>
    <cellStyle name="_VC 6.15.06 update on 06GRC power costs.xls Chart 2_4 31E Reg Asset  Liab and EXH D 9 2 2" xfId="22800"/>
    <cellStyle name="_VC 6.15.06 update on 06GRC power costs.xls Chart 2_4 31E Reg Asset  Liab and EXH D 9 3" xfId="22801"/>
    <cellStyle name="_VC 6.15.06 update on 06GRC power costs.xls Chart 2_4 32 Regulatory Assets and Liabilities  7 06- Exhibit D" xfId="22802"/>
    <cellStyle name="_VC 6.15.06 update on 06GRC power costs.xls Chart 2_4 32 Regulatory Assets and Liabilities  7 06- Exhibit D 2" xfId="22803"/>
    <cellStyle name="_VC 6.15.06 update on 06GRC power costs.xls Chart 2_4 32 Regulatory Assets and Liabilities  7 06- Exhibit D 2 2" xfId="22804"/>
    <cellStyle name="_VC 6.15.06 update on 06GRC power costs.xls Chart 2_4 32 Regulatory Assets and Liabilities  7 06- Exhibit D 2 2 2" xfId="22805"/>
    <cellStyle name="_VC 6.15.06 update on 06GRC power costs.xls Chart 2_4 32 Regulatory Assets and Liabilities  7 06- Exhibit D 2 2 2 2" xfId="22806"/>
    <cellStyle name="_VC 6.15.06 update on 06GRC power costs.xls Chart 2_4 32 Regulatory Assets and Liabilities  7 06- Exhibit D 2 2 3" xfId="22807"/>
    <cellStyle name="_VC 6.15.06 update on 06GRC power costs.xls Chart 2_4 32 Regulatory Assets and Liabilities  7 06- Exhibit D 2 3" xfId="22808"/>
    <cellStyle name="_VC 6.15.06 update on 06GRC power costs.xls Chart 2_4 32 Regulatory Assets and Liabilities  7 06- Exhibit D 2 3 2" xfId="22809"/>
    <cellStyle name="_VC 6.15.06 update on 06GRC power costs.xls Chart 2_4 32 Regulatory Assets and Liabilities  7 06- Exhibit D 2 4" xfId="22810"/>
    <cellStyle name="_VC 6.15.06 update on 06GRC power costs.xls Chart 2_4 32 Regulatory Assets and Liabilities  7 06- Exhibit D 2 4 2" xfId="22811"/>
    <cellStyle name="_VC 6.15.06 update on 06GRC power costs.xls Chart 2_4 32 Regulatory Assets and Liabilities  7 06- Exhibit D 2 5" xfId="22812"/>
    <cellStyle name="_VC 6.15.06 update on 06GRC power costs.xls Chart 2_4 32 Regulatory Assets and Liabilities  7 06- Exhibit D 3" xfId="22813"/>
    <cellStyle name="_VC 6.15.06 update on 06GRC power costs.xls Chart 2_4 32 Regulatory Assets and Liabilities  7 06- Exhibit D 3 2" xfId="22814"/>
    <cellStyle name="_VC 6.15.06 update on 06GRC power costs.xls Chart 2_4 32 Regulatory Assets and Liabilities  7 06- Exhibit D 3 2 2" xfId="22815"/>
    <cellStyle name="_VC 6.15.06 update on 06GRC power costs.xls Chart 2_4 32 Regulatory Assets and Liabilities  7 06- Exhibit D 3 3" xfId="22816"/>
    <cellStyle name="_VC 6.15.06 update on 06GRC power costs.xls Chart 2_4 32 Regulatory Assets and Liabilities  7 06- Exhibit D 3 4" xfId="22817"/>
    <cellStyle name="_VC 6.15.06 update on 06GRC power costs.xls Chart 2_4 32 Regulatory Assets and Liabilities  7 06- Exhibit D 4" xfId="22818"/>
    <cellStyle name="_VC 6.15.06 update on 06GRC power costs.xls Chart 2_4 32 Regulatory Assets and Liabilities  7 06- Exhibit D 4 2" xfId="22819"/>
    <cellStyle name="_VC 6.15.06 update on 06GRC power costs.xls Chart 2_4 32 Regulatory Assets and Liabilities  7 06- Exhibit D 4 2 2" xfId="22820"/>
    <cellStyle name="_VC 6.15.06 update on 06GRC power costs.xls Chart 2_4 32 Regulatory Assets and Liabilities  7 06- Exhibit D 4 3" xfId="22821"/>
    <cellStyle name="_VC 6.15.06 update on 06GRC power costs.xls Chart 2_4 32 Regulatory Assets and Liabilities  7 06- Exhibit D 5" xfId="22822"/>
    <cellStyle name="_VC 6.15.06 update on 06GRC power costs.xls Chart 2_4 32 Regulatory Assets and Liabilities  7 06- Exhibit D 5 2" xfId="22823"/>
    <cellStyle name="_VC 6.15.06 update on 06GRC power costs.xls Chart 2_4 32 Regulatory Assets and Liabilities  7 06- Exhibit D 6" xfId="22824"/>
    <cellStyle name="_VC 6.15.06 update on 06GRC power costs.xls Chart 2_4 32 Regulatory Assets and Liabilities  7 06- Exhibit D 6 2" xfId="22825"/>
    <cellStyle name="_VC 6.15.06 update on 06GRC power costs.xls Chart 2_4 32 Regulatory Assets and Liabilities  7 06- Exhibit D 7" xfId="22826"/>
    <cellStyle name="_VC 6.15.06 update on 06GRC power costs.xls Chart 2_4 32 Regulatory Assets and Liabilities  7 06- Exhibit D_DEM-WP(C) ENERG10C--ctn Mid-C_042010 2010GRC" xfId="22827"/>
    <cellStyle name="_VC 6.15.06 update on 06GRC power costs.xls Chart 2_4 32 Regulatory Assets and Liabilities  7 06- Exhibit D_DEM-WP(C) ENERG10C--ctn Mid-C_042010 2010GRC 2" xfId="22828"/>
    <cellStyle name="_VC 6.15.06 update on 06GRC power costs.xls Chart 2_4 32 Regulatory Assets and Liabilities  7 06- Exhibit D_NIM Summary" xfId="22829"/>
    <cellStyle name="_VC 6.15.06 update on 06GRC power costs.xls Chart 2_4 32 Regulatory Assets and Liabilities  7 06- Exhibit D_NIM Summary 2" xfId="22830"/>
    <cellStyle name="_VC 6.15.06 update on 06GRC power costs.xls Chart 2_4 32 Regulatory Assets and Liabilities  7 06- Exhibit D_NIM Summary 2 2" xfId="22831"/>
    <cellStyle name="_VC 6.15.06 update on 06GRC power costs.xls Chart 2_4 32 Regulatory Assets and Liabilities  7 06- Exhibit D_NIM Summary 2 2 2" xfId="22832"/>
    <cellStyle name="_VC 6.15.06 update on 06GRC power costs.xls Chart 2_4 32 Regulatory Assets and Liabilities  7 06- Exhibit D_NIM Summary 2 2 2 2" xfId="22833"/>
    <cellStyle name="_VC 6.15.06 update on 06GRC power costs.xls Chart 2_4 32 Regulatory Assets and Liabilities  7 06- Exhibit D_NIM Summary 2 3" xfId="22834"/>
    <cellStyle name="_VC 6.15.06 update on 06GRC power costs.xls Chart 2_4 32 Regulatory Assets and Liabilities  7 06- Exhibit D_NIM Summary 2 3 2" xfId="22835"/>
    <cellStyle name="_VC 6.15.06 update on 06GRC power costs.xls Chart 2_4 32 Regulatory Assets and Liabilities  7 06- Exhibit D_NIM Summary 2 4" xfId="22836"/>
    <cellStyle name="_VC 6.15.06 update on 06GRC power costs.xls Chart 2_4 32 Regulatory Assets and Liabilities  7 06- Exhibit D_NIM Summary 2 4 2" xfId="22837"/>
    <cellStyle name="_VC 6.15.06 update on 06GRC power costs.xls Chart 2_4 32 Regulatory Assets and Liabilities  7 06- Exhibit D_NIM Summary 2 5" xfId="22838"/>
    <cellStyle name="_VC 6.15.06 update on 06GRC power costs.xls Chart 2_4 32 Regulatory Assets and Liabilities  7 06- Exhibit D_NIM Summary 3" xfId="22839"/>
    <cellStyle name="_VC 6.15.06 update on 06GRC power costs.xls Chart 2_4 32 Regulatory Assets and Liabilities  7 06- Exhibit D_NIM Summary 3 2" xfId="22840"/>
    <cellStyle name="_VC 6.15.06 update on 06GRC power costs.xls Chart 2_4 32 Regulatory Assets and Liabilities  7 06- Exhibit D_NIM Summary 3 2 2" xfId="22841"/>
    <cellStyle name="_VC 6.15.06 update on 06GRC power costs.xls Chart 2_4 32 Regulatory Assets and Liabilities  7 06- Exhibit D_NIM Summary 3 3" xfId="22842"/>
    <cellStyle name="_VC 6.15.06 update on 06GRC power costs.xls Chart 2_4 32 Regulatory Assets and Liabilities  7 06- Exhibit D_NIM Summary 4" xfId="22843"/>
    <cellStyle name="_VC 6.15.06 update on 06GRC power costs.xls Chart 2_4 32 Regulatory Assets and Liabilities  7 06- Exhibit D_NIM Summary 4 2" xfId="22844"/>
    <cellStyle name="_VC 6.15.06 update on 06GRC power costs.xls Chart 2_4 32 Regulatory Assets and Liabilities  7 06- Exhibit D_NIM Summary 4 2 2" xfId="22845"/>
    <cellStyle name="_VC 6.15.06 update on 06GRC power costs.xls Chart 2_4 32 Regulatory Assets and Liabilities  7 06- Exhibit D_NIM Summary 4 3" xfId="22846"/>
    <cellStyle name="_VC 6.15.06 update on 06GRC power costs.xls Chart 2_4 32 Regulatory Assets and Liabilities  7 06- Exhibit D_NIM Summary 5" xfId="22847"/>
    <cellStyle name="_VC 6.15.06 update on 06GRC power costs.xls Chart 2_4 32 Regulatory Assets and Liabilities  7 06- Exhibit D_NIM Summary 5 2" xfId="22848"/>
    <cellStyle name="_VC 6.15.06 update on 06GRC power costs.xls Chart 2_4 32 Regulatory Assets and Liabilities  7 06- Exhibit D_NIM Summary 6" xfId="22849"/>
    <cellStyle name="_VC 6.15.06 update on 06GRC power costs.xls Chart 2_4 32 Regulatory Assets and Liabilities  7 06- Exhibit D_NIM Summary 6 2" xfId="22850"/>
    <cellStyle name="_VC 6.15.06 update on 06GRC power costs.xls Chart 2_4 32 Regulatory Assets and Liabilities  7 06- Exhibit D_NIM Summary 7" xfId="22851"/>
    <cellStyle name="_VC 6.15.06 update on 06GRC power costs.xls Chart 2_4 32 Regulatory Assets and Liabilities  7 06- Exhibit D_NIM Summary_DEM-WP(C) ENERG10C--ctn Mid-C_042010 2010GRC" xfId="22852"/>
    <cellStyle name="_VC 6.15.06 update on 06GRC power costs.xls Chart 2_4 32 Regulatory Assets and Liabilities  7 06- Exhibit D_NIM Summary_DEM-WP(C) ENERG10C--ctn Mid-C_042010 2010GRC 2" xfId="22853"/>
    <cellStyle name="_VC 6.15.06 update on 06GRC power costs.xls Chart 2_AURORA Total New" xfId="22854"/>
    <cellStyle name="_VC 6.15.06 update on 06GRC power costs.xls Chart 2_AURORA Total New 2" xfId="22855"/>
    <cellStyle name="_VC 6.15.06 update on 06GRC power costs.xls Chart 2_AURORA Total New 2 2" xfId="22856"/>
    <cellStyle name="_VC 6.15.06 update on 06GRC power costs.xls Chart 2_AURORA Total New 2 2 2" xfId="22857"/>
    <cellStyle name="_VC 6.15.06 update on 06GRC power costs.xls Chart 2_AURORA Total New 2 2 2 2" xfId="22858"/>
    <cellStyle name="_VC 6.15.06 update on 06GRC power costs.xls Chart 2_AURORA Total New 2 3" xfId="22859"/>
    <cellStyle name="_VC 6.15.06 update on 06GRC power costs.xls Chart 2_AURORA Total New 2 3 2" xfId="22860"/>
    <cellStyle name="_VC 6.15.06 update on 06GRC power costs.xls Chart 2_AURORA Total New 2 4" xfId="22861"/>
    <cellStyle name="_VC 6.15.06 update on 06GRC power costs.xls Chart 2_AURORA Total New 2 4 2" xfId="22862"/>
    <cellStyle name="_VC 6.15.06 update on 06GRC power costs.xls Chart 2_AURORA Total New 2 5" xfId="22863"/>
    <cellStyle name="_VC 6.15.06 update on 06GRC power costs.xls Chart 2_AURORA Total New 3" xfId="22864"/>
    <cellStyle name="_VC 6.15.06 update on 06GRC power costs.xls Chart 2_AURORA Total New 3 2" xfId="22865"/>
    <cellStyle name="_VC 6.15.06 update on 06GRC power costs.xls Chart 2_AURORA Total New 3 2 2" xfId="22866"/>
    <cellStyle name="_VC 6.15.06 update on 06GRC power costs.xls Chart 2_AURORA Total New 4" xfId="22867"/>
    <cellStyle name="_VC 6.15.06 update on 06GRC power costs.xls Chart 2_AURORA Total New 4 2" xfId="22868"/>
    <cellStyle name="_VC 6.15.06 update on 06GRC power costs.xls Chart 2_AURORA Total New 5" xfId="22869"/>
    <cellStyle name="_VC 6.15.06 update on 06GRC power costs.xls Chart 2_AURORA Total New 5 2" xfId="22870"/>
    <cellStyle name="_VC 6.15.06 update on 06GRC power costs.xls Chart 2_AURORA Total New 6" xfId="22871"/>
    <cellStyle name="_VC 6.15.06 update on 06GRC power costs.xls Chart 2_Book2" xfId="22872"/>
    <cellStyle name="_VC 6.15.06 update on 06GRC power costs.xls Chart 2_Book2 2" xfId="22873"/>
    <cellStyle name="_VC 6.15.06 update on 06GRC power costs.xls Chart 2_Book2 2 2" xfId="22874"/>
    <cellStyle name="_VC 6.15.06 update on 06GRC power costs.xls Chart 2_Book2 2 2 2" xfId="22875"/>
    <cellStyle name="_VC 6.15.06 update on 06GRC power costs.xls Chart 2_Book2 2 2 2 2" xfId="22876"/>
    <cellStyle name="_VC 6.15.06 update on 06GRC power costs.xls Chart 2_Book2 2 2 3" xfId="22877"/>
    <cellStyle name="_VC 6.15.06 update on 06GRC power costs.xls Chart 2_Book2 2 3" xfId="22878"/>
    <cellStyle name="_VC 6.15.06 update on 06GRC power costs.xls Chart 2_Book2 2 3 2" xfId="22879"/>
    <cellStyle name="_VC 6.15.06 update on 06GRC power costs.xls Chart 2_Book2 2 4" xfId="22880"/>
    <cellStyle name="_VC 6.15.06 update on 06GRC power costs.xls Chart 2_Book2 2 4 2" xfId="22881"/>
    <cellStyle name="_VC 6.15.06 update on 06GRC power costs.xls Chart 2_Book2 2 5" xfId="22882"/>
    <cellStyle name="_VC 6.15.06 update on 06GRC power costs.xls Chart 2_Book2 3" xfId="22883"/>
    <cellStyle name="_VC 6.15.06 update on 06GRC power costs.xls Chart 2_Book2 3 2" xfId="22884"/>
    <cellStyle name="_VC 6.15.06 update on 06GRC power costs.xls Chart 2_Book2 3 2 2" xfId="22885"/>
    <cellStyle name="_VC 6.15.06 update on 06GRC power costs.xls Chart 2_Book2 3 3" xfId="22886"/>
    <cellStyle name="_VC 6.15.06 update on 06GRC power costs.xls Chart 2_Book2 3 4" xfId="22887"/>
    <cellStyle name="_VC 6.15.06 update on 06GRC power costs.xls Chart 2_Book2 4" xfId="22888"/>
    <cellStyle name="_VC 6.15.06 update on 06GRC power costs.xls Chart 2_Book2 4 2" xfId="22889"/>
    <cellStyle name="_VC 6.15.06 update on 06GRC power costs.xls Chart 2_Book2 4 2 2" xfId="22890"/>
    <cellStyle name="_VC 6.15.06 update on 06GRC power costs.xls Chart 2_Book2 4 3" xfId="22891"/>
    <cellStyle name="_VC 6.15.06 update on 06GRC power costs.xls Chart 2_Book2 5" xfId="22892"/>
    <cellStyle name="_VC 6.15.06 update on 06GRC power costs.xls Chart 2_Book2 5 2" xfId="22893"/>
    <cellStyle name="_VC 6.15.06 update on 06GRC power costs.xls Chart 2_Book2 6" xfId="22894"/>
    <cellStyle name="_VC 6.15.06 update on 06GRC power costs.xls Chart 2_Book2 6 2" xfId="22895"/>
    <cellStyle name="_VC 6.15.06 update on 06GRC power costs.xls Chart 2_Book2 7" xfId="22896"/>
    <cellStyle name="_VC 6.15.06 update on 06GRC power costs.xls Chart 2_Book2_Adj Bench DR 3 for Initial Briefs (Electric)" xfId="22897"/>
    <cellStyle name="_VC 6.15.06 update on 06GRC power costs.xls Chart 2_Book2_Adj Bench DR 3 for Initial Briefs (Electric) 2" xfId="22898"/>
    <cellStyle name="_VC 6.15.06 update on 06GRC power costs.xls Chart 2_Book2_Adj Bench DR 3 for Initial Briefs (Electric) 2 2" xfId="22899"/>
    <cellStyle name="_VC 6.15.06 update on 06GRC power costs.xls Chart 2_Book2_Adj Bench DR 3 for Initial Briefs (Electric) 2 2 2" xfId="22900"/>
    <cellStyle name="_VC 6.15.06 update on 06GRC power costs.xls Chart 2_Book2_Adj Bench DR 3 for Initial Briefs (Electric) 2 2 2 2" xfId="22901"/>
    <cellStyle name="_VC 6.15.06 update on 06GRC power costs.xls Chart 2_Book2_Adj Bench DR 3 for Initial Briefs (Electric) 2 2 3" xfId="22902"/>
    <cellStyle name="_VC 6.15.06 update on 06GRC power costs.xls Chart 2_Book2_Adj Bench DR 3 for Initial Briefs (Electric) 2 3" xfId="22903"/>
    <cellStyle name="_VC 6.15.06 update on 06GRC power costs.xls Chart 2_Book2_Adj Bench DR 3 for Initial Briefs (Electric) 2 3 2" xfId="22904"/>
    <cellStyle name="_VC 6.15.06 update on 06GRC power costs.xls Chart 2_Book2_Adj Bench DR 3 for Initial Briefs (Electric) 2 4" xfId="22905"/>
    <cellStyle name="_VC 6.15.06 update on 06GRC power costs.xls Chart 2_Book2_Adj Bench DR 3 for Initial Briefs (Electric) 2 4 2" xfId="22906"/>
    <cellStyle name="_VC 6.15.06 update on 06GRC power costs.xls Chart 2_Book2_Adj Bench DR 3 for Initial Briefs (Electric) 2 5" xfId="22907"/>
    <cellStyle name="_VC 6.15.06 update on 06GRC power costs.xls Chart 2_Book2_Adj Bench DR 3 for Initial Briefs (Electric) 3" xfId="22908"/>
    <cellStyle name="_VC 6.15.06 update on 06GRC power costs.xls Chart 2_Book2_Adj Bench DR 3 for Initial Briefs (Electric) 3 2" xfId="22909"/>
    <cellStyle name="_VC 6.15.06 update on 06GRC power costs.xls Chart 2_Book2_Adj Bench DR 3 for Initial Briefs (Electric) 3 2 2" xfId="22910"/>
    <cellStyle name="_VC 6.15.06 update on 06GRC power costs.xls Chart 2_Book2_Adj Bench DR 3 for Initial Briefs (Electric) 3 3" xfId="22911"/>
    <cellStyle name="_VC 6.15.06 update on 06GRC power costs.xls Chart 2_Book2_Adj Bench DR 3 for Initial Briefs (Electric) 3 4" xfId="22912"/>
    <cellStyle name="_VC 6.15.06 update on 06GRC power costs.xls Chart 2_Book2_Adj Bench DR 3 for Initial Briefs (Electric) 4" xfId="22913"/>
    <cellStyle name="_VC 6.15.06 update on 06GRC power costs.xls Chart 2_Book2_Adj Bench DR 3 for Initial Briefs (Electric) 4 2" xfId="22914"/>
    <cellStyle name="_VC 6.15.06 update on 06GRC power costs.xls Chart 2_Book2_Adj Bench DR 3 for Initial Briefs (Electric) 4 2 2" xfId="22915"/>
    <cellStyle name="_VC 6.15.06 update on 06GRC power costs.xls Chart 2_Book2_Adj Bench DR 3 for Initial Briefs (Electric) 4 3" xfId="22916"/>
    <cellStyle name="_VC 6.15.06 update on 06GRC power costs.xls Chart 2_Book2_Adj Bench DR 3 for Initial Briefs (Electric) 5" xfId="22917"/>
    <cellStyle name="_VC 6.15.06 update on 06GRC power costs.xls Chart 2_Book2_Adj Bench DR 3 for Initial Briefs (Electric) 5 2" xfId="22918"/>
    <cellStyle name="_VC 6.15.06 update on 06GRC power costs.xls Chart 2_Book2_Adj Bench DR 3 for Initial Briefs (Electric) 6" xfId="22919"/>
    <cellStyle name="_VC 6.15.06 update on 06GRC power costs.xls Chart 2_Book2_Adj Bench DR 3 for Initial Briefs (Electric) 6 2" xfId="22920"/>
    <cellStyle name="_VC 6.15.06 update on 06GRC power costs.xls Chart 2_Book2_Adj Bench DR 3 for Initial Briefs (Electric) 7" xfId="22921"/>
    <cellStyle name="_VC 6.15.06 update on 06GRC power costs.xls Chart 2_Book2_Adj Bench DR 3 for Initial Briefs (Electric)_DEM-WP(C) ENERG10C--ctn Mid-C_042010 2010GRC" xfId="22922"/>
    <cellStyle name="_VC 6.15.06 update on 06GRC power costs.xls Chart 2_Book2_Adj Bench DR 3 for Initial Briefs (Electric)_DEM-WP(C) ENERG10C--ctn Mid-C_042010 2010GRC 2" xfId="22923"/>
    <cellStyle name="_VC 6.15.06 update on 06GRC power costs.xls Chart 2_Book2_DEM-WP(C) ENERG10C--ctn Mid-C_042010 2010GRC" xfId="22924"/>
    <cellStyle name="_VC 6.15.06 update on 06GRC power costs.xls Chart 2_Book2_DEM-WP(C) ENERG10C--ctn Mid-C_042010 2010GRC 2" xfId="22925"/>
    <cellStyle name="_VC 6.15.06 update on 06GRC power costs.xls Chart 2_Book2_Electric Rev Req Model (2009 GRC) Rebuttal" xfId="22926"/>
    <cellStyle name="_VC 6.15.06 update on 06GRC power costs.xls Chart 2_Book2_Electric Rev Req Model (2009 GRC) Rebuttal 2" xfId="22927"/>
    <cellStyle name="_VC 6.15.06 update on 06GRC power costs.xls Chart 2_Book2_Electric Rev Req Model (2009 GRC) Rebuttal 2 2" xfId="22928"/>
    <cellStyle name="_VC 6.15.06 update on 06GRC power costs.xls Chart 2_Book2_Electric Rev Req Model (2009 GRC) Rebuttal 2 2 2" xfId="22929"/>
    <cellStyle name="_VC 6.15.06 update on 06GRC power costs.xls Chart 2_Book2_Electric Rev Req Model (2009 GRC) Rebuttal 2 3" xfId="22930"/>
    <cellStyle name="_VC 6.15.06 update on 06GRC power costs.xls Chart 2_Book2_Electric Rev Req Model (2009 GRC) Rebuttal 2 4" xfId="22931"/>
    <cellStyle name="_VC 6.15.06 update on 06GRC power costs.xls Chart 2_Book2_Electric Rev Req Model (2009 GRC) Rebuttal 3" xfId="22932"/>
    <cellStyle name="_VC 6.15.06 update on 06GRC power costs.xls Chart 2_Book2_Electric Rev Req Model (2009 GRC) Rebuttal 3 2" xfId="22933"/>
    <cellStyle name="_VC 6.15.06 update on 06GRC power costs.xls Chart 2_Book2_Electric Rev Req Model (2009 GRC) Rebuttal 4" xfId="22934"/>
    <cellStyle name="_VC 6.15.06 update on 06GRC power costs.xls Chart 2_Book2_Electric Rev Req Model (2009 GRC) Rebuttal 5" xfId="22935"/>
    <cellStyle name="_VC 6.15.06 update on 06GRC power costs.xls Chart 2_Book2_Electric Rev Req Model (2009 GRC) Rebuttal REmoval of New  WH Solar AdjustMI" xfId="22936"/>
    <cellStyle name="_VC 6.15.06 update on 06GRC power costs.xls Chart 2_Book2_Electric Rev Req Model (2009 GRC) Rebuttal REmoval of New  WH Solar AdjustMI 2" xfId="22937"/>
    <cellStyle name="_VC 6.15.06 update on 06GRC power costs.xls Chart 2_Book2_Electric Rev Req Model (2009 GRC) Rebuttal REmoval of New  WH Solar AdjustMI 2 2" xfId="22938"/>
    <cellStyle name="_VC 6.15.06 update on 06GRC power costs.xls Chart 2_Book2_Electric Rev Req Model (2009 GRC) Rebuttal REmoval of New  WH Solar AdjustMI 2 2 2" xfId="22939"/>
    <cellStyle name="_VC 6.15.06 update on 06GRC power costs.xls Chart 2_Book2_Electric Rev Req Model (2009 GRC) Rebuttal REmoval of New  WH Solar AdjustMI 2 2 2 2" xfId="22940"/>
    <cellStyle name="_VC 6.15.06 update on 06GRC power costs.xls Chart 2_Book2_Electric Rev Req Model (2009 GRC) Rebuttal REmoval of New  WH Solar AdjustMI 2 2 3" xfId="22941"/>
    <cellStyle name="_VC 6.15.06 update on 06GRC power costs.xls Chart 2_Book2_Electric Rev Req Model (2009 GRC) Rebuttal REmoval of New  WH Solar AdjustMI 2 3" xfId="22942"/>
    <cellStyle name="_VC 6.15.06 update on 06GRC power costs.xls Chart 2_Book2_Electric Rev Req Model (2009 GRC) Rebuttal REmoval of New  WH Solar AdjustMI 2 3 2" xfId="22943"/>
    <cellStyle name="_VC 6.15.06 update on 06GRC power costs.xls Chart 2_Book2_Electric Rev Req Model (2009 GRC) Rebuttal REmoval of New  WH Solar AdjustMI 2 4" xfId="22944"/>
    <cellStyle name="_VC 6.15.06 update on 06GRC power costs.xls Chart 2_Book2_Electric Rev Req Model (2009 GRC) Rebuttal REmoval of New  WH Solar AdjustMI 2 4 2" xfId="22945"/>
    <cellStyle name="_VC 6.15.06 update on 06GRC power costs.xls Chart 2_Book2_Electric Rev Req Model (2009 GRC) Rebuttal REmoval of New  WH Solar AdjustMI 2 5" xfId="22946"/>
    <cellStyle name="_VC 6.15.06 update on 06GRC power costs.xls Chart 2_Book2_Electric Rev Req Model (2009 GRC) Rebuttal REmoval of New  WH Solar AdjustMI 3" xfId="22947"/>
    <cellStyle name="_VC 6.15.06 update on 06GRC power costs.xls Chart 2_Book2_Electric Rev Req Model (2009 GRC) Rebuttal REmoval of New  WH Solar AdjustMI 3 2" xfId="22948"/>
    <cellStyle name="_VC 6.15.06 update on 06GRC power costs.xls Chart 2_Book2_Electric Rev Req Model (2009 GRC) Rebuttal REmoval of New  WH Solar AdjustMI 3 2 2" xfId="22949"/>
    <cellStyle name="_VC 6.15.06 update on 06GRC power costs.xls Chart 2_Book2_Electric Rev Req Model (2009 GRC) Rebuttal REmoval of New  WH Solar AdjustMI 3 3" xfId="22950"/>
    <cellStyle name="_VC 6.15.06 update on 06GRC power costs.xls Chart 2_Book2_Electric Rev Req Model (2009 GRC) Rebuttal REmoval of New  WH Solar AdjustMI 3 4" xfId="22951"/>
    <cellStyle name="_VC 6.15.06 update on 06GRC power costs.xls Chart 2_Book2_Electric Rev Req Model (2009 GRC) Rebuttal REmoval of New  WH Solar AdjustMI 4" xfId="22952"/>
    <cellStyle name="_VC 6.15.06 update on 06GRC power costs.xls Chart 2_Book2_Electric Rev Req Model (2009 GRC) Rebuttal REmoval of New  WH Solar AdjustMI 4 2" xfId="22953"/>
    <cellStyle name="_VC 6.15.06 update on 06GRC power costs.xls Chart 2_Book2_Electric Rev Req Model (2009 GRC) Rebuttal REmoval of New  WH Solar AdjustMI 4 2 2" xfId="22954"/>
    <cellStyle name="_VC 6.15.06 update on 06GRC power costs.xls Chart 2_Book2_Electric Rev Req Model (2009 GRC) Rebuttal REmoval of New  WH Solar AdjustMI 4 3" xfId="22955"/>
    <cellStyle name="_VC 6.15.06 update on 06GRC power costs.xls Chart 2_Book2_Electric Rev Req Model (2009 GRC) Rebuttal REmoval of New  WH Solar AdjustMI 5" xfId="22956"/>
    <cellStyle name="_VC 6.15.06 update on 06GRC power costs.xls Chart 2_Book2_Electric Rev Req Model (2009 GRC) Rebuttal REmoval of New  WH Solar AdjustMI 5 2" xfId="22957"/>
    <cellStyle name="_VC 6.15.06 update on 06GRC power costs.xls Chart 2_Book2_Electric Rev Req Model (2009 GRC) Rebuttal REmoval of New  WH Solar AdjustMI 6" xfId="22958"/>
    <cellStyle name="_VC 6.15.06 update on 06GRC power costs.xls Chart 2_Book2_Electric Rev Req Model (2009 GRC) Rebuttal REmoval of New  WH Solar AdjustMI 6 2" xfId="22959"/>
    <cellStyle name="_VC 6.15.06 update on 06GRC power costs.xls Chart 2_Book2_Electric Rev Req Model (2009 GRC) Rebuttal REmoval of New  WH Solar AdjustMI 7" xfId="22960"/>
    <cellStyle name="_VC 6.15.06 update on 06GRC power costs.xls Chart 2_Book2_Electric Rev Req Model (2009 GRC) Rebuttal REmoval of New  WH Solar AdjustMI_DEM-WP(C) ENERG10C--ctn Mid-C_042010 2010GRC" xfId="22961"/>
    <cellStyle name="_VC 6.15.06 update on 06GRC power costs.xls Chart 2_Book2_Electric Rev Req Model (2009 GRC) Rebuttal REmoval of New  WH Solar AdjustMI_DEM-WP(C) ENERG10C--ctn Mid-C_042010 2010GRC 2" xfId="22962"/>
    <cellStyle name="_VC 6.15.06 update on 06GRC power costs.xls Chart 2_Book2_Electric Rev Req Model (2009 GRC) Revised 01-18-2010" xfId="22963"/>
    <cellStyle name="_VC 6.15.06 update on 06GRC power costs.xls Chart 2_Book2_Electric Rev Req Model (2009 GRC) Revised 01-18-2010 2" xfId="22964"/>
    <cellStyle name="_VC 6.15.06 update on 06GRC power costs.xls Chart 2_Book2_Electric Rev Req Model (2009 GRC) Revised 01-18-2010 2 2" xfId="22965"/>
    <cellStyle name="_VC 6.15.06 update on 06GRC power costs.xls Chart 2_Book2_Electric Rev Req Model (2009 GRC) Revised 01-18-2010 2 2 2" xfId="22966"/>
    <cellStyle name="_VC 6.15.06 update on 06GRC power costs.xls Chart 2_Book2_Electric Rev Req Model (2009 GRC) Revised 01-18-2010 2 2 2 2" xfId="22967"/>
    <cellStyle name="_VC 6.15.06 update on 06GRC power costs.xls Chart 2_Book2_Electric Rev Req Model (2009 GRC) Revised 01-18-2010 2 2 3" xfId="22968"/>
    <cellStyle name="_VC 6.15.06 update on 06GRC power costs.xls Chart 2_Book2_Electric Rev Req Model (2009 GRC) Revised 01-18-2010 2 3" xfId="22969"/>
    <cellStyle name="_VC 6.15.06 update on 06GRC power costs.xls Chart 2_Book2_Electric Rev Req Model (2009 GRC) Revised 01-18-2010 2 3 2" xfId="22970"/>
    <cellStyle name="_VC 6.15.06 update on 06GRC power costs.xls Chart 2_Book2_Electric Rev Req Model (2009 GRC) Revised 01-18-2010 2 4" xfId="22971"/>
    <cellStyle name="_VC 6.15.06 update on 06GRC power costs.xls Chart 2_Book2_Electric Rev Req Model (2009 GRC) Revised 01-18-2010 2 4 2" xfId="22972"/>
    <cellStyle name="_VC 6.15.06 update on 06GRC power costs.xls Chart 2_Book2_Electric Rev Req Model (2009 GRC) Revised 01-18-2010 2 5" xfId="22973"/>
    <cellStyle name="_VC 6.15.06 update on 06GRC power costs.xls Chart 2_Book2_Electric Rev Req Model (2009 GRC) Revised 01-18-2010 3" xfId="22974"/>
    <cellStyle name="_VC 6.15.06 update on 06GRC power costs.xls Chart 2_Book2_Electric Rev Req Model (2009 GRC) Revised 01-18-2010 3 2" xfId="22975"/>
    <cellStyle name="_VC 6.15.06 update on 06GRC power costs.xls Chart 2_Book2_Electric Rev Req Model (2009 GRC) Revised 01-18-2010 3 2 2" xfId="22976"/>
    <cellStyle name="_VC 6.15.06 update on 06GRC power costs.xls Chart 2_Book2_Electric Rev Req Model (2009 GRC) Revised 01-18-2010 3 3" xfId="22977"/>
    <cellStyle name="_VC 6.15.06 update on 06GRC power costs.xls Chart 2_Book2_Electric Rev Req Model (2009 GRC) Revised 01-18-2010 3 4" xfId="22978"/>
    <cellStyle name="_VC 6.15.06 update on 06GRC power costs.xls Chart 2_Book2_Electric Rev Req Model (2009 GRC) Revised 01-18-2010 4" xfId="22979"/>
    <cellStyle name="_VC 6.15.06 update on 06GRC power costs.xls Chart 2_Book2_Electric Rev Req Model (2009 GRC) Revised 01-18-2010 4 2" xfId="22980"/>
    <cellStyle name="_VC 6.15.06 update on 06GRC power costs.xls Chart 2_Book2_Electric Rev Req Model (2009 GRC) Revised 01-18-2010 4 2 2" xfId="22981"/>
    <cellStyle name="_VC 6.15.06 update on 06GRC power costs.xls Chart 2_Book2_Electric Rev Req Model (2009 GRC) Revised 01-18-2010 4 3" xfId="22982"/>
    <cellStyle name="_VC 6.15.06 update on 06GRC power costs.xls Chart 2_Book2_Electric Rev Req Model (2009 GRC) Revised 01-18-2010 5" xfId="22983"/>
    <cellStyle name="_VC 6.15.06 update on 06GRC power costs.xls Chart 2_Book2_Electric Rev Req Model (2009 GRC) Revised 01-18-2010 5 2" xfId="22984"/>
    <cellStyle name="_VC 6.15.06 update on 06GRC power costs.xls Chart 2_Book2_Electric Rev Req Model (2009 GRC) Revised 01-18-2010 6" xfId="22985"/>
    <cellStyle name="_VC 6.15.06 update on 06GRC power costs.xls Chart 2_Book2_Electric Rev Req Model (2009 GRC) Revised 01-18-2010 6 2" xfId="22986"/>
    <cellStyle name="_VC 6.15.06 update on 06GRC power costs.xls Chart 2_Book2_Electric Rev Req Model (2009 GRC) Revised 01-18-2010 7" xfId="22987"/>
    <cellStyle name="_VC 6.15.06 update on 06GRC power costs.xls Chart 2_Book2_Electric Rev Req Model (2009 GRC) Revised 01-18-2010_DEM-WP(C) ENERG10C--ctn Mid-C_042010 2010GRC" xfId="22988"/>
    <cellStyle name="_VC 6.15.06 update on 06GRC power costs.xls Chart 2_Book2_Electric Rev Req Model (2009 GRC) Revised 01-18-2010_DEM-WP(C) ENERG10C--ctn Mid-C_042010 2010GRC 2" xfId="22989"/>
    <cellStyle name="_VC 6.15.06 update on 06GRC power costs.xls Chart 2_Book2_Final Order Electric EXHIBIT A-1" xfId="22990"/>
    <cellStyle name="_VC 6.15.06 update on 06GRC power costs.xls Chart 2_Book2_Final Order Electric EXHIBIT A-1 2" xfId="22991"/>
    <cellStyle name="_VC 6.15.06 update on 06GRC power costs.xls Chart 2_Book2_Final Order Electric EXHIBIT A-1 2 2" xfId="22992"/>
    <cellStyle name="_VC 6.15.06 update on 06GRC power costs.xls Chart 2_Book2_Final Order Electric EXHIBIT A-1 2 2 2" xfId="22993"/>
    <cellStyle name="_VC 6.15.06 update on 06GRC power costs.xls Chart 2_Book2_Final Order Electric EXHIBIT A-1 2 3" xfId="22994"/>
    <cellStyle name="_VC 6.15.06 update on 06GRC power costs.xls Chart 2_Book2_Final Order Electric EXHIBIT A-1 2 4" xfId="22995"/>
    <cellStyle name="_VC 6.15.06 update on 06GRC power costs.xls Chart 2_Book2_Final Order Electric EXHIBIT A-1 3" xfId="22996"/>
    <cellStyle name="_VC 6.15.06 update on 06GRC power costs.xls Chart 2_Book2_Final Order Electric EXHIBIT A-1 3 2" xfId="22997"/>
    <cellStyle name="_VC 6.15.06 update on 06GRC power costs.xls Chart 2_Book2_Final Order Electric EXHIBIT A-1 3 2 2" xfId="22998"/>
    <cellStyle name="_VC 6.15.06 update on 06GRC power costs.xls Chart 2_Book2_Final Order Electric EXHIBIT A-1 3 3" xfId="22999"/>
    <cellStyle name="_VC 6.15.06 update on 06GRC power costs.xls Chart 2_Book2_Final Order Electric EXHIBIT A-1 4" xfId="23000"/>
    <cellStyle name="_VC 6.15.06 update on 06GRC power costs.xls Chart 2_Book2_Final Order Electric EXHIBIT A-1 4 2" xfId="23001"/>
    <cellStyle name="_VC 6.15.06 update on 06GRC power costs.xls Chart 2_Book2_Final Order Electric EXHIBIT A-1 5" xfId="23002"/>
    <cellStyle name="_VC 6.15.06 update on 06GRC power costs.xls Chart 2_Book2_Final Order Electric EXHIBIT A-1 6" xfId="23003"/>
    <cellStyle name="_VC 6.15.06 update on 06GRC power costs.xls Chart 2_Book2_Final Order Electric EXHIBIT A-1 7" xfId="23004"/>
    <cellStyle name="_VC 6.15.06 update on 06GRC power costs.xls Chart 2_Book4" xfId="23005"/>
    <cellStyle name="_VC 6.15.06 update on 06GRC power costs.xls Chart 2_Book4 2" xfId="23006"/>
    <cellStyle name="_VC 6.15.06 update on 06GRC power costs.xls Chart 2_Book4 2 2" xfId="23007"/>
    <cellStyle name="_VC 6.15.06 update on 06GRC power costs.xls Chart 2_Book4 2 2 2" xfId="23008"/>
    <cellStyle name="_VC 6.15.06 update on 06GRC power costs.xls Chart 2_Book4 2 2 2 2" xfId="23009"/>
    <cellStyle name="_VC 6.15.06 update on 06GRC power costs.xls Chart 2_Book4 2 2 3" xfId="23010"/>
    <cellStyle name="_VC 6.15.06 update on 06GRC power costs.xls Chart 2_Book4 2 3" xfId="23011"/>
    <cellStyle name="_VC 6.15.06 update on 06GRC power costs.xls Chart 2_Book4 2 3 2" xfId="23012"/>
    <cellStyle name="_VC 6.15.06 update on 06GRC power costs.xls Chart 2_Book4 2 4" xfId="23013"/>
    <cellStyle name="_VC 6.15.06 update on 06GRC power costs.xls Chart 2_Book4 2 4 2" xfId="23014"/>
    <cellStyle name="_VC 6.15.06 update on 06GRC power costs.xls Chart 2_Book4 2 5" xfId="23015"/>
    <cellStyle name="_VC 6.15.06 update on 06GRC power costs.xls Chart 2_Book4 3" xfId="23016"/>
    <cellStyle name="_VC 6.15.06 update on 06GRC power costs.xls Chart 2_Book4 3 2" xfId="23017"/>
    <cellStyle name="_VC 6.15.06 update on 06GRC power costs.xls Chart 2_Book4 3 2 2" xfId="23018"/>
    <cellStyle name="_VC 6.15.06 update on 06GRC power costs.xls Chart 2_Book4 3 3" xfId="23019"/>
    <cellStyle name="_VC 6.15.06 update on 06GRC power costs.xls Chart 2_Book4 3 4" xfId="23020"/>
    <cellStyle name="_VC 6.15.06 update on 06GRC power costs.xls Chart 2_Book4 4" xfId="23021"/>
    <cellStyle name="_VC 6.15.06 update on 06GRC power costs.xls Chart 2_Book4 4 2" xfId="23022"/>
    <cellStyle name="_VC 6.15.06 update on 06GRC power costs.xls Chart 2_Book4 4 2 2" xfId="23023"/>
    <cellStyle name="_VC 6.15.06 update on 06GRC power costs.xls Chart 2_Book4 4 3" xfId="23024"/>
    <cellStyle name="_VC 6.15.06 update on 06GRC power costs.xls Chart 2_Book4 5" xfId="23025"/>
    <cellStyle name="_VC 6.15.06 update on 06GRC power costs.xls Chart 2_Book4 5 2" xfId="23026"/>
    <cellStyle name="_VC 6.15.06 update on 06GRC power costs.xls Chart 2_Book4 6" xfId="23027"/>
    <cellStyle name="_VC 6.15.06 update on 06GRC power costs.xls Chart 2_Book4 6 2" xfId="23028"/>
    <cellStyle name="_VC 6.15.06 update on 06GRC power costs.xls Chart 2_Book4 7" xfId="23029"/>
    <cellStyle name="_VC 6.15.06 update on 06GRC power costs.xls Chart 2_Book4_DEM-WP(C) ENERG10C--ctn Mid-C_042010 2010GRC" xfId="23030"/>
    <cellStyle name="_VC 6.15.06 update on 06GRC power costs.xls Chart 2_Book4_DEM-WP(C) ENERG10C--ctn Mid-C_042010 2010GRC 2" xfId="23031"/>
    <cellStyle name="_VC 6.15.06 update on 06GRC power costs.xls Chart 2_Book9" xfId="23032"/>
    <cellStyle name="_VC 6.15.06 update on 06GRC power costs.xls Chart 2_Book9 2" xfId="23033"/>
    <cellStyle name="_VC 6.15.06 update on 06GRC power costs.xls Chart 2_Book9 2 2" xfId="23034"/>
    <cellStyle name="_VC 6.15.06 update on 06GRC power costs.xls Chart 2_Book9 2 2 2" xfId="23035"/>
    <cellStyle name="_VC 6.15.06 update on 06GRC power costs.xls Chart 2_Book9 2 2 2 2" xfId="23036"/>
    <cellStyle name="_VC 6.15.06 update on 06GRC power costs.xls Chart 2_Book9 2 2 3" xfId="23037"/>
    <cellStyle name="_VC 6.15.06 update on 06GRC power costs.xls Chart 2_Book9 2 3" xfId="23038"/>
    <cellStyle name="_VC 6.15.06 update on 06GRC power costs.xls Chart 2_Book9 2 3 2" xfId="23039"/>
    <cellStyle name="_VC 6.15.06 update on 06GRC power costs.xls Chart 2_Book9 2 4" xfId="23040"/>
    <cellStyle name="_VC 6.15.06 update on 06GRC power costs.xls Chart 2_Book9 2 4 2" xfId="23041"/>
    <cellStyle name="_VC 6.15.06 update on 06GRC power costs.xls Chart 2_Book9 2 5" xfId="23042"/>
    <cellStyle name="_VC 6.15.06 update on 06GRC power costs.xls Chart 2_Book9 3" xfId="23043"/>
    <cellStyle name="_VC 6.15.06 update on 06GRC power costs.xls Chart 2_Book9 3 2" xfId="23044"/>
    <cellStyle name="_VC 6.15.06 update on 06GRC power costs.xls Chart 2_Book9 3 2 2" xfId="23045"/>
    <cellStyle name="_VC 6.15.06 update on 06GRC power costs.xls Chart 2_Book9 3 3" xfId="23046"/>
    <cellStyle name="_VC 6.15.06 update on 06GRC power costs.xls Chart 2_Book9 3 4" xfId="23047"/>
    <cellStyle name="_VC 6.15.06 update on 06GRC power costs.xls Chart 2_Book9 4" xfId="23048"/>
    <cellStyle name="_VC 6.15.06 update on 06GRC power costs.xls Chart 2_Book9 4 2" xfId="23049"/>
    <cellStyle name="_VC 6.15.06 update on 06GRC power costs.xls Chart 2_Book9 4 2 2" xfId="23050"/>
    <cellStyle name="_VC 6.15.06 update on 06GRC power costs.xls Chart 2_Book9 4 3" xfId="23051"/>
    <cellStyle name="_VC 6.15.06 update on 06GRC power costs.xls Chart 2_Book9 5" xfId="23052"/>
    <cellStyle name="_VC 6.15.06 update on 06GRC power costs.xls Chart 2_Book9 5 2" xfId="23053"/>
    <cellStyle name="_VC 6.15.06 update on 06GRC power costs.xls Chart 2_Book9 6" xfId="23054"/>
    <cellStyle name="_VC 6.15.06 update on 06GRC power costs.xls Chart 2_Book9 6 2" xfId="23055"/>
    <cellStyle name="_VC 6.15.06 update on 06GRC power costs.xls Chart 2_Book9 7" xfId="23056"/>
    <cellStyle name="_VC 6.15.06 update on 06GRC power costs.xls Chart 2_Book9_DEM-WP(C) ENERG10C--ctn Mid-C_042010 2010GRC" xfId="23057"/>
    <cellStyle name="_VC 6.15.06 update on 06GRC power costs.xls Chart 2_Book9_DEM-WP(C) ENERG10C--ctn Mid-C_042010 2010GRC 2" xfId="23058"/>
    <cellStyle name="_VC 6.15.06 update on 06GRC power costs.xls Chart 2_Chelan PUD Power Costs (8-10)" xfId="23059"/>
    <cellStyle name="_VC 6.15.06 update on 06GRC power costs.xls Chart 2_Chelan PUD Power Costs (8-10) 2" xfId="23060"/>
    <cellStyle name="_VC 6.15.06 update on 06GRC power costs.xls Chart 2_DEM-WP(C) Chelan Power Costs" xfId="23061"/>
    <cellStyle name="_VC 6.15.06 update on 06GRC power costs.xls Chart 2_DEM-WP(C) Chelan Power Costs 2" xfId="23062"/>
    <cellStyle name="_VC 6.15.06 update on 06GRC power costs.xls Chart 2_DEM-WP(C) Chelan Power Costs 2 2" xfId="23063"/>
    <cellStyle name="_VC 6.15.06 update on 06GRC power costs.xls Chart 2_DEM-WP(C) Chelan Power Costs 2 2 2" xfId="23064"/>
    <cellStyle name="_VC 6.15.06 update on 06GRC power costs.xls Chart 2_DEM-WP(C) Chelan Power Costs 2 3" xfId="23065"/>
    <cellStyle name="_VC 6.15.06 update on 06GRC power costs.xls Chart 2_DEM-WP(C) Chelan Power Costs 3" xfId="23066"/>
    <cellStyle name="_VC 6.15.06 update on 06GRC power costs.xls Chart 2_DEM-WP(C) Chelan Power Costs 3 2" xfId="23067"/>
    <cellStyle name="_VC 6.15.06 update on 06GRC power costs.xls Chart 2_DEM-WP(C) Chelan Power Costs 3 2 2" xfId="23068"/>
    <cellStyle name="_VC 6.15.06 update on 06GRC power costs.xls Chart 2_DEM-WP(C) Chelan Power Costs 3 3" xfId="23069"/>
    <cellStyle name="_VC 6.15.06 update on 06GRC power costs.xls Chart 2_DEM-WP(C) Chelan Power Costs 4" xfId="23070"/>
    <cellStyle name="_VC 6.15.06 update on 06GRC power costs.xls Chart 2_DEM-WP(C) Chelan Power Costs 4 2" xfId="23071"/>
    <cellStyle name="_VC 6.15.06 update on 06GRC power costs.xls Chart 2_DEM-WP(C) Chelan Power Costs 5" xfId="23072"/>
    <cellStyle name="_VC 6.15.06 update on 06GRC power costs.xls Chart 2_DEM-WP(C) Chelan Power Costs 5 2" xfId="23073"/>
    <cellStyle name="_VC 6.15.06 update on 06GRC power costs.xls Chart 2_DEM-WP(C) ENERG10C--ctn Mid-C_042010 2010GRC" xfId="23074"/>
    <cellStyle name="_VC 6.15.06 update on 06GRC power costs.xls Chart 2_DEM-WP(C) ENERG10C--ctn Mid-C_042010 2010GRC 2" xfId="23075"/>
    <cellStyle name="_VC 6.15.06 update on 06GRC power costs.xls Chart 2_DEM-WP(C) Gas Transport 2010GRC" xfId="23076"/>
    <cellStyle name="_VC 6.15.06 update on 06GRC power costs.xls Chart 2_DEM-WP(C) Gas Transport 2010GRC 2" xfId="23077"/>
    <cellStyle name="_VC 6.15.06 update on 06GRC power costs.xls Chart 2_DEM-WP(C) Gas Transport 2010GRC 2 2" xfId="23078"/>
    <cellStyle name="_VC 6.15.06 update on 06GRC power costs.xls Chart 2_DEM-WP(C) Gas Transport 2010GRC 2 2 2" xfId="23079"/>
    <cellStyle name="_VC 6.15.06 update on 06GRC power costs.xls Chart 2_DEM-WP(C) Gas Transport 2010GRC 2 3" xfId="23080"/>
    <cellStyle name="_VC 6.15.06 update on 06GRC power costs.xls Chart 2_DEM-WP(C) Gas Transport 2010GRC 3" xfId="23081"/>
    <cellStyle name="_VC 6.15.06 update on 06GRC power costs.xls Chart 2_DEM-WP(C) Gas Transport 2010GRC 3 2" xfId="23082"/>
    <cellStyle name="_VC 6.15.06 update on 06GRC power costs.xls Chart 2_DEM-WP(C) Gas Transport 2010GRC 3 2 2" xfId="23083"/>
    <cellStyle name="_VC 6.15.06 update on 06GRC power costs.xls Chart 2_DEM-WP(C) Gas Transport 2010GRC 3 3" xfId="23084"/>
    <cellStyle name="_VC 6.15.06 update on 06GRC power costs.xls Chart 2_DEM-WP(C) Gas Transport 2010GRC 4" xfId="23085"/>
    <cellStyle name="_VC 6.15.06 update on 06GRC power costs.xls Chart 2_DEM-WP(C) Gas Transport 2010GRC 4 2" xfId="23086"/>
    <cellStyle name="_VC 6.15.06 update on 06GRC power costs.xls Chart 2_DEM-WP(C) Gas Transport 2010GRC 5" xfId="23087"/>
    <cellStyle name="_VC 6.15.06 update on 06GRC power costs.xls Chart 2_DEM-WP(C) Gas Transport 2010GRC 5 2" xfId="23088"/>
    <cellStyle name="_VC 6.15.06 update on 06GRC power costs.xls Chart 2_Exh A-1 resulting from UE-112050 effective Jan 1 2012" xfId="23089"/>
    <cellStyle name="_VC 6.15.06 update on 06GRC power costs.xls Chart 2_Exh A-1 resulting from UE-112050 effective Jan 1 2012 2" xfId="23090"/>
    <cellStyle name="_VC 6.15.06 update on 06GRC power costs.xls Chart 2_Exhibit A-1 effective 4-1-11 fr S Free 12-11" xfId="23091"/>
    <cellStyle name="_VC 6.15.06 update on 06GRC power costs.xls Chart 2_Exhibit A-1 effective 4-1-11 fr S Free 12-11 2" xfId="23092"/>
    <cellStyle name="_VC 6.15.06 update on 06GRC power costs.xls Chart 2_INPUTS" xfId="23093"/>
    <cellStyle name="_VC 6.15.06 update on 06GRC power costs.xls Chart 2_INPUTS 2" xfId="23094"/>
    <cellStyle name="_VC 6.15.06 update on 06GRC power costs.xls Chart 2_INPUTS 2 2" xfId="23095"/>
    <cellStyle name="_VC 6.15.06 update on 06GRC power costs.xls Chart 2_INPUTS 2 2 2" xfId="23096"/>
    <cellStyle name="_VC 6.15.06 update on 06GRC power costs.xls Chart 2_INPUTS 2 3" xfId="23097"/>
    <cellStyle name="_VC 6.15.06 update on 06GRC power costs.xls Chart 2_INPUTS 3" xfId="23098"/>
    <cellStyle name="_VC 6.15.06 update on 06GRC power costs.xls Chart 2_INPUTS 3 2" xfId="23099"/>
    <cellStyle name="_VC 6.15.06 update on 06GRC power costs.xls Chart 2_INPUTS 4" xfId="23100"/>
    <cellStyle name="_VC 6.15.06 update on 06GRC power costs.xls Chart 2_Mint Farm Generation BPA" xfId="23101"/>
    <cellStyle name="_VC 6.15.06 update on 06GRC power costs.xls Chart 2_NIM Summary" xfId="23102"/>
    <cellStyle name="_VC 6.15.06 update on 06GRC power costs.xls Chart 2_NIM Summary 09GRC" xfId="23103"/>
    <cellStyle name="_VC 6.15.06 update on 06GRC power costs.xls Chart 2_NIM Summary 09GRC 2" xfId="23104"/>
    <cellStyle name="_VC 6.15.06 update on 06GRC power costs.xls Chart 2_NIM Summary 09GRC 2 2" xfId="23105"/>
    <cellStyle name="_VC 6.15.06 update on 06GRC power costs.xls Chart 2_NIM Summary 09GRC 2 2 2" xfId="23106"/>
    <cellStyle name="_VC 6.15.06 update on 06GRC power costs.xls Chart 2_NIM Summary 09GRC 2 2 2 2" xfId="23107"/>
    <cellStyle name="_VC 6.15.06 update on 06GRC power costs.xls Chart 2_NIM Summary 09GRC 2 3" xfId="23108"/>
    <cellStyle name="_VC 6.15.06 update on 06GRC power costs.xls Chart 2_NIM Summary 09GRC 2 3 2" xfId="23109"/>
    <cellStyle name="_VC 6.15.06 update on 06GRC power costs.xls Chart 2_NIM Summary 09GRC 2 4" xfId="23110"/>
    <cellStyle name="_VC 6.15.06 update on 06GRC power costs.xls Chart 2_NIM Summary 09GRC 2 4 2" xfId="23111"/>
    <cellStyle name="_VC 6.15.06 update on 06GRC power costs.xls Chart 2_NIM Summary 09GRC 2 5" xfId="23112"/>
    <cellStyle name="_VC 6.15.06 update on 06GRC power costs.xls Chart 2_NIM Summary 09GRC 3" xfId="23113"/>
    <cellStyle name="_VC 6.15.06 update on 06GRC power costs.xls Chart 2_NIM Summary 09GRC 3 2" xfId="23114"/>
    <cellStyle name="_VC 6.15.06 update on 06GRC power costs.xls Chart 2_NIM Summary 09GRC 3 2 2" xfId="23115"/>
    <cellStyle name="_VC 6.15.06 update on 06GRC power costs.xls Chart 2_NIM Summary 09GRC 3 3" xfId="23116"/>
    <cellStyle name="_VC 6.15.06 update on 06GRC power costs.xls Chart 2_NIM Summary 09GRC 4" xfId="23117"/>
    <cellStyle name="_VC 6.15.06 update on 06GRC power costs.xls Chart 2_NIM Summary 09GRC 4 2" xfId="23118"/>
    <cellStyle name="_VC 6.15.06 update on 06GRC power costs.xls Chart 2_NIM Summary 09GRC 4 2 2" xfId="23119"/>
    <cellStyle name="_VC 6.15.06 update on 06GRC power costs.xls Chart 2_NIM Summary 09GRC 4 3" xfId="23120"/>
    <cellStyle name="_VC 6.15.06 update on 06GRC power costs.xls Chart 2_NIM Summary 09GRC 5" xfId="23121"/>
    <cellStyle name="_VC 6.15.06 update on 06GRC power costs.xls Chart 2_NIM Summary 09GRC 5 2" xfId="23122"/>
    <cellStyle name="_VC 6.15.06 update on 06GRC power costs.xls Chart 2_NIM Summary 09GRC 6" xfId="23123"/>
    <cellStyle name="_VC 6.15.06 update on 06GRC power costs.xls Chart 2_NIM Summary 09GRC 6 2" xfId="23124"/>
    <cellStyle name="_VC 6.15.06 update on 06GRC power costs.xls Chart 2_NIM Summary 09GRC 7" xfId="23125"/>
    <cellStyle name="_VC 6.15.06 update on 06GRC power costs.xls Chart 2_NIM Summary 09GRC_DEM-WP(C) ENERG10C--ctn Mid-C_042010 2010GRC" xfId="23126"/>
    <cellStyle name="_VC 6.15.06 update on 06GRC power costs.xls Chart 2_NIM Summary 09GRC_DEM-WP(C) ENERG10C--ctn Mid-C_042010 2010GRC 2" xfId="23127"/>
    <cellStyle name="_VC 6.15.06 update on 06GRC power costs.xls Chart 2_NIM Summary 10" xfId="23128"/>
    <cellStyle name="_VC 6.15.06 update on 06GRC power costs.xls Chart 2_NIM Summary 10 2" xfId="23129"/>
    <cellStyle name="_VC 6.15.06 update on 06GRC power costs.xls Chart 2_NIM Summary 10 2 2" xfId="23130"/>
    <cellStyle name="_VC 6.15.06 update on 06GRC power costs.xls Chart 2_NIM Summary 10 3" xfId="23131"/>
    <cellStyle name="_VC 6.15.06 update on 06GRC power costs.xls Chart 2_NIM Summary 10 4" xfId="23132"/>
    <cellStyle name="_VC 6.15.06 update on 06GRC power costs.xls Chart 2_NIM Summary 11" xfId="23133"/>
    <cellStyle name="_VC 6.15.06 update on 06GRC power costs.xls Chart 2_NIM Summary 11 2" xfId="23134"/>
    <cellStyle name="_VC 6.15.06 update on 06GRC power costs.xls Chart 2_NIM Summary 11 2 2" xfId="23135"/>
    <cellStyle name="_VC 6.15.06 update on 06GRC power costs.xls Chart 2_NIM Summary 11 3" xfId="23136"/>
    <cellStyle name="_VC 6.15.06 update on 06GRC power costs.xls Chart 2_NIM Summary 11 4" xfId="23137"/>
    <cellStyle name="_VC 6.15.06 update on 06GRC power costs.xls Chart 2_NIM Summary 12" xfId="23138"/>
    <cellStyle name="_VC 6.15.06 update on 06GRC power costs.xls Chart 2_NIM Summary 12 2" xfId="23139"/>
    <cellStyle name="_VC 6.15.06 update on 06GRC power costs.xls Chart 2_NIM Summary 12 2 2" xfId="23140"/>
    <cellStyle name="_VC 6.15.06 update on 06GRC power costs.xls Chart 2_NIM Summary 12 3" xfId="23141"/>
    <cellStyle name="_VC 6.15.06 update on 06GRC power costs.xls Chart 2_NIM Summary 12 4" xfId="23142"/>
    <cellStyle name="_VC 6.15.06 update on 06GRC power costs.xls Chart 2_NIM Summary 13" xfId="23143"/>
    <cellStyle name="_VC 6.15.06 update on 06GRC power costs.xls Chart 2_NIM Summary 13 2" xfId="23144"/>
    <cellStyle name="_VC 6.15.06 update on 06GRC power costs.xls Chart 2_NIM Summary 13 2 2" xfId="23145"/>
    <cellStyle name="_VC 6.15.06 update on 06GRC power costs.xls Chart 2_NIM Summary 13 3" xfId="23146"/>
    <cellStyle name="_VC 6.15.06 update on 06GRC power costs.xls Chart 2_NIM Summary 13 4" xfId="23147"/>
    <cellStyle name="_VC 6.15.06 update on 06GRC power costs.xls Chart 2_NIM Summary 14" xfId="23148"/>
    <cellStyle name="_VC 6.15.06 update on 06GRC power costs.xls Chart 2_NIM Summary 14 2" xfId="23149"/>
    <cellStyle name="_VC 6.15.06 update on 06GRC power costs.xls Chart 2_NIM Summary 14 2 2" xfId="23150"/>
    <cellStyle name="_VC 6.15.06 update on 06GRC power costs.xls Chart 2_NIM Summary 14 3" xfId="23151"/>
    <cellStyle name="_VC 6.15.06 update on 06GRC power costs.xls Chart 2_NIM Summary 14 4" xfId="23152"/>
    <cellStyle name="_VC 6.15.06 update on 06GRC power costs.xls Chart 2_NIM Summary 15" xfId="23153"/>
    <cellStyle name="_VC 6.15.06 update on 06GRC power costs.xls Chart 2_NIM Summary 15 2" xfId="23154"/>
    <cellStyle name="_VC 6.15.06 update on 06GRC power costs.xls Chart 2_NIM Summary 15 2 2" xfId="23155"/>
    <cellStyle name="_VC 6.15.06 update on 06GRC power costs.xls Chart 2_NIM Summary 15 3" xfId="23156"/>
    <cellStyle name="_VC 6.15.06 update on 06GRC power costs.xls Chart 2_NIM Summary 15 4" xfId="23157"/>
    <cellStyle name="_VC 6.15.06 update on 06GRC power costs.xls Chart 2_NIM Summary 16" xfId="23158"/>
    <cellStyle name="_VC 6.15.06 update on 06GRC power costs.xls Chart 2_NIM Summary 16 2" xfId="23159"/>
    <cellStyle name="_VC 6.15.06 update on 06GRC power costs.xls Chart 2_NIM Summary 16 2 2" xfId="23160"/>
    <cellStyle name="_VC 6.15.06 update on 06GRC power costs.xls Chart 2_NIM Summary 16 3" xfId="23161"/>
    <cellStyle name="_VC 6.15.06 update on 06GRC power costs.xls Chart 2_NIM Summary 16 4" xfId="23162"/>
    <cellStyle name="_VC 6.15.06 update on 06GRC power costs.xls Chart 2_NIM Summary 17" xfId="23163"/>
    <cellStyle name="_VC 6.15.06 update on 06GRC power costs.xls Chart 2_NIM Summary 17 2" xfId="23164"/>
    <cellStyle name="_VC 6.15.06 update on 06GRC power costs.xls Chart 2_NIM Summary 17 2 2" xfId="23165"/>
    <cellStyle name="_VC 6.15.06 update on 06GRC power costs.xls Chart 2_NIM Summary 17 3" xfId="23166"/>
    <cellStyle name="_VC 6.15.06 update on 06GRC power costs.xls Chart 2_NIM Summary 17 4" xfId="23167"/>
    <cellStyle name="_VC 6.15.06 update on 06GRC power costs.xls Chart 2_NIM Summary 18" xfId="23168"/>
    <cellStyle name="_VC 6.15.06 update on 06GRC power costs.xls Chart 2_NIM Summary 18 2" xfId="23169"/>
    <cellStyle name="_VC 6.15.06 update on 06GRC power costs.xls Chart 2_NIM Summary 18 3" xfId="23170"/>
    <cellStyle name="_VC 6.15.06 update on 06GRC power costs.xls Chart 2_NIM Summary 19" xfId="23171"/>
    <cellStyle name="_VC 6.15.06 update on 06GRC power costs.xls Chart 2_NIM Summary 19 2" xfId="23172"/>
    <cellStyle name="_VC 6.15.06 update on 06GRC power costs.xls Chart 2_NIM Summary 19 3" xfId="23173"/>
    <cellStyle name="_VC 6.15.06 update on 06GRC power costs.xls Chart 2_NIM Summary 2" xfId="23174"/>
    <cellStyle name="_VC 6.15.06 update on 06GRC power costs.xls Chart 2_NIM Summary 2 2" xfId="23175"/>
    <cellStyle name="_VC 6.15.06 update on 06GRC power costs.xls Chart 2_NIM Summary 2 2 2" xfId="23176"/>
    <cellStyle name="_VC 6.15.06 update on 06GRC power costs.xls Chart 2_NIM Summary 2 2 2 2" xfId="23177"/>
    <cellStyle name="_VC 6.15.06 update on 06GRC power costs.xls Chart 2_NIM Summary 2 3" xfId="23178"/>
    <cellStyle name="_VC 6.15.06 update on 06GRC power costs.xls Chart 2_NIM Summary 2 3 2" xfId="23179"/>
    <cellStyle name="_VC 6.15.06 update on 06GRC power costs.xls Chart 2_NIM Summary 2 4" xfId="23180"/>
    <cellStyle name="_VC 6.15.06 update on 06GRC power costs.xls Chart 2_NIM Summary 2 4 2" xfId="23181"/>
    <cellStyle name="_VC 6.15.06 update on 06GRC power costs.xls Chart 2_NIM Summary 2 5" xfId="23182"/>
    <cellStyle name="_VC 6.15.06 update on 06GRC power costs.xls Chart 2_NIM Summary 20" xfId="23183"/>
    <cellStyle name="_VC 6.15.06 update on 06GRC power costs.xls Chart 2_NIM Summary 20 2" xfId="23184"/>
    <cellStyle name="_VC 6.15.06 update on 06GRC power costs.xls Chart 2_NIM Summary 20 3" xfId="23185"/>
    <cellStyle name="_VC 6.15.06 update on 06GRC power costs.xls Chart 2_NIM Summary 21" xfId="23186"/>
    <cellStyle name="_VC 6.15.06 update on 06GRC power costs.xls Chart 2_NIM Summary 21 2" xfId="23187"/>
    <cellStyle name="_VC 6.15.06 update on 06GRC power costs.xls Chart 2_NIM Summary 21 3" xfId="23188"/>
    <cellStyle name="_VC 6.15.06 update on 06GRC power costs.xls Chart 2_NIM Summary 22" xfId="23189"/>
    <cellStyle name="_VC 6.15.06 update on 06GRC power costs.xls Chart 2_NIM Summary 22 2" xfId="23190"/>
    <cellStyle name="_VC 6.15.06 update on 06GRC power costs.xls Chart 2_NIM Summary 22 3" xfId="23191"/>
    <cellStyle name="_VC 6.15.06 update on 06GRC power costs.xls Chart 2_NIM Summary 23" xfId="23192"/>
    <cellStyle name="_VC 6.15.06 update on 06GRC power costs.xls Chart 2_NIM Summary 23 2" xfId="23193"/>
    <cellStyle name="_VC 6.15.06 update on 06GRC power costs.xls Chart 2_NIM Summary 23 3" xfId="23194"/>
    <cellStyle name="_VC 6.15.06 update on 06GRC power costs.xls Chart 2_NIM Summary 24" xfId="23195"/>
    <cellStyle name="_VC 6.15.06 update on 06GRC power costs.xls Chart 2_NIM Summary 24 2" xfId="23196"/>
    <cellStyle name="_VC 6.15.06 update on 06GRC power costs.xls Chart 2_NIM Summary 24 3" xfId="23197"/>
    <cellStyle name="_VC 6.15.06 update on 06GRC power costs.xls Chart 2_NIM Summary 25" xfId="23198"/>
    <cellStyle name="_VC 6.15.06 update on 06GRC power costs.xls Chart 2_NIM Summary 25 2" xfId="23199"/>
    <cellStyle name="_VC 6.15.06 update on 06GRC power costs.xls Chart 2_NIM Summary 25 3" xfId="23200"/>
    <cellStyle name="_VC 6.15.06 update on 06GRC power costs.xls Chart 2_NIM Summary 26" xfId="23201"/>
    <cellStyle name="_VC 6.15.06 update on 06GRC power costs.xls Chart 2_NIM Summary 26 2" xfId="23202"/>
    <cellStyle name="_VC 6.15.06 update on 06GRC power costs.xls Chart 2_NIM Summary 26 3" xfId="23203"/>
    <cellStyle name="_VC 6.15.06 update on 06GRC power costs.xls Chart 2_NIM Summary 27" xfId="23204"/>
    <cellStyle name="_VC 6.15.06 update on 06GRC power costs.xls Chart 2_NIM Summary 27 2" xfId="23205"/>
    <cellStyle name="_VC 6.15.06 update on 06GRC power costs.xls Chart 2_NIM Summary 27 3" xfId="23206"/>
    <cellStyle name="_VC 6.15.06 update on 06GRC power costs.xls Chart 2_NIM Summary 28" xfId="23207"/>
    <cellStyle name="_VC 6.15.06 update on 06GRC power costs.xls Chart 2_NIM Summary 28 2" xfId="23208"/>
    <cellStyle name="_VC 6.15.06 update on 06GRC power costs.xls Chart 2_NIM Summary 28 3" xfId="23209"/>
    <cellStyle name="_VC 6.15.06 update on 06GRC power costs.xls Chart 2_NIM Summary 29" xfId="23210"/>
    <cellStyle name="_VC 6.15.06 update on 06GRC power costs.xls Chart 2_NIM Summary 29 2" xfId="23211"/>
    <cellStyle name="_VC 6.15.06 update on 06GRC power costs.xls Chart 2_NIM Summary 29 3" xfId="23212"/>
    <cellStyle name="_VC 6.15.06 update on 06GRC power costs.xls Chart 2_NIM Summary 3" xfId="23213"/>
    <cellStyle name="_VC 6.15.06 update on 06GRC power costs.xls Chart 2_NIM Summary 3 2" xfId="23214"/>
    <cellStyle name="_VC 6.15.06 update on 06GRC power costs.xls Chart 2_NIM Summary 3 2 2" xfId="23215"/>
    <cellStyle name="_VC 6.15.06 update on 06GRC power costs.xls Chart 2_NIM Summary 3 3" xfId="23216"/>
    <cellStyle name="_VC 6.15.06 update on 06GRC power costs.xls Chart 2_NIM Summary 3 4" xfId="23217"/>
    <cellStyle name="_VC 6.15.06 update on 06GRC power costs.xls Chart 2_NIM Summary 30" xfId="23218"/>
    <cellStyle name="_VC 6.15.06 update on 06GRC power costs.xls Chart 2_NIM Summary 30 2" xfId="23219"/>
    <cellStyle name="_VC 6.15.06 update on 06GRC power costs.xls Chart 2_NIM Summary 30 3" xfId="23220"/>
    <cellStyle name="_VC 6.15.06 update on 06GRC power costs.xls Chart 2_NIM Summary 31" xfId="23221"/>
    <cellStyle name="_VC 6.15.06 update on 06GRC power costs.xls Chart 2_NIM Summary 31 2" xfId="23222"/>
    <cellStyle name="_VC 6.15.06 update on 06GRC power costs.xls Chart 2_NIM Summary 31 3" xfId="23223"/>
    <cellStyle name="_VC 6.15.06 update on 06GRC power costs.xls Chart 2_NIM Summary 32" xfId="23224"/>
    <cellStyle name="_VC 6.15.06 update on 06GRC power costs.xls Chart 2_NIM Summary 32 2" xfId="23225"/>
    <cellStyle name="_VC 6.15.06 update on 06GRC power costs.xls Chart 2_NIM Summary 33" xfId="23226"/>
    <cellStyle name="_VC 6.15.06 update on 06GRC power costs.xls Chart 2_NIM Summary 33 2" xfId="23227"/>
    <cellStyle name="_VC 6.15.06 update on 06GRC power costs.xls Chart 2_NIM Summary 34" xfId="23228"/>
    <cellStyle name="_VC 6.15.06 update on 06GRC power costs.xls Chart 2_NIM Summary 34 2" xfId="23229"/>
    <cellStyle name="_VC 6.15.06 update on 06GRC power costs.xls Chart 2_NIM Summary 35" xfId="23230"/>
    <cellStyle name="_VC 6.15.06 update on 06GRC power costs.xls Chart 2_NIM Summary 35 2" xfId="23231"/>
    <cellStyle name="_VC 6.15.06 update on 06GRC power costs.xls Chart 2_NIM Summary 36" xfId="23232"/>
    <cellStyle name="_VC 6.15.06 update on 06GRC power costs.xls Chart 2_NIM Summary 36 2" xfId="23233"/>
    <cellStyle name="_VC 6.15.06 update on 06GRC power costs.xls Chart 2_NIM Summary 37" xfId="23234"/>
    <cellStyle name="_VC 6.15.06 update on 06GRC power costs.xls Chart 2_NIM Summary 37 2" xfId="23235"/>
    <cellStyle name="_VC 6.15.06 update on 06GRC power costs.xls Chart 2_NIM Summary 38" xfId="23236"/>
    <cellStyle name="_VC 6.15.06 update on 06GRC power costs.xls Chart 2_NIM Summary 38 2" xfId="23237"/>
    <cellStyle name="_VC 6.15.06 update on 06GRC power costs.xls Chart 2_NIM Summary 39" xfId="23238"/>
    <cellStyle name="_VC 6.15.06 update on 06GRC power costs.xls Chart 2_NIM Summary 39 2" xfId="23239"/>
    <cellStyle name="_VC 6.15.06 update on 06GRC power costs.xls Chart 2_NIM Summary 4" xfId="23240"/>
    <cellStyle name="_VC 6.15.06 update on 06GRC power costs.xls Chart 2_NIM Summary 4 2" xfId="23241"/>
    <cellStyle name="_VC 6.15.06 update on 06GRC power costs.xls Chart 2_NIM Summary 4 2 2" xfId="23242"/>
    <cellStyle name="_VC 6.15.06 update on 06GRC power costs.xls Chart 2_NIM Summary 4 3" xfId="23243"/>
    <cellStyle name="_VC 6.15.06 update on 06GRC power costs.xls Chart 2_NIM Summary 4 4" xfId="23244"/>
    <cellStyle name="_VC 6.15.06 update on 06GRC power costs.xls Chart 2_NIM Summary 40" xfId="23245"/>
    <cellStyle name="_VC 6.15.06 update on 06GRC power costs.xls Chart 2_NIM Summary 40 2" xfId="23246"/>
    <cellStyle name="_VC 6.15.06 update on 06GRC power costs.xls Chart 2_NIM Summary 41" xfId="23247"/>
    <cellStyle name="_VC 6.15.06 update on 06GRC power costs.xls Chart 2_NIM Summary 41 2" xfId="23248"/>
    <cellStyle name="_VC 6.15.06 update on 06GRC power costs.xls Chart 2_NIM Summary 42" xfId="23249"/>
    <cellStyle name="_VC 6.15.06 update on 06GRC power costs.xls Chart 2_NIM Summary 42 2" xfId="23250"/>
    <cellStyle name="_VC 6.15.06 update on 06GRC power costs.xls Chart 2_NIM Summary 43" xfId="23251"/>
    <cellStyle name="_VC 6.15.06 update on 06GRC power costs.xls Chart 2_NIM Summary 43 2" xfId="23252"/>
    <cellStyle name="_VC 6.15.06 update on 06GRC power costs.xls Chart 2_NIM Summary 44" xfId="23253"/>
    <cellStyle name="_VC 6.15.06 update on 06GRC power costs.xls Chart 2_NIM Summary 44 2" xfId="23254"/>
    <cellStyle name="_VC 6.15.06 update on 06GRC power costs.xls Chart 2_NIM Summary 45" xfId="23255"/>
    <cellStyle name="_VC 6.15.06 update on 06GRC power costs.xls Chart 2_NIM Summary 45 2" xfId="23256"/>
    <cellStyle name="_VC 6.15.06 update on 06GRC power costs.xls Chart 2_NIM Summary 46" xfId="23257"/>
    <cellStyle name="_VC 6.15.06 update on 06GRC power costs.xls Chart 2_NIM Summary 46 2" xfId="23258"/>
    <cellStyle name="_VC 6.15.06 update on 06GRC power costs.xls Chart 2_NIM Summary 47" xfId="23259"/>
    <cellStyle name="_VC 6.15.06 update on 06GRC power costs.xls Chart 2_NIM Summary 47 2" xfId="23260"/>
    <cellStyle name="_VC 6.15.06 update on 06GRC power costs.xls Chart 2_NIM Summary 48" xfId="23261"/>
    <cellStyle name="_VC 6.15.06 update on 06GRC power costs.xls Chart 2_NIM Summary 49" xfId="23262"/>
    <cellStyle name="_VC 6.15.06 update on 06GRC power costs.xls Chart 2_NIM Summary 5" xfId="23263"/>
    <cellStyle name="_VC 6.15.06 update on 06GRC power costs.xls Chart 2_NIM Summary 5 2" xfId="23264"/>
    <cellStyle name="_VC 6.15.06 update on 06GRC power costs.xls Chart 2_NIM Summary 5 2 2" xfId="23265"/>
    <cellStyle name="_VC 6.15.06 update on 06GRC power costs.xls Chart 2_NIM Summary 5 3" xfId="23266"/>
    <cellStyle name="_VC 6.15.06 update on 06GRC power costs.xls Chart 2_NIM Summary 5 4" xfId="23267"/>
    <cellStyle name="_VC 6.15.06 update on 06GRC power costs.xls Chart 2_NIM Summary 50" xfId="23268"/>
    <cellStyle name="_VC 6.15.06 update on 06GRC power costs.xls Chart 2_NIM Summary 51" xfId="23269"/>
    <cellStyle name="_VC 6.15.06 update on 06GRC power costs.xls Chart 2_NIM Summary 52" xfId="23270"/>
    <cellStyle name="_VC 6.15.06 update on 06GRC power costs.xls Chart 2_NIM Summary 6" xfId="23271"/>
    <cellStyle name="_VC 6.15.06 update on 06GRC power costs.xls Chart 2_NIM Summary 6 2" xfId="23272"/>
    <cellStyle name="_VC 6.15.06 update on 06GRC power costs.xls Chart 2_NIM Summary 6 2 2" xfId="23273"/>
    <cellStyle name="_VC 6.15.06 update on 06GRC power costs.xls Chart 2_NIM Summary 6 3" xfId="23274"/>
    <cellStyle name="_VC 6.15.06 update on 06GRC power costs.xls Chart 2_NIM Summary 6 4" xfId="23275"/>
    <cellStyle name="_VC 6.15.06 update on 06GRC power costs.xls Chart 2_NIM Summary 7" xfId="23276"/>
    <cellStyle name="_VC 6.15.06 update on 06GRC power costs.xls Chart 2_NIM Summary 7 2" xfId="23277"/>
    <cellStyle name="_VC 6.15.06 update on 06GRC power costs.xls Chart 2_NIM Summary 7 2 2" xfId="23278"/>
    <cellStyle name="_VC 6.15.06 update on 06GRC power costs.xls Chart 2_NIM Summary 7 3" xfId="23279"/>
    <cellStyle name="_VC 6.15.06 update on 06GRC power costs.xls Chart 2_NIM Summary 7 4" xfId="23280"/>
    <cellStyle name="_VC 6.15.06 update on 06GRC power costs.xls Chart 2_NIM Summary 7 5" xfId="23281"/>
    <cellStyle name="_VC 6.15.06 update on 06GRC power costs.xls Chart 2_NIM Summary 8" xfId="23282"/>
    <cellStyle name="_VC 6.15.06 update on 06GRC power costs.xls Chart 2_NIM Summary 8 2" xfId="23283"/>
    <cellStyle name="_VC 6.15.06 update on 06GRC power costs.xls Chart 2_NIM Summary 8 2 2" xfId="23284"/>
    <cellStyle name="_VC 6.15.06 update on 06GRC power costs.xls Chart 2_NIM Summary 8 3" xfId="23285"/>
    <cellStyle name="_VC 6.15.06 update on 06GRC power costs.xls Chart 2_NIM Summary 8 4" xfId="23286"/>
    <cellStyle name="_VC 6.15.06 update on 06GRC power costs.xls Chart 2_NIM Summary 8 5" xfId="23287"/>
    <cellStyle name="_VC 6.15.06 update on 06GRC power costs.xls Chart 2_NIM Summary 9" xfId="23288"/>
    <cellStyle name="_VC 6.15.06 update on 06GRC power costs.xls Chart 2_NIM Summary 9 2" xfId="23289"/>
    <cellStyle name="_VC 6.15.06 update on 06GRC power costs.xls Chart 2_NIM Summary 9 2 2" xfId="23290"/>
    <cellStyle name="_VC 6.15.06 update on 06GRC power costs.xls Chart 2_NIM Summary 9 3" xfId="23291"/>
    <cellStyle name="_VC 6.15.06 update on 06GRC power costs.xls Chart 2_NIM Summary 9 4" xfId="23292"/>
    <cellStyle name="_VC 6.15.06 update on 06GRC power costs.xls Chart 2_NIM Summary 9 5" xfId="23293"/>
    <cellStyle name="_VC 6.15.06 update on 06GRC power costs.xls Chart 2_NIM Summary_DEM-WP(C) ENERG10C--ctn Mid-C_042010 2010GRC" xfId="23294"/>
    <cellStyle name="_VC 6.15.06 update on 06GRC power costs.xls Chart 2_NIM Summary_DEM-WP(C) ENERG10C--ctn Mid-C_042010 2010GRC 2" xfId="23295"/>
    <cellStyle name="_VC 6.15.06 update on 06GRC power costs.xls Chart 2_PCA 10 -  Exhibit D Dec 2011" xfId="23296"/>
    <cellStyle name="_VC 6.15.06 update on 06GRC power costs.xls Chart 2_PCA 10 -  Exhibit D Dec 2011 2" xfId="23297"/>
    <cellStyle name="_VC 6.15.06 update on 06GRC power costs.xls Chart 2_PCA 10 -  Exhibit D from A Kellogg Jan 2011" xfId="23298"/>
    <cellStyle name="_VC 6.15.06 update on 06GRC power costs.xls Chart 2_PCA 10 -  Exhibit D from A Kellogg Jan 2011 2" xfId="23299"/>
    <cellStyle name="_VC 6.15.06 update on 06GRC power costs.xls Chart 2_PCA 10 -  Exhibit D from A Kellogg July 2011" xfId="23300"/>
    <cellStyle name="_VC 6.15.06 update on 06GRC power costs.xls Chart 2_PCA 10 -  Exhibit D from A Kellogg July 2011 2" xfId="23301"/>
    <cellStyle name="_VC 6.15.06 update on 06GRC power costs.xls Chart 2_PCA 10 -  Exhibit D from S Free Rcv'd 12-11" xfId="23302"/>
    <cellStyle name="_VC 6.15.06 update on 06GRC power costs.xls Chart 2_PCA 10 -  Exhibit D from S Free Rcv'd 12-11 2" xfId="23303"/>
    <cellStyle name="_VC 6.15.06 update on 06GRC power costs.xls Chart 2_PCA 11 -  Exhibit D Jan 2012 fr A Kellogg" xfId="23304"/>
    <cellStyle name="_VC 6.15.06 update on 06GRC power costs.xls Chart 2_PCA 11 -  Exhibit D Jan 2012 fr A Kellogg 2" xfId="23305"/>
    <cellStyle name="_VC 6.15.06 update on 06GRC power costs.xls Chart 2_PCA 11 -  Exhibit D Jan 2012 WF" xfId="23306"/>
    <cellStyle name="_VC 6.15.06 update on 06GRC power costs.xls Chart 2_PCA 11 -  Exhibit D Jan 2012 WF 2" xfId="23307"/>
    <cellStyle name="_VC 6.15.06 update on 06GRC power costs.xls Chart 2_PCA 9 -  Exhibit D April 2010" xfId="23308"/>
    <cellStyle name="_VC 6.15.06 update on 06GRC power costs.xls Chart 2_PCA 9 -  Exhibit D April 2010 (3)" xfId="23309"/>
    <cellStyle name="_VC 6.15.06 update on 06GRC power costs.xls Chart 2_PCA 9 -  Exhibit D April 2010 (3) 2" xfId="23310"/>
    <cellStyle name="_VC 6.15.06 update on 06GRC power costs.xls Chart 2_PCA 9 -  Exhibit D April 2010 (3) 2 2" xfId="23311"/>
    <cellStyle name="_VC 6.15.06 update on 06GRC power costs.xls Chart 2_PCA 9 -  Exhibit D April 2010 (3) 2 2 2" xfId="23312"/>
    <cellStyle name="_VC 6.15.06 update on 06GRC power costs.xls Chart 2_PCA 9 -  Exhibit D April 2010 (3) 2 2 2 2" xfId="23313"/>
    <cellStyle name="_VC 6.15.06 update on 06GRC power costs.xls Chart 2_PCA 9 -  Exhibit D April 2010 (3) 2 3" xfId="23314"/>
    <cellStyle name="_VC 6.15.06 update on 06GRC power costs.xls Chart 2_PCA 9 -  Exhibit D April 2010 (3) 2 3 2" xfId="23315"/>
    <cellStyle name="_VC 6.15.06 update on 06GRC power costs.xls Chart 2_PCA 9 -  Exhibit D April 2010 (3) 2 4" xfId="23316"/>
    <cellStyle name="_VC 6.15.06 update on 06GRC power costs.xls Chart 2_PCA 9 -  Exhibit D April 2010 (3) 2 4 2" xfId="23317"/>
    <cellStyle name="_VC 6.15.06 update on 06GRC power costs.xls Chart 2_PCA 9 -  Exhibit D April 2010 (3) 2 5" xfId="23318"/>
    <cellStyle name="_VC 6.15.06 update on 06GRC power costs.xls Chart 2_PCA 9 -  Exhibit D April 2010 (3) 3" xfId="23319"/>
    <cellStyle name="_VC 6.15.06 update on 06GRC power costs.xls Chart 2_PCA 9 -  Exhibit D April 2010 (3) 3 2" xfId="23320"/>
    <cellStyle name="_VC 6.15.06 update on 06GRC power costs.xls Chart 2_PCA 9 -  Exhibit D April 2010 (3) 3 2 2" xfId="23321"/>
    <cellStyle name="_VC 6.15.06 update on 06GRC power costs.xls Chart 2_PCA 9 -  Exhibit D April 2010 (3) 3 3" xfId="23322"/>
    <cellStyle name="_VC 6.15.06 update on 06GRC power costs.xls Chart 2_PCA 9 -  Exhibit D April 2010 (3) 4" xfId="23323"/>
    <cellStyle name="_VC 6.15.06 update on 06GRC power costs.xls Chart 2_PCA 9 -  Exhibit D April 2010 (3) 4 2" xfId="23324"/>
    <cellStyle name="_VC 6.15.06 update on 06GRC power costs.xls Chart 2_PCA 9 -  Exhibit D April 2010 (3) 4 2 2" xfId="23325"/>
    <cellStyle name="_VC 6.15.06 update on 06GRC power costs.xls Chart 2_PCA 9 -  Exhibit D April 2010 (3) 4 3" xfId="23326"/>
    <cellStyle name="_VC 6.15.06 update on 06GRC power costs.xls Chart 2_PCA 9 -  Exhibit D April 2010 (3) 5" xfId="23327"/>
    <cellStyle name="_VC 6.15.06 update on 06GRC power costs.xls Chart 2_PCA 9 -  Exhibit D April 2010 (3) 5 2" xfId="23328"/>
    <cellStyle name="_VC 6.15.06 update on 06GRC power costs.xls Chart 2_PCA 9 -  Exhibit D April 2010 (3) 6" xfId="23329"/>
    <cellStyle name="_VC 6.15.06 update on 06GRC power costs.xls Chart 2_PCA 9 -  Exhibit D April 2010 (3) 6 2" xfId="23330"/>
    <cellStyle name="_VC 6.15.06 update on 06GRC power costs.xls Chart 2_PCA 9 -  Exhibit D April 2010 (3) 7" xfId="23331"/>
    <cellStyle name="_VC 6.15.06 update on 06GRC power costs.xls Chart 2_PCA 9 -  Exhibit D April 2010 (3)_DEM-WP(C) ENERG10C--ctn Mid-C_042010 2010GRC" xfId="23332"/>
    <cellStyle name="_VC 6.15.06 update on 06GRC power costs.xls Chart 2_PCA 9 -  Exhibit D April 2010 (3)_DEM-WP(C) ENERG10C--ctn Mid-C_042010 2010GRC 2" xfId="23333"/>
    <cellStyle name="_VC 6.15.06 update on 06GRC power costs.xls Chart 2_PCA 9 -  Exhibit D April 2010 2" xfId="23334"/>
    <cellStyle name="_VC 6.15.06 update on 06GRC power costs.xls Chart 2_PCA 9 -  Exhibit D April 2010 2 2" xfId="23335"/>
    <cellStyle name="_VC 6.15.06 update on 06GRC power costs.xls Chart 2_PCA 9 -  Exhibit D April 2010 3" xfId="23336"/>
    <cellStyle name="_VC 6.15.06 update on 06GRC power costs.xls Chart 2_PCA 9 -  Exhibit D April 2010 3 2" xfId="23337"/>
    <cellStyle name="_VC 6.15.06 update on 06GRC power costs.xls Chart 2_PCA 9 -  Exhibit D April 2010 4" xfId="23338"/>
    <cellStyle name="_VC 6.15.06 update on 06GRC power costs.xls Chart 2_PCA 9 -  Exhibit D April 2010 4 2" xfId="23339"/>
    <cellStyle name="_VC 6.15.06 update on 06GRC power costs.xls Chart 2_PCA 9 -  Exhibit D April 2010 5" xfId="23340"/>
    <cellStyle name="_VC 6.15.06 update on 06GRC power costs.xls Chart 2_PCA 9 -  Exhibit D April 2010 5 2" xfId="23341"/>
    <cellStyle name="_VC 6.15.06 update on 06GRC power costs.xls Chart 2_PCA 9 -  Exhibit D April 2010 6" xfId="23342"/>
    <cellStyle name="_VC 6.15.06 update on 06GRC power costs.xls Chart 2_PCA 9 -  Exhibit D April 2010 6 2" xfId="23343"/>
    <cellStyle name="_VC 6.15.06 update on 06GRC power costs.xls Chart 2_PCA 9 -  Exhibit D April 2010 7" xfId="23344"/>
    <cellStyle name="_VC 6.15.06 update on 06GRC power costs.xls Chart 2_PCA 9 -  Exhibit D Nov 2010" xfId="23345"/>
    <cellStyle name="_VC 6.15.06 update on 06GRC power costs.xls Chart 2_PCA 9 -  Exhibit D Nov 2010 2" xfId="23346"/>
    <cellStyle name="_VC 6.15.06 update on 06GRC power costs.xls Chart 2_PCA 9 -  Exhibit D Nov 2010 2 2" xfId="23347"/>
    <cellStyle name="_VC 6.15.06 update on 06GRC power costs.xls Chart 2_PCA 9 -  Exhibit D Nov 2010 3" xfId="23348"/>
    <cellStyle name="_VC 6.15.06 update on 06GRC power costs.xls Chart 2_PCA 9 - Exhibit D at August 2010" xfId="23349"/>
    <cellStyle name="_VC 6.15.06 update on 06GRC power costs.xls Chart 2_PCA 9 - Exhibit D at August 2010 2" xfId="23350"/>
    <cellStyle name="_VC 6.15.06 update on 06GRC power costs.xls Chart 2_PCA 9 - Exhibit D at August 2010 2 2" xfId="23351"/>
    <cellStyle name="_VC 6.15.06 update on 06GRC power costs.xls Chart 2_PCA 9 - Exhibit D at August 2010 3" xfId="23352"/>
    <cellStyle name="_VC 6.15.06 update on 06GRC power costs.xls Chart 2_PCA 9 - Exhibit D June 2010 GRC" xfId="23353"/>
    <cellStyle name="_VC 6.15.06 update on 06GRC power costs.xls Chart 2_PCA 9 - Exhibit D June 2010 GRC 2" xfId="23354"/>
    <cellStyle name="_VC 6.15.06 update on 06GRC power costs.xls Chart 2_PCA 9 - Exhibit D June 2010 GRC 2 2" xfId="23355"/>
    <cellStyle name="_VC 6.15.06 update on 06GRC power costs.xls Chart 2_PCA 9 - Exhibit D June 2010 GRC 3" xfId="23356"/>
    <cellStyle name="_VC 6.15.06 update on 06GRC power costs.xls Chart 2_Power Costs - Comparison bx Rbtl-Staff-Jt-PC" xfId="23357"/>
    <cellStyle name="_VC 6.15.06 update on 06GRC power costs.xls Chart 2_Power Costs - Comparison bx Rbtl-Staff-Jt-PC 2" xfId="23358"/>
    <cellStyle name="_VC 6.15.06 update on 06GRC power costs.xls Chart 2_Power Costs - Comparison bx Rbtl-Staff-Jt-PC 2 2" xfId="23359"/>
    <cellStyle name="_VC 6.15.06 update on 06GRC power costs.xls Chart 2_Power Costs - Comparison bx Rbtl-Staff-Jt-PC 2 2 2" xfId="23360"/>
    <cellStyle name="_VC 6.15.06 update on 06GRC power costs.xls Chart 2_Power Costs - Comparison bx Rbtl-Staff-Jt-PC 2 2 2 2" xfId="23361"/>
    <cellStyle name="_VC 6.15.06 update on 06GRC power costs.xls Chart 2_Power Costs - Comparison bx Rbtl-Staff-Jt-PC 2 2 3" xfId="23362"/>
    <cellStyle name="_VC 6.15.06 update on 06GRC power costs.xls Chart 2_Power Costs - Comparison bx Rbtl-Staff-Jt-PC 2 3" xfId="23363"/>
    <cellStyle name="_VC 6.15.06 update on 06GRC power costs.xls Chart 2_Power Costs - Comparison bx Rbtl-Staff-Jt-PC 2 3 2" xfId="23364"/>
    <cellStyle name="_VC 6.15.06 update on 06GRC power costs.xls Chart 2_Power Costs - Comparison bx Rbtl-Staff-Jt-PC 2 4" xfId="23365"/>
    <cellStyle name="_VC 6.15.06 update on 06GRC power costs.xls Chart 2_Power Costs - Comparison bx Rbtl-Staff-Jt-PC 2 4 2" xfId="23366"/>
    <cellStyle name="_VC 6.15.06 update on 06GRC power costs.xls Chart 2_Power Costs - Comparison bx Rbtl-Staff-Jt-PC 2 5" xfId="23367"/>
    <cellStyle name="_VC 6.15.06 update on 06GRC power costs.xls Chart 2_Power Costs - Comparison bx Rbtl-Staff-Jt-PC 3" xfId="23368"/>
    <cellStyle name="_VC 6.15.06 update on 06GRC power costs.xls Chart 2_Power Costs - Comparison bx Rbtl-Staff-Jt-PC 3 2" xfId="23369"/>
    <cellStyle name="_VC 6.15.06 update on 06GRC power costs.xls Chart 2_Power Costs - Comparison bx Rbtl-Staff-Jt-PC 3 2 2" xfId="23370"/>
    <cellStyle name="_VC 6.15.06 update on 06GRC power costs.xls Chart 2_Power Costs - Comparison bx Rbtl-Staff-Jt-PC 3 3" xfId="23371"/>
    <cellStyle name="_VC 6.15.06 update on 06GRC power costs.xls Chart 2_Power Costs - Comparison bx Rbtl-Staff-Jt-PC 3 4" xfId="23372"/>
    <cellStyle name="_VC 6.15.06 update on 06GRC power costs.xls Chart 2_Power Costs - Comparison bx Rbtl-Staff-Jt-PC 4" xfId="23373"/>
    <cellStyle name="_VC 6.15.06 update on 06GRC power costs.xls Chart 2_Power Costs - Comparison bx Rbtl-Staff-Jt-PC 4 2" xfId="23374"/>
    <cellStyle name="_VC 6.15.06 update on 06GRC power costs.xls Chart 2_Power Costs - Comparison bx Rbtl-Staff-Jt-PC 4 2 2" xfId="23375"/>
    <cellStyle name="_VC 6.15.06 update on 06GRC power costs.xls Chart 2_Power Costs - Comparison bx Rbtl-Staff-Jt-PC 4 3" xfId="23376"/>
    <cellStyle name="_VC 6.15.06 update on 06GRC power costs.xls Chart 2_Power Costs - Comparison bx Rbtl-Staff-Jt-PC 5" xfId="23377"/>
    <cellStyle name="_VC 6.15.06 update on 06GRC power costs.xls Chart 2_Power Costs - Comparison bx Rbtl-Staff-Jt-PC 5 2" xfId="23378"/>
    <cellStyle name="_VC 6.15.06 update on 06GRC power costs.xls Chart 2_Power Costs - Comparison bx Rbtl-Staff-Jt-PC 6" xfId="23379"/>
    <cellStyle name="_VC 6.15.06 update on 06GRC power costs.xls Chart 2_Power Costs - Comparison bx Rbtl-Staff-Jt-PC 6 2" xfId="23380"/>
    <cellStyle name="_VC 6.15.06 update on 06GRC power costs.xls Chart 2_Power Costs - Comparison bx Rbtl-Staff-Jt-PC 7" xfId="23381"/>
    <cellStyle name="_VC 6.15.06 update on 06GRC power costs.xls Chart 2_Power Costs - Comparison bx Rbtl-Staff-Jt-PC_Adj Bench DR 3 for Initial Briefs (Electric)" xfId="23382"/>
    <cellStyle name="_VC 6.15.06 update on 06GRC power costs.xls Chart 2_Power Costs - Comparison bx Rbtl-Staff-Jt-PC_Adj Bench DR 3 for Initial Briefs (Electric) 2" xfId="23383"/>
    <cellStyle name="_VC 6.15.06 update on 06GRC power costs.xls Chart 2_Power Costs - Comparison bx Rbtl-Staff-Jt-PC_Adj Bench DR 3 for Initial Briefs (Electric) 2 2" xfId="23384"/>
    <cellStyle name="_VC 6.15.06 update on 06GRC power costs.xls Chart 2_Power Costs - Comparison bx Rbtl-Staff-Jt-PC_Adj Bench DR 3 for Initial Briefs (Electric) 2 2 2" xfId="23385"/>
    <cellStyle name="_VC 6.15.06 update on 06GRC power costs.xls Chart 2_Power Costs - Comparison bx Rbtl-Staff-Jt-PC_Adj Bench DR 3 for Initial Briefs (Electric) 2 2 2 2" xfId="23386"/>
    <cellStyle name="_VC 6.15.06 update on 06GRC power costs.xls Chart 2_Power Costs - Comparison bx Rbtl-Staff-Jt-PC_Adj Bench DR 3 for Initial Briefs (Electric) 2 2 3" xfId="23387"/>
    <cellStyle name="_VC 6.15.06 update on 06GRC power costs.xls Chart 2_Power Costs - Comparison bx Rbtl-Staff-Jt-PC_Adj Bench DR 3 for Initial Briefs (Electric) 2 3" xfId="23388"/>
    <cellStyle name="_VC 6.15.06 update on 06GRC power costs.xls Chart 2_Power Costs - Comparison bx Rbtl-Staff-Jt-PC_Adj Bench DR 3 for Initial Briefs (Electric) 2 3 2" xfId="23389"/>
    <cellStyle name="_VC 6.15.06 update on 06GRC power costs.xls Chart 2_Power Costs - Comparison bx Rbtl-Staff-Jt-PC_Adj Bench DR 3 for Initial Briefs (Electric) 2 4" xfId="23390"/>
    <cellStyle name="_VC 6.15.06 update on 06GRC power costs.xls Chart 2_Power Costs - Comparison bx Rbtl-Staff-Jt-PC_Adj Bench DR 3 for Initial Briefs (Electric) 2 4 2" xfId="23391"/>
    <cellStyle name="_VC 6.15.06 update on 06GRC power costs.xls Chart 2_Power Costs - Comparison bx Rbtl-Staff-Jt-PC_Adj Bench DR 3 for Initial Briefs (Electric) 2 5" xfId="23392"/>
    <cellStyle name="_VC 6.15.06 update on 06GRC power costs.xls Chart 2_Power Costs - Comparison bx Rbtl-Staff-Jt-PC_Adj Bench DR 3 for Initial Briefs (Electric) 3" xfId="23393"/>
    <cellStyle name="_VC 6.15.06 update on 06GRC power costs.xls Chart 2_Power Costs - Comparison bx Rbtl-Staff-Jt-PC_Adj Bench DR 3 for Initial Briefs (Electric) 3 2" xfId="23394"/>
    <cellStyle name="_VC 6.15.06 update on 06GRC power costs.xls Chart 2_Power Costs - Comparison bx Rbtl-Staff-Jt-PC_Adj Bench DR 3 for Initial Briefs (Electric) 3 2 2" xfId="23395"/>
    <cellStyle name="_VC 6.15.06 update on 06GRC power costs.xls Chart 2_Power Costs - Comparison bx Rbtl-Staff-Jt-PC_Adj Bench DR 3 for Initial Briefs (Electric) 3 3" xfId="23396"/>
    <cellStyle name="_VC 6.15.06 update on 06GRC power costs.xls Chart 2_Power Costs - Comparison bx Rbtl-Staff-Jt-PC_Adj Bench DR 3 for Initial Briefs (Electric) 3 4" xfId="23397"/>
    <cellStyle name="_VC 6.15.06 update on 06GRC power costs.xls Chart 2_Power Costs - Comparison bx Rbtl-Staff-Jt-PC_Adj Bench DR 3 for Initial Briefs (Electric) 4" xfId="23398"/>
    <cellStyle name="_VC 6.15.06 update on 06GRC power costs.xls Chart 2_Power Costs - Comparison bx Rbtl-Staff-Jt-PC_Adj Bench DR 3 for Initial Briefs (Electric) 4 2" xfId="23399"/>
    <cellStyle name="_VC 6.15.06 update on 06GRC power costs.xls Chart 2_Power Costs - Comparison bx Rbtl-Staff-Jt-PC_Adj Bench DR 3 for Initial Briefs (Electric) 4 2 2" xfId="23400"/>
    <cellStyle name="_VC 6.15.06 update on 06GRC power costs.xls Chart 2_Power Costs - Comparison bx Rbtl-Staff-Jt-PC_Adj Bench DR 3 for Initial Briefs (Electric) 4 3" xfId="23401"/>
    <cellStyle name="_VC 6.15.06 update on 06GRC power costs.xls Chart 2_Power Costs - Comparison bx Rbtl-Staff-Jt-PC_Adj Bench DR 3 for Initial Briefs (Electric) 5" xfId="23402"/>
    <cellStyle name="_VC 6.15.06 update on 06GRC power costs.xls Chart 2_Power Costs - Comparison bx Rbtl-Staff-Jt-PC_Adj Bench DR 3 for Initial Briefs (Electric) 5 2" xfId="23403"/>
    <cellStyle name="_VC 6.15.06 update on 06GRC power costs.xls Chart 2_Power Costs - Comparison bx Rbtl-Staff-Jt-PC_Adj Bench DR 3 for Initial Briefs (Electric) 6" xfId="23404"/>
    <cellStyle name="_VC 6.15.06 update on 06GRC power costs.xls Chart 2_Power Costs - Comparison bx Rbtl-Staff-Jt-PC_Adj Bench DR 3 for Initial Briefs (Electric) 6 2" xfId="23405"/>
    <cellStyle name="_VC 6.15.06 update on 06GRC power costs.xls Chart 2_Power Costs - Comparison bx Rbtl-Staff-Jt-PC_Adj Bench DR 3 for Initial Briefs (Electric) 7" xfId="23406"/>
    <cellStyle name="_VC 6.15.06 update on 06GRC power costs.xls Chart 2_Power Costs - Comparison bx Rbtl-Staff-Jt-PC_Adj Bench DR 3 for Initial Briefs (Electric)_DEM-WP(C) ENERG10C--ctn Mid-C_042010 2010GRC" xfId="23407"/>
    <cellStyle name="_VC 6.15.06 update on 06GRC power costs.xls Chart 2_Power Costs - Comparison bx Rbtl-Staff-Jt-PC_Adj Bench DR 3 for Initial Briefs (Electric)_DEM-WP(C) ENERG10C--ctn Mid-C_042010 2010GRC 2" xfId="23408"/>
    <cellStyle name="_VC 6.15.06 update on 06GRC power costs.xls Chart 2_Power Costs - Comparison bx Rbtl-Staff-Jt-PC_DEM-WP(C) ENERG10C--ctn Mid-C_042010 2010GRC" xfId="23409"/>
    <cellStyle name="_VC 6.15.06 update on 06GRC power costs.xls Chart 2_Power Costs - Comparison bx Rbtl-Staff-Jt-PC_DEM-WP(C) ENERG10C--ctn Mid-C_042010 2010GRC 2" xfId="23410"/>
    <cellStyle name="_VC 6.15.06 update on 06GRC power costs.xls Chart 2_Power Costs - Comparison bx Rbtl-Staff-Jt-PC_Electric Rev Req Model (2009 GRC) Rebuttal" xfId="23411"/>
    <cellStyle name="_VC 6.15.06 update on 06GRC power costs.xls Chart 2_Power Costs - Comparison bx Rbtl-Staff-Jt-PC_Electric Rev Req Model (2009 GRC) Rebuttal 2" xfId="23412"/>
    <cellStyle name="_VC 6.15.06 update on 06GRC power costs.xls Chart 2_Power Costs - Comparison bx Rbtl-Staff-Jt-PC_Electric Rev Req Model (2009 GRC) Rebuttal 2 2" xfId="23413"/>
    <cellStyle name="_VC 6.15.06 update on 06GRC power costs.xls Chart 2_Power Costs - Comparison bx Rbtl-Staff-Jt-PC_Electric Rev Req Model (2009 GRC) Rebuttal 2 2 2" xfId="23414"/>
    <cellStyle name="_VC 6.15.06 update on 06GRC power costs.xls Chart 2_Power Costs - Comparison bx Rbtl-Staff-Jt-PC_Electric Rev Req Model (2009 GRC) Rebuttal 2 3" xfId="23415"/>
    <cellStyle name="_VC 6.15.06 update on 06GRC power costs.xls Chart 2_Power Costs - Comparison bx Rbtl-Staff-Jt-PC_Electric Rev Req Model (2009 GRC) Rebuttal 2 4" xfId="23416"/>
    <cellStyle name="_VC 6.15.06 update on 06GRC power costs.xls Chart 2_Power Costs - Comparison bx Rbtl-Staff-Jt-PC_Electric Rev Req Model (2009 GRC) Rebuttal 3" xfId="23417"/>
    <cellStyle name="_VC 6.15.06 update on 06GRC power costs.xls Chart 2_Power Costs - Comparison bx Rbtl-Staff-Jt-PC_Electric Rev Req Model (2009 GRC) Rebuttal 3 2" xfId="23418"/>
    <cellStyle name="_VC 6.15.06 update on 06GRC power costs.xls Chart 2_Power Costs - Comparison bx Rbtl-Staff-Jt-PC_Electric Rev Req Model (2009 GRC) Rebuttal 4" xfId="23419"/>
    <cellStyle name="_VC 6.15.06 update on 06GRC power costs.xls Chart 2_Power Costs - Comparison bx Rbtl-Staff-Jt-PC_Electric Rev Req Model (2009 GRC) Rebuttal 5" xfId="23420"/>
    <cellStyle name="_VC 6.15.06 update on 06GRC power costs.xls Chart 2_Power Costs - Comparison bx Rbtl-Staff-Jt-PC_Electric Rev Req Model (2009 GRC) Rebuttal REmoval of New  WH Solar AdjustMI" xfId="23421"/>
    <cellStyle name="_VC 6.15.06 update on 06GRC power costs.xls Chart 2_Power Costs - Comparison bx Rbtl-Staff-Jt-PC_Electric Rev Req Model (2009 GRC) Rebuttal REmoval of New  WH Solar AdjustMI 2" xfId="23422"/>
    <cellStyle name="_VC 6.15.06 update on 06GRC power costs.xls Chart 2_Power Costs - Comparison bx Rbtl-Staff-Jt-PC_Electric Rev Req Model (2009 GRC) Rebuttal REmoval of New  WH Solar AdjustMI 2 2" xfId="23423"/>
    <cellStyle name="_VC 6.15.06 update on 06GRC power costs.xls Chart 2_Power Costs - Comparison bx Rbtl-Staff-Jt-PC_Electric Rev Req Model (2009 GRC) Rebuttal REmoval of New  WH Solar AdjustMI 2 2 2" xfId="23424"/>
    <cellStyle name="_VC 6.15.06 update on 06GRC power costs.xls Chart 2_Power Costs - Comparison bx Rbtl-Staff-Jt-PC_Electric Rev Req Model (2009 GRC) Rebuttal REmoval of New  WH Solar AdjustMI 2 2 2 2" xfId="23425"/>
    <cellStyle name="_VC 6.15.06 update on 06GRC power costs.xls Chart 2_Power Costs - Comparison bx Rbtl-Staff-Jt-PC_Electric Rev Req Model (2009 GRC) Rebuttal REmoval of New  WH Solar AdjustMI 2 2 3" xfId="23426"/>
    <cellStyle name="_VC 6.15.06 update on 06GRC power costs.xls Chart 2_Power Costs - Comparison bx Rbtl-Staff-Jt-PC_Electric Rev Req Model (2009 GRC) Rebuttal REmoval of New  WH Solar AdjustMI 2 3" xfId="23427"/>
    <cellStyle name="_VC 6.15.06 update on 06GRC power costs.xls Chart 2_Power Costs - Comparison bx Rbtl-Staff-Jt-PC_Electric Rev Req Model (2009 GRC) Rebuttal REmoval of New  WH Solar AdjustMI 2 3 2" xfId="23428"/>
    <cellStyle name="_VC 6.15.06 update on 06GRC power costs.xls Chart 2_Power Costs - Comparison bx Rbtl-Staff-Jt-PC_Electric Rev Req Model (2009 GRC) Rebuttal REmoval of New  WH Solar AdjustMI 2 4" xfId="23429"/>
    <cellStyle name="_VC 6.15.06 update on 06GRC power costs.xls Chart 2_Power Costs - Comparison bx Rbtl-Staff-Jt-PC_Electric Rev Req Model (2009 GRC) Rebuttal REmoval of New  WH Solar AdjustMI 2 4 2" xfId="23430"/>
    <cellStyle name="_VC 6.15.06 update on 06GRC power costs.xls Chart 2_Power Costs - Comparison bx Rbtl-Staff-Jt-PC_Electric Rev Req Model (2009 GRC) Rebuttal REmoval of New  WH Solar AdjustMI 2 5" xfId="23431"/>
    <cellStyle name="_VC 6.15.06 update on 06GRC power costs.xls Chart 2_Power Costs - Comparison bx Rbtl-Staff-Jt-PC_Electric Rev Req Model (2009 GRC) Rebuttal REmoval of New  WH Solar AdjustMI 3" xfId="23432"/>
    <cellStyle name="_VC 6.15.06 update on 06GRC power costs.xls Chart 2_Power Costs - Comparison bx Rbtl-Staff-Jt-PC_Electric Rev Req Model (2009 GRC) Rebuttal REmoval of New  WH Solar AdjustMI 3 2" xfId="23433"/>
    <cellStyle name="_VC 6.15.06 update on 06GRC power costs.xls Chart 2_Power Costs - Comparison bx Rbtl-Staff-Jt-PC_Electric Rev Req Model (2009 GRC) Rebuttal REmoval of New  WH Solar AdjustMI 3 2 2" xfId="23434"/>
    <cellStyle name="_VC 6.15.06 update on 06GRC power costs.xls Chart 2_Power Costs - Comparison bx Rbtl-Staff-Jt-PC_Electric Rev Req Model (2009 GRC) Rebuttal REmoval of New  WH Solar AdjustMI 3 3" xfId="23435"/>
    <cellStyle name="_VC 6.15.06 update on 06GRC power costs.xls Chart 2_Power Costs - Comparison bx Rbtl-Staff-Jt-PC_Electric Rev Req Model (2009 GRC) Rebuttal REmoval of New  WH Solar AdjustMI 3 4" xfId="23436"/>
    <cellStyle name="_VC 6.15.06 update on 06GRC power costs.xls Chart 2_Power Costs - Comparison bx Rbtl-Staff-Jt-PC_Electric Rev Req Model (2009 GRC) Rebuttal REmoval of New  WH Solar AdjustMI 4" xfId="23437"/>
    <cellStyle name="_VC 6.15.06 update on 06GRC power costs.xls Chart 2_Power Costs - Comparison bx Rbtl-Staff-Jt-PC_Electric Rev Req Model (2009 GRC) Rebuttal REmoval of New  WH Solar AdjustMI 4 2" xfId="23438"/>
    <cellStyle name="_VC 6.15.06 update on 06GRC power costs.xls Chart 2_Power Costs - Comparison bx Rbtl-Staff-Jt-PC_Electric Rev Req Model (2009 GRC) Rebuttal REmoval of New  WH Solar AdjustMI 4 2 2" xfId="23439"/>
    <cellStyle name="_VC 6.15.06 update on 06GRC power costs.xls Chart 2_Power Costs - Comparison bx Rbtl-Staff-Jt-PC_Electric Rev Req Model (2009 GRC) Rebuttal REmoval of New  WH Solar AdjustMI 4 3" xfId="23440"/>
    <cellStyle name="_VC 6.15.06 update on 06GRC power costs.xls Chart 2_Power Costs - Comparison bx Rbtl-Staff-Jt-PC_Electric Rev Req Model (2009 GRC) Rebuttal REmoval of New  WH Solar AdjustMI 5" xfId="23441"/>
    <cellStyle name="_VC 6.15.06 update on 06GRC power costs.xls Chart 2_Power Costs - Comparison bx Rbtl-Staff-Jt-PC_Electric Rev Req Model (2009 GRC) Rebuttal REmoval of New  WH Solar AdjustMI 5 2" xfId="23442"/>
    <cellStyle name="_VC 6.15.06 update on 06GRC power costs.xls Chart 2_Power Costs - Comparison bx Rbtl-Staff-Jt-PC_Electric Rev Req Model (2009 GRC) Rebuttal REmoval of New  WH Solar AdjustMI 6" xfId="23443"/>
    <cellStyle name="_VC 6.15.06 update on 06GRC power costs.xls Chart 2_Power Costs - Comparison bx Rbtl-Staff-Jt-PC_Electric Rev Req Model (2009 GRC) Rebuttal REmoval of New  WH Solar AdjustMI 6 2" xfId="23444"/>
    <cellStyle name="_VC 6.15.06 update on 06GRC power costs.xls Chart 2_Power Costs - Comparison bx Rbtl-Staff-Jt-PC_Electric Rev Req Model (2009 GRC) Rebuttal REmoval of New  WH Solar AdjustMI 7" xfId="23445"/>
    <cellStyle name="_VC 6.15.06 update on 06GRC power costs.xls Chart 2_Power Costs - Comparison bx Rbtl-Staff-Jt-PC_Electric Rev Req Model (2009 GRC) Rebuttal REmoval of New  WH Solar AdjustMI_DEM-WP(C) ENERG10C--ctn Mid-C_042010 2010GRC" xfId="23446"/>
    <cellStyle name="_VC 6.15.06 update on 06GRC power costs.xls Chart 2_Power Costs - Comparison bx Rbtl-Staff-Jt-PC_Electric Rev Req Model (2009 GRC) Rebuttal REmoval of New  WH Solar AdjustMI_DEM-WP(C) ENERG10C--ctn Mid-C_042010 2010GRC 2" xfId="23447"/>
    <cellStyle name="_VC 6.15.06 update on 06GRC power costs.xls Chart 2_Power Costs - Comparison bx Rbtl-Staff-Jt-PC_Electric Rev Req Model (2009 GRC) Revised 01-18-2010" xfId="23448"/>
    <cellStyle name="_VC 6.15.06 update on 06GRC power costs.xls Chart 2_Power Costs - Comparison bx Rbtl-Staff-Jt-PC_Electric Rev Req Model (2009 GRC) Revised 01-18-2010 2" xfId="23449"/>
    <cellStyle name="_VC 6.15.06 update on 06GRC power costs.xls Chart 2_Power Costs - Comparison bx Rbtl-Staff-Jt-PC_Electric Rev Req Model (2009 GRC) Revised 01-18-2010 2 2" xfId="23450"/>
    <cellStyle name="_VC 6.15.06 update on 06GRC power costs.xls Chart 2_Power Costs - Comparison bx Rbtl-Staff-Jt-PC_Electric Rev Req Model (2009 GRC) Revised 01-18-2010 2 2 2" xfId="23451"/>
    <cellStyle name="_VC 6.15.06 update on 06GRC power costs.xls Chart 2_Power Costs - Comparison bx Rbtl-Staff-Jt-PC_Electric Rev Req Model (2009 GRC) Revised 01-18-2010 2 2 2 2" xfId="23452"/>
    <cellStyle name="_VC 6.15.06 update on 06GRC power costs.xls Chart 2_Power Costs - Comparison bx Rbtl-Staff-Jt-PC_Electric Rev Req Model (2009 GRC) Revised 01-18-2010 2 2 3" xfId="23453"/>
    <cellStyle name="_VC 6.15.06 update on 06GRC power costs.xls Chart 2_Power Costs - Comparison bx Rbtl-Staff-Jt-PC_Electric Rev Req Model (2009 GRC) Revised 01-18-2010 2 3" xfId="23454"/>
    <cellStyle name="_VC 6.15.06 update on 06GRC power costs.xls Chart 2_Power Costs - Comparison bx Rbtl-Staff-Jt-PC_Electric Rev Req Model (2009 GRC) Revised 01-18-2010 2 3 2" xfId="23455"/>
    <cellStyle name="_VC 6.15.06 update on 06GRC power costs.xls Chart 2_Power Costs - Comparison bx Rbtl-Staff-Jt-PC_Electric Rev Req Model (2009 GRC) Revised 01-18-2010 2 4" xfId="23456"/>
    <cellStyle name="_VC 6.15.06 update on 06GRC power costs.xls Chart 2_Power Costs - Comparison bx Rbtl-Staff-Jt-PC_Electric Rev Req Model (2009 GRC) Revised 01-18-2010 2 4 2" xfId="23457"/>
    <cellStyle name="_VC 6.15.06 update on 06GRC power costs.xls Chart 2_Power Costs - Comparison bx Rbtl-Staff-Jt-PC_Electric Rev Req Model (2009 GRC) Revised 01-18-2010 2 5" xfId="23458"/>
    <cellStyle name="_VC 6.15.06 update on 06GRC power costs.xls Chart 2_Power Costs - Comparison bx Rbtl-Staff-Jt-PC_Electric Rev Req Model (2009 GRC) Revised 01-18-2010 3" xfId="23459"/>
    <cellStyle name="_VC 6.15.06 update on 06GRC power costs.xls Chart 2_Power Costs - Comparison bx Rbtl-Staff-Jt-PC_Electric Rev Req Model (2009 GRC) Revised 01-18-2010 3 2" xfId="23460"/>
    <cellStyle name="_VC 6.15.06 update on 06GRC power costs.xls Chart 2_Power Costs - Comparison bx Rbtl-Staff-Jt-PC_Electric Rev Req Model (2009 GRC) Revised 01-18-2010 3 2 2" xfId="23461"/>
    <cellStyle name="_VC 6.15.06 update on 06GRC power costs.xls Chart 2_Power Costs - Comparison bx Rbtl-Staff-Jt-PC_Electric Rev Req Model (2009 GRC) Revised 01-18-2010 3 3" xfId="23462"/>
    <cellStyle name="_VC 6.15.06 update on 06GRC power costs.xls Chart 2_Power Costs - Comparison bx Rbtl-Staff-Jt-PC_Electric Rev Req Model (2009 GRC) Revised 01-18-2010 3 4" xfId="23463"/>
    <cellStyle name="_VC 6.15.06 update on 06GRC power costs.xls Chart 2_Power Costs - Comparison bx Rbtl-Staff-Jt-PC_Electric Rev Req Model (2009 GRC) Revised 01-18-2010 4" xfId="23464"/>
    <cellStyle name="_VC 6.15.06 update on 06GRC power costs.xls Chart 2_Power Costs - Comparison bx Rbtl-Staff-Jt-PC_Electric Rev Req Model (2009 GRC) Revised 01-18-2010 4 2" xfId="23465"/>
    <cellStyle name="_VC 6.15.06 update on 06GRC power costs.xls Chart 2_Power Costs - Comparison bx Rbtl-Staff-Jt-PC_Electric Rev Req Model (2009 GRC) Revised 01-18-2010 4 2 2" xfId="23466"/>
    <cellStyle name="_VC 6.15.06 update on 06GRC power costs.xls Chart 2_Power Costs - Comparison bx Rbtl-Staff-Jt-PC_Electric Rev Req Model (2009 GRC) Revised 01-18-2010 4 3" xfId="23467"/>
    <cellStyle name="_VC 6.15.06 update on 06GRC power costs.xls Chart 2_Power Costs - Comparison bx Rbtl-Staff-Jt-PC_Electric Rev Req Model (2009 GRC) Revised 01-18-2010 5" xfId="23468"/>
    <cellStyle name="_VC 6.15.06 update on 06GRC power costs.xls Chart 2_Power Costs - Comparison bx Rbtl-Staff-Jt-PC_Electric Rev Req Model (2009 GRC) Revised 01-18-2010 5 2" xfId="23469"/>
    <cellStyle name="_VC 6.15.06 update on 06GRC power costs.xls Chart 2_Power Costs - Comparison bx Rbtl-Staff-Jt-PC_Electric Rev Req Model (2009 GRC) Revised 01-18-2010 6" xfId="23470"/>
    <cellStyle name="_VC 6.15.06 update on 06GRC power costs.xls Chart 2_Power Costs - Comparison bx Rbtl-Staff-Jt-PC_Electric Rev Req Model (2009 GRC) Revised 01-18-2010 6 2" xfId="23471"/>
    <cellStyle name="_VC 6.15.06 update on 06GRC power costs.xls Chart 2_Power Costs - Comparison bx Rbtl-Staff-Jt-PC_Electric Rev Req Model (2009 GRC) Revised 01-18-2010 7" xfId="23472"/>
    <cellStyle name="_VC 6.15.06 update on 06GRC power costs.xls Chart 2_Power Costs - Comparison bx Rbtl-Staff-Jt-PC_Electric Rev Req Model (2009 GRC) Revised 01-18-2010_DEM-WP(C) ENERG10C--ctn Mid-C_042010 2010GRC" xfId="23473"/>
    <cellStyle name="_VC 6.15.06 update on 06GRC power costs.xls Chart 2_Power Costs - Comparison bx Rbtl-Staff-Jt-PC_Electric Rev Req Model (2009 GRC) Revised 01-18-2010_DEM-WP(C) ENERG10C--ctn Mid-C_042010 2010GRC 2" xfId="23474"/>
    <cellStyle name="_VC 6.15.06 update on 06GRC power costs.xls Chart 2_Power Costs - Comparison bx Rbtl-Staff-Jt-PC_Final Order Electric EXHIBIT A-1" xfId="23475"/>
    <cellStyle name="_VC 6.15.06 update on 06GRC power costs.xls Chart 2_Power Costs - Comparison bx Rbtl-Staff-Jt-PC_Final Order Electric EXHIBIT A-1 2" xfId="23476"/>
    <cellStyle name="_VC 6.15.06 update on 06GRC power costs.xls Chart 2_Power Costs - Comparison bx Rbtl-Staff-Jt-PC_Final Order Electric EXHIBIT A-1 2 2" xfId="23477"/>
    <cellStyle name="_VC 6.15.06 update on 06GRC power costs.xls Chart 2_Power Costs - Comparison bx Rbtl-Staff-Jt-PC_Final Order Electric EXHIBIT A-1 2 2 2" xfId="23478"/>
    <cellStyle name="_VC 6.15.06 update on 06GRC power costs.xls Chart 2_Power Costs - Comparison bx Rbtl-Staff-Jt-PC_Final Order Electric EXHIBIT A-1 2 3" xfId="23479"/>
    <cellStyle name="_VC 6.15.06 update on 06GRC power costs.xls Chart 2_Power Costs - Comparison bx Rbtl-Staff-Jt-PC_Final Order Electric EXHIBIT A-1 2 4" xfId="23480"/>
    <cellStyle name="_VC 6.15.06 update on 06GRC power costs.xls Chart 2_Power Costs - Comparison bx Rbtl-Staff-Jt-PC_Final Order Electric EXHIBIT A-1 3" xfId="23481"/>
    <cellStyle name="_VC 6.15.06 update on 06GRC power costs.xls Chart 2_Power Costs - Comparison bx Rbtl-Staff-Jt-PC_Final Order Electric EXHIBIT A-1 3 2" xfId="23482"/>
    <cellStyle name="_VC 6.15.06 update on 06GRC power costs.xls Chart 2_Power Costs - Comparison bx Rbtl-Staff-Jt-PC_Final Order Electric EXHIBIT A-1 3 2 2" xfId="23483"/>
    <cellStyle name="_VC 6.15.06 update on 06GRC power costs.xls Chart 2_Power Costs - Comparison bx Rbtl-Staff-Jt-PC_Final Order Electric EXHIBIT A-1 3 3" xfId="23484"/>
    <cellStyle name="_VC 6.15.06 update on 06GRC power costs.xls Chart 2_Power Costs - Comparison bx Rbtl-Staff-Jt-PC_Final Order Electric EXHIBIT A-1 4" xfId="23485"/>
    <cellStyle name="_VC 6.15.06 update on 06GRC power costs.xls Chart 2_Power Costs - Comparison bx Rbtl-Staff-Jt-PC_Final Order Electric EXHIBIT A-1 4 2" xfId="23486"/>
    <cellStyle name="_VC 6.15.06 update on 06GRC power costs.xls Chart 2_Power Costs - Comparison bx Rbtl-Staff-Jt-PC_Final Order Electric EXHIBIT A-1 5" xfId="23487"/>
    <cellStyle name="_VC 6.15.06 update on 06GRC power costs.xls Chart 2_Power Costs - Comparison bx Rbtl-Staff-Jt-PC_Final Order Electric EXHIBIT A-1 6" xfId="23488"/>
    <cellStyle name="_VC 6.15.06 update on 06GRC power costs.xls Chart 2_Power Costs - Comparison bx Rbtl-Staff-Jt-PC_Final Order Electric EXHIBIT A-1 7" xfId="23489"/>
    <cellStyle name="_VC 6.15.06 update on 06GRC power costs.xls Chart 2_Production Adj 4.37" xfId="23490"/>
    <cellStyle name="_VC 6.15.06 update on 06GRC power costs.xls Chart 2_Production Adj 4.37 2" xfId="23491"/>
    <cellStyle name="_VC 6.15.06 update on 06GRC power costs.xls Chart 2_Production Adj 4.37 2 2" xfId="23492"/>
    <cellStyle name="_VC 6.15.06 update on 06GRC power costs.xls Chart 2_Production Adj 4.37 2 2 2" xfId="23493"/>
    <cellStyle name="_VC 6.15.06 update on 06GRC power costs.xls Chart 2_Production Adj 4.37 2 3" xfId="23494"/>
    <cellStyle name="_VC 6.15.06 update on 06GRC power costs.xls Chart 2_Production Adj 4.37 3" xfId="23495"/>
    <cellStyle name="_VC 6.15.06 update on 06GRC power costs.xls Chart 2_Production Adj 4.37 3 2" xfId="23496"/>
    <cellStyle name="_VC 6.15.06 update on 06GRC power costs.xls Chart 2_Production Adj 4.37 4" xfId="23497"/>
    <cellStyle name="_VC 6.15.06 update on 06GRC power costs.xls Chart 2_Purchased Power Adj 4.03" xfId="23498"/>
    <cellStyle name="_VC 6.15.06 update on 06GRC power costs.xls Chart 2_Purchased Power Adj 4.03 2" xfId="23499"/>
    <cellStyle name="_VC 6.15.06 update on 06GRC power costs.xls Chart 2_Purchased Power Adj 4.03 2 2" xfId="23500"/>
    <cellStyle name="_VC 6.15.06 update on 06GRC power costs.xls Chart 2_Purchased Power Adj 4.03 2 2 2" xfId="23501"/>
    <cellStyle name="_VC 6.15.06 update on 06GRC power costs.xls Chart 2_Purchased Power Adj 4.03 2 3" xfId="23502"/>
    <cellStyle name="_VC 6.15.06 update on 06GRC power costs.xls Chart 2_Purchased Power Adj 4.03 3" xfId="23503"/>
    <cellStyle name="_VC 6.15.06 update on 06GRC power costs.xls Chart 2_Purchased Power Adj 4.03 3 2" xfId="23504"/>
    <cellStyle name="_VC 6.15.06 update on 06GRC power costs.xls Chart 2_Purchased Power Adj 4.03 4" xfId="23505"/>
    <cellStyle name="_VC 6.15.06 update on 06GRC power costs.xls Chart 2_Rebuttal Power Costs" xfId="23506"/>
    <cellStyle name="_VC 6.15.06 update on 06GRC power costs.xls Chart 2_Rebuttal Power Costs 2" xfId="23507"/>
    <cellStyle name="_VC 6.15.06 update on 06GRC power costs.xls Chart 2_Rebuttal Power Costs 2 2" xfId="23508"/>
    <cellStyle name="_VC 6.15.06 update on 06GRC power costs.xls Chart 2_Rebuttal Power Costs 2 2 2" xfId="23509"/>
    <cellStyle name="_VC 6.15.06 update on 06GRC power costs.xls Chart 2_Rebuttal Power Costs 2 2 2 2" xfId="23510"/>
    <cellStyle name="_VC 6.15.06 update on 06GRC power costs.xls Chart 2_Rebuttal Power Costs 2 2 3" xfId="23511"/>
    <cellStyle name="_VC 6.15.06 update on 06GRC power costs.xls Chart 2_Rebuttal Power Costs 2 3" xfId="23512"/>
    <cellStyle name="_VC 6.15.06 update on 06GRC power costs.xls Chart 2_Rebuttal Power Costs 2 3 2" xfId="23513"/>
    <cellStyle name="_VC 6.15.06 update on 06GRC power costs.xls Chart 2_Rebuttal Power Costs 2 4" xfId="23514"/>
    <cellStyle name="_VC 6.15.06 update on 06GRC power costs.xls Chart 2_Rebuttal Power Costs 2 4 2" xfId="23515"/>
    <cellStyle name="_VC 6.15.06 update on 06GRC power costs.xls Chart 2_Rebuttal Power Costs 2 5" xfId="23516"/>
    <cellStyle name="_VC 6.15.06 update on 06GRC power costs.xls Chart 2_Rebuttal Power Costs 3" xfId="23517"/>
    <cellStyle name="_VC 6.15.06 update on 06GRC power costs.xls Chart 2_Rebuttal Power Costs 3 2" xfId="23518"/>
    <cellStyle name="_VC 6.15.06 update on 06GRC power costs.xls Chart 2_Rebuttal Power Costs 3 2 2" xfId="23519"/>
    <cellStyle name="_VC 6.15.06 update on 06GRC power costs.xls Chart 2_Rebuttal Power Costs 3 3" xfId="23520"/>
    <cellStyle name="_VC 6.15.06 update on 06GRC power costs.xls Chart 2_Rebuttal Power Costs 3 4" xfId="23521"/>
    <cellStyle name="_VC 6.15.06 update on 06GRC power costs.xls Chart 2_Rebuttal Power Costs 4" xfId="23522"/>
    <cellStyle name="_VC 6.15.06 update on 06GRC power costs.xls Chart 2_Rebuttal Power Costs 4 2" xfId="23523"/>
    <cellStyle name="_VC 6.15.06 update on 06GRC power costs.xls Chart 2_Rebuttal Power Costs 4 2 2" xfId="23524"/>
    <cellStyle name="_VC 6.15.06 update on 06GRC power costs.xls Chart 2_Rebuttal Power Costs 4 3" xfId="23525"/>
    <cellStyle name="_VC 6.15.06 update on 06GRC power costs.xls Chart 2_Rebuttal Power Costs 5" xfId="23526"/>
    <cellStyle name="_VC 6.15.06 update on 06GRC power costs.xls Chart 2_Rebuttal Power Costs 5 2" xfId="23527"/>
    <cellStyle name="_VC 6.15.06 update on 06GRC power costs.xls Chart 2_Rebuttal Power Costs 6" xfId="23528"/>
    <cellStyle name="_VC 6.15.06 update on 06GRC power costs.xls Chart 2_Rebuttal Power Costs 6 2" xfId="23529"/>
    <cellStyle name="_VC 6.15.06 update on 06GRC power costs.xls Chart 2_Rebuttal Power Costs 7" xfId="23530"/>
    <cellStyle name="_VC 6.15.06 update on 06GRC power costs.xls Chart 2_Rebuttal Power Costs_Adj Bench DR 3 for Initial Briefs (Electric)" xfId="23531"/>
    <cellStyle name="_VC 6.15.06 update on 06GRC power costs.xls Chart 2_Rebuttal Power Costs_Adj Bench DR 3 for Initial Briefs (Electric) 2" xfId="23532"/>
    <cellStyle name="_VC 6.15.06 update on 06GRC power costs.xls Chart 2_Rebuttal Power Costs_Adj Bench DR 3 for Initial Briefs (Electric) 2 2" xfId="23533"/>
    <cellStyle name="_VC 6.15.06 update on 06GRC power costs.xls Chart 2_Rebuttal Power Costs_Adj Bench DR 3 for Initial Briefs (Electric) 2 2 2" xfId="23534"/>
    <cellStyle name="_VC 6.15.06 update on 06GRC power costs.xls Chart 2_Rebuttal Power Costs_Adj Bench DR 3 for Initial Briefs (Electric) 2 2 2 2" xfId="23535"/>
    <cellStyle name="_VC 6.15.06 update on 06GRC power costs.xls Chart 2_Rebuttal Power Costs_Adj Bench DR 3 for Initial Briefs (Electric) 2 2 3" xfId="23536"/>
    <cellStyle name="_VC 6.15.06 update on 06GRC power costs.xls Chart 2_Rebuttal Power Costs_Adj Bench DR 3 for Initial Briefs (Electric) 2 3" xfId="23537"/>
    <cellStyle name="_VC 6.15.06 update on 06GRC power costs.xls Chart 2_Rebuttal Power Costs_Adj Bench DR 3 for Initial Briefs (Electric) 2 3 2" xfId="23538"/>
    <cellStyle name="_VC 6.15.06 update on 06GRC power costs.xls Chart 2_Rebuttal Power Costs_Adj Bench DR 3 for Initial Briefs (Electric) 2 4" xfId="23539"/>
    <cellStyle name="_VC 6.15.06 update on 06GRC power costs.xls Chart 2_Rebuttal Power Costs_Adj Bench DR 3 for Initial Briefs (Electric) 2 4 2" xfId="23540"/>
    <cellStyle name="_VC 6.15.06 update on 06GRC power costs.xls Chart 2_Rebuttal Power Costs_Adj Bench DR 3 for Initial Briefs (Electric) 2 5" xfId="23541"/>
    <cellStyle name="_VC 6.15.06 update on 06GRC power costs.xls Chart 2_Rebuttal Power Costs_Adj Bench DR 3 for Initial Briefs (Electric) 3" xfId="23542"/>
    <cellStyle name="_VC 6.15.06 update on 06GRC power costs.xls Chart 2_Rebuttal Power Costs_Adj Bench DR 3 for Initial Briefs (Electric) 3 2" xfId="23543"/>
    <cellStyle name="_VC 6.15.06 update on 06GRC power costs.xls Chart 2_Rebuttal Power Costs_Adj Bench DR 3 for Initial Briefs (Electric) 3 2 2" xfId="23544"/>
    <cellStyle name="_VC 6.15.06 update on 06GRC power costs.xls Chart 2_Rebuttal Power Costs_Adj Bench DR 3 for Initial Briefs (Electric) 3 3" xfId="23545"/>
    <cellStyle name="_VC 6.15.06 update on 06GRC power costs.xls Chart 2_Rebuttal Power Costs_Adj Bench DR 3 for Initial Briefs (Electric) 3 4" xfId="23546"/>
    <cellStyle name="_VC 6.15.06 update on 06GRC power costs.xls Chart 2_Rebuttal Power Costs_Adj Bench DR 3 for Initial Briefs (Electric) 4" xfId="23547"/>
    <cellStyle name="_VC 6.15.06 update on 06GRC power costs.xls Chart 2_Rebuttal Power Costs_Adj Bench DR 3 for Initial Briefs (Electric) 4 2" xfId="23548"/>
    <cellStyle name="_VC 6.15.06 update on 06GRC power costs.xls Chart 2_Rebuttal Power Costs_Adj Bench DR 3 for Initial Briefs (Electric) 4 2 2" xfId="23549"/>
    <cellStyle name="_VC 6.15.06 update on 06GRC power costs.xls Chart 2_Rebuttal Power Costs_Adj Bench DR 3 for Initial Briefs (Electric) 4 3" xfId="23550"/>
    <cellStyle name="_VC 6.15.06 update on 06GRC power costs.xls Chart 2_Rebuttal Power Costs_Adj Bench DR 3 for Initial Briefs (Electric) 5" xfId="23551"/>
    <cellStyle name="_VC 6.15.06 update on 06GRC power costs.xls Chart 2_Rebuttal Power Costs_Adj Bench DR 3 for Initial Briefs (Electric) 5 2" xfId="23552"/>
    <cellStyle name="_VC 6.15.06 update on 06GRC power costs.xls Chart 2_Rebuttal Power Costs_Adj Bench DR 3 for Initial Briefs (Electric) 6" xfId="23553"/>
    <cellStyle name="_VC 6.15.06 update on 06GRC power costs.xls Chart 2_Rebuttal Power Costs_Adj Bench DR 3 for Initial Briefs (Electric) 6 2" xfId="23554"/>
    <cellStyle name="_VC 6.15.06 update on 06GRC power costs.xls Chart 2_Rebuttal Power Costs_Adj Bench DR 3 for Initial Briefs (Electric) 7" xfId="23555"/>
    <cellStyle name="_VC 6.15.06 update on 06GRC power costs.xls Chart 2_Rebuttal Power Costs_Adj Bench DR 3 for Initial Briefs (Electric)_DEM-WP(C) ENERG10C--ctn Mid-C_042010 2010GRC" xfId="23556"/>
    <cellStyle name="_VC 6.15.06 update on 06GRC power costs.xls Chart 2_Rebuttal Power Costs_Adj Bench DR 3 for Initial Briefs (Electric)_DEM-WP(C) ENERG10C--ctn Mid-C_042010 2010GRC 2" xfId="23557"/>
    <cellStyle name="_VC 6.15.06 update on 06GRC power costs.xls Chart 2_Rebuttal Power Costs_DEM-WP(C) ENERG10C--ctn Mid-C_042010 2010GRC" xfId="23558"/>
    <cellStyle name="_VC 6.15.06 update on 06GRC power costs.xls Chart 2_Rebuttal Power Costs_DEM-WP(C) ENERG10C--ctn Mid-C_042010 2010GRC 2" xfId="23559"/>
    <cellStyle name="_VC 6.15.06 update on 06GRC power costs.xls Chart 2_Rebuttal Power Costs_Electric Rev Req Model (2009 GRC) Rebuttal" xfId="23560"/>
    <cellStyle name="_VC 6.15.06 update on 06GRC power costs.xls Chart 2_Rebuttal Power Costs_Electric Rev Req Model (2009 GRC) Rebuttal 2" xfId="23561"/>
    <cellStyle name="_VC 6.15.06 update on 06GRC power costs.xls Chart 2_Rebuttal Power Costs_Electric Rev Req Model (2009 GRC) Rebuttal 2 2" xfId="23562"/>
    <cellStyle name="_VC 6.15.06 update on 06GRC power costs.xls Chart 2_Rebuttal Power Costs_Electric Rev Req Model (2009 GRC) Rebuttal 2 2 2" xfId="23563"/>
    <cellStyle name="_VC 6.15.06 update on 06GRC power costs.xls Chart 2_Rebuttal Power Costs_Electric Rev Req Model (2009 GRC) Rebuttal 2 3" xfId="23564"/>
    <cellStyle name="_VC 6.15.06 update on 06GRC power costs.xls Chart 2_Rebuttal Power Costs_Electric Rev Req Model (2009 GRC) Rebuttal 2 4" xfId="23565"/>
    <cellStyle name="_VC 6.15.06 update on 06GRC power costs.xls Chart 2_Rebuttal Power Costs_Electric Rev Req Model (2009 GRC) Rebuttal 3" xfId="23566"/>
    <cellStyle name="_VC 6.15.06 update on 06GRC power costs.xls Chart 2_Rebuttal Power Costs_Electric Rev Req Model (2009 GRC) Rebuttal 3 2" xfId="23567"/>
    <cellStyle name="_VC 6.15.06 update on 06GRC power costs.xls Chart 2_Rebuttal Power Costs_Electric Rev Req Model (2009 GRC) Rebuttal 4" xfId="23568"/>
    <cellStyle name="_VC 6.15.06 update on 06GRC power costs.xls Chart 2_Rebuttal Power Costs_Electric Rev Req Model (2009 GRC) Rebuttal 5" xfId="23569"/>
    <cellStyle name="_VC 6.15.06 update on 06GRC power costs.xls Chart 2_Rebuttal Power Costs_Electric Rev Req Model (2009 GRC) Rebuttal REmoval of New  WH Solar AdjustMI" xfId="23570"/>
    <cellStyle name="_VC 6.15.06 update on 06GRC power costs.xls Chart 2_Rebuttal Power Costs_Electric Rev Req Model (2009 GRC) Rebuttal REmoval of New  WH Solar AdjustMI 2" xfId="23571"/>
    <cellStyle name="_VC 6.15.06 update on 06GRC power costs.xls Chart 2_Rebuttal Power Costs_Electric Rev Req Model (2009 GRC) Rebuttal REmoval of New  WH Solar AdjustMI 2 2" xfId="23572"/>
    <cellStyle name="_VC 6.15.06 update on 06GRC power costs.xls Chart 2_Rebuttal Power Costs_Electric Rev Req Model (2009 GRC) Rebuttal REmoval of New  WH Solar AdjustMI 2 2 2" xfId="23573"/>
    <cellStyle name="_VC 6.15.06 update on 06GRC power costs.xls Chart 2_Rebuttal Power Costs_Electric Rev Req Model (2009 GRC) Rebuttal REmoval of New  WH Solar AdjustMI 2 2 2 2" xfId="23574"/>
    <cellStyle name="_VC 6.15.06 update on 06GRC power costs.xls Chart 2_Rebuttal Power Costs_Electric Rev Req Model (2009 GRC) Rebuttal REmoval of New  WH Solar AdjustMI 2 2 3" xfId="23575"/>
    <cellStyle name="_VC 6.15.06 update on 06GRC power costs.xls Chart 2_Rebuttal Power Costs_Electric Rev Req Model (2009 GRC) Rebuttal REmoval of New  WH Solar AdjustMI 2 3" xfId="23576"/>
    <cellStyle name="_VC 6.15.06 update on 06GRC power costs.xls Chart 2_Rebuttal Power Costs_Electric Rev Req Model (2009 GRC) Rebuttal REmoval of New  WH Solar AdjustMI 2 3 2" xfId="23577"/>
    <cellStyle name="_VC 6.15.06 update on 06GRC power costs.xls Chart 2_Rebuttal Power Costs_Electric Rev Req Model (2009 GRC) Rebuttal REmoval of New  WH Solar AdjustMI 2 4" xfId="23578"/>
    <cellStyle name="_VC 6.15.06 update on 06GRC power costs.xls Chart 2_Rebuttal Power Costs_Electric Rev Req Model (2009 GRC) Rebuttal REmoval of New  WH Solar AdjustMI 2 4 2" xfId="23579"/>
    <cellStyle name="_VC 6.15.06 update on 06GRC power costs.xls Chart 2_Rebuttal Power Costs_Electric Rev Req Model (2009 GRC) Rebuttal REmoval of New  WH Solar AdjustMI 2 5" xfId="23580"/>
    <cellStyle name="_VC 6.15.06 update on 06GRC power costs.xls Chart 2_Rebuttal Power Costs_Electric Rev Req Model (2009 GRC) Rebuttal REmoval of New  WH Solar AdjustMI 3" xfId="23581"/>
    <cellStyle name="_VC 6.15.06 update on 06GRC power costs.xls Chart 2_Rebuttal Power Costs_Electric Rev Req Model (2009 GRC) Rebuttal REmoval of New  WH Solar AdjustMI 3 2" xfId="23582"/>
    <cellStyle name="_VC 6.15.06 update on 06GRC power costs.xls Chart 2_Rebuttal Power Costs_Electric Rev Req Model (2009 GRC) Rebuttal REmoval of New  WH Solar AdjustMI 3 2 2" xfId="23583"/>
    <cellStyle name="_VC 6.15.06 update on 06GRC power costs.xls Chart 2_Rebuttal Power Costs_Electric Rev Req Model (2009 GRC) Rebuttal REmoval of New  WH Solar AdjustMI 3 3" xfId="23584"/>
    <cellStyle name="_VC 6.15.06 update on 06GRC power costs.xls Chart 2_Rebuttal Power Costs_Electric Rev Req Model (2009 GRC) Rebuttal REmoval of New  WH Solar AdjustMI 3 4" xfId="23585"/>
    <cellStyle name="_VC 6.15.06 update on 06GRC power costs.xls Chart 2_Rebuttal Power Costs_Electric Rev Req Model (2009 GRC) Rebuttal REmoval of New  WH Solar AdjustMI 4" xfId="23586"/>
    <cellStyle name="_VC 6.15.06 update on 06GRC power costs.xls Chart 2_Rebuttal Power Costs_Electric Rev Req Model (2009 GRC) Rebuttal REmoval of New  WH Solar AdjustMI 4 2" xfId="23587"/>
    <cellStyle name="_VC 6.15.06 update on 06GRC power costs.xls Chart 2_Rebuttal Power Costs_Electric Rev Req Model (2009 GRC) Rebuttal REmoval of New  WH Solar AdjustMI 4 2 2" xfId="23588"/>
    <cellStyle name="_VC 6.15.06 update on 06GRC power costs.xls Chart 2_Rebuttal Power Costs_Electric Rev Req Model (2009 GRC) Rebuttal REmoval of New  WH Solar AdjustMI 4 3" xfId="23589"/>
    <cellStyle name="_VC 6.15.06 update on 06GRC power costs.xls Chart 2_Rebuttal Power Costs_Electric Rev Req Model (2009 GRC) Rebuttal REmoval of New  WH Solar AdjustMI 5" xfId="23590"/>
    <cellStyle name="_VC 6.15.06 update on 06GRC power costs.xls Chart 2_Rebuttal Power Costs_Electric Rev Req Model (2009 GRC) Rebuttal REmoval of New  WH Solar AdjustMI 5 2" xfId="23591"/>
    <cellStyle name="_VC 6.15.06 update on 06GRC power costs.xls Chart 2_Rebuttal Power Costs_Electric Rev Req Model (2009 GRC) Rebuttal REmoval of New  WH Solar AdjustMI 6" xfId="23592"/>
    <cellStyle name="_VC 6.15.06 update on 06GRC power costs.xls Chart 2_Rebuttal Power Costs_Electric Rev Req Model (2009 GRC) Rebuttal REmoval of New  WH Solar AdjustMI 6 2" xfId="23593"/>
    <cellStyle name="_VC 6.15.06 update on 06GRC power costs.xls Chart 2_Rebuttal Power Costs_Electric Rev Req Model (2009 GRC) Rebuttal REmoval of New  WH Solar AdjustMI 7" xfId="23594"/>
    <cellStyle name="_VC 6.15.06 update on 06GRC power costs.xls Chart 2_Rebuttal Power Costs_Electric Rev Req Model (2009 GRC) Rebuttal REmoval of New  WH Solar AdjustMI_DEM-WP(C) ENERG10C--ctn Mid-C_042010 2010GRC" xfId="23595"/>
    <cellStyle name="_VC 6.15.06 update on 06GRC power costs.xls Chart 2_Rebuttal Power Costs_Electric Rev Req Model (2009 GRC) Rebuttal REmoval of New  WH Solar AdjustMI_DEM-WP(C) ENERG10C--ctn Mid-C_042010 2010GRC 2" xfId="23596"/>
    <cellStyle name="_VC 6.15.06 update on 06GRC power costs.xls Chart 2_Rebuttal Power Costs_Electric Rev Req Model (2009 GRC) Revised 01-18-2010" xfId="23597"/>
    <cellStyle name="_VC 6.15.06 update on 06GRC power costs.xls Chart 2_Rebuttal Power Costs_Electric Rev Req Model (2009 GRC) Revised 01-18-2010 2" xfId="23598"/>
    <cellStyle name="_VC 6.15.06 update on 06GRC power costs.xls Chart 2_Rebuttal Power Costs_Electric Rev Req Model (2009 GRC) Revised 01-18-2010 2 2" xfId="23599"/>
    <cellStyle name="_VC 6.15.06 update on 06GRC power costs.xls Chart 2_Rebuttal Power Costs_Electric Rev Req Model (2009 GRC) Revised 01-18-2010 2 2 2" xfId="23600"/>
    <cellStyle name="_VC 6.15.06 update on 06GRC power costs.xls Chart 2_Rebuttal Power Costs_Electric Rev Req Model (2009 GRC) Revised 01-18-2010 2 2 2 2" xfId="23601"/>
    <cellStyle name="_VC 6.15.06 update on 06GRC power costs.xls Chart 2_Rebuttal Power Costs_Electric Rev Req Model (2009 GRC) Revised 01-18-2010 2 2 3" xfId="23602"/>
    <cellStyle name="_VC 6.15.06 update on 06GRC power costs.xls Chart 2_Rebuttal Power Costs_Electric Rev Req Model (2009 GRC) Revised 01-18-2010 2 3" xfId="23603"/>
    <cellStyle name="_VC 6.15.06 update on 06GRC power costs.xls Chart 2_Rebuttal Power Costs_Electric Rev Req Model (2009 GRC) Revised 01-18-2010 2 3 2" xfId="23604"/>
    <cellStyle name="_VC 6.15.06 update on 06GRC power costs.xls Chart 2_Rebuttal Power Costs_Electric Rev Req Model (2009 GRC) Revised 01-18-2010 2 4" xfId="23605"/>
    <cellStyle name="_VC 6.15.06 update on 06GRC power costs.xls Chart 2_Rebuttal Power Costs_Electric Rev Req Model (2009 GRC) Revised 01-18-2010 2 4 2" xfId="23606"/>
    <cellStyle name="_VC 6.15.06 update on 06GRC power costs.xls Chart 2_Rebuttal Power Costs_Electric Rev Req Model (2009 GRC) Revised 01-18-2010 2 5" xfId="23607"/>
    <cellStyle name="_VC 6.15.06 update on 06GRC power costs.xls Chart 2_Rebuttal Power Costs_Electric Rev Req Model (2009 GRC) Revised 01-18-2010 3" xfId="23608"/>
    <cellStyle name="_VC 6.15.06 update on 06GRC power costs.xls Chart 2_Rebuttal Power Costs_Electric Rev Req Model (2009 GRC) Revised 01-18-2010 3 2" xfId="23609"/>
    <cellStyle name="_VC 6.15.06 update on 06GRC power costs.xls Chart 2_Rebuttal Power Costs_Electric Rev Req Model (2009 GRC) Revised 01-18-2010 3 2 2" xfId="23610"/>
    <cellStyle name="_VC 6.15.06 update on 06GRC power costs.xls Chart 2_Rebuttal Power Costs_Electric Rev Req Model (2009 GRC) Revised 01-18-2010 3 3" xfId="23611"/>
    <cellStyle name="_VC 6.15.06 update on 06GRC power costs.xls Chart 2_Rebuttal Power Costs_Electric Rev Req Model (2009 GRC) Revised 01-18-2010 3 4" xfId="23612"/>
    <cellStyle name="_VC 6.15.06 update on 06GRC power costs.xls Chart 2_Rebuttal Power Costs_Electric Rev Req Model (2009 GRC) Revised 01-18-2010 4" xfId="23613"/>
    <cellStyle name="_VC 6.15.06 update on 06GRC power costs.xls Chart 2_Rebuttal Power Costs_Electric Rev Req Model (2009 GRC) Revised 01-18-2010 4 2" xfId="23614"/>
    <cellStyle name="_VC 6.15.06 update on 06GRC power costs.xls Chart 2_Rebuttal Power Costs_Electric Rev Req Model (2009 GRC) Revised 01-18-2010 4 2 2" xfId="23615"/>
    <cellStyle name="_VC 6.15.06 update on 06GRC power costs.xls Chart 2_Rebuttal Power Costs_Electric Rev Req Model (2009 GRC) Revised 01-18-2010 4 3" xfId="23616"/>
    <cellStyle name="_VC 6.15.06 update on 06GRC power costs.xls Chart 2_Rebuttal Power Costs_Electric Rev Req Model (2009 GRC) Revised 01-18-2010 5" xfId="23617"/>
    <cellStyle name="_VC 6.15.06 update on 06GRC power costs.xls Chart 2_Rebuttal Power Costs_Electric Rev Req Model (2009 GRC) Revised 01-18-2010 5 2" xfId="23618"/>
    <cellStyle name="_VC 6.15.06 update on 06GRC power costs.xls Chart 2_Rebuttal Power Costs_Electric Rev Req Model (2009 GRC) Revised 01-18-2010 6" xfId="23619"/>
    <cellStyle name="_VC 6.15.06 update on 06GRC power costs.xls Chart 2_Rebuttal Power Costs_Electric Rev Req Model (2009 GRC) Revised 01-18-2010 6 2" xfId="23620"/>
    <cellStyle name="_VC 6.15.06 update on 06GRC power costs.xls Chart 2_Rebuttal Power Costs_Electric Rev Req Model (2009 GRC) Revised 01-18-2010 7" xfId="23621"/>
    <cellStyle name="_VC 6.15.06 update on 06GRC power costs.xls Chart 2_Rebuttal Power Costs_Electric Rev Req Model (2009 GRC) Revised 01-18-2010_DEM-WP(C) ENERG10C--ctn Mid-C_042010 2010GRC" xfId="23622"/>
    <cellStyle name="_VC 6.15.06 update on 06GRC power costs.xls Chart 2_Rebuttal Power Costs_Electric Rev Req Model (2009 GRC) Revised 01-18-2010_DEM-WP(C) ENERG10C--ctn Mid-C_042010 2010GRC 2" xfId="23623"/>
    <cellStyle name="_VC 6.15.06 update on 06GRC power costs.xls Chart 2_Rebuttal Power Costs_Final Order Electric EXHIBIT A-1" xfId="23624"/>
    <cellStyle name="_VC 6.15.06 update on 06GRC power costs.xls Chart 2_Rebuttal Power Costs_Final Order Electric EXHIBIT A-1 2" xfId="23625"/>
    <cellStyle name="_VC 6.15.06 update on 06GRC power costs.xls Chart 2_Rebuttal Power Costs_Final Order Electric EXHIBIT A-1 2 2" xfId="23626"/>
    <cellStyle name="_VC 6.15.06 update on 06GRC power costs.xls Chart 2_Rebuttal Power Costs_Final Order Electric EXHIBIT A-1 2 2 2" xfId="23627"/>
    <cellStyle name="_VC 6.15.06 update on 06GRC power costs.xls Chart 2_Rebuttal Power Costs_Final Order Electric EXHIBIT A-1 2 3" xfId="23628"/>
    <cellStyle name="_VC 6.15.06 update on 06GRC power costs.xls Chart 2_Rebuttal Power Costs_Final Order Electric EXHIBIT A-1 2 4" xfId="23629"/>
    <cellStyle name="_VC 6.15.06 update on 06GRC power costs.xls Chart 2_Rebuttal Power Costs_Final Order Electric EXHIBIT A-1 3" xfId="23630"/>
    <cellStyle name="_VC 6.15.06 update on 06GRC power costs.xls Chart 2_Rebuttal Power Costs_Final Order Electric EXHIBIT A-1 3 2" xfId="23631"/>
    <cellStyle name="_VC 6.15.06 update on 06GRC power costs.xls Chart 2_Rebuttal Power Costs_Final Order Electric EXHIBIT A-1 3 2 2" xfId="23632"/>
    <cellStyle name="_VC 6.15.06 update on 06GRC power costs.xls Chart 2_Rebuttal Power Costs_Final Order Electric EXHIBIT A-1 3 3" xfId="23633"/>
    <cellStyle name="_VC 6.15.06 update on 06GRC power costs.xls Chart 2_Rebuttal Power Costs_Final Order Electric EXHIBIT A-1 4" xfId="23634"/>
    <cellStyle name="_VC 6.15.06 update on 06GRC power costs.xls Chart 2_Rebuttal Power Costs_Final Order Electric EXHIBIT A-1 4 2" xfId="23635"/>
    <cellStyle name="_VC 6.15.06 update on 06GRC power costs.xls Chart 2_Rebuttal Power Costs_Final Order Electric EXHIBIT A-1 5" xfId="23636"/>
    <cellStyle name="_VC 6.15.06 update on 06GRC power costs.xls Chart 2_Rebuttal Power Costs_Final Order Electric EXHIBIT A-1 6" xfId="23637"/>
    <cellStyle name="_VC 6.15.06 update on 06GRC power costs.xls Chart 2_Rebuttal Power Costs_Final Order Electric EXHIBIT A-1 7" xfId="23638"/>
    <cellStyle name="_VC 6.15.06 update on 06GRC power costs.xls Chart 2_ROR &amp; CONV FACTOR" xfId="23639"/>
    <cellStyle name="_VC 6.15.06 update on 06GRC power costs.xls Chart 2_ROR &amp; CONV FACTOR 2" xfId="23640"/>
    <cellStyle name="_VC 6.15.06 update on 06GRC power costs.xls Chart 2_ROR &amp; CONV FACTOR 2 2" xfId="23641"/>
    <cellStyle name="_VC 6.15.06 update on 06GRC power costs.xls Chart 2_ROR &amp; CONV FACTOR 2 2 2" xfId="23642"/>
    <cellStyle name="_VC 6.15.06 update on 06GRC power costs.xls Chart 2_ROR &amp; CONV FACTOR 2 3" xfId="23643"/>
    <cellStyle name="_VC 6.15.06 update on 06GRC power costs.xls Chart 2_ROR &amp; CONV FACTOR 3" xfId="23644"/>
    <cellStyle name="_VC 6.15.06 update on 06GRC power costs.xls Chart 2_ROR &amp; CONV FACTOR 3 2" xfId="23645"/>
    <cellStyle name="_VC 6.15.06 update on 06GRC power costs.xls Chart 2_ROR &amp; CONV FACTOR 4" xfId="23646"/>
    <cellStyle name="_VC 6.15.06 update on 06GRC power costs.xls Chart 2_ROR 5.02" xfId="23647"/>
    <cellStyle name="_VC 6.15.06 update on 06GRC power costs.xls Chart 2_ROR 5.02 2" xfId="23648"/>
    <cellStyle name="_VC 6.15.06 update on 06GRC power costs.xls Chart 2_ROR 5.02 2 2" xfId="23649"/>
    <cellStyle name="_VC 6.15.06 update on 06GRC power costs.xls Chart 2_ROR 5.02 2 2 2" xfId="23650"/>
    <cellStyle name="_VC 6.15.06 update on 06GRC power costs.xls Chart 2_ROR 5.02 2 3" xfId="23651"/>
    <cellStyle name="_VC 6.15.06 update on 06GRC power costs.xls Chart 2_ROR 5.02 3" xfId="23652"/>
    <cellStyle name="_VC 6.15.06 update on 06GRC power costs.xls Chart 2_ROR 5.02 3 2" xfId="23653"/>
    <cellStyle name="_VC 6.15.06 update on 06GRC power costs.xls Chart 2_ROR 5.02 4" xfId="23654"/>
    <cellStyle name="_VC 6.15.06 update on 06GRC power costs.xls Chart 2_Wind Integration 10GRC" xfId="23655"/>
    <cellStyle name="_VC 6.15.06 update on 06GRC power costs.xls Chart 2_Wind Integration 10GRC 2" xfId="23656"/>
    <cellStyle name="_VC 6.15.06 update on 06GRC power costs.xls Chart 2_Wind Integration 10GRC 2 2" xfId="23657"/>
    <cellStyle name="_VC 6.15.06 update on 06GRC power costs.xls Chart 2_Wind Integration 10GRC 2 2 2" xfId="23658"/>
    <cellStyle name="_VC 6.15.06 update on 06GRC power costs.xls Chart 2_Wind Integration 10GRC 2 2 2 2" xfId="23659"/>
    <cellStyle name="_VC 6.15.06 update on 06GRC power costs.xls Chart 2_Wind Integration 10GRC 2 3" xfId="23660"/>
    <cellStyle name="_VC 6.15.06 update on 06GRC power costs.xls Chart 2_Wind Integration 10GRC 2 3 2" xfId="23661"/>
    <cellStyle name="_VC 6.15.06 update on 06GRC power costs.xls Chart 2_Wind Integration 10GRC 2 4" xfId="23662"/>
    <cellStyle name="_VC 6.15.06 update on 06GRC power costs.xls Chart 2_Wind Integration 10GRC 2 4 2" xfId="23663"/>
    <cellStyle name="_VC 6.15.06 update on 06GRC power costs.xls Chart 2_Wind Integration 10GRC 2 5" xfId="23664"/>
    <cellStyle name="_VC 6.15.06 update on 06GRC power costs.xls Chart 2_Wind Integration 10GRC 3" xfId="23665"/>
    <cellStyle name="_VC 6.15.06 update on 06GRC power costs.xls Chart 2_Wind Integration 10GRC 3 2" xfId="23666"/>
    <cellStyle name="_VC 6.15.06 update on 06GRC power costs.xls Chart 2_Wind Integration 10GRC 3 2 2" xfId="23667"/>
    <cellStyle name="_VC 6.15.06 update on 06GRC power costs.xls Chart 2_Wind Integration 10GRC 3 3" xfId="23668"/>
    <cellStyle name="_VC 6.15.06 update on 06GRC power costs.xls Chart 2_Wind Integration 10GRC 4" xfId="23669"/>
    <cellStyle name="_VC 6.15.06 update on 06GRC power costs.xls Chart 2_Wind Integration 10GRC 4 2" xfId="23670"/>
    <cellStyle name="_VC 6.15.06 update on 06GRC power costs.xls Chart 2_Wind Integration 10GRC 4 2 2" xfId="23671"/>
    <cellStyle name="_VC 6.15.06 update on 06GRC power costs.xls Chart 2_Wind Integration 10GRC 4 3" xfId="23672"/>
    <cellStyle name="_VC 6.15.06 update on 06GRC power costs.xls Chart 2_Wind Integration 10GRC 5" xfId="23673"/>
    <cellStyle name="_VC 6.15.06 update on 06GRC power costs.xls Chart 2_Wind Integration 10GRC 5 2" xfId="23674"/>
    <cellStyle name="_VC 6.15.06 update on 06GRC power costs.xls Chart 2_Wind Integration 10GRC 6" xfId="23675"/>
    <cellStyle name="_VC 6.15.06 update on 06GRC power costs.xls Chart 2_Wind Integration 10GRC 6 2" xfId="23676"/>
    <cellStyle name="_VC 6.15.06 update on 06GRC power costs.xls Chart 2_Wind Integration 10GRC 7" xfId="23677"/>
    <cellStyle name="_VC 6.15.06 update on 06GRC power costs.xls Chart 2_Wind Integration 10GRC_DEM-WP(C) ENERG10C--ctn Mid-C_042010 2010GRC" xfId="23678"/>
    <cellStyle name="_VC 6.15.06 update on 06GRC power costs.xls Chart 2_Wind Integration 10GRC_DEM-WP(C) ENERG10C--ctn Mid-C_042010 2010GRC 2" xfId="23679"/>
    <cellStyle name="_VC 6.15.06 update on 06GRC power costs.xls Chart 3" xfId="23680"/>
    <cellStyle name="_VC 6.15.06 update on 06GRC power costs.xls Chart 3 10" xfId="23681"/>
    <cellStyle name="_VC 6.15.06 update on 06GRC power costs.xls Chart 3 10 2" xfId="23682"/>
    <cellStyle name="_VC 6.15.06 update on 06GRC power costs.xls Chart 3 11" xfId="23683"/>
    <cellStyle name="_VC 6.15.06 update on 06GRC power costs.xls Chart 3 11 2" xfId="23684"/>
    <cellStyle name="_VC 6.15.06 update on 06GRC power costs.xls Chart 3 11 3" xfId="23685"/>
    <cellStyle name="_VC 6.15.06 update on 06GRC power costs.xls Chart 3 12" xfId="23686"/>
    <cellStyle name="_VC 6.15.06 update on 06GRC power costs.xls Chart 3 2" xfId="23687"/>
    <cellStyle name="_VC 6.15.06 update on 06GRC power costs.xls Chart 3 2 2" xfId="23688"/>
    <cellStyle name="_VC 6.15.06 update on 06GRC power costs.xls Chart 3 2 2 2" xfId="23689"/>
    <cellStyle name="_VC 6.15.06 update on 06GRC power costs.xls Chart 3 2 2 2 2" xfId="23690"/>
    <cellStyle name="_VC 6.15.06 update on 06GRC power costs.xls Chart 3 2 2 2 2 2" xfId="23691"/>
    <cellStyle name="_VC 6.15.06 update on 06GRC power costs.xls Chart 3 2 2 2 3" xfId="23692"/>
    <cellStyle name="_VC 6.15.06 update on 06GRC power costs.xls Chart 3 2 2 3" xfId="23693"/>
    <cellStyle name="_VC 6.15.06 update on 06GRC power costs.xls Chart 3 2 2 3 2" xfId="23694"/>
    <cellStyle name="_VC 6.15.06 update on 06GRC power costs.xls Chart 3 2 2 4" xfId="23695"/>
    <cellStyle name="_VC 6.15.06 update on 06GRC power costs.xls Chart 3 2 2 4 2" xfId="23696"/>
    <cellStyle name="_VC 6.15.06 update on 06GRC power costs.xls Chart 3 2 2 5" xfId="23697"/>
    <cellStyle name="_VC 6.15.06 update on 06GRC power costs.xls Chart 3 2 3" xfId="23698"/>
    <cellStyle name="_VC 6.15.06 update on 06GRC power costs.xls Chart 3 2 3 2" xfId="23699"/>
    <cellStyle name="_VC 6.15.06 update on 06GRC power costs.xls Chart 3 2 3 2 2" xfId="23700"/>
    <cellStyle name="_VC 6.15.06 update on 06GRC power costs.xls Chart 3 2 3 3" xfId="23701"/>
    <cellStyle name="_VC 6.15.06 update on 06GRC power costs.xls Chart 3 2 3 4" xfId="23702"/>
    <cellStyle name="_VC 6.15.06 update on 06GRC power costs.xls Chart 3 2 4" xfId="23703"/>
    <cellStyle name="_VC 6.15.06 update on 06GRC power costs.xls Chart 3 2 4 2" xfId="23704"/>
    <cellStyle name="_VC 6.15.06 update on 06GRC power costs.xls Chart 3 2 4 2 2" xfId="23705"/>
    <cellStyle name="_VC 6.15.06 update on 06GRC power costs.xls Chart 3 2 4 3" xfId="23706"/>
    <cellStyle name="_VC 6.15.06 update on 06GRC power costs.xls Chart 3 2 5" xfId="23707"/>
    <cellStyle name="_VC 6.15.06 update on 06GRC power costs.xls Chart 3 2 5 2" xfId="23708"/>
    <cellStyle name="_VC 6.15.06 update on 06GRC power costs.xls Chart 3 2 6" xfId="23709"/>
    <cellStyle name="_VC 6.15.06 update on 06GRC power costs.xls Chart 3 2 6 2" xfId="23710"/>
    <cellStyle name="_VC 6.15.06 update on 06GRC power costs.xls Chart 3 2 7" xfId="23711"/>
    <cellStyle name="_VC 6.15.06 update on 06GRC power costs.xls Chart 3 3" xfId="23712"/>
    <cellStyle name="_VC 6.15.06 update on 06GRC power costs.xls Chart 3 3 2" xfId="23713"/>
    <cellStyle name="_VC 6.15.06 update on 06GRC power costs.xls Chart 3 3 2 2" xfId="23714"/>
    <cellStyle name="_VC 6.15.06 update on 06GRC power costs.xls Chart 3 3 2 2 2" xfId="23715"/>
    <cellStyle name="_VC 6.15.06 update on 06GRC power costs.xls Chart 3 3 2 3" xfId="23716"/>
    <cellStyle name="_VC 6.15.06 update on 06GRC power costs.xls Chart 3 3 2 4" xfId="23717"/>
    <cellStyle name="_VC 6.15.06 update on 06GRC power costs.xls Chart 3 3 3" xfId="23718"/>
    <cellStyle name="_VC 6.15.06 update on 06GRC power costs.xls Chart 3 3 3 2" xfId="23719"/>
    <cellStyle name="_VC 6.15.06 update on 06GRC power costs.xls Chart 3 3 3 2 2" xfId="23720"/>
    <cellStyle name="_VC 6.15.06 update on 06GRC power costs.xls Chart 3 3 3 3" xfId="23721"/>
    <cellStyle name="_VC 6.15.06 update on 06GRC power costs.xls Chart 3 3 4" xfId="23722"/>
    <cellStyle name="_VC 6.15.06 update on 06GRC power costs.xls Chart 3 3 4 2" xfId="23723"/>
    <cellStyle name="_VC 6.15.06 update on 06GRC power costs.xls Chart 3 3 4 2 2" xfId="23724"/>
    <cellStyle name="_VC 6.15.06 update on 06GRC power costs.xls Chart 3 3 4 3" xfId="23725"/>
    <cellStyle name="_VC 6.15.06 update on 06GRC power costs.xls Chart 3 3 5" xfId="23726"/>
    <cellStyle name="_VC 6.15.06 update on 06GRC power costs.xls Chart 3 3 5 2" xfId="23727"/>
    <cellStyle name="_VC 6.15.06 update on 06GRC power costs.xls Chart 3 3 6" xfId="23728"/>
    <cellStyle name="_VC 6.15.06 update on 06GRC power costs.xls Chart 3 4" xfId="23729"/>
    <cellStyle name="_VC 6.15.06 update on 06GRC power costs.xls Chart 3 4 2" xfId="23730"/>
    <cellStyle name="_VC 6.15.06 update on 06GRC power costs.xls Chart 3 4 2 2" xfId="23731"/>
    <cellStyle name="_VC 6.15.06 update on 06GRC power costs.xls Chart 3 4 2 2 2" xfId="23732"/>
    <cellStyle name="_VC 6.15.06 update on 06GRC power costs.xls Chart 3 4 2 2 2 2" xfId="23733"/>
    <cellStyle name="_VC 6.15.06 update on 06GRC power costs.xls Chart 3 4 2 3" xfId="23734"/>
    <cellStyle name="_VC 6.15.06 update on 06GRC power costs.xls Chart 3 4 2 3 2" xfId="23735"/>
    <cellStyle name="_VC 6.15.06 update on 06GRC power costs.xls Chart 3 4 2 4" xfId="23736"/>
    <cellStyle name="_VC 6.15.06 update on 06GRC power costs.xls Chart 3 4 2 4 2" xfId="23737"/>
    <cellStyle name="_VC 6.15.06 update on 06GRC power costs.xls Chart 3 4 2 5" xfId="23738"/>
    <cellStyle name="_VC 6.15.06 update on 06GRC power costs.xls Chart 3 4 3" xfId="23739"/>
    <cellStyle name="_VC 6.15.06 update on 06GRC power costs.xls Chart 3 4 3 2" xfId="23740"/>
    <cellStyle name="_VC 6.15.06 update on 06GRC power costs.xls Chart 3 4 3 2 2" xfId="23741"/>
    <cellStyle name="_VC 6.15.06 update on 06GRC power costs.xls Chart 3 4 3 3" xfId="23742"/>
    <cellStyle name="_VC 6.15.06 update on 06GRC power costs.xls Chart 3 4 4" xfId="23743"/>
    <cellStyle name="_VC 6.15.06 update on 06GRC power costs.xls Chart 3 4 4 2" xfId="23744"/>
    <cellStyle name="_VC 6.15.06 update on 06GRC power costs.xls Chart 3 4 4 2 2" xfId="23745"/>
    <cellStyle name="_VC 6.15.06 update on 06GRC power costs.xls Chart 3 4 4 3" xfId="23746"/>
    <cellStyle name="_VC 6.15.06 update on 06GRC power costs.xls Chart 3 4 5" xfId="23747"/>
    <cellStyle name="_VC 6.15.06 update on 06GRC power costs.xls Chart 3 4 5 2" xfId="23748"/>
    <cellStyle name="_VC 6.15.06 update on 06GRC power costs.xls Chart 3 4 6" xfId="23749"/>
    <cellStyle name="_VC 6.15.06 update on 06GRC power costs.xls Chart 3 4 6 2" xfId="23750"/>
    <cellStyle name="_VC 6.15.06 update on 06GRC power costs.xls Chart 3 4 7" xfId="23751"/>
    <cellStyle name="_VC 6.15.06 update on 06GRC power costs.xls Chart 3 5" xfId="23752"/>
    <cellStyle name="_VC 6.15.06 update on 06GRC power costs.xls Chart 3 5 2" xfId="23753"/>
    <cellStyle name="_VC 6.15.06 update on 06GRC power costs.xls Chart 3 5 2 2" xfId="23754"/>
    <cellStyle name="_VC 6.15.06 update on 06GRC power costs.xls Chart 3 5 2 2 2" xfId="23755"/>
    <cellStyle name="_VC 6.15.06 update on 06GRC power costs.xls Chart 3 5 2 2 2 2" xfId="23756"/>
    <cellStyle name="_VC 6.15.06 update on 06GRC power costs.xls Chart 3 5 2 3" xfId="23757"/>
    <cellStyle name="_VC 6.15.06 update on 06GRC power costs.xls Chart 3 5 2 3 2" xfId="23758"/>
    <cellStyle name="_VC 6.15.06 update on 06GRC power costs.xls Chart 3 5 2 4" xfId="23759"/>
    <cellStyle name="_VC 6.15.06 update on 06GRC power costs.xls Chart 3 5 2 4 2" xfId="23760"/>
    <cellStyle name="_VC 6.15.06 update on 06GRC power costs.xls Chart 3 5 2 5" xfId="23761"/>
    <cellStyle name="_VC 6.15.06 update on 06GRC power costs.xls Chart 3 5 3" xfId="23762"/>
    <cellStyle name="_VC 6.15.06 update on 06GRC power costs.xls Chart 3 5 3 2" xfId="23763"/>
    <cellStyle name="_VC 6.15.06 update on 06GRC power costs.xls Chart 3 5 3 2 2" xfId="23764"/>
    <cellStyle name="_VC 6.15.06 update on 06GRC power costs.xls Chart 3 5 4" xfId="23765"/>
    <cellStyle name="_VC 6.15.06 update on 06GRC power costs.xls Chart 3 5 4 2" xfId="23766"/>
    <cellStyle name="_VC 6.15.06 update on 06GRC power costs.xls Chart 3 5 5" xfId="23767"/>
    <cellStyle name="_VC 6.15.06 update on 06GRC power costs.xls Chart 3 5 5 2" xfId="23768"/>
    <cellStyle name="_VC 6.15.06 update on 06GRC power costs.xls Chart 3 5 6" xfId="23769"/>
    <cellStyle name="_VC 6.15.06 update on 06GRC power costs.xls Chart 3 6" xfId="23770"/>
    <cellStyle name="_VC 6.15.06 update on 06GRC power costs.xls Chart 3 6 2" xfId="23771"/>
    <cellStyle name="_VC 6.15.06 update on 06GRC power costs.xls Chart 3 6 2 2" xfId="23772"/>
    <cellStyle name="_VC 6.15.06 update on 06GRC power costs.xls Chart 3 6 2 2 2" xfId="23773"/>
    <cellStyle name="_VC 6.15.06 update on 06GRC power costs.xls Chart 3 6 3" xfId="23774"/>
    <cellStyle name="_VC 6.15.06 update on 06GRC power costs.xls Chart 3 6 3 2" xfId="23775"/>
    <cellStyle name="_VC 6.15.06 update on 06GRC power costs.xls Chart 3 6 4" xfId="23776"/>
    <cellStyle name="_VC 6.15.06 update on 06GRC power costs.xls Chart 3 6 4 2" xfId="23777"/>
    <cellStyle name="_VC 6.15.06 update on 06GRC power costs.xls Chart 3 7" xfId="23778"/>
    <cellStyle name="_VC 6.15.06 update on 06GRC power costs.xls Chart 3 7 2" xfId="23779"/>
    <cellStyle name="_VC 6.15.06 update on 06GRC power costs.xls Chart 3 7 2 2" xfId="23780"/>
    <cellStyle name="_VC 6.15.06 update on 06GRC power costs.xls Chart 3 7 3" xfId="23781"/>
    <cellStyle name="_VC 6.15.06 update on 06GRC power costs.xls Chart 3 8" xfId="23782"/>
    <cellStyle name="_VC 6.15.06 update on 06GRC power costs.xls Chart 3 8 2" xfId="23783"/>
    <cellStyle name="_VC 6.15.06 update on 06GRC power costs.xls Chart 3 8 2 2" xfId="23784"/>
    <cellStyle name="_VC 6.15.06 update on 06GRC power costs.xls Chart 3 8 3" xfId="23785"/>
    <cellStyle name="_VC 6.15.06 update on 06GRC power costs.xls Chart 3 9" xfId="23786"/>
    <cellStyle name="_VC 6.15.06 update on 06GRC power costs.xls Chart 3 9 2" xfId="23787"/>
    <cellStyle name="_VC 6.15.06 update on 06GRC power costs.xls Chart 3 9 2 2" xfId="23788"/>
    <cellStyle name="_VC 6.15.06 update on 06GRC power costs.xls Chart 3 9 2 2 2" xfId="23789"/>
    <cellStyle name="_VC 6.15.06 update on 06GRC power costs.xls Chart 3 9 2 3" xfId="23790"/>
    <cellStyle name="_VC 6.15.06 update on 06GRC power costs.xls Chart 3 9 3" xfId="23791"/>
    <cellStyle name="_VC 6.15.06 update on 06GRC power costs.xls Chart 3 9 3 2" xfId="23792"/>
    <cellStyle name="_VC 6.15.06 update on 06GRC power costs.xls Chart 3 9 4" xfId="23793"/>
    <cellStyle name="_VC 6.15.06 update on 06GRC power costs.xls Chart 3_04 07E Wild Horse Wind Expansion (C) (2)" xfId="23794"/>
    <cellStyle name="_VC 6.15.06 update on 06GRC power costs.xls Chart 3_04 07E Wild Horse Wind Expansion (C) (2) 2" xfId="23795"/>
    <cellStyle name="_VC 6.15.06 update on 06GRC power costs.xls Chart 3_04 07E Wild Horse Wind Expansion (C) (2) 2 2" xfId="23796"/>
    <cellStyle name="_VC 6.15.06 update on 06GRC power costs.xls Chart 3_04 07E Wild Horse Wind Expansion (C) (2) 2 2 2" xfId="23797"/>
    <cellStyle name="_VC 6.15.06 update on 06GRC power costs.xls Chart 3_04 07E Wild Horse Wind Expansion (C) (2) 2 2 2 2" xfId="23798"/>
    <cellStyle name="_VC 6.15.06 update on 06GRC power costs.xls Chart 3_04 07E Wild Horse Wind Expansion (C) (2) 2 2 3" xfId="23799"/>
    <cellStyle name="_VC 6.15.06 update on 06GRC power costs.xls Chart 3_04 07E Wild Horse Wind Expansion (C) (2) 2 3" xfId="23800"/>
    <cellStyle name="_VC 6.15.06 update on 06GRC power costs.xls Chart 3_04 07E Wild Horse Wind Expansion (C) (2) 2 3 2" xfId="23801"/>
    <cellStyle name="_VC 6.15.06 update on 06GRC power costs.xls Chart 3_04 07E Wild Horse Wind Expansion (C) (2) 2 4" xfId="23802"/>
    <cellStyle name="_VC 6.15.06 update on 06GRC power costs.xls Chart 3_04 07E Wild Horse Wind Expansion (C) (2) 2 4 2" xfId="23803"/>
    <cellStyle name="_VC 6.15.06 update on 06GRC power costs.xls Chart 3_04 07E Wild Horse Wind Expansion (C) (2) 2 5" xfId="23804"/>
    <cellStyle name="_VC 6.15.06 update on 06GRC power costs.xls Chart 3_04 07E Wild Horse Wind Expansion (C) (2) 3" xfId="23805"/>
    <cellStyle name="_VC 6.15.06 update on 06GRC power costs.xls Chart 3_04 07E Wild Horse Wind Expansion (C) (2) 3 2" xfId="23806"/>
    <cellStyle name="_VC 6.15.06 update on 06GRC power costs.xls Chart 3_04 07E Wild Horse Wind Expansion (C) (2) 3 2 2" xfId="23807"/>
    <cellStyle name="_VC 6.15.06 update on 06GRC power costs.xls Chart 3_04 07E Wild Horse Wind Expansion (C) (2) 3 3" xfId="23808"/>
    <cellStyle name="_VC 6.15.06 update on 06GRC power costs.xls Chart 3_04 07E Wild Horse Wind Expansion (C) (2) 3 4" xfId="23809"/>
    <cellStyle name="_VC 6.15.06 update on 06GRC power costs.xls Chart 3_04 07E Wild Horse Wind Expansion (C) (2) 4" xfId="23810"/>
    <cellStyle name="_VC 6.15.06 update on 06GRC power costs.xls Chart 3_04 07E Wild Horse Wind Expansion (C) (2) 4 2" xfId="23811"/>
    <cellStyle name="_VC 6.15.06 update on 06GRC power costs.xls Chart 3_04 07E Wild Horse Wind Expansion (C) (2) 4 2 2" xfId="23812"/>
    <cellStyle name="_VC 6.15.06 update on 06GRC power costs.xls Chart 3_04 07E Wild Horse Wind Expansion (C) (2) 4 3" xfId="23813"/>
    <cellStyle name="_VC 6.15.06 update on 06GRC power costs.xls Chart 3_04 07E Wild Horse Wind Expansion (C) (2) 5" xfId="23814"/>
    <cellStyle name="_VC 6.15.06 update on 06GRC power costs.xls Chart 3_04 07E Wild Horse Wind Expansion (C) (2) 5 2" xfId="23815"/>
    <cellStyle name="_VC 6.15.06 update on 06GRC power costs.xls Chart 3_04 07E Wild Horse Wind Expansion (C) (2) 6" xfId="23816"/>
    <cellStyle name="_VC 6.15.06 update on 06GRC power costs.xls Chart 3_04 07E Wild Horse Wind Expansion (C) (2) 6 2" xfId="23817"/>
    <cellStyle name="_VC 6.15.06 update on 06GRC power costs.xls Chart 3_04 07E Wild Horse Wind Expansion (C) (2) 7" xfId="23818"/>
    <cellStyle name="_VC 6.15.06 update on 06GRC power costs.xls Chart 3_04 07E Wild Horse Wind Expansion (C) (2)_Adj Bench DR 3 for Initial Briefs (Electric)" xfId="23819"/>
    <cellStyle name="_VC 6.15.06 update on 06GRC power costs.xls Chart 3_04 07E Wild Horse Wind Expansion (C) (2)_Adj Bench DR 3 for Initial Briefs (Electric) 2" xfId="23820"/>
    <cellStyle name="_VC 6.15.06 update on 06GRC power costs.xls Chart 3_04 07E Wild Horse Wind Expansion (C) (2)_Adj Bench DR 3 for Initial Briefs (Electric) 2 2" xfId="23821"/>
    <cellStyle name="_VC 6.15.06 update on 06GRC power costs.xls Chart 3_04 07E Wild Horse Wind Expansion (C) (2)_Adj Bench DR 3 for Initial Briefs (Electric) 2 2 2" xfId="23822"/>
    <cellStyle name="_VC 6.15.06 update on 06GRC power costs.xls Chart 3_04 07E Wild Horse Wind Expansion (C) (2)_Adj Bench DR 3 for Initial Briefs (Electric) 2 2 2 2" xfId="23823"/>
    <cellStyle name="_VC 6.15.06 update on 06GRC power costs.xls Chart 3_04 07E Wild Horse Wind Expansion (C) (2)_Adj Bench DR 3 for Initial Briefs (Electric) 2 2 3" xfId="23824"/>
    <cellStyle name="_VC 6.15.06 update on 06GRC power costs.xls Chart 3_04 07E Wild Horse Wind Expansion (C) (2)_Adj Bench DR 3 for Initial Briefs (Electric) 2 3" xfId="23825"/>
    <cellStyle name="_VC 6.15.06 update on 06GRC power costs.xls Chart 3_04 07E Wild Horse Wind Expansion (C) (2)_Adj Bench DR 3 for Initial Briefs (Electric) 2 3 2" xfId="23826"/>
    <cellStyle name="_VC 6.15.06 update on 06GRC power costs.xls Chart 3_04 07E Wild Horse Wind Expansion (C) (2)_Adj Bench DR 3 for Initial Briefs (Electric) 2 4" xfId="23827"/>
    <cellStyle name="_VC 6.15.06 update on 06GRC power costs.xls Chart 3_04 07E Wild Horse Wind Expansion (C) (2)_Adj Bench DR 3 for Initial Briefs (Electric) 2 4 2" xfId="23828"/>
    <cellStyle name="_VC 6.15.06 update on 06GRC power costs.xls Chart 3_04 07E Wild Horse Wind Expansion (C) (2)_Adj Bench DR 3 for Initial Briefs (Electric) 2 5" xfId="23829"/>
    <cellStyle name="_VC 6.15.06 update on 06GRC power costs.xls Chart 3_04 07E Wild Horse Wind Expansion (C) (2)_Adj Bench DR 3 for Initial Briefs (Electric) 3" xfId="23830"/>
    <cellStyle name="_VC 6.15.06 update on 06GRC power costs.xls Chart 3_04 07E Wild Horse Wind Expansion (C) (2)_Adj Bench DR 3 for Initial Briefs (Electric) 3 2" xfId="23831"/>
    <cellStyle name="_VC 6.15.06 update on 06GRC power costs.xls Chart 3_04 07E Wild Horse Wind Expansion (C) (2)_Adj Bench DR 3 for Initial Briefs (Electric) 3 2 2" xfId="23832"/>
    <cellStyle name="_VC 6.15.06 update on 06GRC power costs.xls Chart 3_04 07E Wild Horse Wind Expansion (C) (2)_Adj Bench DR 3 for Initial Briefs (Electric) 3 3" xfId="23833"/>
    <cellStyle name="_VC 6.15.06 update on 06GRC power costs.xls Chart 3_04 07E Wild Horse Wind Expansion (C) (2)_Adj Bench DR 3 for Initial Briefs (Electric) 3 4" xfId="23834"/>
    <cellStyle name="_VC 6.15.06 update on 06GRC power costs.xls Chart 3_04 07E Wild Horse Wind Expansion (C) (2)_Adj Bench DR 3 for Initial Briefs (Electric) 4" xfId="23835"/>
    <cellStyle name="_VC 6.15.06 update on 06GRC power costs.xls Chart 3_04 07E Wild Horse Wind Expansion (C) (2)_Adj Bench DR 3 for Initial Briefs (Electric) 4 2" xfId="23836"/>
    <cellStyle name="_VC 6.15.06 update on 06GRC power costs.xls Chart 3_04 07E Wild Horse Wind Expansion (C) (2)_Adj Bench DR 3 for Initial Briefs (Electric) 4 2 2" xfId="23837"/>
    <cellStyle name="_VC 6.15.06 update on 06GRC power costs.xls Chart 3_04 07E Wild Horse Wind Expansion (C) (2)_Adj Bench DR 3 for Initial Briefs (Electric) 4 3" xfId="23838"/>
    <cellStyle name="_VC 6.15.06 update on 06GRC power costs.xls Chart 3_04 07E Wild Horse Wind Expansion (C) (2)_Adj Bench DR 3 for Initial Briefs (Electric) 5" xfId="23839"/>
    <cellStyle name="_VC 6.15.06 update on 06GRC power costs.xls Chart 3_04 07E Wild Horse Wind Expansion (C) (2)_Adj Bench DR 3 for Initial Briefs (Electric) 5 2" xfId="23840"/>
    <cellStyle name="_VC 6.15.06 update on 06GRC power costs.xls Chart 3_04 07E Wild Horse Wind Expansion (C) (2)_Adj Bench DR 3 for Initial Briefs (Electric) 6" xfId="23841"/>
    <cellStyle name="_VC 6.15.06 update on 06GRC power costs.xls Chart 3_04 07E Wild Horse Wind Expansion (C) (2)_Adj Bench DR 3 for Initial Briefs (Electric) 6 2" xfId="23842"/>
    <cellStyle name="_VC 6.15.06 update on 06GRC power costs.xls Chart 3_04 07E Wild Horse Wind Expansion (C) (2)_Adj Bench DR 3 for Initial Briefs (Electric) 7" xfId="23843"/>
    <cellStyle name="_VC 6.15.06 update on 06GRC power costs.xls Chart 3_04 07E Wild Horse Wind Expansion (C) (2)_Adj Bench DR 3 for Initial Briefs (Electric)_DEM-WP(C) ENERG10C--ctn Mid-C_042010 2010GRC" xfId="23844"/>
    <cellStyle name="_VC 6.15.06 update on 06GRC power costs.xls Chart 3_04 07E Wild Horse Wind Expansion (C) (2)_Adj Bench DR 3 for Initial Briefs (Electric)_DEM-WP(C) ENERG10C--ctn Mid-C_042010 2010GRC 2" xfId="23845"/>
    <cellStyle name="_VC 6.15.06 update on 06GRC power costs.xls Chart 3_04 07E Wild Horse Wind Expansion (C) (2)_Book1" xfId="23846"/>
    <cellStyle name="_VC 6.15.06 update on 06GRC power costs.xls Chart 3_04 07E Wild Horse Wind Expansion (C) (2)_Book1 2" xfId="23847"/>
    <cellStyle name="_VC 6.15.06 update on 06GRC power costs.xls Chart 3_04 07E Wild Horse Wind Expansion (C) (2)_DEM-WP(C) ENERG10C--ctn Mid-C_042010 2010GRC" xfId="23848"/>
    <cellStyle name="_VC 6.15.06 update on 06GRC power costs.xls Chart 3_04 07E Wild Horse Wind Expansion (C) (2)_DEM-WP(C) ENERG10C--ctn Mid-C_042010 2010GRC 2" xfId="23849"/>
    <cellStyle name="_VC 6.15.06 update on 06GRC power costs.xls Chart 3_04 07E Wild Horse Wind Expansion (C) (2)_Electric Rev Req Model (2009 GRC) " xfId="23850"/>
    <cellStyle name="_VC 6.15.06 update on 06GRC power costs.xls Chart 3_04 07E Wild Horse Wind Expansion (C) (2)_Electric Rev Req Model (2009 GRC)  2" xfId="23851"/>
    <cellStyle name="_VC 6.15.06 update on 06GRC power costs.xls Chart 3_04 07E Wild Horse Wind Expansion (C) (2)_Electric Rev Req Model (2009 GRC)  2 2" xfId="23852"/>
    <cellStyle name="_VC 6.15.06 update on 06GRC power costs.xls Chart 3_04 07E Wild Horse Wind Expansion (C) (2)_Electric Rev Req Model (2009 GRC)  2 2 2" xfId="23853"/>
    <cellStyle name="_VC 6.15.06 update on 06GRC power costs.xls Chart 3_04 07E Wild Horse Wind Expansion (C) (2)_Electric Rev Req Model (2009 GRC)  2 2 2 2" xfId="23854"/>
    <cellStyle name="_VC 6.15.06 update on 06GRC power costs.xls Chart 3_04 07E Wild Horse Wind Expansion (C) (2)_Electric Rev Req Model (2009 GRC)  2 2 3" xfId="23855"/>
    <cellStyle name="_VC 6.15.06 update on 06GRC power costs.xls Chart 3_04 07E Wild Horse Wind Expansion (C) (2)_Electric Rev Req Model (2009 GRC)  2 3" xfId="23856"/>
    <cellStyle name="_VC 6.15.06 update on 06GRC power costs.xls Chart 3_04 07E Wild Horse Wind Expansion (C) (2)_Electric Rev Req Model (2009 GRC)  2 3 2" xfId="23857"/>
    <cellStyle name="_VC 6.15.06 update on 06GRC power costs.xls Chart 3_04 07E Wild Horse Wind Expansion (C) (2)_Electric Rev Req Model (2009 GRC)  2 4" xfId="23858"/>
    <cellStyle name="_VC 6.15.06 update on 06GRC power costs.xls Chart 3_04 07E Wild Horse Wind Expansion (C) (2)_Electric Rev Req Model (2009 GRC)  2 4 2" xfId="23859"/>
    <cellStyle name="_VC 6.15.06 update on 06GRC power costs.xls Chart 3_04 07E Wild Horse Wind Expansion (C) (2)_Electric Rev Req Model (2009 GRC)  2 5" xfId="23860"/>
    <cellStyle name="_VC 6.15.06 update on 06GRC power costs.xls Chart 3_04 07E Wild Horse Wind Expansion (C) (2)_Electric Rev Req Model (2009 GRC)  3" xfId="23861"/>
    <cellStyle name="_VC 6.15.06 update on 06GRC power costs.xls Chart 3_04 07E Wild Horse Wind Expansion (C) (2)_Electric Rev Req Model (2009 GRC)  3 2" xfId="23862"/>
    <cellStyle name="_VC 6.15.06 update on 06GRC power costs.xls Chart 3_04 07E Wild Horse Wind Expansion (C) (2)_Electric Rev Req Model (2009 GRC)  3 2 2" xfId="23863"/>
    <cellStyle name="_VC 6.15.06 update on 06GRC power costs.xls Chart 3_04 07E Wild Horse Wind Expansion (C) (2)_Electric Rev Req Model (2009 GRC)  3 3" xfId="23864"/>
    <cellStyle name="_VC 6.15.06 update on 06GRC power costs.xls Chart 3_04 07E Wild Horse Wind Expansion (C) (2)_Electric Rev Req Model (2009 GRC)  3 4" xfId="23865"/>
    <cellStyle name="_VC 6.15.06 update on 06GRC power costs.xls Chart 3_04 07E Wild Horse Wind Expansion (C) (2)_Electric Rev Req Model (2009 GRC)  4" xfId="23866"/>
    <cellStyle name="_VC 6.15.06 update on 06GRC power costs.xls Chart 3_04 07E Wild Horse Wind Expansion (C) (2)_Electric Rev Req Model (2009 GRC)  4 2" xfId="23867"/>
    <cellStyle name="_VC 6.15.06 update on 06GRC power costs.xls Chart 3_04 07E Wild Horse Wind Expansion (C) (2)_Electric Rev Req Model (2009 GRC)  4 2 2" xfId="23868"/>
    <cellStyle name="_VC 6.15.06 update on 06GRC power costs.xls Chart 3_04 07E Wild Horse Wind Expansion (C) (2)_Electric Rev Req Model (2009 GRC)  4 3" xfId="23869"/>
    <cellStyle name="_VC 6.15.06 update on 06GRC power costs.xls Chart 3_04 07E Wild Horse Wind Expansion (C) (2)_Electric Rev Req Model (2009 GRC)  5" xfId="23870"/>
    <cellStyle name="_VC 6.15.06 update on 06GRC power costs.xls Chart 3_04 07E Wild Horse Wind Expansion (C) (2)_Electric Rev Req Model (2009 GRC)  5 2" xfId="23871"/>
    <cellStyle name="_VC 6.15.06 update on 06GRC power costs.xls Chart 3_04 07E Wild Horse Wind Expansion (C) (2)_Electric Rev Req Model (2009 GRC)  6" xfId="23872"/>
    <cellStyle name="_VC 6.15.06 update on 06GRC power costs.xls Chart 3_04 07E Wild Horse Wind Expansion (C) (2)_Electric Rev Req Model (2009 GRC)  6 2" xfId="23873"/>
    <cellStyle name="_VC 6.15.06 update on 06GRC power costs.xls Chart 3_04 07E Wild Horse Wind Expansion (C) (2)_Electric Rev Req Model (2009 GRC)  7" xfId="23874"/>
    <cellStyle name="_VC 6.15.06 update on 06GRC power costs.xls Chart 3_04 07E Wild Horse Wind Expansion (C) (2)_Electric Rev Req Model (2009 GRC) _DEM-WP(C) ENERG10C--ctn Mid-C_042010 2010GRC" xfId="23875"/>
    <cellStyle name="_VC 6.15.06 update on 06GRC power costs.xls Chart 3_04 07E Wild Horse Wind Expansion (C) (2)_Electric Rev Req Model (2009 GRC) _DEM-WP(C) ENERG10C--ctn Mid-C_042010 2010GRC 2" xfId="23876"/>
    <cellStyle name="_VC 6.15.06 update on 06GRC power costs.xls Chart 3_04 07E Wild Horse Wind Expansion (C) (2)_Electric Rev Req Model (2009 GRC) Rebuttal" xfId="23877"/>
    <cellStyle name="_VC 6.15.06 update on 06GRC power costs.xls Chart 3_04 07E Wild Horse Wind Expansion (C) (2)_Electric Rev Req Model (2009 GRC) Rebuttal 2" xfId="23878"/>
    <cellStyle name="_VC 6.15.06 update on 06GRC power costs.xls Chart 3_04 07E Wild Horse Wind Expansion (C) (2)_Electric Rev Req Model (2009 GRC) Rebuttal 2 2" xfId="23879"/>
    <cellStyle name="_VC 6.15.06 update on 06GRC power costs.xls Chart 3_04 07E Wild Horse Wind Expansion (C) (2)_Electric Rev Req Model (2009 GRC) Rebuttal 2 2 2" xfId="23880"/>
    <cellStyle name="_VC 6.15.06 update on 06GRC power costs.xls Chart 3_04 07E Wild Horse Wind Expansion (C) (2)_Electric Rev Req Model (2009 GRC) Rebuttal 2 3" xfId="23881"/>
    <cellStyle name="_VC 6.15.06 update on 06GRC power costs.xls Chart 3_04 07E Wild Horse Wind Expansion (C) (2)_Electric Rev Req Model (2009 GRC) Rebuttal 2 4" xfId="23882"/>
    <cellStyle name="_VC 6.15.06 update on 06GRC power costs.xls Chart 3_04 07E Wild Horse Wind Expansion (C) (2)_Electric Rev Req Model (2009 GRC) Rebuttal 3" xfId="23883"/>
    <cellStyle name="_VC 6.15.06 update on 06GRC power costs.xls Chart 3_04 07E Wild Horse Wind Expansion (C) (2)_Electric Rev Req Model (2009 GRC) Rebuttal 3 2" xfId="23884"/>
    <cellStyle name="_VC 6.15.06 update on 06GRC power costs.xls Chart 3_04 07E Wild Horse Wind Expansion (C) (2)_Electric Rev Req Model (2009 GRC) Rebuttal 4" xfId="23885"/>
    <cellStyle name="_VC 6.15.06 update on 06GRC power costs.xls Chart 3_04 07E Wild Horse Wind Expansion (C) (2)_Electric Rev Req Model (2009 GRC) Rebuttal 5" xfId="23886"/>
    <cellStyle name="_VC 6.15.06 update on 06GRC power costs.xls Chart 3_04 07E Wild Horse Wind Expansion (C) (2)_Electric Rev Req Model (2009 GRC) Rebuttal REmoval of New  WH Solar AdjustMI" xfId="23887"/>
    <cellStyle name="_VC 6.15.06 update on 06GRC power costs.xls Chart 3_04 07E Wild Horse Wind Expansion (C) (2)_Electric Rev Req Model (2009 GRC) Rebuttal REmoval of New  WH Solar AdjustMI 2" xfId="23888"/>
    <cellStyle name="_VC 6.15.06 update on 06GRC power costs.xls Chart 3_04 07E Wild Horse Wind Expansion (C) (2)_Electric Rev Req Model (2009 GRC) Rebuttal REmoval of New  WH Solar AdjustMI 2 2" xfId="23889"/>
    <cellStyle name="_VC 6.15.06 update on 06GRC power costs.xls Chart 3_04 07E Wild Horse Wind Expansion (C) (2)_Electric Rev Req Model (2009 GRC) Rebuttal REmoval of New  WH Solar AdjustMI 2 2 2" xfId="23890"/>
    <cellStyle name="_VC 6.15.06 update on 06GRC power costs.xls Chart 3_04 07E Wild Horse Wind Expansion (C) (2)_Electric Rev Req Model (2009 GRC) Rebuttal REmoval of New  WH Solar AdjustMI 2 2 2 2" xfId="23891"/>
    <cellStyle name="_VC 6.15.06 update on 06GRC power costs.xls Chart 3_04 07E Wild Horse Wind Expansion (C) (2)_Electric Rev Req Model (2009 GRC) Rebuttal REmoval of New  WH Solar AdjustMI 2 2 3" xfId="23892"/>
    <cellStyle name="_VC 6.15.06 update on 06GRC power costs.xls Chart 3_04 07E Wild Horse Wind Expansion (C) (2)_Electric Rev Req Model (2009 GRC) Rebuttal REmoval of New  WH Solar AdjustMI 2 3" xfId="23893"/>
    <cellStyle name="_VC 6.15.06 update on 06GRC power costs.xls Chart 3_04 07E Wild Horse Wind Expansion (C) (2)_Electric Rev Req Model (2009 GRC) Rebuttal REmoval of New  WH Solar AdjustMI 2 3 2" xfId="23894"/>
    <cellStyle name="_VC 6.15.06 update on 06GRC power costs.xls Chart 3_04 07E Wild Horse Wind Expansion (C) (2)_Electric Rev Req Model (2009 GRC) Rebuttal REmoval of New  WH Solar AdjustMI 2 4" xfId="23895"/>
    <cellStyle name="_VC 6.15.06 update on 06GRC power costs.xls Chart 3_04 07E Wild Horse Wind Expansion (C) (2)_Electric Rev Req Model (2009 GRC) Rebuttal REmoval of New  WH Solar AdjustMI 2 4 2" xfId="23896"/>
    <cellStyle name="_VC 6.15.06 update on 06GRC power costs.xls Chart 3_04 07E Wild Horse Wind Expansion (C) (2)_Electric Rev Req Model (2009 GRC) Rebuttal REmoval of New  WH Solar AdjustMI 2 5" xfId="23897"/>
    <cellStyle name="_VC 6.15.06 update on 06GRC power costs.xls Chart 3_04 07E Wild Horse Wind Expansion (C) (2)_Electric Rev Req Model (2009 GRC) Rebuttal REmoval of New  WH Solar AdjustMI 3" xfId="23898"/>
    <cellStyle name="_VC 6.15.06 update on 06GRC power costs.xls Chart 3_04 07E Wild Horse Wind Expansion (C) (2)_Electric Rev Req Model (2009 GRC) Rebuttal REmoval of New  WH Solar AdjustMI 3 2" xfId="23899"/>
    <cellStyle name="_VC 6.15.06 update on 06GRC power costs.xls Chart 3_04 07E Wild Horse Wind Expansion (C) (2)_Electric Rev Req Model (2009 GRC) Rebuttal REmoval of New  WH Solar AdjustMI 3 2 2" xfId="23900"/>
    <cellStyle name="_VC 6.15.06 update on 06GRC power costs.xls Chart 3_04 07E Wild Horse Wind Expansion (C) (2)_Electric Rev Req Model (2009 GRC) Rebuttal REmoval of New  WH Solar AdjustMI 3 3" xfId="23901"/>
    <cellStyle name="_VC 6.15.06 update on 06GRC power costs.xls Chart 3_04 07E Wild Horse Wind Expansion (C) (2)_Electric Rev Req Model (2009 GRC) Rebuttal REmoval of New  WH Solar AdjustMI 3 4" xfId="23902"/>
    <cellStyle name="_VC 6.15.06 update on 06GRC power costs.xls Chart 3_04 07E Wild Horse Wind Expansion (C) (2)_Electric Rev Req Model (2009 GRC) Rebuttal REmoval of New  WH Solar AdjustMI 4" xfId="23903"/>
    <cellStyle name="_VC 6.15.06 update on 06GRC power costs.xls Chart 3_04 07E Wild Horse Wind Expansion (C) (2)_Electric Rev Req Model (2009 GRC) Rebuttal REmoval of New  WH Solar AdjustMI 4 2" xfId="23904"/>
    <cellStyle name="_VC 6.15.06 update on 06GRC power costs.xls Chart 3_04 07E Wild Horse Wind Expansion (C) (2)_Electric Rev Req Model (2009 GRC) Rebuttal REmoval of New  WH Solar AdjustMI 4 2 2" xfId="23905"/>
    <cellStyle name="_VC 6.15.06 update on 06GRC power costs.xls Chart 3_04 07E Wild Horse Wind Expansion (C) (2)_Electric Rev Req Model (2009 GRC) Rebuttal REmoval of New  WH Solar AdjustMI 4 3" xfId="23906"/>
    <cellStyle name="_VC 6.15.06 update on 06GRC power costs.xls Chart 3_04 07E Wild Horse Wind Expansion (C) (2)_Electric Rev Req Model (2009 GRC) Rebuttal REmoval of New  WH Solar AdjustMI 5" xfId="23907"/>
    <cellStyle name="_VC 6.15.06 update on 06GRC power costs.xls Chart 3_04 07E Wild Horse Wind Expansion (C) (2)_Electric Rev Req Model (2009 GRC) Rebuttal REmoval of New  WH Solar AdjustMI 5 2" xfId="23908"/>
    <cellStyle name="_VC 6.15.06 update on 06GRC power costs.xls Chart 3_04 07E Wild Horse Wind Expansion (C) (2)_Electric Rev Req Model (2009 GRC) Rebuttal REmoval of New  WH Solar AdjustMI 6" xfId="23909"/>
    <cellStyle name="_VC 6.15.06 update on 06GRC power costs.xls Chart 3_04 07E Wild Horse Wind Expansion (C) (2)_Electric Rev Req Model (2009 GRC) Rebuttal REmoval of New  WH Solar AdjustMI 6 2" xfId="23910"/>
    <cellStyle name="_VC 6.15.06 update on 06GRC power costs.xls Chart 3_04 07E Wild Horse Wind Expansion (C) (2)_Electric Rev Req Model (2009 GRC) Rebuttal REmoval of New  WH Solar AdjustMI 7" xfId="23911"/>
    <cellStyle name="_VC 6.15.06 update on 06GRC power costs.xls Chart 3_04 07E Wild Horse Wind Expansion (C) (2)_Electric Rev Req Model (2009 GRC) Rebuttal REmoval of New  WH Solar AdjustMI_DEM-WP(C) ENERG10C--ctn Mid-C_042010 2010GRC" xfId="23912"/>
    <cellStyle name="_VC 6.15.06 update on 06GRC power costs.xls Chart 3_04 07E Wild Horse Wind Expansion (C) (2)_Electric Rev Req Model (2009 GRC) Rebuttal REmoval of New  WH Solar AdjustMI_DEM-WP(C) ENERG10C--ctn Mid-C_042010 2010GRC 2" xfId="23913"/>
    <cellStyle name="_VC 6.15.06 update on 06GRC power costs.xls Chart 3_04 07E Wild Horse Wind Expansion (C) (2)_Electric Rev Req Model (2009 GRC) Revised 01-18-2010" xfId="23914"/>
    <cellStyle name="_VC 6.15.06 update on 06GRC power costs.xls Chart 3_04 07E Wild Horse Wind Expansion (C) (2)_Electric Rev Req Model (2009 GRC) Revised 01-18-2010 2" xfId="23915"/>
    <cellStyle name="_VC 6.15.06 update on 06GRC power costs.xls Chart 3_04 07E Wild Horse Wind Expansion (C) (2)_Electric Rev Req Model (2009 GRC) Revised 01-18-2010 2 2" xfId="23916"/>
    <cellStyle name="_VC 6.15.06 update on 06GRC power costs.xls Chart 3_04 07E Wild Horse Wind Expansion (C) (2)_Electric Rev Req Model (2009 GRC) Revised 01-18-2010 2 2 2" xfId="23917"/>
    <cellStyle name="_VC 6.15.06 update on 06GRC power costs.xls Chart 3_04 07E Wild Horse Wind Expansion (C) (2)_Electric Rev Req Model (2009 GRC) Revised 01-18-2010 2 2 2 2" xfId="23918"/>
    <cellStyle name="_VC 6.15.06 update on 06GRC power costs.xls Chart 3_04 07E Wild Horse Wind Expansion (C) (2)_Electric Rev Req Model (2009 GRC) Revised 01-18-2010 2 2 3" xfId="23919"/>
    <cellStyle name="_VC 6.15.06 update on 06GRC power costs.xls Chart 3_04 07E Wild Horse Wind Expansion (C) (2)_Electric Rev Req Model (2009 GRC) Revised 01-18-2010 2 3" xfId="23920"/>
    <cellStyle name="_VC 6.15.06 update on 06GRC power costs.xls Chart 3_04 07E Wild Horse Wind Expansion (C) (2)_Electric Rev Req Model (2009 GRC) Revised 01-18-2010 2 3 2" xfId="23921"/>
    <cellStyle name="_VC 6.15.06 update on 06GRC power costs.xls Chart 3_04 07E Wild Horse Wind Expansion (C) (2)_Electric Rev Req Model (2009 GRC) Revised 01-18-2010 2 4" xfId="23922"/>
    <cellStyle name="_VC 6.15.06 update on 06GRC power costs.xls Chart 3_04 07E Wild Horse Wind Expansion (C) (2)_Electric Rev Req Model (2009 GRC) Revised 01-18-2010 2 4 2" xfId="23923"/>
    <cellStyle name="_VC 6.15.06 update on 06GRC power costs.xls Chart 3_04 07E Wild Horse Wind Expansion (C) (2)_Electric Rev Req Model (2009 GRC) Revised 01-18-2010 2 5" xfId="23924"/>
    <cellStyle name="_VC 6.15.06 update on 06GRC power costs.xls Chart 3_04 07E Wild Horse Wind Expansion (C) (2)_Electric Rev Req Model (2009 GRC) Revised 01-18-2010 3" xfId="23925"/>
    <cellStyle name="_VC 6.15.06 update on 06GRC power costs.xls Chart 3_04 07E Wild Horse Wind Expansion (C) (2)_Electric Rev Req Model (2009 GRC) Revised 01-18-2010 3 2" xfId="23926"/>
    <cellStyle name="_VC 6.15.06 update on 06GRC power costs.xls Chart 3_04 07E Wild Horse Wind Expansion (C) (2)_Electric Rev Req Model (2009 GRC) Revised 01-18-2010 3 2 2" xfId="23927"/>
    <cellStyle name="_VC 6.15.06 update on 06GRC power costs.xls Chart 3_04 07E Wild Horse Wind Expansion (C) (2)_Electric Rev Req Model (2009 GRC) Revised 01-18-2010 3 3" xfId="23928"/>
    <cellStyle name="_VC 6.15.06 update on 06GRC power costs.xls Chart 3_04 07E Wild Horse Wind Expansion (C) (2)_Electric Rev Req Model (2009 GRC) Revised 01-18-2010 3 4" xfId="23929"/>
    <cellStyle name="_VC 6.15.06 update on 06GRC power costs.xls Chart 3_04 07E Wild Horse Wind Expansion (C) (2)_Electric Rev Req Model (2009 GRC) Revised 01-18-2010 4" xfId="23930"/>
    <cellStyle name="_VC 6.15.06 update on 06GRC power costs.xls Chart 3_04 07E Wild Horse Wind Expansion (C) (2)_Electric Rev Req Model (2009 GRC) Revised 01-18-2010 4 2" xfId="23931"/>
    <cellStyle name="_VC 6.15.06 update on 06GRC power costs.xls Chart 3_04 07E Wild Horse Wind Expansion (C) (2)_Electric Rev Req Model (2009 GRC) Revised 01-18-2010 4 2 2" xfId="23932"/>
    <cellStyle name="_VC 6.15.06 update on 06GRC power costs.xls Chart 3_04 07E Wild Horse Wind Expansion (C) (2)_Electric Rev Req Model (2009 GRC) Revised 01-18-2010 4 3" xfId="23933"/>
    <cellStyle name="_VC 6.15.06 update on 06GRC power costs.xls Chart 3_04 07E Wild Horse Wind Expansion (C) (2)_Electric Rev Req Model (2009 GRC) Revised 01-18-2010 5" xfId="23934"/>
    <cellStyle name="_VC 6.15.06 update on 06GRC power costs.xls Chart 3_04 07E Wild Horse Wind Expansion (C) (2)_Electric Rev Req Model (2009 GRC) Revised 01-18-2010 5 2" xfId="23935"/>
    <cellStyle name="_VC 6.15.06 update on 06GRC power costs.xls Chart 3_04 07E Wild Horse Wind Expansion (C) (2)_Electric Rev Req Model (2009 GRC) Revised 01-18-2010 6" xfId="23936"/>
    <cellStyle name="_VC 6.15.06 update on 06GRC power costs.xls Chart 3_04 07E Wild Horse Wind Expansion (C) (2)_Electric Rev Req Model (2009 GRC) Revised 01-18-2010 6 2" xfId="23937"/>
    <cellStyle name="_VC 6.15.06 update on 06GRC power costs.xls Chart 3_04 07E Wild Horse Wind Expansion (C) (2)_Electric Rev Req Model (2009 GRC) Revised 01-18-2010 7" xfId="23938"/>
    <cellStyle name="_VC 6.15.06 update on 06GRC power costs.xls Chart 3_04 07E Wild Horse Wind Expansion (C) (2)_Electric Rev Req Model (2009 GRC) Revised 01-18-2010_DEM-WP(C) ENERG10C--ctn Mid-C_042010 2010GRC" xfId="23939"/>
    <cellStyle name="_VC 6.15.06 update on 06GRC power costs.xls Chart 3_04 07E Wild Horse Wind Expansion (C) (2)_Electric Rev Req Model (2009 GRC) Revised 01-18-2010_DEM-WP(C) ENERG10C--ctn Mid-C_042010 2010GRC 2" xfId="23940"/>
    <cellStyle name="_VC 6.15.06 update on 06GRC power costs.xls Chart 3_04 07E Wild Horse Wind Expansion (C) (2)_Electric Rev Req Model (2010 GRC)" xfId="23941"/>
    <cellStyle name="_VC 6.15.06 update on 06GRC power costs.xls Chart 3_04 07E Wild Horse Wind Expansion (C) (2)_Electric Rev Req Model (2010 GRC) 2" xfId="23942"/>
    <cellStyle name="_VC 6.15.06 update on 06GRC power costs.xls Chart 3_04 07E Wild Horse Wind Expansion (C) (2)_Electric Rev Req Model (2010 GRC) SF" xfId="23943"/>
    <cellStyle name="_VC 6.15.06 update on 06GRC power costs.xls Chart 3_04 07E Wild Horse Wind Expansion (C) (2)_Electric Rev Req Model (2010 GRC) SF 2" xfId="23944"/>
    <cellStyle name="_VC 6.15.06 update on 06GRC power costs.xls Chart 3_04 07E Wild Horse Wind Expansion (C) (2)_Final Order Electric EXHIBIT A-1" xfId="23945"/>
    <cellStyle name="_VC 6.15.06 update on 06GRC power costs.xls Chart 3_04 07E Wild Horse Wind Expansion (C) (2)_Final Order Electric EXHIBIT A-1 2" xfId="23946"/>
    <cellStyle name="_VC 6.15.06 update on 06GRC power costs.xls Chart 3_04 07E Wild Horse Wind Expansion (C) (2)_Final Order Electric EXHIBIT A-1 2 2" xfId="23947"/>
    <cellStyle name="_VC 6.15.06 update on 06GRC power costs.xls Chart 3_04 07E Wild Horse Wind Expansion (C) (2)_Final Order Electric EXHIBIT A-1 2 2 2" xfId="23948"/>
    <cellStyle name="_VC 6.15.06 update on 06GRC power costs.xls Chart 3_04 07E Wild Horse Wind Expansion (C) (2)_Final Order Electric EXHIBIT A-1 2 3" xfId="23949"/>
    <cellStyle name="_VC 6.15.06 update on 06GRC power costs.xls Chart 3_04 07E Wild Horse Wind Expansion (C) (2)_Final Order Electric EXHIBIT A-1 2 4" xfId="23950"/>
    <cellStyle name="_VC 6.15.06 update on 06GRC power costs.xls Chart 3_04 07E Wild Horse Wind Expansion (C) (2)_Final Order Electric EXHIBIT A-1 3" xfId="23951"/>
    <cellStyle name="_VC 6.15.06 update on 06GRC power costs.xls Chart 3_04 07E Wild Horse Wind Expansion (C) (2)_Final Order Electric EXHIBIT A-1 3 2" xfId="23952"/>
    <cellStyle name="_VC 6.15.06 update on 06GRC power costs.xls Chart 3_04 07E Wild Horse Wind Expansion (C) (2)_Final Order Electric EXHIBIT A-1 3 2 2" xfId="23953"/>
    <cellStyle name="_VC 6.15.06 update on 06GRC power costs.xls Chart 3_04 07E Wild Horse Wind Expansion (C) (2)_Final Order Electric EXHIBIT A-1 3 3" xfId="23954"/>
    <cellStyle name="_VC 6.15.06 update on 06GRC power costs.xls Chart 3_04 07E Wild Horse Wind Expansion (C) (2)_Final Order Electric EXHIBIT A-1 4" xfId="23955"/>
    <cellStyle name="_VC 6.15.06 update on 06GRC power costs.xls Chart 3_04 07E Wild Horse Wind Expansion (C) (2)_Final Order Electric EXHIBIT A-1 4 2" xfId="23956"/>
    <cellStyle name="_VC 6.15.06 update on 06GRC power costs.xls Chart 3_04 07E Wild Horse Wind Expansion (C) (2)_Final Order Electric EXHIBIT A-1 5" xfId="23957"/>
    <cellStyle name="_VC 6.15.06 update on 06GRC power costs.xls Chart 3_04 07E Wild Horse Wind Expansion (C) (2)_Final Order Electric EXHIBIT A-1 6" xfId="23958"/>
    <cellStyle name="_VC 6.15.06 update on 06GRC power costs.xls Chart 3_04 07E Wild Horse Wind Expansion (C) (2)_Final Order Electric EXHIBIT A-1 7" xfId="23959"/>
    <cellStyle name="_VC 6.15.06 update on 06GRC power costs.xls Chart 3_04 07E Wild Horse Wind Expansion (C) (2)_TENASKA REGULATORY ASSET" xfId="23960"/>
    <cellStyle name="_VC 6.15.06 update on 06GRC power costs.xls Chart 3_04 07E Wild Horse Wind Expansion (C) (2)_TENASKA REGULATORY ASSET 2" xfId="23961"/>
    <cellStyle name="_VC 6.15.06 update on 06GRC power costs.xls Chart 3_04 07E Wild Horse Wind Expansion (C) (2)_TENASKA REGULATORY ASSET 2 2" xfId="23962"/>
    <cellStyle name="_VC 6.15.06 update on 06GRC power costs.xls Chart 3_04 07E Wild Horse Wind Expansion (C) (2)_TENASKA REGULATORY ASSET 2 2 2" xfId="23963"/>
    <cellStyle name="_VC 6.15.06 update on 06GRC power costs.xls Chart 3_04 07E Wild Horse Wind Expansion (C) (2)_TENASKA REGULATORY ASSET 2 3" xfId="23964"/>
    <cellStyle name="_VC 6.15.06 update on 06GRC power costs.xls Chart 3_04 07E Wild Horse Wind Expansion (C) (2)_TENASKA REGULATORY ASSET 2 4" xfId="23965"/>
    <cellStyle name="_VC 6.15.06 update on 06GRC power costs.xls Chart 3_04 07E Wild Horse Wind Expansion (C) (2)_TENASKA REGULATORY ASSET 3" xfId="23966"/>
    <cellStyle name="_VC 6.15.06 update on 06GRC power costs.xls Chart 3_04 07E Wild Horse Wind Expansion (C) (2)_TENASKA REGULATORY ASSET 3 2" xfId="23967"/>
    <cellStyle name="_VC 6.15.06 update on 06GRC power costs.xls Chart 3_04 07E Wild Horse Wind Expansion (C) (2)_TENASKA REGULATORY ASSET 3 2 2" xfId="23968"/>
    <cellStyle name="_VC 6.15.06 update on 06GRC power costs.xls Chart 3_04 07E Wild Horse Wind Expansion (C) (2)_TENASKA REGULATORY ASSET 3 3" xfId="23969"/>
    <cellStyle name="_VC 6.15.06 update on 06GRC power costs.xls Chart 3_04 07E Wild Horse Wind Expansion (C) (2)_TENASKA REGULATORY ASSET 4" xfId="23970"/>
    <cellStyle name="_VC 6.15.06 update on 06GRC power costs.xls Chart 3_04 07E Wild Horse Wind Expansion (C) (2)_TENASKA REGULATORY ASSET 4 2" xfId="23971"/>
    <cellStyle name="_VC 6.15.06 update on 06GRC power costs.xls Chart 3_04 07E Wild Horse Wind Expansion (C) (2)_TENASKA REGULATORY ASSET 5" xfId="23972"/>
    <cellStyle name="_VC 6.15.06 update on 06GRC power costs.xls Chart 3_04 07E Wild Horse Wind Expansion (C) (2)_TENASKA REGULATORY ASSET 6" xfId="23973"/>
    <cellStyle name="_VC 6.15.06 update on 06GRC power costs.xls Chart 3_04 07E Wild Horse Wind Expansion (C) (2)_TENASKA REGULATORY ASSET 7" xfId="23974"/>
    <cellStyle name="_VC 6.15.06 update on 06GRC power costs.xls Chart 3_16.37E Wild Horse Expansion DeferralRevwrkingfile SF" xfId="23975"/>
    <cellStyle name="_VC 6.15.06 update on 06GRC power costs.xls Chart 3_16.37E Wild Horse Expansion DeferralRevwrkingfile SF 2" xfId="23976"/>
    <cellStyle name="_VC 6.15.06 update on 06GRC power costs.xls Chart 3_16.37E Wild Horse Expansion DeferralRevwrkingfile SF 2 2" xfId="23977"/>
    <cellStyle name="_VC 6.15.06 update on 06GRC power costs.xls Chart 3_16.37E Wild Horse Expansion DeferralRevwrkingfile SF 2 2 2" xfId="23978"/>
    <cellStyle name="_VC 6.15.06 update on 06GRC power costs.xls Chart 3_16.37E Wild Horse Expansion DeferralRevwrkingfile SF 2 2 2 2" xfId="23979"/>
    <cellStyle name="_VC 6.15.06 update on 06GRC power costs.xls Chart 3_16.37E Wild Horse Expansion DeferralRevwrkingfile SF 2 2 3" xfId="23980"/>
    <cellStyle name="_VC 6.15.06 update on 06GRC power costs.xls Chart 3_16.37E Wild Horse Expansion DeferralRevwrkingfile SF 2 3" xfId="23981"/>
    <cellStyle name="_VC 6.15.06 update on 06GRC power costs.xls Chart 3_16.37E Wild Horse Expansion DeferralRevwrkingfile SF 2 3 2" xfId="23982"/>
    <cellStyle name="_VC 6.15.06 update on 06GRC power costs.xls Chart 3_16.37E Wild Horse Expansion DeferralRevwrkingfile SF 2 4" xfId="23983"/>
    <cellStyle name="_VC 6.15.06 update on 06GRC power costs.xls Chart 3_16.37E Wild Horse Expansion DeferralRevwrkingfile SF 2 4 2" xfId="23984"/>
    <cellStyle name="_VC 6.15.06 update on 06GRC power costs.xls Chart 3_16.37E Wild Horse Expansion DeferralRevwrkingfile SF 2 5" xfId="23985"/>
    <cellStyle name="_VC 6.15.06 update on 06GRC power costs.xls Chart 3_16.37E Wild Horse Expansion DeferralRevwrkingfile SF 3" xfId="23986"/>
    <cellStyle name="_VC 6.15.06 update on 06GRC power costs.xls Chart 3_16.37E Wild Horse Expansion DeferralRevwrkingfile SF 3 2" xfId="23987"/>
    <cellStyle name="_VC 6.15.06 update on 06GRC power costs.xls Chart 3_16.37E Wild Horse Expansion DeferralRevwrkingfile SF 3 2 2" xfId="23988"/>
    <cellStyle name="_VC 6.15.06 update on 06GRC power costs.xls Chart 3_16.37E Wild Horse Expansion DeferralRevwrkingfile SF 3 3" xfId="23989"/>
    <cellStyle name="_VC 6.15.06 update on 06GRC power costs.xls Chart 3_16.37E Wild Horse Expansion DeferralRevwrkingfile SF 3 4" xfId="23990"/>
    <cellStyle name="_VC 6.15.06 update on 06GRC power costs.xls Chart 3_16.37E Wild Horse Expansion DeferralRevwrkingfile SF 4" xfId="23991"/>
    <cellStyle name="_VC 6.15.06 update on 06GRC power costs.xls Chart 3_16.37E Wild Horse Expansion DeferralRevwrkingfile SF 4 2" xfId="23992"/>
    <cellStyle name="_VC 6.15.06 update on 06GRC power costs.xls Chart 3_16.37E Wild Horse Expansion DeferralRevwrkingfile SF 4 2 2" xfId="23993"/>
    <cellStyle name="_VC 6.15.06 update on 06GRC power costs.xls Chart 3_16.37E Wild Horse Expansion DeferralRevwrkingfile SF 4 3" xfId="23994"/>
    <cellStyle name="_VC 6.15.06 update on 06GRC power costs.xls Chart 3_16.37E Wild Horse Expansion DeferralRevwrkingfile SF 5" xfId="23995"/>
    <cellStyle name="_VC 6.15.06 update on 06GRC power costs.xls Chart 3_16.37E Wild Horse Expansion DeferralRevwrkingfile SF 5 2" xfId="23996"/>
    <cellStyle name="_VC 6.15.06 update on 06GRC power costs.xls Chart 3_16.37E Wild Horse Expansion DeferralRevwrkingfile SF 6" xfId="23997"/>
    <cellStyle name="_VC 6.15.06 update on 06GRC power costs.xls Chart 3_16.37E Wild Horse Expansion DeferralRevwrkingfile SF 6 2" xfId="23998"/>
    <cellStyle name="_VC 6.15.06 update on 06GRC power costs.xls Chart 3_16.37E Wild Horse Expansion DeferralRevwrkingfile SF 7" xfId="23999"/>
    <cellStyle name="_VC 6.15.06 update on 06GRC power costs.xls Chart 3_16.37E Wild Horse Expansion DeferralRevwrkingfile SF_DEM-WP(C) ENERG10C--ctn Mid-C_042010 2010GRC" xfId="24000"/>
    <cellStyle name="_VC 6.15.06 update on 06GRC power costs.xls Chart 3_16.37E Wild Horse Expansion DeferralRevwrkingfile SF_DEM-WP(C) ENERG10C--ctn Mid-C_042010 2010GRC 2" xfId="24001"/>
    <cellStyle name="_VC 6.15.06 update on 06GRC power costs.xls Chart 3_2009 Compliance Filing PCA Exhibits for GRC" xfId="24002"/>
    <cellStyle name="_VC 6.15.06 update on 06GRC power costs.xls Chart 3_2009 Compliance Filing PCA Exhibits for GRC 2" xfId="24003"/>
    <cellStyle name="_VC 6.15.06 update on 06GRC power costs.xls Chart 3_2009 Compliance Filing PCA Exhibits for GRC 2 2" xfId="24004"/>
    <cellStyle name="_VC 6.15.06 update on 06GRC power costs.xls Chart 3_2009 Compliance Filing PCA Exhibits for GRC 3" xfId="24005"/>
    <cellStyle name="_VC 6.15.06 update on 06GRC power costs.xls Chart 3_2009 GRC Compl Filing - Exhibit D" xfId="24006"/>
    <cellStyle name="_VC 6.15.06 update on 06GRC power costs.xls Chart 3_2009 GRC Compl Filing - Exhibit D 2" xfId="24007"/>
    <cellStyle name="_VC 6.15.06 update on 06GRC power costs.xls Chart 3_2009 GRC Compl Filing - Exhibit D 2 2" xfId="24008"/>
    <cellStyle name="_VC 6.15.06 update on 06GRC power costs.xls Chart 3_2009 GRC Compl Filing - Exhibit D 2 2 2" xfId="24009"/>
    <cellStyle name="_VC 6.15.06 update on 06GRC power costs.xls Chart 3_2009 GRC Compl Filing - Exhibit D 2 2 2 2" xfId="24010"/>
    <cellStyle name="_VC 6.15.06 update on 06GRC power costs.xls Chart 3_2009 GRC Compl Filing - Exhibit D 2 3" xfId="24011"/>
    <cellStyle name="_VC 6.15.06 update on 06GRC power costs.xls Chart 3_2009 GRC Compl Filing - Exhibit D 2 3 2" xfId="24012"/>
    <cellStyle name="_VC 6.15.06 update on 06GRC power costs.xls Chart 3_2009 GRC Compl Filing - Exhibit D 2 4" xfId="24013"/>
    <cellStyle name="_VC 6.15.06 update on 06GRC power costs.xls Chart 3_2009 GRC Compl Filing - Exhibit D 2 4 2" xfId="24014"/>
    <cellStyle name="_VC 6.15.06 update on 06GRC power costs.xls Chart 3_2009 GRC Compl Filing - Exhibit D 2 5" xfId="24015"/>
    <cellStyle name="_VC 6.15.06 update on 06GRC power costs.xls Chart 3_2009 GRC Compl Filing - Exhibit D 3" xfId="24016"/>
    <cellStyle name="_VC 6.15.06 update on 06GRC power costs.xls Chart 3_2009 GRC Compl Filing - Exhibit D 3 2" xfId="24017"/>
    <cellStyle name="_VC 6.15.06 update on 06GRC power costs.xls Chart 3_2009 GRC Compl Filing - Exhibit D 3 2 2" xfId="24018"/>
    <cellStyle name="_VC 6.15.06 update on 06GRC power costs.xls Chart 3_2009 GRC Compl Filing - Exhibit D 3 3" xfId="24019"/>
    <cellStyle name="_VC 6.15.06 update on 06GRC power costs.xls Chart 3_2009 GRC Compl Filing - Exhibit D 4" xfId="24020"/>
    <cellStyle name="_VC 6.15.06 update on 06GRC power costs.xls Chart 3_2009 GRC Compl Filing - Exhibit D 4 2" xfId="24021"/>
    <cellStyle name="_VC 6.15.06 update on 06GRC power costs.xls Chart 3_2009 GRC Compl Filing - Exhibit D 4 2 2" xfId="24022"/>
    <cellStyle name="_VC 6.15.06 update on 06GRC power costs.xls Chart 3_2009 GRC Compl Filing - Exhibit D 4 3" xfId="24023"/>
    <cellStyle name="_VC 6.15.06 update on 06GRC power costs.xls Chart 3_2009 GRC Compl Filing - Exhibit D 5" xfId="24024"/>
    <cellStyle name="_VC 6.15.06 update on 06GRC power costs.xls Chart 3_2009 GRC Compl Filing - Exhibit D 5 2" xfId="24025"/>
    <cellStyle name="_VC 6.15.06 update on 06GRC power costs.xls Chart 3_2009 GRC Compl Filing - Exhibit D 6" xfId="24026"/>
    <cellStyle name="_VC 6.15.06 update on 06GRC power costs.xls Chart 3_2009 GRC Compl Filing - Exhibit D 6 2" xfId="24027"/>
    <cellStyle name="_VC 6.15.06 update on 06GRC power costs.xls Chart 3_2009 GRC Compl Filing - Exhibit D 7" xfId="24028"/>
    <cellStyle name="_VC 6.15.06 update on 06GRC power costs.xls Chart 3_2009 GRC Compl Filing - Exhibit D_DEM-WP(C) ENERG10C--ctn Mid-C_042010 2010GRC" xfId="24029"/>
    <cellStyle name="_VC 6.15.06 update on 06GRC power costs.xls Chart 3_2009 GRC Compl Filing - Exhibit D_DEM-WP(C) ENERG10C--ctn Mid-C_042010 2010GRC 2" xfId="24030"/>
    <cellStyle name="_VC 6.15.06 update on 06GRC power costs.xls Chart 3_3.01 Income Statement" xfId="24031"/>
    <cellStyle name="_VC 6.15.06 update on 06GRC power costs.xls Chart 3_4 31 Regulatory Assets and Liabilities  7 06- Exhibit D" xfId="24032"/>
    <cellStyle name="_VC 6.15.06 update on 06GRC power costs.xls Chart 3_4 31 Regulatory Assets and Liabilities  7 06- Exhibit D 2" xfId="24033"/>
    <cellStyle name="_VC 6.15.06 update on 06GRC power costs.xls Chart 3_4 31 Regulatory Assets and Liabilities  7 06- Exhibit D 2 2" xfId="24034"/>
    <cellStyle name="_VC 6.15.06 update on 06GRC power costs.xls Chart 3_4 31 Regulatory Assets and Liabilities  7 06- Exhibit D 2 2 2" xfId="24035"/>
    <cellStyle name="_VC 6.15.06 update on 06GRC power costs.xls Chart 3_4 31 Regulatory Assets and Liabilities  7 06- Exhibit D 2 2 2 2" xfId="24036"/>
    <cellStyle name="_VC 6.15.06 update on 06GRC power costs.xls Chart 3_4 31 Regulatory Assets and Liabilities  7 06- Exhibit D 2 2 3" xfId="24037"/>
    <cellStyle name="_VC 6.15.06 update on 06GRC power costs.xls Chart 3_4 31 Regulatory Assets and Liabilities  7 06- Exhibit D 2 3" xfId="24038"/>
    <cellStyle name="_VC 6.15.06 update on 06GRC power costs.xls Chart 3_4 31 Regulatory Assets and Liabilities  7 06- Exhibit D 2 3 2" xfId="24039"/>
    <cellStyle name="_VC 6.15.06 update on 06GRC power costs.xls Chart 3_4 31 Regulatory Assets and Liabilities  7 06- Exhibit D 2 4" xfId="24040"/>
    <cellStyle name="_VC 6.15.06 update on 06GRC power costs.xls Chart 3_4 31 Regulatory Assets and Liabilities  7 06- Exhibit D 2 4 2" xfId="24041"/>
    <cellStyle name="_VC 6.15.06 update on 06GRC power costs.xls Chart 3_4 31 Regulatory Assets and Liabilities  7 06- Exhibit D 2 5" xfId="24042"/>
    <cellStyle name="_VC 6.15.06 update on 06GRC power costs.xls Chart 3_4 31 Regulatory Assets and Liabilities  7 06- Exhibit D 3" xfId="24043"/>
    <cellStyle name="_VC 6.15.06 update on 06GRC power costs.xls Chart 3_4 31 Regulatory Assets and Liabilities  7 06- Exhibit D 3 2" xfId="24044"/>
    <cellStyle name="_VC 6.15.06 update on 06GRC power costs.xls Chart 3_4 31 Regulatory Assets and Liabilities  7 06- Exhibit D 3 2 2" xfId="24045"/>
    <cellStyle name="_VC 6.15.06 update on 06GRC power costs.xls Chart 3_4 31 Regulatory Assets and Liabilities  7 06- Exhibit D 3 3" xfId="24046"/>
    <cellStyle name="_VC 6.15.06 update on 06GRC power costs.xls Chart 3_4 31 Regulatory Assets and Liabilities  7 06- Exhibit D 3 4" xfId="24047"/>
    <cellStyle name="_VC 6.15.06 update on 06GRC power costs.xls Chart 3_4 31 Regulatory Assets and Liabilities  7 06- Exhibit D 4" xfId="24048"/>
    <cellStyle name="_VC 6.15.06 update on 06GRC power costs.xls Chart 3_4 31 Regulatory Assets and Liabilities  7 06- Exhibit D 4 2" xfId="24049"/>
    <cellStyle name="_VC 6.15.06 update on 06GRC power costs.xls Chart 3_4 31 Regulatory Assets and Liabilities  7 06- Exhibit D 4 2 2" xfId="24050"/>
    <cellStyle name="_VC 6.15.06 update on 06GRC power costs.xls Chart 3_4 31 Regulatory Assets and Liabilities  7 06- Exhibit D 4 3" xfId="24051"/>
    <cellStyle name="_VC 6.15.06 update on 06GRC power costs.xls Chart 3_4 31 Regulatory Assets and Liabilities  7 06- Exhibit D 5" xfId="24052"/>
    <cellStyle name="_VC 6.15.06 update on 06GRC power costs.xls Chart 3_4 31 Regulatory Assets and Liabilities  7 06- Exhibit D 5 2" xfId="24053"/>
    <cellStyle name="_VC 6.15.06 update on 06GRC power costs.xls Chart 3_4 31 Regulatory Assets and Liabilities  7 06- Exhibit D 6" xfId="24054"/>
    <cellStyle name="_VC 6.15.06 update on 06GRC power costs.xls Chart 3_4 31 Regulatory Assets and Liabilities  7 06- Exhibit D 6 2" xfId="24055"/>
    <cellStyle name="_VC 6.15.06 update on 06GRC power costs.xls Chart 3_4 31 Regulatory Assets and Liabilities  7 06- Exhibit D 7" xfId="24056"/>
    <cellStyle name="_VC 6.15.06 update on 06GRC power costs.xls Chart 3_4 31 Regulatory Assets and Liabilities  7 06- Exhibit D_DEM-WP(C) ENERG10C--ctn Mid-C_042010 2010GRC" xfId="24057"/>
    <cellStyle name="_VC 6.15.06 update on 06GRC power costs.xls Chart 3_4 31 Regulatory Assets and Liabilities  7 06- Exhibit D_DEM-WP(C) ENERG10C--ctn Mid-C_042010 2010GRC 2" xfId="24058"/>
    <cellStyle name="_VC 6.15.06 update on 06GRC power costs.xls Chart 3_4 31 Regulatory Assets and Liabilities  7 06- Exhibit D_NIM Summary" xfId="24059"/>
    <cellStyle name="_VC 6.15.06 update on 06GRC power costs.xls Chart 3_4 31 Regulatory Assets and Liabilities  7 06- Exhibit D_NIM Summary 2" xfId="24060"/>
    <cellStyle name="_VC 6.15.06 update on 06GRC power costs.xls Chart 3_4 31 Regulatory Assets and Liabilities  7 06- Exhibit D_NIM Summary 2 2" xfId="24061"/>
    <cellStyle name="_VC 6.15.06 update on 06GRC power costs.xls Chart 3_4 31 Regulatory Assets and Liabilities  7 06- Exhibit D_NIM Summary 2 2 2" xfId="24062"/>
    <cellStyle name="_VC 6.15.06 update on 06GRC power costs.xls Chart 3_4 31 Regulatory Assets and Liabilities  7 06- Exhibit D_NIM Summary 2 2 2 2" xfId="24063"/>
    <cellStyle name="_VC 6.15.06 update on 06GRC power costs.xls Chart 3_4 31 Regulatory Assets and Liabilities  7 06- Exhibit D_NIM Summary 2 3" xfId="24064"/>
    <cellStyle name="_VC 6.15.06 update on 06GRC power costs.xls Chart 3_4 31 Regulatory Assets and Liabilities  7 06- Exhibit D_NIM Summary 2 3 2" xfId="24065"/>
    <cellStyle name="_VC 6.15.06 update on 06GRC power costs.xls Chart 3_4 31 Regulatory Assets and Liabilities  7 06- Exhibit D_NIM Summary 2 4" xfId="24066"/>
    <cellStyle name="_VC 6.15.06 update on 06GRC power costs.xls Chart 3_4 31 Regulatory Assets and Liabilities  7 06- Exhibit D_NIM Summary 2 4 2" xfId="24067"/>
    <cellStyle name="_VC 6.15.06 update on 06GRC power costs.xls Chart 3_4 31 Regulatory Assets and Liabilities  7 06- Exhibit D_NIM Summary 2 5" xfId="24068"/>
    <cellStyle name="_VC 6.15.06 update on 06GRC power costs.xls Chart 3_4 31 Regulatory Assets and Liabilities  7 06- Exhibit D_NIM Summary 3" xfId="24069"/>
    <cellStyle name="_VC 6.15.06 update on 06GRC power costs.xls Chart 3_4 31 Regulatory Assets and Liabilities  7 06- Exhibit D_NIM Summary 3 2" xfId="24070"/>
    <cellStyle name="_VC 6.15.06 update on 06GRC power costs.xls Chart 3_4 31 Regulatory Assets and Liabilities  7 06- Exhibit D_NIM Summary 3 2 2" xfId="24071"/>
    <cellStyle name="_VC 6.15.06 update on 06GRC power costs.xls Chart 3_4 31 Regulatory Assets and Liabilities  7 06- Exhibit D_NIM Summary 3 3" xfId="24072"/>
    <cellStyle name="_VC 6.15.06 update on 06GRC power costs.xls Chart 3_4 31 Regulatory Assets and Liabilities  7 06- Exhibit D_NIM Summary 4" xfId="24073"/>
    <cellStyle name="_VC 6.15.06 update on 06GRC power costs.xls Chart 3_4 31 Regulatory Assets and Liabilities  7 06- Exhibit D_NIM Summary 4 2" xfId="24074"/>
    <cellStyle name="_VC 6.15.06 update on 06GRC power costs.xls Chart 3_4 31 Regulatory Assets and Liabilities  7 06- Exhibit D_NIM Summary 4 2 2" xfId="24075"/>
    <cellStyle name="_VC 6.15.06 update on 06GRC power costs.xls Chart 3_4 31 Regulatory Assets and Liabilities  7 06- Exhibit D_NIM Summary 4 3" xfId="24076"/>
    <cellStyle name="_VC 6.15.06 update on 06GRC power costs.xls Chart 3_4 31 Regulatory Assets and Liabilities  7 06- Exhibit D_NIM Summary 5" xfId="24077"/>
    <cellStyle name="_VC 6.15.06 update on 06GRC power costs.xls Chart 3_4 31 Regulatory Assets and Liabilities  7 06- Exhibit D_NIM Summary 5 2" xfId="24078"/>
    <cellStyle name="_VC 6.15.06 update on 06GRC power costs.xls Chart 3_4 31 Regulatory Assets and Liabilities  7 06- Exhibit D_NIM Summary 6" xfId="24079"/>
    <cellStyle name="_VC 6.15.06 update on 06GRC power costs.xls Chart 3_4 31 Regulatory Assets and Liabilities  7 06- Exhibit D_NIM Summary 6 2" xfId="24080"/>
    <cellStyle name="_VC 6.15.06 update on 06GRC power costs.xls Chart 3_4 31 Regulatory Assets and Liabilities  7 06- Exhibit D_NIM Summary 7" xfId="24081"/>
    <cellStyle name="_VC 6.15.06 update on 06GRC power costs.xls Chart 3_4 31 Regulatory Assets and Liabilities  7 06- Exhibit D_NIM Summary_DEM-WP(C) ENERG10C--ctn Mid-C_042010 2010GRC" xfId="24082"/>
    <cellStyle name="_VC 6.15.06 update on 06GRC power costs.xls Chart 3_4 31 Regulatory Assets and Liabilities  7 06- Exhibit D_NIM Summary_DEM-WP(C) ENERG10C--ctn Mid-C_042010 2010GRC 2" xfId="24083"/>
    <cellStyle name="_VC 6.15.06 update on 06GRC power costs.xls Chart 3_4 31E Reg Asset  Liab and EXH D" xfId="24084"/>
    <cellStyle name="_VC 6.15.06 update on 06GRC power costs.xls Chart 3_4 31E Reg Asset  Liab and EXH D _ Aug 10 Filing (2)" xfId="24085"/>
    <cellStyle name="_VC 6.15.06 update on 06GRC power costs.xls Chart 3_4 31E Reg Asset  Liab and EXH D _ Aug 10 Filing (2) 2" xfId="24086"/>
    <cellStyle name="_VC 6.15.06 update on 06GRC power costs.xls Chart 3_4 31E Reg Asset  Liab and EXH D _ Aug 10 Filing (2) 2 2" xfId="24087"/>
    <cellStyle name="_VC 6.15.06 update on 06GRC power costs.xls Chart 3_4 31E Reg Asset  Liab and EXH D _ Aug 10 Filing (2) 2 2 2" xfId="24088"/>
    <cellStyle name="_VC 6.15.06 update on 06GRC power costs.xls Chart 3_4 31E Reg Asset  Liab and EXH D _ Aug 10 Filing (2) 2 3" xfId="24089"/>
    <cellStyle name="_VC 6.15.06 update on 06GRC power costs.xls Chart 3_4 31E Reg Asset  Liab and EXH D _ Aug 10 Filing (2) 3" xfId="24090"/>
    <cellStyle name="_VC 6.15.06 update on 06GRC power costs.xls Chart 3_4 31E Reg Asset  Liab and EXH D _ Aug 10 Filing (2) 3 2" xfId="24091"/>
    <cellStyle name="_VC 6.15.06 update on 06GRC power costs.xls Chart 3_4 31E Reg Asset  Liab and EXH D _ Aug 10 Filing (2) 3 2 2" xfId="24092"/>
    <cellStyle name="_VC 6.15.06 update on 06GRC power costs.xls Chart 3_4 31E Reg Asset  Liab and EXH D _ Aug 10 Filing (2) 3 3" xfId="24093"/>
    <cellStyle name="_VC 6.15.06 update on 06GRC power costs.xls Chart 3_4 31E Reg Asset  Liab and EXH D _ Aug 10 Filing (2) 4" xfId="24094"/>
    <cellStyle name="_VC 6.15.06 update on 06GRC power costs.xls Chart 3_4 31E Reg Asset  Liab and EXH D _ Aug 10 Filing (2) 4 2" xfId="24095"/>
    <cellStyle name="_VC 6.15.06 update on 06GRC power costs.xls Chart 3_4 31E Reg Asset  Liab and EXH D _ Aug 10 Filing (2) 5" xfId="24096"/>
    <cellStyle name="_VC 6.15.06 update on 06GRC power costs.xls Chart 3_4 31E Reg Asset  Liab and EXH D _ Aug 10 Filing (2) 5 2" xfId="24097"/>
    <cellStyle name="_VC 6.15.06 update on 06GRC power costs.xls Chart 3_4 31E Reg Asset  Liab and EXH D 10" xfId="24098"/>
    <cellStyle name="_VC 6.15.06 update on 06GRC power costs.xls Chart 3_4 31E Reg Asset  Liab and EXH D 10 2" xfId="24099"/>
    <cellStyle name="_VC 6.15.06 update on 06GRC power costs.xls Chart 3_4 31E Reg Asset  Liab and EXH D 10 2 2" xfId="24100"/>
    <cellStyle name="_VC 6.15.06 update on 06GRC power costs.xls Chart 3_4 31E Reg Asset  Liab and EXH D 10 3" xfId="24101"/>
    <cellStyle name="_VC 6.15.06 update on 06GRC power costs.xls Chart 3_4 31E Reg Asset  Liab and EXH D 11" xfId="24102"/>
    <cellStyle name="_VC 6.15.06 update on 06GRC power costs.xls Chart 3_4 31E Reg Asset  Liab and EXH D 11 2" xfId="24103"/>
    <cellStyle name="_VC 6.15.06 update on 06GRC power costs.xls Chart 3_4 31E Reg Asset  Liab and EXH D 11 2 2" xfId="24104"/>
    <cellStyle name="_VC 6.15.06 update on 06GRC power costs.xls Chart 3_4 31E Reg Asset  Liab and EXH D 11 3" xfId="24105"/>
    <cellStyle name="_VC 6.15.06 update on 06GRC power costs.xls Chart 3_4 31E Reg Asset  Liab and EXH D 12" xfId="24106"/>
    <cellStyle name="_VC 6.15.06 update on 06GRC power costs.xls Chart 3_4 31E Reg Asset  Liab and EXH D 12 2" xfId="24107"/>
    <cellStyle name="_VC 6.15.06 update on 06GRC power costs.xls Chart 3_4 31E Reg Asset  Liab and EXH D 12 2 2" xfId="24108"/>
    <cellStyle name="_VC 6.15.06 update on 06GRC power costs.xls Chart 3_4 31E Reg Asset  Liab and EXH D 12 3" xfId="24109"/>
    <cellStyle name="_VC 6.15.06 update on 06GRC power costs.xls Chart 3_4 31E Reg Asset  Liab and EXH D 13" xfId="24110"/>
    <cellStyle name="_VC 6.15.06 update on 06GRC power costs.xls Chart 3_4 31E Reg Asset  Liab and EXH D 13 2" xfId="24111"/>
    <cellStyle name="_VC 6.15.06 update on 06GRC power costs.xls Chart 3_4 31E Reg Asset  Liab and EXH D 13 2 2" xfId="24112"/>
    <cellStyle name="_VC 6.15.06 update on 06GRC power costs.xls Chart 3_4 31E Reg Asset  Liab and EXH D 13 3" xfId="24113"/>
    <cellStyle name="_VC 6.15.06 update on 06GRC power costs.xls Chart 3_4 31E Reg Asset  Liab and EXH D 14" xfId="24114"/>
    <cellStyle name="_VC 6.15.06 update on 06GRC power costs.xls Chart 3_4 31E Reg Asset  Liab and EXH D 14 2" xfId="24115"/>
    <cellStyle name="_VC 6.15.06 update on 06GRC power costs.xls Chart 3_4 31E Reg Asset  Liab and EXH D 14 2 2" xfId="24116"/>
    <cellStyle name="_VC 6.15.06 update on 06GRC power costs.xls Chart 3_4 31E Reg Asset  Liab and EXH D 14 3" xfId="24117"/>
    <cellStyle name="_VC 6.15.06 update on 06GRC power costs.xls Chart 3_4 31E Reg Asset  Liab and EXH D 15" xfId="24118"/>
    <cellStyle name="_VC 6.15.06 update on 06GRC power costs.xls Chart 3_4 31E Reg Asset  Liab and EXH D 15 2" xfId="24119"/>
    <cellStyle name="_VC 6.15.06 update on 06GRC power costs.xls Chart 3_4 31E Reg Asset  Liab and EXH D 15 2 2" xfId="24120"/>
    <cellStyle name="_VC 6.15.06 update on 06GRC power costs.xls Chart 3_4 31E Reg Asset  Liab and EXH D 15 3" xfId="24121"/>
    <cellStyle name="_VC 6.15.06 update on 06GRC power costs.xls Chart 3_4 31E Reg Asset  Liab and EXH D 16" xfId="24122"/>
    <cellStyle name="_VC 6.15.06 update on 06GRC power costs.xls Chart 3_4 31E Reg Asset  Liab and EXH D 16 2" xfId="24123"/>
    <cellStyle name="_VC 6.15.06 update on 06GRC power costs.xls Chart 3_4 31E Reg Asset  Liab and EXH D 16 2 2" xfId="24124"/>
    <cellStyle name="_VC 6.15.06 update on 06GRC power costs.xls Chart 3_4 31E Reg Asset  Liab and EXH D 16 3" xfId="24125"/>
    <cellStyle name="_VC 6.15.06 update on 06GRC power costs.xls Chart 3_4 31E Reg Asset  Liab and EXH D 17" xfId="24126"/>
    <cellStyle name="_VC 6.15.06 update on 06GRC power costs.xls Chart 3_4 31E Reg Asset  Liab and EXH D 17 2" xfId="24127"/>
    <cellStyle name="_VC 6.15.06 update on 06GRC power costs.xls Chart 3_4 31E Reg Asset  Liab and EXH D 18" xfId="24128"/>
    <cellStyle name="_VC 6.15.06 update on 06GRC power costs.xls Chart 3_4 31E Reg Asset  Liab and EXH D 18 2" xfId="24129"/>
    <cellStyle name="_VC 6.15.06 update on 06GRC power costs.xls Chart 3_4 31E Reg Asset  Liab and EXH D 19" xfId="24130"/>
    <cellStyle name="_VC 6.15.06 update on 06GRC power costs.xls Chart 3_4 31E Reg Asset  Liab and EXH D 19 2" xfId="24131"/>
    <cellStyle name="_VC 6.15.06 update on 06GRC power costs.xls Chart 3_4 31E Reg Asset  Liab and EXH D 2" xfId="24132"/>
    <cellStyle name="_VC 6.15.06 update on 06GRC power costs.xls Chart 3_4 31E Reg Asset  Liab and EXH D 2 2" xfId="24133"/>
    <cellStyle name="_VC 6.15.06 update on 06GRC power costs.xls Chart 3_4 31E Reg Asset  Liab and EXH D 2 2 2" xfId="24134"/>
    <cellStyle name="_VC 6.15.06 update on 06GRC power costs.xls Chart 3_4 31E Reg Asset  Liab and EXH D 2 3" xfId="24135"/>
    <cellStyle name="_VC 6.15.06 update on 06GRC power costs.xls Chart 3_4 31E Reg Asset  Liab and EXH D 20" xfId="24136"/>
    <cellStyle name="_VC 6.15.06 update on 06GRC power costs.xls Chart 3_4 31E Reg Asset  Liab and EXH D 20 2" xfId="24137"/>
    <cellStyle name="_VC 6.15.06 update on 06GRC power costs.xls Chart 3_4 31E Reg Asset  Liab and EXH D 21" xfId="24138"/>
    <cellStyle name="_VC 6.15.06 update on 06GRC power costs.xls Chart 3_4 31E Reg Asset  Liab and EXH D 21 2" xfId="24139"/>
    <cellStyle name="_VC 6.15.06 update on 06GRC power costs.xls Chart 3_4 31E Reg Asset  Liab and EXH D 22" xfId="24140"/>
    <cellStyle name="_VC 6.15.06 update on 06GRC power costs.xls Chart 3_4 31E Reg Asset  Liab and EXH D 22 2" xfId="24141"/>
    <cellStyle name="_VC 6.15.06 update on 06GRC power costs.xls Chart 3_4 31E Reg Asset  Liab and EXH D 23" xfId="24142"/>
    <cellStyle name="_VC 6.15.06 update on 06GRC power costs.xls Chart 3_4 31E Reg Asset  Liab and EXH D 23 2" xfId="24143"/>
    <cellStyle name="_VC 6.15.06 update on 06GRC power costs.xls Chart 3_4 31E Reg Asset  Liab and EXH D 24" xfId="24144"/>
    <cellStyle name="_VC 6.15.06 update on 06GRC power costs.xls Chart 3_4 31E Reg Asset  Liab and EXH D 24 2" xfId="24145"/>
    <cellStyle name="_VC 6.15.06 update on 06GRC power costs.xls Chart 3_4 31E Reg Asset  Liab and EXH D 25" xfId="24146"/>
    <cellStyle name="_VC 6.15.06 update on 06GRC power costs.xls Chart 3_4 31E Reg Asset  Liab and EXH D 25 2" xfId="24147"/>
    <cellStyle name="_VC 6.15.06 update on 06GRC power costs.xls Chart 3_4 31E Reg Asset  Liab and EXH D 26" xfId="24148"/>
    <cellStyle name="_VC 6.15.06 update on 06GRC power costs.xls Chart 3_4 31E Reg Asset  Liab and EXH D 26 2" xfId="24149"/>
    <cellStyle name="_VC 6.15.06 update on 06GRC power costs.xls Chart 3_4 31E Reg Asset  Liab and EXH D 27" xfId="24150"/>
    <cellStyle name="_VC 6.15.06 update on 06GRC power costs.xls Chart 3_4 31E Reg Asset  Liab and EXH D 27 2" xfId="24151"/>
    <cellStyle name="_VC 6.15.06 update on 06GRC power costs.xls Chart 3_4 31E Reg Asset  Liab and EXH D 28" xfId="24152"/>
    <cellStyle name="_VC 6.15.06 update on 06GRC power costs.xls Chart 3_4 31E Reg Asset  Liab and EXH D 28 2" xfId="24153"/>
    <cellStyle name="_VC 6.15.06 update on 06GRC power costs.xls Chart 3_4 31E Reg Asset  Liab and EXH D 29" xfId="24154"/>
    <cellStyle name="_VC 6.15.06 update on 06GRC power costs.xls Chart 3_4 31E Reg Asset  Liab and EXH D 29 2" xfId="24155"/>
    <cellStyle name="_VC 6.15.06 update on 06GRC power costs.xls Chart 3_4 31E Reg Asset  Liab and EXH D 3" xfId="24156"/>
    <cellStyle name="_VC 6.15.06 update on 06GRC power costs.xls Chart 3_4 31E Reg Asset  Liab and EXH D 3 2" xfId="24157"/>
    <cellStyle name="_VC 6.15.06 update on 06GRC power costs.xls Chart 3_4 31E Reg Asset  Liab and EXH D 3 2 2" xfId="24158"/>
    <cellStyle name="_VC 6.15.06 update on 06GRC power costs.xls Chart 3_4 31E Reg Asset  Liab and EXH D 3 3" xfId="24159"/>
    <cellStyle name="_VC 6.15.06 update on 06GRC power costs.xls Chart 3_4 31E Reg Asset  Liab and EXH D 30" xfId="24160"/>
    <cellStyle name="_VC 6.15.06 update on 06GRC power costs.xls Chart 3_4 31E Reg Asset  Liab and EXH D 30 2" xfId="24161"/>
    <cellStyle name="_VC 6.15.06 update on 06GRC power costs.xls Chart 3_4 31E Reg Asset  Liab and EXH D 4" xfId="24162"/>
    <cellStyle name="_VC 6.15.06 update on 06GRC power costs.xls Chart 3_4 31E Reg Asset  Liab and EXH D 4 2" xfId="24163"/>
    <cellStyle name="_VC 6.15.06 update on 06GRC power costs.xls Chart 3_4 31E Reg Asset  Liab and EXH D 4 2 2" xfId="24164"/>
    <cellStyle name="_VC 6.15.06 update on 06GRC power costs.xls Chart 3_4 31E Reg Asset  Liab and EXH D 5" xfId="24165"/>
    <cellStyle name="_VC 6.15.06 update on 06GRC power costs.xls Chart 3_4 31E Reg Asset  Liab and EXH D 5 2" xfId="24166"/>
    <cellStyle name="_VC 6.15.06 update on 06GRC power costs.xls Chart 3_4 31E Reg Asset  Liab and EXH D 5 2 2" xfId="24167"/>
    <cellStyle name="_VC 6.15.06 update on 06GRC power costs.xls Chart 3_4 31E Reg Asset  Liab and EXH D 6" xfId="24168"/>
    <cellStyle name="_VC 6.15.06 update on 06GRC power costs.xls Chart 3_4 31E Reg Asset  Liab and EXH D 6 2" xfId="24169"/>
    <cellStyle name="_VC 6.15.06 update on 06GRC power costs.xls Chart 3_4 31E Reg Asset  Liab and EXH D 6 2 2" xfId="24170"/>
    <cellStyle name="_VC 6.15.06 update on 06GRC power costs.xls Chart 3_4 31E Reg Asset  Liab and EXH D 6 3" xfId="24171"/>
    <cellStyle name="_VC 6.15.06 update on 06GRC power costs.xls Chart 3_4 31E Reg Asset  Liab and EXH D 7" xfId="24172"/>
    <cellStyle name="_VC 6.15.06 update on 06GRC power costs.xls Chart 3_4 31E Reg Asset  Liab and EXH D 7 2" xfId="24173"/>
    <cellStyle name="_VC 6.15.06 update on 06GRC power costs.xls Chart 3_4 31E Reg Asset  Liab and EXH D 7 2 2" xfId="24174"/>
    <cellStyle name="_VC 6.15.06 update on 06GRC power costs.xls Chart 3_4 31E Reg Asset  Liab and EXH D 7 3" xfId="24175"/>
    <cellStyle name="_VC 6.15.06 update on 06GRC power costs.xls Chart 3_4 31E Reg Asset  Liab and EXH D 8" xfId="24176"/>
    <cellStyle name="_VC 6.15.06 update on 06GRC power costs.xls Chart 3_4 31E Reg Asset  Liab and EXH D 8 2" xfId="24177"/>
    <cellStyle name="_VC 6.15.06 update on 06GRC power costs.xls Chart 3_4 31E Reg Asset  Liab and EXH D 8 2 2" xfId="24178"/>
    <cellStyle name="_VC 6.15.06 update on 06GRC power costs.xls Chart 3_4 31E Reg Asset  Liab and EXH D 8 3" xfId="24179"/>
    <cellStyle name="_VC 6.15.06 update on 06GRC power costs.xls Chart 3_4 31E Reg Asset  Liab and EXH D 9" xfId="24180"/>
    <cellStyle name="_VC 6.15.06 update on 06GRC power costs.xls Chart 3_4 31E Reg Asset  Liab and EXH D 9 2" xfId="24181"/>
    <cellStyle name="_VC 6.15.06 update on 06GRC power costs.xls Chart 3_4 31E Reg Asset  Liab and EXH D 9 2 2" xfId="24182"/>
    <cellStyle name="_VC 6.15.06 update on 06GRC power costs.xls Chart 3_4 31E Reg Asset  Liab and EXH D 9 3" xfId="24183"/>
    <cellStyle name="_VC 6.15.06 update on 06GRC power costs.xls Chart 3_4 32 Regulatory Assets and Liabilities  7 06- Exhibit D" xfId="24184"/>
    <cellStyle name="_VC 6.15.06 update on 06GRC power costs.xls Chart 3_4 32 Regulatory Assets and Liabilities  7 06- Exhibit D 2" xfId="24185"/>
    <cellStyle name="_VC 6.15.06 update on 06GRC power costs.xls Chart 3_4 32 Regulatory Assets and Liabilities  7 06- Exhibit D 2 2" xfId="24186"/>
    <cellStyle name="_VC 6.15.06 update on 06GRC power costs.xls Chart 3_4 32 Regulatory Assets and Liabilities  7 06- Exhibit D 2 2 2" xfId="24187"/>
    <cellStyle name="_VC 6.15.06 update on 06GRC power costs.xls Chart 3_4 32 Regulatory Assets and Liabilities  7 06- Exhibit D 2 2 2 2" xfId="24188"/>
    <cellStyle name="_VC 6.15.06 update on 06GRC power costs.xls Chart 3_4 32 Regulatory Assets and Liabilities  7 06- Exhibit D 2 2 3" xfId="24189"/>
    <cellStyle name="_VC 6.15.06 update on 06GRC power costs.xls Chart 3_4 32 Regulatory Assets and Liabilities  7 06- Exhibit D 2 3" xfId="24190"/>
    <cellStyle name="_VC 6.15.06 update on 06GRC power costs.xls Chart 3_4 32 Regulatory Assets and Liabilities  7 06- Exhibit D 2 3 2" xfId="24191"/>
    <cellStyle name="_VC 6.15.06 update on 06GRC power costs.xls Chart 3_4 32 Regulatory Assets and Liabilities  7 06- Exhibit D 2 4" xfId="24192"/>
    <cellStyle name="_VC 6.15.06 update on 06GRC power costs.xls Chart 3_4 32 Regulatory Assets and Liabilities  7 06- Exhibit D 2 4 2" xfId="24193"/>
    <cellStyle name="_VC 6.15.06 update on 06GRC power costs.xls Chart 3_4 32 Regulatory Assets and Liabilities  7 06- Exhibit D 2 5" xfId="24194"/>
    <cellStyle name="_VC 6.15.06 update on 06GRC power costs.xls Chart 3_4 32 Regulatory Assets and Liabilities  7 06- Exhibit D 3" xfId="24195"/>
    <cellStyle name="_VC 6.15.06 update on 06GRC power costs.xls Chart 3_4 32 Regulatory Assets and Liabilities  7 06- Exhibit D 3 2" xfId="24196"/>
    <cellStyle name="_VC 6.15.06 update on 06GRC power costs.xls Chart 3_4 32 Regulatory Assets and Liabilities  7 06- Exhibit D 3 2 2" xfId="24197"/>
    <cellStyle name="_VC 6.15.06 update on 06GRC power costs.xls Chart 3_4 32 Regulatory Assets and Liabilities  7 06- Exhibit D 3 3" xfId="24198"/>
    <cellStyle name="_VC 6.15.06 update on 06GRC power costs.xls Chart 3_4 32 Regulatory Assets and Liabilities  7 06- Exhibit D 3 4" xfId="24199"/>
    <cellStyle name="_VC 6.15.06 update on 06GRC power costs.xls Chart 3_4 32 Regulatory Assets and Liabilities  7 06- Exhibit D 4" xfId="24200"/>
    <cellStyle name="_VC 6.15.06 update on 06GRC power costs.xls Chart 3_4 32 Regulatory Assets and Liabilities  7 06- Exhibit D 4 2" xfId="24201"/>
    <cellStyle name="_VC 6.15.06 update on 06GRC power costs.xls Chart 3_4 32 Regulatory Assets and Liabilities  7 06- Exhibit D 4 2 2" xfId="24202"/>
    <cellStyle name="_VC 6.15.06 update on 06GRC power costs.xls Chart 3_4 32 Regulatory Assets and Liabilities  7 06- Exhibit D 4 3" xfId="24203"/>
    <cellStyle name="_VC 6.15.06 update on 06GRC power costs.xls Chart 3_4 32 Regulatory Assets and Liabilities  7 06- Exhibit D 5" xfId="24204"/>
    <cellStyle name="_VC 6.15.06 update on 06GRC power costs.xls Chart 3_4 32 Regulatory Assets and Liabilities  7 06- Exhibit D 5 2" xfId="24205"/>
    <cellStyle name="_VC 6.15.06 update on 06GRC power costs.xls Chart 3_4 32 Regulatory Assets and Liabilities  7 06- Exhibit D 6" xfId="24206"/>
    <cellStyle name="_VC 6.15.06 update on 06GRC power costs.xls Chart 3_4 32 Regulatory Assets and Liabilities  7 06- Exhibit D 6 2" xfId="24207"/>
    <cellStyle name="_VC 6.15.06 update on 06GRC power costs.xls Chart 3_4 32 Regulatory Assets and Liabilities  7 06- Exhibit D 7" xfId="24208"/>
    <cellStyle name="_VC 6.15.06 update on 06GRC power costs.xls Chart 3_4 32 Regulatory Assets and Liabilities  7 06- Exhibit D_DEM-WP(C) ENERG10C--ctn Mid-C_042010 2010GRC" xfId="24209"/>
    <cellStyle name="_VC 6.15.06 update on 06GRC power costs.xls Chart 3_4 32 Regulatory Assets and Liabilities  7 06- Exhibit D_DEM-WP(C) ENERG10C--ctn Mid-C_042010 2010GRC 2" xfId="24210"/>
    <cellStyle name="_VC 6.15.06 update on 06GRC power costs.xls Chart 3_4 32 Regulatory Assets and Liabilities  7 06- Exhibit D_NIM Summary" xfId="24211"/>
    <cellStyle name="_VC 6.15.06 update on 06GRC power costs.xls Chart 3_4 32 Regulatory Assets and Liabilities  7 06- Exhibit D_NIM Summary 2" xfId="24212"/>
    <cellStyle name="_VC 6.15.06 update on 06GRC power costs.xls Chart 3_4 32 Regulatory Assets and Liabilities  7 06- Exhibit D_NIM Summary 2 2" xfId="24213"/>
    <cellStyle name="_VC 6.15.06 update on 06GRC power costs.xls Chart 3_4 32 Regulatory Assets and Liabilities  7 06- Exhibit D_NIM Summary 2 2 2" xfId="24214"/>
    <cellStyle name="_VC 6.15.06 update on 06GRC power costs.xls Chart 3_4 32 Regulatory Assets and Liabilities  7 06- Exhibit D_NIM Summary 2 2 2 2" xfId="24215"/>
    <cellStyle name="_VC 6.15.06 update on 06GRC power costs.xls Chart 3_4 32 Regulatory Assets and Liabilities  7 06- Exhibit D_NIM Summary 2 3" xfId="24216"/>
    <cellStyle name="_VC 6.15.06 update on 06GRC power costs.xls Chart 3_4 32 Regulatory Assets and Liabilities  7 06- Exhibit D_NIM Summary 2 3 2" xfId="24217"/>
    <cellStyle name="_VC 6.15.06 update on 06GRC power costs.xls Chart 3_4 32 Regulatory Assets and Liabilities  7 06- Exhibit D_NIM Summary 2 4" xfId="24218"/>
    <cellStyle name="_VC 6.15.06 update on 06GRC power costs.xls Chart 3_4 32 Regulatory Assets and Liabilities  7 06- Exhibit D_NIM Summary 2 4 2" xfId="24219"/>
    <cellStyle name="_VC 6.15.06 update on 06GRC power costs.xls Chart 3_4 32 Regulatory Assets and Liabilities  7 06- Exhibit D_NIM Summary 2 5" xfId="24220"/>
    <cellStyle name="_VC 6.15.06 update on 06GRC power costs.xls Chart 3_4 32 Regulatory Assets and Liabilities  7 06- Exhibit D_NIM Summary 3" xfId="24221"/>
    <cellStyle name="_VC 6.15.06 update on 06GRC power costs.xls Chart 3_4 32 Regulatory Assets and Liabilities  7 06- Exhibit D_NIM Summary 3 2" xfId="24222"/>
    <cellStyle name="_VC 6.15.06 update on 06GRC power costs.xls Chart 3_4 32 Regulatory Assets and Liabilities  7 06- Exhibit D_NIM Summary 3 2 2" xfId="24223"/>
    <cellStyle name="_VC 6.15.06 update on 06GRC power costs.xls Chart 3_4 32 Regulatory Assets and Liabilities  7 06- Exhibit D_NIM Summary 3 3" xfId="24224"/>
    <cellStyle name="_VC 6.15.06 update on 06GRC power costs.xls Chart 3_4 32 Regulatory Assets and Liabilities  7 06- Exhibit D_NIM Summary 4" xfId="24225"/>
    <cellStyle name="_VC 6.15.06 update on 06GRC power costs.xls Chart 3_4 32 Regulatory Assets and Liabilities  7 06- Exhibit D_NIM Summary 4 2" xfId="24226"/>
    <cellStyle name="_VC 6.15.06 update on 06GRC power costs.xls Chart 3_4 32 Regulatory Assets and Liabilities  7 06- Exhibit D_NIM Summary 4 2 2" xfId="24227"/>
    <cellStyle name="_VC 6.15.06 update on 06GRC power costs.xls Chart 3_4 32 Regulatory Assets and Liabilities  7 06- Exhibit D_NIM Summary 4 3" xfId="24228"/>
    <cellStyle name="_VC 6.15.06 update on 06GRC power costs.xls Chart 3_4 32 Regulatory Assets and Liabilities  7 06- Exhibit D_NIM Summary 5" xfId="24229"/>
    <cellStyle name="_VC 6.15.06 update on 06GRC power costs.xls Chart 3_4 32 Regulatory Assets and Liabilities  7 06- Exhibit D_NIM Summary 5 2" xfId="24230"/>
    <cellStyle name="_VC 6.15.06 update on 06GRC power costs.xls Chart 3_4 32 Regulatory Assets and Liabilities  7 06- Exhibit D_NIM Summary 6" xfId="24231"/>
    <cellStyle name="_VC 6.15.06 update on 06GRC power costs.xls Chart 3_4 32 Regulatory Assets and Liabilities  7 06- Exhibit D_NIM Summary 6 2" xfId="24232"/>
    <cellStyle name="_VC 6.15.06 update on 06GRC power costs.xls Chart 3_4 32 Regulatory Assets and Liabilities  7 06- Exhibit D_NIM Summary 7" xfId="24233"/>
    <cellStyle name="_VC 6.15.06 update on 06GRC power costs.xls Chart 3_4 32 Regulatory Assets and Liabilities  7 06- Exhibit D_NIM Summary_DEM-WP(C) ENERG10C--ctn Mid-C_042010 2010GRC" xfId="24234"/>
    <cellStyle name="_VC 6.15.06 update on 06GRC power costs.xls Chart 3_4 32 Regulatory Assets and Liabilities  7 06- Exhibit D_NIM Summary_DEM-WP(C) ENERG10C--ctn Mid-C_042010 2010GRC 2" xfId="24235"/>
    <cellStyle name="_VC 6.15.06 update on 06GRC power costs.xls Chart 3_AURORA Total New" xfId="24236"/>
    <cellStyle name="_VC 6.15.06 update on 06GRC power costs.xls Chart 3_AURORA Total New 2" xfId="24237"/>
    <cellStyle name="_VC 6.15.06 update on 06GRC power costs.xls Chart 3_AURORA Total New 2 2" xfId="24238"/>
    <cellStyle name="_VC 6.15.06 update on 06GRC power costs.xls Chart 3_AURORA Total New 2 2 2" xfId="24239"/>
    <cellStyle name="_VC 6.15.06 update on 06GRC power costs.xls Chart 3_AURORA Total New 2 2 2 2" xfId="24240"/>
    <cellStyle name="_VC 6.15.06 update on 06GRC power costs.xls Chart 3_AURORA Total New 2 3" xfId="24241"/>
    <cellStyle name="_VC 6.15.06 update on 06GRC power costs.xls Chart 3_AURORA Total New 2 3 2" xfId="24242"/>
    <cellStyle name="_VC 6.15.06 update on 06GRC power costs.xls Chart 3_AURORA Total New 2 4" xfId="24243"/>
    <cellStyle name="_VC 6.15.06 update on 06GRC power costs.xls Chart 3_AURORA Total New 2 4 2" xfId="24244"/>
    <cellStyle name="_VC 6.15.06 update on 06GRC power costs.xls Chart 3_AURORA Total New 2 5" xfId="24245"/>
    <cellStyle name="_VC 6.15.06 update on 06GRC power costs.xls Chart 3_AURORA Total New 3" xfId="24246"/>
    <cellStyle name="_VC 6.15.06 update on 06GRC power costs.xls Chart 3_AURORA Total New 3 2" xfId="24247"/>
    <cellStyle name="_VC 6.15.06 update on 06GRC power costs.xls Chart 3_AURORA Total New 3 2 2" xfId="24248"/>
    <cellStyle name="_VC 6.15.06 update on 06GRC power costs.xls Chart 3_AURORA Total New 4" xfId="24249"/>
    <cellStyle name="_VC 6.15.06 update on 06GRC power costs.xls Chart 3_AURORA Total New 4 2" xfId="24250"/>
    <cellStyle name="_VC 6.15.06 update on 06GRC power costs.xls Chart 3_AURORA Total New 5" xfId="24251"/>
    <cellStyle name="_VC 6.15.06 update on 06GRC power costs.xls Chart 3_AURORA Total New 5 2" xfId="24252"/>
    <cellStyle name="_VC 6.15.06 update on 06GRC power costs.xls Chart 3_AURORA Total New 6" xfId="24253"/>
    <cellStyle name="_VC 6.15.06 update on 06GRC power costs.xls Chart 3_Book2" xfId="24254"/>
    <cellStyle name="_VC 6.15.06 update on 06GRC power costs.xls Chart 3_Book2 2" xfId="24255"/>
    <cellStyle name="_VC 6.15.06 update on 06GRC power costs.xls Chart 3_Book2 2 2" xfId="24256"/>
    <cellStyle name="_VC 6.15.06 update on 06GRC power costs.xls Chart 3_Book2 2 2 2" xfId="24257"/>
    <cellStyle name="_VC 6.15.06 update on 06GRC power costs.xls Chart 3_Book2 2 2 2 2" xfId="24258"/>
    <cellStyle name="_VC 6.15.06 update on 06GRC power costs.xls Chart 3_Book2 2 2 3" xfId="24259"/>
    <cellStyle name="_VC 6.15.06 update on 06GRC power costs.xls Chart 3_Book2 2 3" xfId="24260"/>
    <cellStyle name="_VC 6.15.06 update on 06GRC power costs.xls Chart 3_Book2 2 3 2" xfId="24261"/>
    <cellStyle name="_VC 6.15.06 update on 06GRC power costs.xls Chart 3_Book2 2 4" xfId="24262"/>
    <cellStyle name="_VC 6.15.06 update on 06GRC power costs.xls Chart 3_Book2 2 4 2" xfId="24263"/>
    <cellStyle name="_VC 6.15.06 update on 06GRC power costs.xls Chart 3_Book2 2 5" xfId="24264"/>
    <cellStyle name="_VC 6.15.06 update on 06GRC power costs.xls Chart 3_Book2 3" xfId="24265"/>
    <cellStyle name="_VC 6.15.06 update on 06GRC power costs.xls Chart 3_Book2 3 2" xfId="24266"/>
    <cellStyle name="_VC 6.15.06 update on 06GRC power costs.xls Chart 3_Book2 3 2 2" xfId="24267"/>
    <cellStyle name="_VC 6.15.06 update on 06GRC power costs.xls Chart 3_Book2 3 3" xfId="24268"/>
    <cellStyle name="_VC 6.15.06 update on 06GRC power costs.xls Chart 3_Book2 3 4" xfId="24269"/>
    <cellStyle name="_VC 6.15.06 update on 06GRC power costs.xls Chart 3_Book2 4" xfId="24270"/>
    <cellStyle name="_VC 6.15.06 update on 06GRC power costs.xls Chart 3_Book2 4 2" xfId="24271"/>
    <cellStyle name="_VC 6.15.06 update on 06GRC power costs.xls Chart 3_Book2 4 2 2" xfId="24272"/>
    <cellStyle name="_VC 6.15.06 update on 06GRC power costs.xls Chart 3_Book2 4 3" xfId="24273"/>
    <cellStyle name="_VC 6.15.06 update on 06GRC power costs.xls Chart 3_Book2 5" xfId="24274"/>
    <cellStyle name="_VC 6.15.06 update on 06GRC power costs.xls Chart 3_Book2 5 2" xfId="24275"/>
    <cellStyle name="_VC 6.15.06 update on 06GRC power costs.xls Chart 3_Book2 6" xfId="24276"/>
    <cellStyle name="_VC 6.15.06 update on 06GRC power costs.xls Chart 3_Book2 6 2" xfId="24277"/>
    <cellStyle name="_VC 6.15.06 update on 06GRC power costs.xls Chart 3_Book2 7" xfId="24278"/>
    <cellStyle name="_VC 6.15.06 update on 06GRC power costs.xls Chart 3_Book2_Adj Bench DR 3 for Initial Briefs (Electric)" xfId="24279"/>
    <cellStyle name="_VC 6.15.06 update on 06GRC power costs.xls Chart 3_Book2_Adj Bench DR 3 for Initial Briefs (Electric) 2" xfId="24280"/>
    <cellStyle name="_VC 6.15.06 update on 06GRC power costs.xls Chart 3_Book2_Adj Bench DR 3 for Initial Briefs (Electric) 2 2" xfId="24281"/>
    <cellStyle name="_VC 6.15.06 update on 06GRC power costs.xls Chart 3_Book2_Adj Bench DR 3 for Initial Briefs (Electric) 2 2 2" xfId="24282"/>
    <cellStyle name="_VC 6.15.06 update on 06GRC power costs.xls Chart 3_Book2_Adj Bench DR 3 for Initial Briefs (Electric) 2 2 2 2" xfId="24283"/>
    <cellStyle name="_VC 6.15.06 update on 06GRC power costs.xls Chart 3_Book2_Adj Bench DR 3 for Initial Briefs (Electric) 2 2 3" xfId="24284"/>
    <cellStyle name="_VC 6.15.06 update on 06GRC power costs.xls Chart 3_Book2_Adj Bench DR 3 for Initial Briefs (Electric) 2 3" xfId="24285"/>
    <cellStyle name="_VC 6.15.06 update on 06GRC power costs.xls Chart 3_Book2_Adj Bench DR 3 for Initial Briefs (Electric) 2 3 2" xfId="24286"/>
    <cellStyle name="_VC 6.15.06 update on 06GRC power costs.xls Chart 3_Book2_Adj Bench DR 3 for Initial Briefs (Electric) 2 4" xfId="24287"/>
    <cellStyle name="_VC 6.15.06 update on 06GRC power costs.xls Chart 3_Book2_Adj Bench DR 3 for Initial Briefs (Electric) 2 4 2" xfId="24288"/>
    <cellStyle name="_VC 6.15.06 update on 06GRC power costs.xls Chart 3_Book2_Adj Bench DR 3 for Initial Briefs (Electric) 2 5" xfId="24289"/>
    <cellStyle name="_VC 6.15.06 update on 06GRC power costs.xls Chart 3_Book2_Adj Bench DR 3 for Initial Briefs (Electric) 3" xfId="24290"/>
    <cellStyle name="_VC 6.15.06 update on 06GRC power costs.xls Chart 3_Book2_Adj Bench DR 3 for Initial Briefs (Electric) 3 2" xfId="24291"/>
    <cellStyle name="_VC 6.15.06 update on 06GRC power costs.xls Chart 3_Book2_Adj Bench DR 3 for Initial Briefs (Electric) 3 2 2" xfId="24292"/>
    <cellStyle name="_VC 6.15.06 update on 06GRC power costs.xls Chart 3_Book2_Adj Bench DR 3 for Initial Briefs (Electric) 3 3" xfId="24293"/>
    <cellStyle name="_VC 6.15.06 update on 06GRC power costs.xls Chart 3_Book2_Adj Bench DR 3 for Initial Briefs (Electric) 3 4" xfId="24294"/>
    <cellStyle name="_VC 6.15.06 update on 06GRC power costs.xls Chart 3_Book2_Adj Bench DR 3 for Initial Briefs (Electric) 4" xfId="24295"/>
    <cellStyle name="_VC 6.15.06 update on 06GRC power costs.xls Chart 3_Book2_Adj Bench DR 3 for Initial Briefs (Electric) 4 2" xfId="24296"/>
    <cellStyle name="_VC 6.15.06 update on 06GRC power costs.xls Chart 3_Book2_Adj Bench DR 3 for Initial Briefs (Electric) 4 2 2" xfId="24297"/>
    <cellStyle name="_VC 6.15.06 update on 06GRC power costs.xls Chart 3_Book2_Adj Bench DR 3 for Initial Briefs (Electric) 4 3" xfId="24298"/>
    <cellStyle name="_VC 6.15.06 update on 06GRC power costs.xls Chart 3_Book2_Adj Bench DR 3 for Initial Briefs (Electric) 5" xfId="24299"/>
    <cellStyle name="_VC 6.15.06 update on 06GRC power costs.xls Chart 3_Book2_Adj Bench DR 3 for Initial Briefs (Electric) 5 2" xfId="24300"/>
    <cellStyle name="_VC 6.15.06 update on 06GRC power costs.xls Chart 3_Book2_Adj Bench DR 3 for Initial Briefs (Electric) 6" xfId="24301"/>
    <cellStyle name="_VC 6.15.06 update on 06GRC power costs.xls Chart 3_Book2_Adj Bench DR 3 for Initial Briefs (Electric) 6 2" xfId="24302"/>
    <cellStyle name="_VC 6.15.06 update on 06GRC power costs.xls Chart 3_Book2_Adj Bench DR 3 for Initial Briefs (Electric) 7" xfId="24303"/>
    <cellStyle name="_VC 6.15.06 update on 06GRC power costs.xls Chart 3_Book2_Adj Bench DR 3 for Initial Briefs (Electric)_DEM-WP(C) ENERG10C--ctn Mid-C_042010 2010GRC" xfId="24304"/>
    <cellStyle name="_VC 6.15.06 update on 06GRC power costs.xls Chart 3_Book2_Adj Bench DR 3 for Initial Briefs (Electric)_DEM-WP(C) ENERG10C--ctn Mid-C_042010 2010GRC 2" xfId="24305"/>
    <cellStyle name="_VC 6.15.06 update on 06GRC power costs.xls Chart 3_Book2_DEM-WP(C) ENERG10C--ctn Mid-C_042010 2010GRC" xfId="24306"/>
    <cellStyle name="_VC 6.15.06 update on 06GRC power costs.xls Chart 3_Book2_DEM-WP(C) ENERG10C--ctn Mid-C_042010 2010GRC 2" xfId="24307"/>
    <cellStyle name="_VC 6.15.06 update on 06GRC power costs.xls Chart 3_Book2_Electric Rev Req Model (2009 GRC) Rebuttal" xfId="24308"/>
    <cellStyle name="_VC 6.15.06 update on 06GRC power costs.xls Chart 3_Book2_Electric Rev Req Model (2009 GRC) Rebuttal 2" xfId="24309"/>
    <cellStyle name="_VC 6.15.06 update on 06GRC power costs.xls Chart 3_Book2_Electric Rev Req Model (2009 GRC) Rebuttal 2 2" xfId="24310"/>
    <cellStyle name="_VC 6.15.06 update on 06GRC power costs.xls Chart 3_Book2_Electric Rev Req Model (2009 GRC) Rebuttal 2 2 2" xfId="24311"/>
    <cellStyle name="_VC 6.15.06 update on 06GRC power costs.xls Chart 3_Book2_Electric Rev Req Model (2009 GRC) Rebuttal 2 3" xfId="24312"/>
    <cellStyle name="_VC 6.15.06 update on 06GRC power costs.xls Chart 3_Book2_Electric Rev Req Model (2009 GRC) Rebuttal 2 4" xfId="24313"/>
    <cellStyle name="_VC 6.15.06 update on 06GRC power costs.xls Chart 3_Book2_Electric Rev Req Model (2009 GRC) Rebuttal 3" xfId="24314"/>
    <cellStyle name="_VC 6.15.06 update on 06GRC power costs.xls Chart 3_Book2_Electric Rev Req Model (2009 GRC) Rebuttal 3 2" xfId="24315"/>
    <cellStyle name="_VC 6.15.06 update on 06GRC power costs.xls Chart 3_Book2_Electric Rev Req Model (2009 GRC) Rebuttal 4" xfId="24316"/>
    <cellStyle name="_VC 6.15.06 update on 06GRC power costs.xls Chart 3_Book2_Electric Rev Req Model (2009 GRC) Rebuttal 5" xfId="24317"/>
    <cellStyle name="_VC 6.15.06 update on 06GRC power costs.xls Chart 3_Book2_Electric Rev Req Model (2009 GRC) Rebuttal REmoval of New  WH Solar AdjustMI" xfId="24318"/>
    <cellStyle name="_VC 6.15.06 update on 06GRC power costs.xls Chart 3_Book2_Electric Rev Req Model (2009 GRC) Rebuttal REmoval of New  WH Solar AdjustMI 2" xfId="24319"/>
    <cellStyle name="_VC 6.15.06 update on 06GRC power costs.xls Chart 3_Book2_Electric Rev Req Model (2009 GRC) Rebuttal REmoval of New  WH Solar AdjustMI 2 2" xfId="24320"/>
    <cellStyle name="_VC 6.15.06 update on 06GRC power costs.xls Chart 3_Book2_Electric Rev Req Model (2009 GRC) Rebuttal REmoval of New  WH Solar AdjustMI 2 2 2" xfId="24321"/>
    <cellStyle name="_VC 6.15.06 update on 06GRC power costs.xls Chart 3_Book2_Electric Rev Req Model (2009 GRC) Rebuttal REmoval of New  WH Solar AdjustMI 2 2 2 2" xfId="24322"/>
    <cellStyle name="_VC 6.15.06 update on 06GRC power costs.xls Chart 3_Book2_Electric Rev Req Model (2009 GRC) Rebuttal REmoval of New  WH Solar AdjustMI 2 2 3" xfId="24323"/>
    <cellStyle name="_VC 6.15.06 update on 06GRC power costs.xls Chart 3_Book2_Electric Rev Req Model (2009 GRC) Rebuttal REmoval of New  WH Solar AdjustMI 2 3" xfId="24324"/>
    <cellStyle name="_VC 6.15.06 update on 06GRC power costs.xls Chart 3_Book2_Electric Rev Req Model (2009 GRC) Rebuttal REmoval of New  WH Solar AdjustMI 2 3 2" xfId="24325"/>
    <cellStyle name="_VC 6.15.06 update on 06GRC power costs.xls Chart 3_Book2_Electric Rev Req Model (2009 GRC) Rebuttal REmoval of New  WH Solar AdjustMI 2 4" xfId="24326"/>
    <cellStyle name="_VC 6.15.06 update on 06GRC power costs.xls Chart 3_Book2_Electric Rev Req Model (2009 GRC) Rebuttal REmoval of New  WH Solar AdjustMI 2 4 2" xfId="24327"/>
    <cellStyle name="_VC 6.15.06 update on 06GRC power costs.xls Chart 3_Book2_Electric Rev Req Model (2009 GRC) Rebuttal REmoval of New  WH Solar AdjustMI 2 5" xfId="24328"/>
    <cellStyle name="_VC 6.15.06 update on 06GRC power costs.xls Chart 3_Book2_Electric Rev Req Model (2009 GRC) Rebuttal REmoval of New  WH Solar AdjustMI 3" xfId="24329"/>
    <cellStyle name="_VC 6.15.06 update on 06GRC power costs.xls Chart 3_Book2_Electric Rev Req Model (2009 GRC) Rebuttal REmoval of New  WH Solar AdjustMI 3 2" xfId="24330"/>
    <cellStyle name="_VC 6.15.06 update on 06GRC power costs.xls Chart 3_Book2_Electric Rev Req Model (2009 GRC) Rebuttal REmoval of New  WH Solar AdjustMI 3 2 2" xfId="24331"/>
    <cellStyle name="_VC 6.15.06 update on 06GRC power costs.xls Chart 3_Book2_Electric Rev Req Model (2009 GRC) Rebuttal REmoval of New  WH Solar AdjustMI 3 3" xfId="24332"/>
    <cellStyle name="_VC 6.15.06 update on 06GRC power costs.xls Chart 3_Book2_Electric Rev Req Model (2009 GRC) Rebuttal REmoval of New  WH Solar AdjustMI 3 4" xfId="24333"/>
    <cellStyle name="_VC 6.15.06 update on 06GRC power costs.xls Chart 3_Book2_Electric Rev Req Model (2009 GRC) Rebuttal REmoval of New  WH Solar AdjustMI 4" xfId="24334"/>
    <cellStyle name="_VC 6.15.06 update on 06GRC power costs.xls Chart 3_Book2_Electric Rev Req Model (2009 GRC) Rebuttal REmoval of New  WH Solar AdjustMI 4 2" xfId="24335"/>
    <cellStyle name="_VC 6.15.06 update on 06GRC power costs.xls Chart 3_Book2_Electric Rev Req Model (2009 GRC) Rebuttal REmoval of New  WH Solar AdjustMI 4 2 2" xfId="24336"/>
    <cellStyle name="_VC 6.15.06 update on 06GRC power costs.xls Chart 3_Book2_Electric Rev Req Model (2009 GRC) Rebuttal REmoval of New  WH Solar AdjustMI 4 3" xfId="24337"/>
    <cellStyle name="_VC 6.15.06 update on 06GRC power costs.xls Chart 3_Book2_Electric Rev Req Model (2009 GRC) Rebuttal REmoval of New  WH Solar AdjustMI 5" xfId="24338"/>
    <cellStyle name="_VC 6.15.06 update on 06GRC power costs.xls Chart 3_Book2_Electric Rev Req Model (2009 GRC) Rebuttal REmoval of New  WH Solar AdjustMI 5 2" xfId="24339"/>
    <cellStyle name="_VC 6.15.06 update on 06GRC power costs.xls Chart 3_Book2_Electric Rev Req Model (2009 GRC) Rebuttal REmoval of New  WH Solar AdjustMI 6" xfId="24340"/>
    <cellStyle name="_VC 6.15.06 update on 06GRC power costs.xls Chart 3_Book2_Electric Rev Req Model (2009 GRC) Rebuttal REmoval of New  WH Solar AdjustMI 6 2" xfId="24341"/>
    <cellStyle name="_VC 6.15.06 update on 06GRC power costs.xls Chart 3_Book2_Electric Rev Req Model (2009 GRC) Rebuttal REmoval of New  WH Solar AdjustMI 7" xfId="24342"/>
    <cellStyle name="_VC 6.15.06 update on 06GRC power costs.xls Chart 3_Book2_Electric Rev Req Model (2009 GRC) Rebuttal REmoval of New  WH Solar AdjustMI_DEM-WP(C) ENERG10C--ctn Mid-C_042010 2010GRC" xfId="24343"/>
    <cellStyle name="_VC 6.15.06 update on 06GRC power costs.xls Chart 3_Book2_Electric Rev Req Model (2009 GRC) Rebuttal REmoval of New  WH Solar AdjustMI_DEM-WP(C) ENERG10C--ctn Mid-C_042010 2010GRC 2" xfId="24344"/>
    <cellStyle name="_VC 6.15.06 update on 06GRC power costs.xls Chart 3_Book2_Electric Rev Req Model (2009 GRC) Revised 01-18-2010" xfId="24345"/>
    <cellStyle name="_VC 6.15.06 update on 06GRC power costs.xls Chart 3_Book2_Electric Rev Req Model (2009 GRC) Revised 01-18-2010 2" xfId="24346"/>
    <cellStyle name="_VC 6.15.06 update on 06GRC power costs.xls Chart 3_Book2_Electric Rev Req Model (2009 GRC) Revised 01-18-2010 2 2" xfId="24347"/>
    <cellStyle name="_VC 6.15.06 update on 06GRC power costs.xls Chart 3_Book2_Electric Rev Req Model (2009 GRC) Revised 01-18-2010 2 2 2" xfId="24348"/>
    <cellStyle name="_VC 6.15.06 update on 06GRC power costs.xls Chart 3_Book2_Electric Rev Req Model (2009 GRC) Revised 01-18-2010 2 2 2 2" xfId="24349"/>
    <cellStyle name="_VC 6.15.06 update on 06GRC power costs.xls Chart 3_Book2_Electric Rev Req Model (2009 GRC) Revised 01-18-2010 2 2 3" xfId="24350"/>
    <cellStyle name="_VC 6.15.06 update on 06GRC power costs.xls Chart 3_Book2_Electric Rev Req Model (2009 GRC) Revised 01-18-2010 2 3" xfId="24351"/>
    <cellStyle name="_VC 6.15.06 update on 06GRC power costs.xls Chart 3_Book2_Electric Rev Req Model (2009 GRC) Revised 01-18-2010 2 3 2" xfId="24352"/>
    <cellStyle name="_VC 6.15.06 update on 06GRC power costs.xls Chart 3_Book2_Electric Rev Req Model (2009 GRC) Revised 01-18-2010 2 4" xfId="24353"/>
    <cellStyle name="_VC 6.15.06 update on 06GRC power costs.xls Chart 3_Book2_Electric Rev Req Model (2009 GRC) Revised 01-18-2010 2 4 2" xfId="24354"/>
    <cellStyle name="_VC 6.15.06 update on 06GRC power costs.xls Chart 3_Book2_Electric Rev Req Model (2009 GRC) Revised 01-18-2010 2 5" xfId="24355"/>
    <cellStyle name="_VC 6.15.06 update on 06GRC power costs.xls Chart 3_Book2_Electric Rev Req Model (2009 GRC) Revised 01-18-2010 3" xfId="24356"/>
    <cellStyle name="_VC 6.15.06 update on 06GRC power costs.xls Chart 3_Book2_Electric Rev Req Model (2009 GRC) Revised 01-18-2010 3 2" xfId="24357"/>
    <cellStyle name="_VC 6.15.06 update on 06GRC power costs.xls Chart 3_Book2_Electric Rev Req Model (2009 GRC) Revised 01-18-2010 3 2 2" xfId="24358"/>
    <cellStyle name="_VC 6.15.06 update on 06GRC power costs.xls Chart 3_Book2_Electric Rev Req Model (2009 GRC) Revised 01-18-2010 3 3" xfId="24359"/>
    <cellStyle name="_VC 6.15.06 update on 06GRC power costs.xls Chart 3_Book2_Electric Rev Req Model (2009 GRC) Revised 01-18-2010 3 4" xfId="24360"/>
    <cellStyle name="_VC 6.15.06 update on 06GRC power costs.xls Chart 3_Book2_Electric Rev Req Model (2009 GRC) Revised 01-18-2010 4" xfId="24361"/>
    <cellStyle name="_VC 6.15.06 update on 06GRC power costs.xls Chart 3_Book2_Electric Rev Req Model (2009 GRC) Revised 01-18-2010 4 2" xfId="24362"/>
    <cellStyle name="_VC 6.15.06 update on 06GRC power costs.xls Chart 3_Book2_Electric Rev Req Model (2009 GRC) Revised 01-18-2010 4 2 2" xfId="24363"/>
    <cellStyle name="_VC 6.15.06 update on 06GRC power costs.xls Chart 3_Book2_Electric Rev Req Model (2009 GRC) Revised 01-18-2010 4 3" xfId="24364"/>
    <cellStyle name="_VC 6.15.06 update on 06GRC power costs.xls Chart 3_Book2_Electric Rev Req Model (2009 GRC) Revised 01-18-2010 5" xfId="24365"/>
    <cellStyle name="_VC 6.15.06 update on 06GRC power costs.xls Chart 3_Book2_Electric Rev Req Model (2009 GRC) Revised 01-18-2010 5 2" xfId="24366"/>
    <cellStyle name="_VC 6.15.06 update on 06GRC power costs.xls Chart 3_Book2_Electric Rev Req Model (2009 GRC) Revised 01-18-2010 6" xfId="24367"/>
    <cellStyle name="_VC 6.15.06 update on 06GRC power costs.xls Chart 3_Book2_Electric Rev Req Model (2009 GRC) Revised 01-18-2010 6 2" xfId="24368"/>
    <cellStyle name="_VC 6.15.06 update on 06GRC power costs.xls Chart 3_Book2_Electric Rev Req Model (2009 GRC) Revised 01-18-2010 7" xfId="24369"/>
    <cellStyle name="_VC 6.15.06 update on 06GRC power costs.xls Chart 3_Book2_Electric Rev Req Model (2009 GRC) Revised 01-18-2010_DEM-WP(C) ENERG10C--ctn Mid-C_042010 2010GRC" xfId="24370"/>
    <cellStyle name="_VC 6.15.06 update on 06GRC power costs.xls Chart 3_Book2_Electric Rev Req Model (2009 GRC) Revised 01-18-2010_DEM-WP(C) ENERG10C--ctn Mid-C_042010 2010GRC 2" xfId="24371"/>
    <cellStyle name="_VC 6.15.06 update on 06GRC power costs.xls Chart 3_Book2_Final Order Electric EXHIBIT A-1" xfId="24372"/>
    <cellStyle name="_VC 6.15.06 update on 06GRC power costs.xls Chart 3_Book2_Final Order Electric EXHIBIT A-1 2" xfId="24373"/>
    <cellStyle name="_VC 6.15.06 update on 06GRC power costs.xls Chart 3_Book2_Final Order Electric EXHIBIT A-1 2 2" xfId="24374"/>
    <cellStyle name="_VC 6.15.06 update on 06GRC power costs.xls Chart 3_Book2_Final Order Electric EXHIBIT A-1 2 2 2" xfId="24375"/>
    <cellStyle name="_VC 6.15.06 update on 06GRC power costs.xls Chart 3_Book2_Final Order Electric EXHIBIT A-1 2 3" xfId="24376"/>
    <cellStyle name="_VC 6.15.06 update on 06GRC power costs.xls Chart 3_Book2_Final Order Electric EXHIBIT A-1 2 4" xfId="24377"/>
    <cellStyle name="_VC 6.15.06 update on 06GRC power costs.xls Chart 3_Book2_Final Order Electric EXHIBIT A-1 3" xfId="24378"/>
    <cellStyle name="_VC 6.15.06 update on 06GRC power costs.xls Chart 3_Book2_Final Order Electric EXHIBIT A-1 3 2" xfId="24379"/>
    <cellStyle name="_VC 6.15.06 update on 06GRC power costs.xls Chart 3_Book2_Final Order Electric EXHIBIT A-1 3 2 2" xfId="24380"/>
    <cellStyle name="_VC 6.15.06 update on 06GRC power costs.xls Chart 3_Book2_Final Order Electric EXHIBIT A-1 3 3" xfId="24381"/>
    <cellStyle name="_VC 6.15.06 update on 06GRC power costs.xls Chart 3_Book2_Final Order Electric EXHIBIT A-1 4" xfId="24382"/>
    <cellStyle name="_VC 6.15.06 update on 06GRC power costs.xls Chart 3_Book2_Final Order Electric EXHIBIT A-1 4 2" xfId="24383"/>
    <cellStyle name="_VC 6.15.06 update on 06GRC power costs.xls Chart 3_Book2_Final Order Electric EXHIBIT A-1 5" xfId="24384"/>
    <cellStyle name="_VC 6.15.06 update on 06GRC power costs.xls Chart 3_Book2_Final Order Electric EXHIBIT A-1 6" xfId="24385"/>
    <cellStyle name="_VC 6.15.06 update on 06GRC power costs.xls Chart 3_Book2_Final Order Electric EXHIBIT A-1 7" xfId="24386"/>
    <cellStyle name="_VC 6.15.06 update on 06GRC power costs.xls Chart 3_Book4" xfId="24387"/>
    <cellStyle name="_VC 6.15.06 update on 06GRC power costs.xls Chart 3_Book4 2" xfId="24388"/>
    <cellStyle name="_VC 6.15.06 update on 06GRC power costs.xls Chart 3_Book4 2 2" xfId="24389"/>
    <cellStyle name="_VC 6.15.06 update on 06GRC power costs.xls Chart 3_Book4 2 2 2" xfId="24390"/>
    <cellStyle name="_VC 6.15.06 update on 06GRC power costs.xls Chart 3_Book4 2 2 2 2" xfId="24391"/>
    <cellStyle name="_VC 6.15.06 update on 06GRC power costs.xls Chart 3_Book4 2 2 3" xfId="24392"/>
    <cellStyle name="_VC 6.15.06 update on 06GRC power costs.xls Chart 3_Book4 2 3" xfId="24393"/>
    <cellStyle name="_VC 6.15.06 update on 06GRC power costs.xls Chart 3_Book4 2 3 2" xfId="24394"/>
    <cellStyle name="_VC 6.15.06 update on 06GRC power costs.xls Chart 3_Book4 2 4" xfId="24395"/>
    <cellStyle name="_VC 6.15.06 update on 06GRC power costs.xls Chart 3_Book4 2 4 2" xfId="24396"/>
    <cellStyle name="_VC 6.15.06 update on 06GRC power costs.xls Chart 3_Book4 2 5" xfId="24397"/>
    <cellStyle name="_VC 6.15.06 update on 06GRC power costs.xls Chart 3_Book4 3" xfId="24398"/>
    <cellStyle name="_VC 6.15.06 update on 06GRC power costs.xls Chart 3_Book4 3 2" xfId="24399"/>
    <cellStyle name="_VC 6.15.06 update on 06GRC power costs.xls Chart 3_Book4 3 2 2" xfId="24400"/>
    <cellStyle name="_VC 6.15.06 update on 06GRC power costs.xls Chart 3_Book4 3 3" xfId="24401"/>
    <cellStyle name="_VC 6.15.06 update on 06GRC power costs.xls Chart 3_Book4 3 4" xfId="24402"/>
    <cellStyle name="_VC 6.15.06 update on 06GRC power costs.xls Chart 3_Book4 4" xfId="24403"/>
    <cellStyle name="_VC 6.15.06 update on 06GRC power costs.xls Chart 3_Book4 4 2" xfId="24404"/>
    <cellStyle name="_VC 6.15.06 update on 06GRC power costs.xls Chart 3_Book4 4 2 2" xfId="24405"/>
    <cellStyle name="_VC 6.15.06 update on 06GRC power costs.xls Chart 3_Book4 4 3" xfId="24406"/>
    <cellStyle name="_VC 6.15.06 update on 06GRC power costs.xls Chart 3_Book4 5" xfId="24407"/>
    <cellStyle name="_VC 6.15.06 update on 06GRC power costs.xls Chart 3_Book4 5 2" xfId="24408"/>
    <cellStyle name="_VC 6.15.06 update on 06GRC power costs.xls Chart 3_Book4 6" xfId="24409"/>
    <cellStyle name="_VC 6.15.06 update on 06GRC power costs.xls Chart 3_Book4 6 2" xfId="24410"/>
    <cellStyle name="_VC 6.15.06 update on 06GRC power costs.xls Chart 3_Book4 7" xfId="24411"/>
    <cellStyle name="_VC 6.15.06 update on 06GRC power costs.xls Chart 3_Book4_DEM-WP(C) ENERG10C--ctn Mid-C_042010 2010GRC" xfId="24412"/>
    <cellStyle name="_VC 6.15.06 update on 06GRC power costs.xls Chart 3_Book4_DEM-WP(C) ENERG10C--ctn Mid-C_042010 2010GRC 2" xfId="24413"/>
    <cellStyle name="_VC 6.15.06 update on 06GRC power costs.xls Chart 3_Book9" xfId="24414"/>
    <cellStyle name="_VC 6.15.06 update on 06GRC power costs.xls Chart 3_Book9 2" xfId="24415"/>
    <cellStyle name="_VC 6.15.06 update on 06GRC power costs.xls Chart 3_Book9 2 2" xfId="24416"/>
    <cellStyle name="_VC 6.15.06 update on 06GRC power costs.xls Chart 3_Book9 2 2 2" xfId="24417"/>
    <cellStyle name="_VC 6.15.06 update on 06GRC power costs.xls Chart 3_Book9 2 2 2 2" xfId="24418"/>
    <cellStyle name="_VC 6.15.06 update on 06GRC power costs.xls Chart 3_Book9 2 2 3" xfId="24419"/>
    <cellStyle name="_VC 6.15.06 update on 06GRC power costs.xls Chart 3_Book9 2 3" xfId="24420"/>
    <cellStyle name="_VC 6.15.06 update on 06GRC power costs.xls Chart 3_Book9 2 3 2" xfId="24421"/>
    <cellStyle name="_VC 6.15.06 update on 06GRC power costs.xls Chart 3_Book9 2 4" xfId="24422"/>
    <cellStyle name="_VC 6.15.06 update on 06GRC power costs.xls Chart 3_Book9 2 4 2" xfId="24423"/>
    <cellStyle name="_VC 6.15.06 update on 06GRC power costs.xls Chart 3_Book9 2 5" xfId="24424"/>
    <cellStyle name="_VC 6.15.06 update on 06GRC power costs.xls Chart 3_Book9 3" xfId="24425"/>
    <cellStyle name="_VC 6.15.06 update on 06GRC power costs.xls Chart 3_Book9 3 2" xfId="24426"/>
    <cellStyle name="_VC 6.15.06 update on 06GRC power costs.xls Chart 3_Book9 3 2 2" xfId="24427"/>
    <cellStyle name="_VC 6.15.06 update on 06GRC power costs.xls Chart 3_Book9 3 3" xfId="24428"/>
    <cellStyle name="_VC 6.15.06 update on 06GRC power costs.xls Chart 3_Book9 3 4" xfId="24429"/>
    <cellStyle name="_VC 6.15.06 update on 06GRC power costs.xls Chart 3_Book9 4" xfId="24430"/>
    <cellStyle name="_VC 6.15.06 update on 06GRC power costs.xls Chart 3_Book9 4 2" xfId="24431"/>
    <cellStyle name="_VC 6.15.06 update on 06GRC power costs.xls Chart 3_Book9 4 2 2" xfId="24432"/>
    <cellStyle name="_VC 6.15.06 update on 06GRC power costs.xls Chart 3_Book9 4 3" xfId="24433"/>
    <cellStyle name="_VC 6.15.06 update on 06GRC power costs.xls Chart 3_Book9 5" xfId="24434"/>
    <cellStyle name="_VC 6.15.06 update on 06GRC power costs.xls Chart 3_Book9 5 2" xfId="24435"/>
    <cellStyle name="_VC 6.15.06 update on 06GRC power costs.xls Chart 3_Book9 6" xfId="24436"/>
    <cellStyle name="_VC 6.15.06 update on 06GRC power costs.xls Chart 3_Book9 6 2" xfId="24437"/>
    <cellStyle name="_VC 6.15.06 update on 06GRC power costs.xls Chart 3_Book9 7" xfId="24438"/>
    <cellStyle name="_VC 6.15.06 update on 06GRC power costs.xls Chart 3_Book9_DEM-WP(C) ENERG10C--ctn Mid-C_042010 2010GRC" xfId="24439"/>
    <cellStyle name="_VC 6.15.06 update on 06GRC power costs.xls Chart 3_Book9_DEM-WP(C) ENERG10C--ctn Mid-C_042010 2010GRC 2" xfId="24440"/>
    <cellStyle name="_VC 6.15.06 update on 06GRC power costs.xls Chart 3_Chelan PUD Power Costs (8-10)" xfId="24441"/>
    <cellStyle name="_VC 6.15.06 update on 06GRC power costs.xls Chart 3_Chelan PUD Power Costs (8-10) 2" xfId="24442"/>
    <cellStyle name="_VC 6.15.06 update on 06GRC power costs.xls Chart 3_DEM-WP(C) Chelan Power Costs" xfId="24443"/>
    <cellStyle name="_VC 6.15.06 update on 06GRC power costs.xls Chart 3_DEM-WP(C) Chelan Power Costs 2" xfId="24444"/>
    <cellStyle name="_VC 6.15.06 update on 06GRC power costs.xls Chart 3_DEM-WP(C) Chelan Power Costs 2 2" xfId="24445"/>
    <cellStyle name="_VC 6.15.06 update on 06GRC power costs.xls Chart 3_DEM-WP(C) Chelan Power Costs 2 2 2" xfId="24446"/>
    <cellStyle name="_VC 6.15.06 update on 06GRC power costs.xls Chart 3_DEM-WP(C) Chelan Power Costs 2 3" xfId="24447"/>
    <cellStyle name="_VC 6.15.06 update on 06GRC power costs.xls Chart 3_DEM-WP(C) Chelan Power Costs 3" xfId="24448"/>
    <cellStyle name="_VC 6.15.06 update on 06GRC power costs.xls Chart 3_DEM-WP(C) Chelan Power Costs 3 2" xfId="24449"/>
    <cellStyle name="_VC 6.15.06 update on 06GRC power costs.xls Chart 3_DEM-WP(C) Chelan Power Costs 3 2 2" xfId="24450"/>
    <cellStyle name="_VC 6.15.06 update on 06GRC power costs.xls Chart 3_DEM-WP(C) Chelan Power Costs 3 3" xfId="24451"/>
    <cellStyle name="_VC 6.15.06 update on 06GRC power costs.xls Chart 3_DEM-WP(C) Chelan Power Costs 4" xfId="24452"/>
    <cellStyle name="_VC 6.15.06 update on 06GRC power costs.xls Chart 3_DEM-WP(C) Chelan Power Costs 4 2" xfId="24453"/>
    <cellStyle name="_VC 6.15.06 update on 06GRC power costs.xls Chart 3_DEM-WP(C) Chelan Power Costs 5" xfId="24454"/>
    <cellStyle name="_VC 6.15.06 update on 06GRC power costs.xls Chart 3_DEM-WP(C) Chelan Power Costs 5 2" xfId="24455"/>
    <cellStyle name="_VC 6.15.06 update on 06GRC power costs.xls Chart 3_DEM-WP(C) ENERG10C--ctn Mid-C_042010 2010GRC" xfId="24456"/>
    <cellStyle name="_VC 6.15.06 update on 06GRC power costs.xls Chart 3_DEM-WP(C) ENERG10C--ctn Mid-C_042010 2010GRC 2" xfId="24457"/>
    <cellStyle name="_VC 6.15.06 update on 06GRC power costs.xls Chart 3_DEM-WP(C) Gas Transport 2010GRC" xfId="24458"/>
    <cellStyle name="_VC 6.15.06 update on 06GRC power costs.xls Chart 3_DEM-WP(C) Gas Transport 2010GRC 2" xfId="24459"/>
    <cellStyle name="_VC 6.15.06 update on 06GRC power costs.xls Chart 3_DEM-WP(C) Gas Transport 2010GRC 2 2" xfId="24460"/>
    <cellStyle name="_VC 6.15.06 update on 06GRC power costs.xls Chart 3_DEM-WP(C) Gas Transport 2010GRC 2 2 2" xfId="24461"/>
    <cellStyle name="_VC 6.15.06 update on 06GRC power costs.xls Chart 3_DEM-WP(C) Gas Transport 2010GRC 2 3" xfId="24462"/>
    <cellStyle name="_VC 6.15.06 update on 06GRC power costs.xls Chart 3_DEM-WP(C) Gas Transport 2010GRC 3" xfId="24463"/>
    <cellStyle name="_VC 6.15.06 update on 06GRC power costs.xls Chart 3_DEM-WP(C) Gas Transport 2010GRC 3 2" xfId="24464"/>
    <cellStyle name="_VC 6.15.06 update on 06GRC power costs.xls Chart 3_DEM-WP(C) Gas Transport 2010GRC 3 2 2" xfId="24465"/>
    <cellStyle name="_VC 6.15.06 update on 06GRC power costs.xls Chart 3_DEM-WP(C) Gas Transport 2010GRC 3 3" xfId="24466"/>
    <cellStyle name="_VC 6.15.06 update on 06GRC power costs.xls Chart 3_DEM-WP(C) Gas Transport 2010GRC 4" xfId="24467"/>
    <cellStyle name="_VC 6.15.06 update on 06GRC power costs.xls Chart 3_DEM-WP(C) Gas Transport 2010GRC 4 2" xfId="24468"/>
    <cellStyle name="_VC 6.15.06 update on 06GRC power costs.xls Chart 3_DEM-WP(C) Gas Transport 2010GRC 5" xfId="24469"/>
    <cellStyle name="_VC 6.15.06 update on 06GRC power costs.xls Chart 3_DEM-WP(C) Gas Transport 2010GRC 5 2" xfId="24470"/>
    <cellStyle name="_VC 6.15.06 update on 06GRC power costs.xls Chart 3_Exh A-1 resulting from UE-112050 effective Jan 1 2012" xfId="24471"/>
    <cellStyle name="_VC 6.15.06 update on 06GRC power costs.xls Chart 3_Exh A-1 resulting from UE-112050 effective Jan 1 2012 2" xfId="24472"/>
    <cellStyle name="_VC 6.15.06 update on 06GRC power costs.xls Chart 3_Exhibit A-1 effective 4-1-11 fr S Free 12-11" xfId="24473"/>
    <cellStyle name="_VC 6.15.06 update on 06GRC power costs.xls Chart 3_Exhibit A-1 effective 4-1-11 fr S Free 12-11 2" xfId="24474"/>
    <cellStyle name="_VC 6.15.06 update on 06GRC power costs.xls Chart 3_INPUTS" xfId="24475"/>
    <cellStyle name="_VC 6.15.06 update on 06GRC power costs.xls Chart 3_INPUTS 2" xfId="24476"/>
    <cellStyle name="_VC 6.15.06 update on 06GRC power costs.xls Chart 3_INPUTS 2 2" xfId="24477"/>
    <cellStyle name="_VC 6.15.06 update on 06GRC power costs.xls Chart 3_INPUTS 2 2 2" xfId="24478"/>
    <cellStyle name="_VC 6.15.06 update on 06GRC power costs.xls Chart 3_INPUTS 2 3" xfId="24479"/>
    <cellStyle name="_VC 6.15.06 update on 06GRC power costs.xls Chart 3_INPUTS 3" xfId="24480"/>
    <cellStyle name="_VC 6.15.06 update on 06GRC power costs.xls Chart 3_INPUTS 3 2" xfId="24481"/>
    <cellStyle name="_VC 6.15.06 update on 06GRC power costs.xls Chart 3_INPUTS 4" xfId="24482"/>
    <cellStyle name="_VC 6.15.06 update on 06GRC power costs.xls Chart 3_Mint Farm Generation BPA" xfId="24483"/>
    <cellStyle name="_VC 6.15.06 update on 06GRC power costs.xls Chart 3_NIM Summary" xfId="24484"/>
    <cellStyle name="_VC 6.15.06 update on 06GRC power costs.xls Chart 3_NIM Summary 09GRC" xfId="24485"/>
    <cellStyle name="_VC 6.15.06 update on 06GRC power costs.xls Chart 3_NIM Summary 09GRC 2" xfId="24486"/>
    <cellStyle name="_VC 6.15.06 update on 06GRC power costs.xls Chart 3_NIM Summary 09GRC 2 2" xfId="24487"/>
    <cellStyle name="_VC 6.15.06 update on 06GRC power costs.xls Chart 3_NIM Summary 09GRC 2 2 2" xfId="24488"/>
    <cellStyle name="_VC 6.15.06 update on 06GRC power costs.xls Chart 3_NIM Summary 09GRC 2 2 2 2" xfId="24489"/>
    <cellStyle name="_VC 6.15.06 update on 06GRC power costs.xls Chart 3_NIM Summary 09GRC 2 3" xfId="24490"/>
    <cellStyle name="_VC 6.15.06 update on 06GRC power costs.xls Chart 3_NIM Summary 09GRC 2 3 2" xfId="24491"/>
    <cellStyle name="_VC 6.15.06 update on 06GRC power costs.xls Chart 3_NIM Summary 09GRC 2 4" xfId="24492"/>
    <cellStyle name="_VC 6.15.06 update on 06GRC power costs.xls Chart 3_NIM Summary 09GRC 2 4 2" xfId="24493"/>
    <cellStyle name="_VC 6.15.06 update on 06GRC power costs.xls Chart 3_NIM Summary 09GRC 2 5" xfId="24494"/>
    <cellStyle name="_VC 6.15.06 update on 06GRC power costs.xls Chart 3_NIM Summary 09GRC 3" xfId="24495"/>
    <cellStyle name="_VC 6.15.06 update on 06GRC power costs.xls Chart 3_NIM Summary 09GRC 3 2" xfId="24496"/>
    <cellStyle name="_VC 6.15.06 update on 06GRC power costs.xls Chart 3_NIM Summary 09GRC 3 2 2" xfId="24497"/>
    <cellStyle name="_VC 6.15.06 update on 06GRC power costs.xls Chart 3_NIM Summary 09GRC 3 3" xfId="24498"/>
    <cellStyle name="_VC 6.15.06 update on 06GRC power costs.xls Chart 3_NIM Summary 09GRC 4" xfId="24499"/>
    <cellStyle name="_VC 6.15.06 update on 06GRC power costs.xls Chart 3_NIM Summary 09GRC 4 2" xfId="24500"/>
    <cellStyle name="_VC 6.15.06 update on 06GRC power costs.xls Chart 3_NIM Summary 09GRC 4 2 2" xfId="24501"/>
    <cellStyle name="_VC 6.15.06 update on 06GRC power costs.xls Chart 3_NIM Summary 09GRC 4 3" xfId="24502"/>
    <cellStyle name="_VC 6.15.06 update on 06GRC power costs.xls Chart 3_NIM Summary 09GRC 5" xfId="24503"/>
    <cellStyle name="_VC 6.15.06 update on 06GRC power costs.xls Chart 3_NIM Summary 09GRC 5 2" xfId="24504"/>
    <cellStyle name="_VC 6.15.06 update on 06GRC power costs.xls Chart 3_NIM Summary 09GRC 6" xfId="24505"/>
    <cellStyle name="_VC 6.15.06 update on 06GRC power costs.xls Chart 3_NIM Summary 09GRC 6 2" xfId="24506"/>
    <cellStyle name="_VC 6.15.06 update on 06GRC power costs.xls Chart 3_NIM Summary 09GRC 7" xfId="24507"/>
    <cellStyle name="_VC 6.15.06 update on 06GRC power costs.xls Chart 3_NIM Summary 09GRC_DEM-WP(C) ENERG10C--ctn Mid-C_042010 2010GRC" xfId="24508"/>
    <cellStyle name="_VC 6.15.06 update on 06GRC power costs.xls Chart 3_NIM Summary 09GRC_DEM-WP(C) ENERG10C--ctn Mid-C_042010 2010GRC 2" xfId="24509"/>
    <cellStyle name="_VC 6.15.06 update on 06GRC power costs.xls Chart 3_NIM Summary 10" xfId="24510"/>
    <cellStyle name="_VC 6.15.06 update on 06GRC power costs.xls Chart 3_NIM Summary 10 2" xfId="24511"/>
    <cellStyle name="_VC 6.15.06 update on 06GRC power costs.xls Chart 3_NIM Summary 10 2 2" xfId="24512"/>
    <cellStyle name="_VC 6.15.06 update on 06GRC power costs.xls Chart 3_NIM Summary 10 3" xfId="24513"/>
    <cellStyle name="_VC 6.15.06 update on 06GRC power costs.xls Chart 3_NIM Summary 10 4" xfId="24514"/>
    <cellStyle name="_VC 6.15.06 update on 06GRC power costs.xls Chart 3_NIM Summary 11" xfId="24515"/>
    <cellStyle name="_VC 6.15.06 update on 06GRC power costs.xls Chart 3_NIM Summary 11 2" xfId="24516"/>
    <cellStyle name="_VC 6.15.06 update on 06GRC power costs.xls Chart 3_NIM Summary 11 2 2" xfId="24517"/>
    <cellStyle name="_VC 6.15.06 update on 06GRC power costs.xls Chart 3_NIM Summary 11 3" xfId="24518"/>
    <cellStyle name="_VC 6.15.06 update on 06GRC power costs.xls Chart 3_NIM Summary 11 4" xfId="24519"/>
    <cellStyle name="_VC 6.15.06 update on 06GRC power costs.xls Chart 3_NIM Summary 12" xfId="24520"/>
    <cellStyle name="_VC 6.15.06 update on 06GRC power costs.xls Chart 3_NIM Summary 12 2" xfId="24521"/>
    <cellStyle name="_VC 6.15.06 update on 06GRC power costs.xls Chart 3_NIM Summary 12 2 2" xfId="24522"/>
    <cellStyle name="_VC 6.15.06 update on 06GRC power costs.xls Chart 3_NIM Summary 12 3" xfId="24523"/>
    <cellStyle name="_VC 6.15.06 update on 06GRC power costs.xls Chart 3_NIM Summary 12 4" xfId="24524"/>
    <cellStyle name="_VC 6.15.06 update on 06GRC power costs.xls Chart 3_NIM Summary 13" xfId="24525"/>
    <cellStyle name="_VC 6.15.06 update on 06GRC power costs.xls Chart 3_NIM Summary 13 2" xfId="24526"/>
    <cellStyle name="_VC 6.15.06 update on 06GRC power costs.xls Chart 3_NIM Summary 13 2 2" xfId="24527"/>
    <cellStyle name="_VC 6.15.06 update on 06GRC power costs.xls Chart 3_NIM Summary 13 3" xfId="24528"/>
    <cellStyle name="_VC 6.15.06 update on 06GRC power costs.xls Chart 3_NIM Summary 13 4" xfId="24529"/>
    <cellStyle name="_VC 6.15.06 update on 06GRC power costs.xls Chart 3_NIM Summary 14" xfId="24530"/>
    <cellStyle name="_VC 6.15.06 update on 06GRC power costs.xls Chart 3_NIM Summary 14 2" xfId="24531"/>
    <cellStyle name="_VC 6.15.06 update on 06GRC power costs.xls Chart 3_NIM Summary 14 2 2" xfId="24532"/>
    <cellStyle name="_VC 6.15.06 update on 06GRC power costs.xls Chart 3_NIM Summary 14 3" xfId="24533"/>
    <cellStyle name="_VC 6.15.06 update on 06GRC power costs.xls Chart 3_NIM Summary 14 4" xfId="24534"/>
    <cellStyle name="_VC 6.15.06 update on 06GRC power costs.xls Chart 3_NIM Summary 15" xfId="24535"/>
    <cellStyle name="_VC 6.15.06 update on 06GRC power costs.xls Chart 3_NIM Summary 15 2" xfId="24536"/>
    <cellStyle name="_VC 6.15.06 update on 06GRC power costs.xls Chart 3_NIM Summary 15 2 2" xfId="24537"/>
    <cellStyle name="_VC 6.15.06 update on 06GRC power costs.xls Chart 3_NIM Summary 15 3" xfId="24538"/>
    <cellStyle name="_VC 6.15.06 update on 06GRC power costs.xls Chart 3_NIM Summary 15 4" xfId="24539"/>
    <cellStyle name="_VC 6.15.06 update on 06GRC power costs.xls Chart 3_NIM Summary 16" xfId="24540"/>
    <cellStyle name="_VC 6.15.06 update on 06GRC power costs.xls Chart 3_NIM Summary 16 2" xfId="24541"/>
    <cellStyle name="_VC 6.15.06 update on 06GRC power costs.xls Chart 3_NIM Summary 16 2 2" xfId="24542"/>
    <cellStyle name="_VC 6.15.06 update on 06GRC power costs.xls Chart 3_NIM Summary 16 3" xfId="24543"/>
    <cellStyle name="_VC 6.15.06 update on 06GRC power costs.xls Chart 3_NIM Summary 16 4" xfId="24544"/>
    <cellStyle name="_VC 6.15.06 update on 06GRC power costs.xls Chart 3_NIM Summary 17" xfId="24545"/>
    <cellStyle name="_VC 6.15.06 update on 06GRC power costs.xls Chart 3_NIM Summary 17 2" xfId="24546"/>
    <cellStyle name="_VC 6.15.06 update on 06GRC power costs.xls Chart 3_NIM Summary 17 2 2" xfId="24547"/>
    <cellStyle name="_VC 6.15.06 update on 06GRC power costs.xls Chart 3_NIM Summary 17 3" xfId="24548"/>
    <cellStyle name="_VC 6.15.06 update on 06GRC power costs.xls Chart 3_NIM Summary 17 4" xfId="24549"/>
    <cellStyle name="_VC 6.15.06 update on 06GRC power costs.xls Chart 3_NIM Summary 18" xfId="24550"/>
    <cellStyle name="_VC 6.15.06 update on 06GRC power costs.xls Chart 3_NIM Summary 18 2" xfId="24551"/>
    <cellStyle name="_VC 6.15.06 update on 06GRC power costs.xls Chart 3_NIM Summary 18 3" xfId="24552"/>
    <cellStyle name="_VC 6.15.06 update on 06GRC power costs.xls Chart 3_NIM Summary 19" xfId="24553"/>
    <cellStyle name="_VC 6.15.06 update on 06GRC power costs.xls Chart 3_NIM Summary 19 2" xfId="24554"/>
    <cellStyle name="_VC 6.15.06 update on 06GRC power costs.xls Chart 3_NIM Summary 19 3" xfId="24555"/>
    <cellStyle name="_VC 6.15.06 update on 06GRC power costs.xls Chart 3_NIM Summary 2" xfId="24556"/>
    <cellStyle name="_VC 6.15.06 update on 06GRC power costs.xls Chart 3_NIM Summary 2 2" xfId="24557"/>
    <cellStyle name="_VC 6.15.06 update on 06GRC power costs.xls Chart 3_NIM Summary 2 2 2" xfId="24558"/>
    <cellStyle name="_VC 6.15.06 update on 06GRC power costs.xls Chart 3_NIM Summary 2 2 2 2" xfId="24559"/>
    <cellStyle name="_VC 6.15.06 update on 06GRC power costs.xls Chart 3_NIM Summary 2 3" xfId="24560"/>
    <cellStyle name="_VC 6.15.06 update on 06GRC power costs.xls Chart 3_NIM Summary 2 3 2" xfId="24561"/>
    <cellStyle name="_VC 6.15.06 update on 06GRC power costs.xls Chart 3_NIM Summary 2 4" xfId="24562"/>
    <cellStyle name="_VC 6.15.06 update on 06GRC power costs.xls Chart 3_NIM Summary 2 4 2" xfId="24563"/>
    <cellStyle name="_VC 6.15.06 update on 06GRC power costs.xls Chart 3_NIM Summary 2 5" xfId="24564"/>
    <cellStyle name="_VC 6.15.06 update on 06GRC power costs.xls Chart 3_NIM Summary 20" xfId="24565"/>
    <cellStyle name="_VC 6.15.06 update on 06GRC power costs.xls Chart 3_NIM Summary 20 2" xfId="24566"/>
    <cellStyle name="_VC 6.15.06 update on 06GRC power costs.xls Chart 3_NIM Summary 20 3" xfId="24567"/>
    <cellStyle name="_VC 6.15.06 update on 06GRC power costs.xls Chart 3_NIM Summary 21" xfId="24568"/>
    <cellStyle name="_VC 6.15.06 update on 06GRC power costs.xls Chart 3_NIM Summary 21 2" xfId="24569"/>
    <cellStyle name="_VC 6.15.06 update on 06GRC power costs.xls Chart 3_NIM Summary 21 3" xfId="24570"/>
    <cellStyle name="_VC 6.15.06 update on 06GRC power costs.xls Chart 3_NIM Summary 22" xfId="24571"/>
    <cellStyle name="_VC 6.15.06 update on 06GRC power costs.xls Chart 3_NIM Summary 22 2" xfId="24572"/>
    <cellStyle name="_VC 6.15.06 update on 06GRC power costs.xls Chart 3_NIM Summary 22 3" xfId="24573"/>
    <cellStyle name="_VC 6.15.06 update on 06GRC power costs.xls Chart 3_NIM Summary 23" xfId="24574"/>
    <cellStyle name="_VC 6.15.06 update on 06GRC power costs.xls Chart 3_NIM Summary 23 2" xfId="24575"/>
    <cellStyle name="_VC 6.15.06 update on 06GRC power costs.xls Chart 3_NIM Summary 23 3" xfId="24576"/>
    <cellStyle name="_VC 6.15.06 update on 06GRC power costs.xls Chart 3_NIM Summary 24" xfId="24577"/>
    <cellStyle name="_VC 6.15.06 update on 06GRC power costs.xls Chart 3_NIM Summary 24 2" xfId="24578"/>
    <cellStyle name="_VC 6.15.06 update on 06GRC power costs.xls Chart 3_NIM Summary 24 3" xfId="24579"/>
    <cellStyle name="_VC 6.15.06 update on 06GRC power costs.xls Chart 3_NIM Summary 25" xfId="24580"/>
    <cellStyle name="_VC 6.15.06 update on 06GRC power costs.xls Chart 3_NIM Summary 25 2" xfId="24581"/>
    <cellStyle name="_VC 6.15.06 update on 06GRC power costs.xls Chart 3_NIM Summary 25 3" xfId="24582"/>
    <cellStyle name="_VC 6.15.06 update on 06GRC power costs.xls Chart 3_NIM Summary 26" xfId="24583"/>
    <cellStyle name="_VC 6.15.06 update on 06GRC power costs.xls Chart 3_NIM Summary 26 2" xfId="24584"/>
    <cellStyle name="_VC 6.15.06 update on 06GRC power costs.xls Chart 3_NIM Summary 26 3" xfId="24585"/>
    <cellStyle name="_VC 6.15.06 update on 06GRC power costs.xls Chart 3_NIM Summary 27" xfId="24586"/>
    <cellStyle name="_VC 6.15.06 update on 06GRC power costs.xls Chart 3_NIM Summary 27 2" xfId="24587"/>
    <cellStyle name="_VC 6.15.06 update on 06GRC power costs.xls Chart 3_NIM Summary 27 3" xfId="24588"/>
    <cellStyle name="_VC 6.15.06 update on 06GRC power costs.xls Chart 3_NIM Summary 28" xfId="24589"/>
    <cellStyle name="_VC 6.15.06 update on 06GRC power costs.xls Chart 3_NIM Summary 28 2" xfId="24590"/>
    <cellStyle name="_VC 6.15.06 update on 06GRC power costs.xls Chart 3_NIM Summary 28 3" xfId="24591"/>
    <cellStyle name="_VC 6.15.06 update on 06GRC power costs.xls Chart 3_NIM Summary 29" xfId="24592"/>
    <cellStyle name="_VC 6.15.06 update on 06GRC power costs.xls Chart 3_NIM Summary 29 2" xfId="24593"/>
    <cellStyle name="_VC 6.15.06 update on 06GRC power costs.xls Chart 3_NIM Summary 29 3" xfId="24594"/>
    <cellStyle name="_VC 6.15.06 update on 06GRC power costs.xls Chart 3_NIM Summary 3" xfId="24595"/>
    <cellStyle name="_VC 6.15.06 update on 06GRC power costs.xls Chart 3_NIM Summary 3 2" xfId="24596"/>
    <cellStyle name="_VC 6.15.06 update on 06GRC power costs.xls Chart 3_NIM Summary 3 2 2" xfId="24597"/>
    <cellStyle name="_VC 6.15.06 update on 06GRC power costs.xls Chart 3_NIM Summary 3 3" xfId="24598"/>
    <cellStyle name="_VC 6.15.06 update on 06GRC power costs.xls Chart 3_NIM Summary 3 4" xfId="24599"/>
    <cellStyle name="_VC 6.15.06 update on 06GRC power costs.xls Chart 3_NIM Summary 30" xfId="24600"/>
    <cellStyle name="_VC 6.15.06 update on 06GRC power costs.xls Chart 3_NIM Summary 30 2" xfId="24601"/>
    <cellStyle name="_VC 6.15.06 update on 06GRC power costs.xls Chart 3_NIM Summary 30 3" xfId="24602"/>
    <cellStyle name="_VC 6.15.06 update on 06GRC power costs.xls Chart 3_NIM Summary 31" xfId="24603"/>
    <cellStyle name="_VC 6.15.06 update on 06GRC power costs.xls Chart 3_NIM Summary 31 2" xfId="24604"/>
    <cellStyle name="_VC 6.15.06 update on 06GRC power costs.xls Chart 3_NIM Summary 31 3" xfId="24605"/>
    <cellStyle name="_VC 6.15.06 update on 06GRC power costs.xls Chart 3_NIM Summary 32" xfId="24606"/>
    <cellStyle name="_VC 6.15.06 update on 06GRC power costs.xls Chart 3_NIM Summary 32 2" xfId="24607"/>
    <cellStyle name="_VC 6.15.06 update on 06GRC power costs.xls Chart 3_NIM Summary 33" xfId="24608"/>
    <cellStyle name="_VC 6.15.06 update on 06GRC power costs.xls Chart 3_NIM Summary 33 2" xfId="24609"/>
    <cellStyle name="_VC 6.15.06 update on 06GRC power costs.xls Chart 3_NIM Summary 34" xfId="24610"/>
    <cellStyle name="_VC 6.15.06 update on 06GRC power costs.xls Chart 3_NIM Summary 34 2" xfId="24611"/>
    <cellStyle name="_VC 6.15.06 update on 06GRC power costs.xls Chart 3_NIM Summary 35" xfId="24612"/>
    <cellStyle name="_VC 6.15.06 update on 06GRC power costs.xls Chart 3_NIM Summary 35 2" xfId="24613"/>
    <cellStyle name="_VC 6.15.06 update on 06GRC power costs.xls Chart 3_NIM Summary 36" xfId="24614"/>
    <cellStyle name="_VC 6.15.06 update on 06GRC power costs.xls Chart 3_NIM Summary 36 2" xfId="24615"/>
    <cellStyle name="_VC 6.15.06 update on 06GRC power costs.xls Chart 3_NIM Summary 37" xfId="24616"/>
    <cellStyle name="_VC 6.15.06 update on 06GRC power costs.xls Chart 3_NIM Summary 37 2" xfId="24617"/>
    <cellStyle name="_VC 6.15.06 update on 06GRC power costs.xls Chart 3_NIM Summary 38" xfId="24618"/>
    <cellStyle name="_VC 6.15.06 update on 06GRC power costs.xls Chart 3_NIM Summary 38 2" xfId="24619"/>
    <cellStyle name="_VC 6.15.06 update on 06GRC power costs.xls Chart 3_NIM Summary 39" xfId="24620"/>
    <cellStyle name="_VC 6.15.06 update on 06GRC power costs.xls Chart 3_NIM Summary 39 2" xfId="24621"/>
    <cellStyle name="_VC 6.15.06 update on 06GRC power costs.xls Chart 3_NIM Summary 4" xfId="24622"/>
    <cellStyle name="_VC 6.15.06 update on 06GRC power costs.xls Chart 3_NIM Summary 4 2" xfId="24623"/>
    <cellStyle name="_VC 6.15.06 update on 06GRC power costs.xls Chart 3_NIM Summary 4 2 2" xfId="24624"/>
    <cellStyle name="_VC 6.15.06 update on 06GRC power costs.xls Chart 3_NIM Summary 4 3" xfId="24625"/>
    <cellStyle name="_VC 6.15.06 update on 06GRC power costs.xls Chart 3_NIM Summary 4 4" xfId="24626"/>
    <cellStyle name="_VC 6.15.06 update on 06GRC power costs.xls Chart 3_NIM Summary 40" xfId="24627"/>
    <cellStyle name="_VC 6.15.06 update on 06GRC power costs.xls Chart 3_NIM Summary 40 2" xfId="24628"/>
    <cellStyle name="_VC 6.15.06 update on 06GRC power costs.xls Chart 3_NIM Summary 41" xfId="24629"/>
    <cellStyle name="_VC 6.15.06 update on 06GRC power costs.xls Chart 3_NIM Summary 41 2" xfId="24630"/>
    <cellStyle name="_VC 6.15.06 update on 06GRC power costs.xls Chart 3_NIM Summary 42" xfId="24631"/>
    <cellStyle name="_VC 6.15.06 update on 06GRC power costs.xls Chart 3_NIM Summary 42 2" xfId="24632"/>
    <cellStyle name="_VC 6.15.06 update on 06GRC power costs.xls Chart 3_NIM Summary 43" xfId="24633"/>
    <cellStyle name="_VC 6.15.06 update on 06GRC power costs.xls Chart 3_NIM Summary 43 2" xfId="24634"/>
    <cellStyle name="_VC 6.15.06 update on 06GRC power costs.xls Chart 3_NIM Summary 44" xfId="24635"/>
    <cellStyle name="_VC 6.15.06 update on 06GRC power costs.xls Chart 3_NIM Summary 44 2" xfId="24636"/>
    <cellStyle name="_VC 6.15.06 update on 06GRC power costs.xls Chart 3_NIM Summary 45" xfId="24637"/>
    <cellStyle name="_VC 6.15.06 update on 06GRC power costs.xls Chart 3_NIM Summary 45 2" xfId="24638"/>
    <cellStyle name="_VC 6.15.06 update on 06GRC power costs.xls Chart 3_NIM Summary 46" xfId="24639"/>
    <cellStyle name="_VC 6.15.06 update on 06GRC power costs.xls Chart 3_NIM Summary 46 2" xfId="24640"/>
    <cellStyle name="_VC 6.15.06 update on 06GRC power costs.xls Chart 3_NIM Summary 47" xfId="24641"/>
    <cellStyle name="_VC 6.15.06 update on 06GRC power costs.xls Chart 3_NIM Summary 47 2" xfId="24642"/>
    <cellStyle name="_VC 6.15.06 update on 06GRC power costs.xls Chart 3_NIM Summary 48" xfId="24643"/>
    <cellStyle name="_VC 6.15.06 update on 06GRC power costs.xls Chart 3_NIM Summary 49" xfId="24644"/>
    <cellStyle name="_VC 6.15.06 update on 06GRC power costs.xls Chart 3_NIM Summary 5" xfId="24645"/>
    <cellStyle name="_VC 6.15.06 update on 06GRC power costs.xls Chart 3_NIM Summary 5 2" xfId="24646"/>
    <cellStyle name="_VC 6.15.06 update on 06GRC power costs.xls Chart 3_NIM Summary 5 2 2" xfId="24647"/>
    <cellStyle name="_VC 6.15.06 update on 06GRC power costs.xls Chart 3_NIM Summary 5 3" xfId="24648"/>
    <cellStyle name="_VC 6.15.06 update on 06GRC power costs.xls Chart 3_NIM Summary 5 4" xfId="24649"/>
    <cellStyle name="_VC 6.15.06 update on 06GRC power costs.xls Chart 3_NIM Summary 50" xfId="24650"/>
    <cellStyle name="_VC 6.15.06 update on 06GRC power costs.xls Chart 3_NIM Summary 51" xfId="24651"/>
    <cellStyle name="_VC 6.15.06 update on 06GRC power costs.xls Chart 3_NIM Summary 52" xfId="24652"/>
    <cellStyle name="_VC 6.15.06 update on 06GRC power costs.xls Chart 3_NIM Summary 6" xfId="24653"/>
    <cellStyle name="_VC 6.15.06 update on 06GRC power costs.xls Chart 3_NIM Summary 6 2" xfId="24654"/>
    <cellStyle name="_VC 6.15.06 update on 06GRC power costs.xls Chart 3_NIM Summary 6 2 2" xfId="24655"/>
    <cellStyle name="_VC 6.15.06 update on 06GRC power costs.xls Chart 3_NIM Summary 6 3" xfId="24656"/>
    <cellStyle name="_VC 6.15.06 update on 06GRC power costs.xls Chart 3_NIM Summary 6 4" xfId="24657"/>
    <cellStyle name="_VC 6.15.06 update on 06GRC power costs.xls Chart 3_NIM Summary 7" xfId="24658"/>
    <cellStyle name="_VC 6.15.06 update on 06GRC power costs.xls Chart 3_NIM Summary 7 2" xfId="24659"/>
    <cellStyle name="_VC 6.15.06 update on 06GRC power costs.xls Chart 3_NIM Summary 7 2 2" xfId="24660"/>
    <cellStyle name="_VC 6.15.06 update on 06GRC power costs.xls Chart 3_NIM Summary 7 3" xfId="24661"/>
    <cellStyle name="_VC 6.15.06 update on 06GRC power costs.xls Chart 3_NIM Summary 7 4" xfId="24662"/>
    <cellStyle name="_VC 6.15.06 update on 06GRC power costs.xls Chart 3_NIM Summary 7 5" xfId="24663"/>
    <cellStyle name="_VC 6.15.06 update on 06GRC power costs.xls Chart 3_NIM Summary 8" xfId="24664"/>
    <cellStyle name="_VC 6.15.06 update on 06GRC power costs.xls Chart 3_NIM Summary 8 2" xfId="24665"/>
    <cellStyle name="_VC 6.15.06 update on 06GRC power costs.xls Chart 3_NIM Summary 8 2 2" xfId="24666"/>
    <cellStyle name="_VC 6.15.06 update on 06GRC power costs.xls Chart 3_NIM Summary 8 3" xfId="24667"/>
    <cellStyle name="_VC 6.15.06 update on 06GRC power costs.xls Chart 3_NIM Summary 8 4" xfId="24668"/>
    <cellStyle name="_VC 6.15.06 update on 06GRC power costs.xls Chart 3_NIM Summary 8 5" xfId="24669"/>
    <cellStyle name="_VC 6.15.06 update on 06GRC power costs.xls Chart 3_NIM Summary 9" xfId="24670"/>
    <cellStyle name="_VC 6.15.06 update on 06GRC power costs.xls Chart 3_NIM Summary 9 2" xfId="24671"/>
    <cellStyle name="_VC 6.15.06 update on 06GRC power costs.xls Chart 3_NIM Summary 9 2 2" xfId="24672"/>
    <cellStyle name="_VC 6.15.06 update on 06GRC power costs.xls Chart 3_NIM Summary 9 3" xfId="24673"/>
    <cellStyle name="_VC 6.15.06 update on 06GRC power costs.xls Chart 3_NIM Summary 9 4" xfId="24674"/>
    <cellStyle name="_VC 6.15.06 update on 06GRC power costs.xls Chart 3_NIM Summary 9 5" xfId="24675"/>
    <cellStyle name="_VC 6.15.06 update on 06GRC power costs.xls Chart 3_NIM Summary_DEM-WP(C) ENERG10C--ctn Mid-C_042010 2010GRC" xfId="24676"/>
    <cellStyle name="_VC 6.15.06 update on 06GRC power costs.xls Chart 3_NIM Summary_DEM-WP(C) ENERG10C--ctn Mid-C_042010 2010GRC 2" xfId="24677"/>
    <cellStyle name="_VC 6.15.06 update on 06GRC power costs.xls Chart 3_PCA 10 -  Exhibit D Dec 2011" xfId="24678"/>
    <cellStyle name="_VC 6.15.06 update on 06GRC power costs.xls Chart 3_PCA 10 -  Exhibit D Dec 2011 2" xfId="24679"/>
    <cellStyle name="_VC 6.15.06 update on 06GRC power costs.xls Chart 3_PCA 10 -  Exhibit D from A Kellogg Jan 2011" xfId="24680"/>
    <cellStyle name="_VC 6.15.06 update on 06GRC power costs.xls Chart 3_PCA 10 -  Exhibit D from A Kellogg Jan 2011 2" xfId="24681"/>
    <cellStyle name="_VC 6.15.06 update on 06GRC power costs.xls Chart 3_PCA 10 -  Exhibit D from A Kellogg July 2011" xfId="24682"/>
    <cellStyle name="_VC 6.15.06 update on 06GRC power costs.xls Chart 3_PCA 10 -  Exhibit D from A Kellogg July 2011 2" xfId="24683"/>
    <cellStyle name="_VC 6.15.06 update on 06GRC power costs.xls Chart 3_PCA 10 -  Exhibit D from S Free Rcv'd 12-11" xfId="24684"/>
    <cellStyle name="_VC 6.15.06 update on 06GRC power costs.xls Chart 3_PCA 10 -  Exhibit D from S Free Rcv'd 12-11 2" xfId="24685"/>
    <cellStyle name="_VC 6.15.06 update on 06GRC power costs.xls Chart 3_PCA 11 -  Exhibit D Jan 2012 fr A Kellogg" xfId="24686"/>
    <cellStyle name="_VC 6.15.06 update on 06GRC power costs.xls Chart 3_PCA 11 -  Exhibit D Jan 2012 fr A Kellogg 2" xfId="24687"/>
    <cellStyle name="_VC 6.15.06 update on 06GRC power costs.xls Chart 3_PCA 11 -  Exhibit D Jan 2012 WF" xfId="24688"/>
    <cellStyle name="_VC 6.15.06 update on 06GRC power costs.xls Chart 3_PCA 11 -  Exhibit D Jan 2012 WF 2" xfId="24689"/>
    <cellStyle name="_VC 6.15.06 update on 06GRC power costs.xls Chart 3_PCA 9 -  Exhibit D April 2010" xfId="24690"/>
    <cellStyle name="_VC 6.15.06 update on 06GRC power costs.xls Chart 3_PCA 9 -  Exhibit D April 2010 (3)" xfId="24691"/>
    <cellStyle name="_VC 6.15.06 update on 06GRC power costs.xls Chart 3_PCA 9 -  Exhibit D April 2010 (3) 2" xfId="24692"/>
    <cellStyle name="_VC 6.15.06 update on 06GRC power costs.xls Chart 3_PCA 9 -  Exhibit D April 2010 (3) 2 2" xfId="24693"/>
    <cellStyle name="_VC 6.15.06 update on 06GRC power costs.xls Chart 3_PCA 9 -  Exhibit D April 2010 (3) 2 2 2" xfId="24694"/>
    <cellStyle name="_VC 6.15.06 update on 06GRC power costs.xls Chart 3_PCA 9 -  Exhibit D April 2010 (3) 2 2 2 2" xfId="24695"/>
    <cellStyle name="_VC 6.15.06 update on 06GRC power costs.xls Chart 3_PCA 9 -  Exhibit D April 2010 (3) 2 3" xfId="24696"/>
    <cellStyle name="_VC 6.15.06 update on 06GRC power costs.xls Chart 3_PCA 9 -  Exhibit D April 2010 (3) 2 3 2" xfId="24697"/>
    <cellStyle name="_VC 6.15.06 update on 06GRC power costs.xls Chart 3_PCA 9 -  Exhibit D April 2010 (3) 2 4" xfId="24698"/>
    <cellStyle name="_VC 6.15.06 update on 06GRC power costs.xls Chart 3_PCA 9 -  Exhibit D April 2010 (3) 2 4 2" xfId="24699"/>
    <cellStyle name="_VC 6.15.06 update on 06GRC power costs.xls Chart 3_PCA 9 -  Exhibit D April 2010 (3) 2 5" xfId="24700"/>
    <cellStyle name="_VC 6.15.06 update on 06GRC power costs.xls Chart 3_PCA 9 -  Exhibit D April 2010 (3) 3" xfId="24701"/>
    <cellStyle name="_VC 6.15.06 update on 06GRC power costs.xls Chart 3_PCA 9 -  Exhibit D April 2010 (3) 3 2" xfId="24702"/>
    <cellStyle name="_VC 6.15.06 update on 06GRC power costs.xls Chart 3_PCA 9 -  Exhibit D April 2010 (3) 3 2 2" xfId="24703"/>
    <cellStyle name="_VC 6.15.06 update on 06GRC power costs.xls Chart 3_PCA 9 -  Exhibit D April 2010 (3) 3 3" xfId="24704"/>
    <cellStyle name="_VC 6.15.06 update on 06GRC power costs.xls Chart 3_PCA 9 -  Exhibit D April 2010 (3) 4" xfId="24705"/>
    <cellStyle name="_VC 6.15.06 update on 06GRC power costs.xls Chart 3_PCA 9 -  Exhibit D April 2010 (3) 4 2" xfId="24706"/>
    <cellStyle name="_VC 6.15.06 update on 06GRC power costs.xls Chart 3_PCA 9 -  Exhibit D April 2010 (3) 4 2 2" xfId="24707"/>
    <cellStyle name="_VC 6.15.06 update on 06GRC power costs.xls Chart 3_PCA 9 -  Exhibit D April 2010 (3) 4 3" xfId="24708"/>
    <cellStyle name="_VC 6.15.06 update on 06GRC power costs.xls Chart 3_PCA 9 -  Exhibit D April 2010 (3) 5" xfId="24709"/>
    <cellStyle name="_VC 6.15.06 update on 06GRC power costs.xls Chart 3_PCA 9 -  Exhibit D April 2010 (3) 5 2" xfId="24710"/>
    <cellStyle name="_VC 6.15.06 update on 06GRC power costs.xls Chart 3_PCA 9 -  Exhibit D April 2010 (3) 6" xfId="24711"/>
    <cellStyle name="_VC 6.15.06 update on 06GRC power costs.xls Chart 3_PCA 9 -  Exhibit D April 2010 (3) 6 2" xfId="24712"/>
    <cellStyle name="_VC 6.15.06 update on 06GRC power costs.xls Chart 3_PCA 9 -  Exhibit D April 2010 (3) 7" xfId="24713"/>
    <cellStyle name="_VC 6.15.06 update on 06GRC power costs.xls Chart 3_PCA 9 -  Exhibit D April 2010 (3)_DEM-WP(C) ENERG10C--ctn Mid-C_042010 2010GRC" xfId="24714"/>
    <cellStyle name="_VC 6.15.06 update on 06GRC power costs.xls Chart 3_PCA 9 -  Exhibit D April 2010 (3)_DEM-WP(C) ENERG10C--ctn Mid-C_042010 2010GRC 2" xfId="24715"/>
    <cellStyle name="_VC 6.15.06 update on 06GRC power costs.xls Chart 3_PCA 9 -  Exhibit D April 2010 2" xfId="24716"/>
    <cellStyle name="_VC 6.15.06 update on 06GRC power costs.xls Chart 3_PCA 9 -  Exhibit D April 2010 2 2" xfId="24717"/>
    <cellStyle name="_VC 6.15.06 update on 06GRC power costs.xls Chart 3_PCA 9 -  Exhibit D April 2010 3" xfId="24718"/>
    <cellStyle name="_VC 6.15.06 update on 06GRC power costs.xls Chart 3_PCA 9 -  Exhibit D April 2010 3 2" xfId="24719"/>
    <cellStyle name="_VC 6.15.06 update on 06GRC power costs.xls Chart 3_PCA 9 -  Exhibit D April 2010 4" xfId="24720"/>
    <cellStyle name="_VC 6.15.06 update on 06GRC power costs.xls Chart 3_PCA 9 -  Exhibit D April 2010 4 2" xfId="24721"/>
    <cellStyle name="_VC 6.15.06 update on 06GRC power costs.xls Chart 3_PCA 9 -  Exhibit D April 2010 5" xfId="24722"/>
    <cellStyle name="_VC 6.15.06 update on 06GRC power costs.xls Chart 3_PCA 9 -  Exhibit D April 2010 5 2" xfId="24723"/>
    <cellStyle name="_VC 6.15.06 update on 06GRC power costs.xls Chart 3_PCA 9 -  Exhibit D April 2010 6" xfId="24724"/>
    <cellStyle name="_VC 6.15.06 update on 06GRC power costs.xls Chart 3_PCA 9 -  Exhibit D April 2010 6 2" xfId="24725"/>
    <cellStyle name="_VC 6.15.06 update on 06GRC power costs.xls Chart 3_PCA 9 -  Exhibit D April 2010 7" xfId="24726"/>
    <cellStyle name="_VC 6.15.06 update on 06GRC power costs.xls Chart 3_PCA 9 -  Exhibit D Nov 2010" xfId="24727"/>
    <cellStyle name="_VC 6.15.06 update on 06GRC power costs.xls Chart 3_PCA 9 -  Exhibit D Nov 2010 2" xfId="24728"/>
    <cellStyle name="_VC 6.15.06 update on 06GRC power costs.xls Chart 3_PCA 9 -  Exhibit D Nov 2010 2 2" xfId="24729"/>
    <cellStyle name="_VC 6.15.06 update on 06GRC power costs.xls Chart 3_PCA 9 -  Exhibit D Nov 2010 3" xfId="24730"/>
    <cellStyle name="_VC 6.15.06 update on 06GRC power costs.xls Chart 3_PCA 9 - Exhibit D at August 2010" xfId="24731"/>
    <cellStyle name="_VC 6.15.06 update on 06GRC power costs.xls Chart 3_PCA 9 - Exhibit D at August 2010 2" xfId="24732"/>
    <cellStyle name="_VC 6.15.06 update on 06GRC power costs.xls Chart 3_PCA 9 - Exhibit D at August 2010 2 2" xfId="24733"/>
    <cellStyle name="_VC 6.15.06 update on 06GRC power costs.xls Chart 3_PCA 9 - Exhibit D at August 2010 3" xfId="24734"/>
    <cellStyle name="_VC 6.15.06 update on 06GRC power costs.xls Chart 3_PCA 9 - Exhibit D June 2010 GRC" xfId="24735"/>
    <cellStyle name="_VC 6.15.06 update on 06GRC power costs.xls Chart 3_PCA 9 - Exhibit D June 2010 GRC 2" xfId="24736"/>
    <cellStyle name="_VC 6.15.06 update on 06GRC power costs.xls Chart 3_PCA 9 - Exhibit D June 2010 GRC 2 2" xfId="24737"/>
    <cellStyle name="_VC 6.15.06 update on 06GRC power costs.xls Chart 3_PCA 9 - Exhibit D June 2010 GRC 3" xfId="24738"/>
    <cellStyle name="_VC 6.15.06 update on 06GRC power costs.xls Chart 3_Power Costs - Comparison bx Rbtl-Staff-Jt-PC" xfId="24739"/>
    <cellStyle name="_VC 6.15.06 update on 06GRC power costs.xls Chart 3_Power Costs - Comparison bx Rbtl-Staff-Jt-PC 2" xfId="24740"/>
    <cellStyle name="_VC 6.15.06 update on 06GRC power costs.xls Chart 3_Power Costs - Comparison bx Rbtl-Staff-Jt-PC 2 2" xfId="24741"/>
    <cellStyle name="_VC 6.15.06 update on 06GRC power costs.xls Chart 3_Power Costs - Comparison bx Rbtl-Staff-Jt-PC 2 2 2" xfId="24742"/>
    <cellStyle name="_VC 6.15.06 update on 06GRC power costs.xls Chart 3_Power Costs - Comparison bx Rbtl-Staff-Jt-PC 2 2 2 2" xfId="24743"/>
    <cellStyle name="_VC 6.15.06 update on 06GRC power costs.xls Chart 3_Power Costs - Comparison bx Rbtl-Staff-Jt-PC 2 2 3" xfId="24744"/>
    <cellStyle name="_VC 6.15.06 update on 06GRC power costs.xls Chart 3_Power Costs - Comparison bx Rbtl-Staff-Jt-PC 2 3" xfId="24745"/>
    <cellStyle name="_VC 6.15.06 update on 06GRC power costs.xls Chart 3_Power Costs - Comparison bx Rbtl-Staff-Jt-PC 2 3 2" xfId="24746"/>
    <cellStyle name="_VC 6.15.06 update on 06GRC power costs.xls Chart 3_Power Costs - Comparison bx Rbtl-Staff-Jt-PC 2 4" xfId="24747"/>
    <cellStyle name="_VC 6.15.06 update on 06GRC power costs.xls Chart 3_Power Costs - Comparison bx Rbtl-Staff-Jt-PC 2 4 2" xfId="24748"/>
    <cellStyle name="_VC 6.15.06 update on 06GRC power costs.xls Chart 3_Power Costs - Comparison bx Rbtl-Staff-Jt-PC 2 5" xfId="24749"/>
    <cellStyle name="_VC 6.15.06 update on 06GRC power costs.xls Chart 3_Power Costs - Comparison bx Rbtl-Staff-Jt-PC 3" xfId="24750"/>
    <cellStyle name="_VC 6.15.06 update on 06GRC power costs.xls Chart 3_Power Costs - Comparison bx Rbtl-Staff-Jt-PC 3 2" xfId="24751"/>
    <cellStyle name="_VC 6.15.06 update on 06GRC power costs.xls Chart 3_Power Costs - Comparison bx Rbtl-Staff-Jt-PC 3 2 2" xfId="24752"/>
    <cellStyle name="_VC 6.15.06 update on 06GRC power costs.xls Chart 3_Power Costs - Comparison bx Rbtl-Staff-Jt-PC 3 3" xfId="24753"/>
    <cellStyle name="_VC 6.15.06 update on 06GRC power costs.xls Chart 3_Power Costs - Comparison bx Rbtl-Staff-Jt-PC 3 4" xfId="24754"/>
    <cellStyle name="_VC 6.15.06 update on 06GRC power costs.xls Chart 3_Power Costs - Comparison bx Rbtl-Staff-Jt-PC 4" xfId="24755"/>
    <cellStyle name="_VC 6.15.06 update on 06GRC power costs.xls Chart 3_Power Costs - Comparison bx Rbtl-Staff-Jt-PC 4 2" xfId="24756"/>
    <cellStyle name="_VC 6.15.06 update on 06GRC power costs.xls Chart 3_Power Costs - Comparison bx Rbtl-Staff-Jt-PC 4 2 2" xfId="24757"/>
    <cellStyle name="_VC 6.15.06 update on 06GRC power costs.xls Chart 3_Power Costs - Comparison bx Rbtl-Staff-Jt-PC 4 3" xfId="24758"/>
    <cellStyle name="_VC 6.15.06 update on 06GRC power costs.xls Chart 3_Power Costs - Comparison bx Rbtl-Staff-Jt-PC 5" xfId="24759"/>
    <cellStyle name="_VC 6.15.06 update on 06GRC power costs.xls Chart 3_Power Costs - Comparison bx Rbtl-Staff-Jt-PC 5 2" xfId="24760"/>
    <cellStyle name="_VC 6.15.06 update on 06GRC power costs.xls Chart 3_Power Costs - Comparison bx Rbtl-Staff-Jt-PC 6" xfId="24761"/>
    <cellStyle name="_VC 6.15.06 update on 06GRC power costs.xls Chart 3_Power Costs - Comparison bx Rbtl-Staff-Jt-PC 6 2" xfId="24762"/>
    <cellStyle name="_VC 6.15.06 update on 06GRC power costs.xls Chart 3_Power Costs - Comparison bx Rbtl-Staff-Jt-PC 7" xfId="24763"/>
    <cellStyle name="_VC 6.15.06 update on 06GRC power costs.xls Chart 3_Power Costs - Comparison bx Rbtl-Staff-Jt-PC_Adj Bench DR 3 for Initial Briefs (Electric)" xfId="24764"/>
    <cellStyle name="_VC 6.15.06 update on 06GRC power costs.xls Chart 3_Power Costs - Comparison bx Rbtl-Staff-Jt-PC_Adj Bench DR 3 for Initial Briefs (Electric) 2" xfId="24765"/>
    <cellStyle name="_VC 6.15.06 update on 06GRC power costs.xls Chart 3_Power Costs - Comparison bx Rbtl-Staff-Jt-PC_Adj Bench DR 3 for Initial Briefs (Electric) 2 2" xfId="24766"/>
    <cellStyle name="_VC 6.15.06 update on 06GRC power costs.xls Chart 3_Power Costs - Comparison bx Rbtl-Staff-Jt-PC_Adj Bench DR 3 for Initial Briefs (Electric) 2 2 2" xfId="24767"/>
    <cellStyle name="_VC 6.15.06 update on 06GRC power costs.xls Chart 3_Power Costs - Comparison bx Rbtl-Staff-Jt-PC_Adj Bench DR 3 for Initial Briefs (Electric) 2 2 2 2" xfId="24768"/>
    <cellStyle name="_VC 6.15.06 update on 06GRC power costs.xls Chart 3_Power Costs - Comparison bx Rbtl-Staff-Jt-PC_Adj Bench DR 3 for Initial Briefs (Electric) 2 2 3" xfId="24769"/>
    <cellStyle name="_VC 6.15.06 update on 06GRC power costs.xls Chart 3_Power Costs - Comparison bx Rbtl-Staff-Jt-PC_Adj Bench DR 3 for Initial Briefs (Electric) 2 3" xfId="24770"/>
    <cellStyle name="_VC 6.15.06 update on 06GRC power costs.xls Chart 3_Power Costs - Comparison bx Rbtl-Staff-Jt-PC_Adj Bench DR 3 for Initial Briefs (Electric) 2 3 2" xfId="24771"/>
    <cellStyle name="_VC 6.15.06 update on 06GRC power costs.xls Chart 3_Power Costs - Comparison bx Rbtl-Staff-Jt-PC_Adj Bench DR 3 for Initial Briefs (Electric) 2 4" xfId="24772"/>
    <cellStyle name="_VC 6.15.06 update on 06GRC power costs.xls Chart 3_Power Costs - Comparison bx Rbtl-Staff-Jt-PC_Adj Bench DR 3 for Initial Briefs (Electric) 2 4 2" xfId="24773"/>
    <cellStyle name="_VC 6.15.06 update on 06GRC power costs.xls Chart 3_Power Costs - Comparison bx Rbtl-Staff-Jt-PC_Adj Bench DR 3 for Initial Briefs (Electric) 2 5" xfId="24774"/>
    <cellStyle name="_VC 6.15.06 update on 06GRC power costs.xls Chart 3_Power Costs - Comparison bx Rbtl-Staff-Jt-PC_Adj Bench DR 3 for Initial Briefs (Electric) 3" xfId="24775"/>
    <cellStyle name="_VC 6.15.06 update on 06GRC power costs.xls Chart 3_Power Costs - Comparison bx Rbtl-Staff-Jt-PC_Adj Bench DR 3 for Initial Briefs (Electric) 3 2" xfId="24776"/>
    <cellStyle name="_VC 6.15.06 update on 06GRC power costs.xls Chart 3_Power Costs - Comparison bx Rbtl-Staff-Jt-PC_Adj Bench DR 3 for Initial Briefs (Electric) 3 2 2" xfId="24777"/>
    <cellStyle name="_VC 6.15.06 update on 06GRC power costs.xls Chart 3_Power Costs - Comparison bx Rbtl-Staff-Jt-PC_Adj Bench DR 3 for Initial Briefs (Electric) 3 3" xfId="24778"/>
    <cellStyle name="_VC 6.15.06 update on 06GRC power costs.xls Chart 3_Power Costs - Comparison bx Rbtl-Staff-Jt-PC_Adj Bench DR 3 for Initial Briefs (Electric) 3 4" xfId="24779"/>
    <cellStyle name="_VC 6.15.06 update on 06GRC power costs.xls Chart 3_Power Costs - Comparison bx Rbtl-Staff-Jt-PC_Adj Bench DR 3 for Initial Briefs (Electric) 4" xfId="24780"/>
    <cellStyle name="_VC 6.15.06 update on 06GRC power costs.xls Chart 3_Power Costs - Comparison bx Rbtl-Staff-Jt-PC_Adj Bench DR 3 for Initial Briefs (Electric) 4 2" xfId="24781"/>
    <cellStyle name="_VC 6.15.06 update on 06GRC power costs.xls Chart 3_Power Costs - Comparison bx Rbtl-Staff-Jt-PC_Adj Bench DR 3 for Initial Briefs (Electric) 4 2 2" xfId="24782"/>
    <cellStyle name="_VC 6.15.06 update on 06GRC power costs.xls Chart 3_Power Costs - Comparison bx Rbtl-Staff-Jt-PC_Adj Bench DR 3 for Initial Briefs (Electric) 4 3" xfId="24783"/>
    <cellStyle name="_VC 6.15.06 update on 06GRC power costs.xls Chart 3_Power Costs - Comparison bx Rbtl-Staff-Jt-PC_Adj Bench DR 3 for Initial Briefs (Electric) 5" xfId="24784"/>
    <cellStyle name="_VC 6.15.06 update on 06GRC power costs.xls Chart 3_Power Costs - Comparison bx Rbtl-Staff-Jt-PC_Adj Bench DR 3 for Initial Briefs (Electric) 5 2" xfId="24785"/>
    <cellStyle name="_VC 6.15.06 update on 06GRC power costs.xls Chart 3_Power Costs - Comparison bx Rbtl-Staff-Jt-PC_Adj Bench DR 3 for Initial Briefs (Electric) 6" xfId="24786"/>
    <cellStyle name="_VC 6.15.06 update on 06GRC power costs.xls Chart 3_Power Costs - Comparison bx Rbtl-Staff-Jt-PC_Adj Bench DR 3 for Initial Briefs (Electric) 6 2" xfId="24787"/>
    <cellStyle name="_VC 6.15.06 update on 06GRC power costs.xls Chart 3_Power Costs - Comparison bx Rbtl-Staff-Jt-PC_Adj Bench DR 3 for Initial Briefs (Electric) 7" xfId="24788"/>
    <cellStyle name="_VC 6.15.06 update on 06GRC power costs.xls Chart 3_Power Costs - Comparison bx Rbtl-Staff-Jt-PC_Adj Bench DR 3 for Initial Briefs (Electric)_DEM-WP(C) ENERG10C--ctn Mid-C_042010 2010GRC" xfId="24789"/>
    <cellStyle name="_VC 6.15.06 update on 06GRC power costs.xls Chart 3_Power Costs - Comparison bx Rbtl-Staff-Jt-PC_Adj Bench DR 3 for Initial Briefs (Electric)_DEM-WP(C) ENERG10C--ctn Mid-C_042010 2010GRC 2" xfId="24790"/>
    <cellStyle name="_VC 6.15.06 update on 06GRC power costs.xls Chart 3_Power Costs - Comparison bx Rbtl-Staff-Jt-PC_DEM-WP(C) ENERG10C--ctn Mid-C_042010 2010GRC" xfId="24791"/>
    <cellStyle name="_VC 6.15.06 update on 06GRC power costs.xls Chart 3_Power Costs - Comparison bx Rbtl-Staff-Jt-PC_DEM-WP(C) ENERG10C--ctn Mid-C_042010 2010GRC 2" xfId="24792"/>
    <cellStyle name="_VC 6.15.06 update on 06GRC power costs.xls Chart 3_Power Costs - Comparison bx Rbtl-Staff-Jt-PC_Electric Rev Req Model (2009 GRC) Rebuttal" xfId="24793"/>
    <cellStyle name="_VC 6.15.06 update on 06GRC power costs.xls Chart 3_Power Costs - Comparison bx Rbtl-Staff-Jt-PC_Electric Rev Req Model (2009 GRC) Rebuttal 2" xfId="24794"/>
    <cellStyle name="_VC 6.15.06 update on 06GRC power costs.xls Chart 3_Power Costs - Comparison bx Rbtl-Staff-Jt-PC_Electric Rev Req Model (2009 GRC) Rebuttal 2 2" xfId="24795"/>
    <cellStyle name="_VC 6.15.06 update on 06GRC power costs.xls Chart 3_Power Costs - Comparison bx Rbtl-Staff-Jt-PC_Electric Rev Req Model (2009 GRC) Rebuttal 2 2 2" xfId="24796"/>
    <cellStyle name="_VC 6.15.06 update on 06GRC power costs.xls Chart 3_Power Costs - Comparison bx Rbtl-Staff-Jt-PC_Electric Rev Req Model (2009 GRC) Rebuttal 2 3" xfId="24797"/>
    <cellStyle name="_VC 6.15.06 update on 06GRC power costs.xls Chart 3_Power Costs - Comparison bx Rbtl-Staff-Jt-PC_Electric Rev Req Model (2009 GRC) Rebuttal 2 4" xfId="24798"/>
    <cellStyle name="_VC 6.15.06 update on 06GRC power costs.xls Chart 3_Power Costs - Comparison bx Rbtl-Staff-Jt-PC_Electric Rev Req Model (2009 GRC) Rebuttal 3" xfId="24799"/>
    <cellStyle name="_VC 6.15.06 update on 06GRC power costs.xls Chart 3_Power Costs - Comparison bx Rbtl-Staff-Jt-PC_Electric Rev Req Model (2009 GRC) Rebuttal 3 2" xfId="24800"/>
    <cellStyle name="_VC 6.15.06 update on 06GRC power costs.xls Chart 3_Power Costs - Comparison bx Rbtl-Staff-Jt-PC_Electric Rev Req Model (2009 GRC) Rebuttal 4" xfId="24801"/>
    <cellStyle name="_VC 6.15.06 update on 06GRC power costs.xls Chart 3_Power Costs - Comparison bx Rbtl-Staff-Jt-PC_Electric Rev Req Model (2009 GRC) Rebuttal 5" xfId="24802"/>
    <cellStyle name="_VC 6.15.06 update on 06GRC power costs.xls Chart 3_Power Costs - Comparison bx Rbtl-Staff-Jt-PC_Electric Rev Req Model (2009 GRC) Rebuttal REmoval of New  WH Solar AdjustMI" xfId="24803"/>
    <cellStyle name="_VC 6.15.06 update on 06GRC power costs.xls Chart 3_Power Costs - Comparison bx Rbtl-Staff-Jt-PC_Electric Rev Req Model (2009 GRC) Rebuttal REmoval of New  WH Solar AdjustMI 2" xfId="24804"/>
    <cellStyle name="_VC 6.15.06 update on 06GRC power costs.xls Chart 3_Power Costs - Comparison bx Rbtl-Staff-Jt-PC_Electric Rev Req Model (2009 GRC) Rebuttal REmoval of New  WH Solar AdjustMI 2 2" xfId="24805"/>
    <cellStyle name="_VC 6.15.06 update on 06GRC power costs.xls Chart 3_Power Costs - Comparison bx Rbtl-Staff-Jt-PC_Electric Rev Req Model (2009 GRC) Rebuttal REmoval of New  WH Solar AdjustMI 2 2 2" xfId="24806"/>
    <cellStyle name="_VC 6.15.06 update on 06GRC power costs.xls Chart 3_Power Costs - Comparison bx Rbtl-Staff-Jt-PC_Electric Rev Req Model (2009 GRC) Rebuttal REmoval of New  WH Solar AdjustMI 2 2 2 2" xfId="24807"/>
    <cellStyle name="_VC 6.15.06 update on 06GRC power costs.xls Chart 3_Power Costs - Comparison bx Rbtl-Staff-Jt-PC_Electric Rev Req Model (2009 GRC) Rebuttal REmoval of New  WH Solar AdjustMI 2 2 3" xfId="24808"/>
    <cellStyle name="_VC 6.15.06 update on 06GRC power costs.xls Chart 3_Power Costs - Comparison bx Rbtl-Staff-Jt-PC_Electric Rev Req Model (2009 GRC) Rebuttal REmoval of New  WH Solar AdjustMI 2 3" xfId="24809"/>
    <cellStyle name="_VC 6.15.06 update on 06GRC power costs.xls Chart 3_Power Costs - Comparison bx Rbtl-Staff-Jt-PC_Electric Rev Req Model (2009 GRC) Rebuttal REmoval of New  WH Solar AdjustMI 2 3 2" xfId="24810"/>
    <cellStyle name="_VC 6.15.06 update on 06GRC power costs.xls Chart 3_Power Costs - Comparison bx Rbtl-Staff-Jt-PC_Electric Rev Req Model (2009 GRC) Rebuttal REmoval of New  WH Solar AdjustMI 2 4" xfId="24811"/>
    <cellStyle name="_VC 6.15.06 update on 06GRC power costs.xls Chart 3_Power Costs - Comparison bx Rbtl-Staff-Jt-PC_Electric Rev Req Model (2009 GRC) Rebuttal REmoval of New  WH Solar AdjustMI 2 4 2" xfId="24812"/>
    <cellStyle name="_VC 6.15.06 update on 06GRC power costs.xls Chart 3_Power Costs - Comparison bx Rbtl-Staff-Jt-PC_Electric Rev Req Model (2009 GRC) Rebuttal REmoval of New  WH Solar AdjustMI 2 5" xfId="24813"/>
    <cellStyle name="_VC 6.15.06 update on 06GRC power costs.xls Chart 3_Power Costs - Comparison bx Rbtl-Staff-Jt-PC_Electric Rev Req Model (2009 GRC) Rebuttal REmoval of New  WH Solar AdjustMI 3" xfId="24814"/>
    <cellStyle name="_VC 6.15.06 update on 06GRC power costs.xls Chart 3_Power Costs - Comparison bx Rbtl-Staff-Jt-PC_Electric Rev Req Model (2009 GRC) Rebuttal REmoval of New  WH Solar AdjustMI 3 2" xfId="24815"/>
    <cellStyle name="_VC 6.15.06 update on 06GRC power costs.xls Chart 3_Power Costs - Comparison bx Rbtl-Staff-Jt-PC_Electric Rev Req Model (2009 GRC) Rebuttal REmoval of New  WH Solar AdjustMI 3 2 2" xfId="24816"/>
    <cellStyle name="_VC 6.15.06 update on 06GRC power costs.xls Chart 3_Power Costs - Comparison bx Rbtl-Staff-Jt-PC_Electric Rev Req Model (2009 GRC) Rebuttal REmoval of New  WH Solar AdjustMI 3 3" xfId="24817"/>
    <cellStyle name="_VC 6.15.06 update on 06GRC power costs.xls Chart 3_Power Costs - Comparison bx Rbtl-Staff-Jt-PC_Electric Rev Req Model (2009 GRC) Rebuttal REmoval of New  WH Solar AdjustMI 3 4" xfId="24818"/>
    <cellStyle name="_VC 6.15.06 update on 06GRC power costs.xls Chart 3_Power Costs - Comparison bx Rbtl-Staff-Jt-PC_Electric Rev Req Model (2009 GRC) Rebuttal REmoval of New  WH Solar AdjustMI 4" xfId="24819"/>
    <cellStyle name="_VC 6.15.06 update on 06GRC power costs.xls Chart 3_Power Costs - Comparison bx Rbtl-Staff-Jt-PC_Electric Rev Req Model (2009 GRC) Rebuttal REmoval of New  WH Solar AdjustMI 4 2" xfId="24820"/>
    <cellStyle name="_VC 6.15.06 update on 06GRC power costs.xls Chart 3_Power Costs - Comparison bx Rbtl-Staff-Jt-PC_Electric Rev Req Model (2009 GRC) Rebuttal REmoval of New  WH Solar AdjustMI 4 2 2" xfId="24821"/>
    <cellStyle name="_VC 6.15.06 update on 06GRC power costs.xls Chart 3_Power Costs - Comparison bx Rbtl-Staff-Jt-PC_Electric Rev Req Model (2009 GRC) Rebuttal REmoval of New  WH Solar AdjustMI 4 3" xfId="24822"/>
    <cellStyle name="_VC 6.15.06 update on 06GRC power costs.xls Chart 3_Power Costs - Comparison bx Rbtl-Staff-Jt-PC_Electric Rev Req Model (2009 GRC) Rebuttal REmoval of New  WH Solar AdjustMI 5" xfId="24823"/>
    <cellStyle name="_VC 6.15.06 update on 06GRC power costs.xls Chart 3_Power Costs - Comparison bx Rbtl-Staff-Jt-PC_Electric Rev Req Model (2009 GRC) Rebuttal REmoval of New  WH Solar AdjustMI 5 2" xfId="24824"/>
    <cellStyle name="_VC 6.15.06 update on 06GRC power costs.xls Chart 3_Power Costs - Comparison bx Rbtl-Staff-Jt-PC_Electric Rev Req Model (2009 GRC) Rebuttal REmoval of New  WH Solar AdjustMI 6" xfId="24825"/>
    <cellStyle name="_VC 6.15.06 update on 06GRC power costs.xls Chart 3_Power Costs - Comparison bx Rbtl-Staff-Jt-PC_Electric Rev Req Model (2009 GRC) Rebuttal REmoval of New  WH Solar AdjustMI 6 2" xfId="24826"/>
    <cellStyle name="_VC 6.15.06 update on 06GRC power costs.xls Chart 3_Power Costs - Comparison bx Rbtl-Staff-Jt-PC_Electric Rev Req Model (2009 GRC) Rebuttal REmoval of New  WH Solar AdjustMI 7" xfId="24827"/>
    <cellStyle name="_VC 6.15.06 update on 06GRC power costs.xls Chart 3_Power Costs - Comparison bx Rbtl-Staff-Jt-PC_Electric Rev Req Model (2009 GRC) Rebuttal REmoval of New  WH Solar AdjustMI_DEM-WP(C) ENERG10C--ctn Mid-C_042010 2010GRC" xfId="24828"/>
    <cellStyle name="_VC 6.15.06 update on 06GRC power costs.xls Chart 3_Power Costs - Comparison bx Rbtl-Staff-Jt-PC_Electric Rev Req Model (2009 GRC) Rebuttal REmoval of New  WH Solar AdjustMI_DEM-WP(C) ENERG10C--ctn Mid-C_042010 2010GRC 2" xfId="24829"/>
    <cellStyle name="_VC 6.15.06 update on 06GRC power costs.xls Chart 3_Power Costs - Comparison bx Rbtl-Staff-Jt-PC_Electric Rev Req Model (2009 GRC) Revised 01-18-2010" xfId="24830"/>
    <cellStyle name="_VC 6.15.06 update on 06GRC power costs.xls Chart 3_Power Costs - Comparison bx Rbtl-Staff-Jt-PC_Electric Rev Req Model (2009 GRC) Revised 01-18-2010 2" xfId="24831"/>
    <cellStyle name="_VC 6.15.06 update on 06GRC power costs.xls Chart 3_Power Costs - Comparison bx Rbtl-Staff-Jt-PC_Electric Rev Req Model (2009 GRC) Revised 01-18-2010 2 2" xfId="24832"/>
    <cellStyle name="_VC 6.15.06 update on 06GRC power costs.xls Chart 3_Power Costs - Comparison bx Rbtl-Staff-Jt-PC_Electric Rev Req Model (2009 GRC) Revised 01-18-2010 2 2 2" xfId="24833"/>
    <cellStyle name="_VC 6.15.06 update on 06GRC power costs.xls Chart 3_Power Costs - Comparison bx Rbtl-Staff-Jt-PC_Electric Rev Req Model (2009 GRC) Revised 01-18-2010 2 2 2 2" xfId="24834"/>
    <cellStyle name="_VC 6.15.06 update on 06GRC power costs.xls Chart 3_Power Costs - Comparison bx Rbtl-Staff-Jt-PC_Electric Rev Req Model (2009 GRC) Revised 01-18-2010 2 2 3" xfId="24835"/>
    <cellStyle name="_VC 6.15.06 update on 06GRC power costs.xls Chart 3_Power Costs - Comparison bx Rbtl-Staff-Jt-PC_Electric Rev Req Model (2009 GRC) Revised 01-18-2010 2 3" xfId="24836"/>
    <cellStyle name="_VC 6.15.06 update on 06GRC power costs.xls Chart 3_Power Costs - Comparison bx Rbtl-Staff-Jt-PC_Electric Rev Req Model (2009 GRC) Revised 01-18-2010 2 3 2" xfId="24837"/>
    <cellStyle name="_VC 6.15.06 update on 06GRC power costs.xls Chart 3_Power Costs - Comparison bx Rbtl-Staff-Jt-PC_Electric Rev Req Model (2009 GRC) Revised 01-18-2010 2 4" xfId="24838"/>
    <cellStyle name="_VC 6.15.06 update on 06GRC power costs.xls Chart 3_Power Costs - Comparison bx Rbtl-Staff-Jt-PC_Electric Rev Req Model (2009 GRC) Revised 01-18-2010 2 4 2" xfId="24839"/>
    <cellStyle name="_VC 6.15.06 update on 06GRC power costs.xls Chart 3_Power Costs - Comparison bx Rbtl-Staff-Jt-PC_Electric Rev Req Model (2009 GRC) Revised 01-18-2010 2 5" xfId="24840"/>
    <cellStyle name="_VC 6.15.06 update on 06GRC power costs.xls Chart 3_Power Costs - Comparison bx Rbtl-Staff-Jt-PC_Electric Rev Req Model (2009 GRC) Revised 01-18-2010 3" xfId="24841"/>
    <cellStyle name="_VC 6.15.06 update on 06GRC power costs.xls Chart 3_Power Costs - Comparison bx Rbtl-Staff-Jt-PC_Electric Rev Req Model (2009 GRC) Revised 01-18-2010 3 2" xfId="24842"/>
    <cellStyle name="_VC 6.15.06 update on 06GRC power costs.xls Chart 3_Power Costs - Comparison bx Rbtl-Staff-Jt-PC_Electric Rev Req Model (2009 GRC) Revised 01-18-2010 3 2 2" xfId="24843"/>
    <cellStyle name="_VC 6.15.06 update on 06GRC power costs.xls Chart 3_Power Costs - Comparison bx Rbtl-Staff-Jt-PC_Electric Rev Req Model (2009 GRC) Revised 01-18-2010 3 3" xfId="24844"/>
    <cellStyle name="_VC 6.15.06 update on 06GRC power costs.xls Chart 3_Power Costs - Comparison bx Rbtl-Staff-Jt-PC_Electric Rev Req Model (2009 GRC) Revised 01-18-2010 3 4" xfId="24845"/>
    <cellStyle name="_VC 6.15.06 update on 06GRC power costs.xls Chart 3_Power Costs - Comparison bx Rbtl-Staff-Jt-PC_Electric Rev Req Model (2009 GRC) Revised 01-18-2010 4" xfId="24846"/>
    <cellStyle name="_VC 6.15.06 update on 06GRC power costs.xls Chart 3_Power Costs - Comparison bx Rbtl-Staff-Jt-PC_Electric Rev Req Model (2009 GRC) Revised 01-18-2010 4 2" xfId="24847"/>
    <cellStyle name="_VC 6.15.06 update on 06GRC power costs.xls Chart 3_Power Costs - Comparison bx Rbtl-Staff-Jt-PC_Electric Rev Req Model (2009 GRC) Revised 01-18-2010 4 2 2" xfId="24848"/>
    <cellStyle name="_VC 6.15.06 update on 06GRC power costs.xls Chart 3_Power Costs - Comparison bx Rbtl-Staff-Jt-PC_Electric Rev Req Model (2009 GRC) Revised 01-18-2010 4 3" xfId="24849"/>
    <cellStyle name="_VC 6.15.06 update on 06GRC power costs.xls Chart 3_Power Costs - Comparison bx Rbtl-Staff-Jt-PC_Electric Rev Req Model (2009 GRC) Revised 01-18-2010 5" xfId="24850"/>
    <cellStyle name="_VC 6.15.06 update on 06GRC power costs.xls Chart 3_Power Costs - Comparison bx Rbtl-Staff-Jt-PC_Electric Rev Req Model (2009 GRC) Revised 01-18-2010 5 2" xfId="24851"/>
    <cellStyle name="_VC 6.15.06 update on 06GRC power costs.xls Chart 3_Power Costs - Comparison bx Rbtl-Staff-Jt-PC_Electric Rev Req Model (2009 GRC) Revised 01-18-2010 6" xfId="24852"/>
    <cellStyle name="_VC 6.15.06 update on 06GRC power costs.xls Chart 3_Power Costs - Comparison bx Rbtl-Staff-Jt-PC_Electric Rev Req Model (2009 GRC) Revised 01-18-2010 6 2" xfId="24853"/>
    <cellStyle name="_VC 6.15.06 update on 06GRC power costs.xls Chart 3_Power Costs - Comparison bx Rbtl-Staff-Jt-PC_Electric Rev Req Model (2009 GRC) Revised 01-18-2010 7" xfId="24854"/>
    <cellStyle name="_VC 6.15.06 update on 06GRC power costs.xls Chart 3_Power Costs - Comparison bx Rbtl-Staff-Jt-PC_Electric Rev Req Model (2009 GRC) Revised 01-18-2010_DEM-WP(C) ENERG10C--ctn Mid-C_042010 2010GRC" xfId="24855"/>
    <cellStyle name="_VC 6.15.06 update on 06GRC power costs.xls Chart 3_Power Costs - Comparison bx Rbtl-Staff-Jt-PC_Electric Rev Req Model (2009 GRC) Revised 01-18-2010_DEM-WP(C) ENERG10C--ctn Mid-C_042010 2010GRC 2" xfId="24856"/>
    <cellStyle name="_VC 6.15.06 update on 06GRC power costs.xls Chart 3_Power Costs - Comparison bx Rbtl-Staff-Jt-PC_Final Order Electric EXHIBIT A-1" xfId="24857"/>
    <cellStyle name="_VC 6.15.06 update on 06GRC power costs.xls Chart 3_Power Costs - Comparison bx Rbtl-Staff-Jt-PC_Final Order Electric EXHIBIT A-1 2" xfId="24858"/>
    <cellStyle name="_VC 6.15.06 update on 06GRC power costs.xls Chart 3_Power Costs - Comparison bx Rbtl-Staff-Jt-PC_Final Order Electric EXHIBIT A-1 2 2" xfId="24859"/>
    <cellStyle name="_VC 6.15.06 update on 06GRC power costs.xls Chart 3_Power Costs - Comparison bx Rbtl-Staff-Jt-PC_Final Order Electric EXHIBIT A-1 2 2 2" xfId="24860"/>
    <cellStyle name="_VC 6.15.06 update on 06GRC power costs.xls Chart 3_Power Costs - Comparison bx Rbtl-Staff-Jt-PC_Final Order Electric EXHIBIT A-1 2 3" xfId="24861"/>
    <cellStyle name="_VC 6.15.06 update on 06GRC power costs.xls Chart 3_Power Costs - Comparison bx Rbtl-Staff-Jt-PC_Final Order Electric EXHIBIT A-1 2 4" xfId="24862"/>
    <cellStyle name="_VC 6.15.06 update on 06GRC power costs.xls Chart 3_Power Costs - Comparison bx Rbtl-Staff-Jt-PC_Final Order Electric EXHIBIT A-1 3" xfId="24863"/>
    <cellStyle name="_VC 6.15.06 update on 06GRC power costs.xls Chart 3_Power Costs - Comparison bx Rbtl-Staff-Jt-PC_Final Order Electric EXHIBIT A-1 3 2" xfId="24864"/>
    <cellStyle name="_VC 6.15.06 update on 06GRC power costs.xls Chart 3_Power Costs - Comparison bx Rbtl-Staff-Jt-PC_Final Order Electric EXHIBIT A-1 3 2 2" xfId="24865"/>
    <cellStyle name="_VC 6.15.06 update on 06GRC power costs.xls Chart 3_Power Costs - Comparison bx Rbtl-Staff-Jt-PC_Final Order Electric EXHIBIT A-1 3 3" xfId="24866"/>
    <cellStyle name="_VC 6.15.06 update on 06GRC power costs.xls Chart 3_Power Costs - Comparison bx Rbtl-Staff-Jt-PC_Final Order Electric EXHIBIT A-1 4" xfId="24867"/>
    <cellStyle name="_VC 6.15.06 update on 06GRC power costs.xls Chart 3_Power Costs - Comparison bx Rbtl-Staff-Jt-PC_Final Order Electric EXHIBIT A-1 4 2" xfId="24868"/>
    <cellStyle name="_VC 6.15.06 update on 06GRC power costs.xls Chart 3_Power Costs - Comparison bx Rbtl-Staff-Jt-PC_Final Order Electric EXHIBIT A-1 5" xfId="24869"/>
    <cellStyle name="_VC 6.15.06 update on 06GRC power costs.xls Chart 3_Power Costs - Comparison bx Rbtl-Staff-Jt-PC_Final Order Electric EXHIBIT A-1 6" xfId="24870"/>
    <cellStyle name="_VC 6.15.06 update on 06GRC power costs.xls Chart 3_Power Costs - Comparison bx Rbtl-Staff-Jt-PC_Final Order Electric EXHIBIT A-1 7" xfId="24871"/>
    <cellStyle name="_VC 6.15.06 update on 06GRC power costs.xls Chart 3_Production Adj 4.37" xfId="24872"/>
    <cellStyle name="_VC 6.15.06 update on 06GRC power costs.xls Chart 3_Production Adj 4.37 2" xfId="24873"/>
    <cellStyle name="_VC 6.15.06 update on 06GRC power costs.xls Chart 3_Production Adj 4.37 2 2" xfId="24874"/>
    <cellStyle name="_VC 6.15.06 update on 06GRC power costs.xls Chart 3_Production Adj 4.37 2 2 2" xfId="24875"/>
    <cellStyle name="_VC 6.15.06 update on 06GRC power costs.xls Chart 3_Production Adj 4.37 2 3" xfId="24876"/>
    <cellStyle name="_VC 6.15.06 update on 06GRC power costs.xls Chart 3_Production Adj 4.37 3" xfId="24877"/>
    <cellStyle name="_VC 6.15.06 update on 06GRC power costs.xls Chart 3_Production Adj 4.37 3 2" xfId="24878"/>
    <cellStyle name="_VC 6.15.06 update on 06GRC power costs.xls Chart 3_Production Adj 4.37 4" xfId="24879"/>
    <cellStyle name="_VC 6.15.06 update on 06GRC power costs.xls Chart 3_Purchased Power Adj 4.03" xfId="24880"/>
    <cellStyle name="_VC 6.15.06 update on 06GRC power costs.xls Chart 3_Purchased Power Adj 4.03 2" xfId="24881"/>
    <cellStyle name="_VC 6.15.06 update on 06GRC power costs.xls Chart 3_Purchased Power Adj 4.03 2 2" xfId="24882"/>
    <cellStyle name="_VC 6.15.06 update on 06GRC power costs.xls Chart 3_Purchased Power Adj 4.03 2 2 2" xfId="24883"/>
    <cellStyle name="_VC 6.15.06 update on 06GRC power costs.xls Chart 3_Purchased Power Adj 4.03 2 3" xfId="24884"/>
    <cellStyle name="_VC 6.15.06 update on 06GRC power costs.xls Chart 3_Purchased Power Adj 4.03 3" xfId="24885"/>
    <cellStyle name="_VC 6.15.06 update on 06GRC power costs.xls Chart 3_Purchased Power Adj 4.03 3 2" xfId="24886"/>
    <cellStyle name="_VC 6.15.06 update on 06GRC power costs.xls Chart 3_Purchased Power Adj 4.03 4" xfId="24887"/>
    <cellStyle name="_VC 6.15.06 update on 06GRC power costs.xls Chart 3_Rebuttal Power Costs" xfId="24888"/>
    <cellStyle name="_VC 6.15.06 update on 06GRC power costs.xls Chart 3_Rebuttal Power Costs 2" xfId="24889"/>
    <cellStyle name="_VC 6.15.06 update on 06GRC power costs.xls Chart 3_Rebuttal Power Costs 2 2" xfId="24890"/>
    <cellStyle name="_VC 6.15.06 update on 06GRC power costs.xls Chart 3_Rebuttal Power Costs 2 2 2" xfId="24891"/>
    <cellStyle name="_VC 6.15.06 update on 06GRC power costs.xls Chart 3_Rebuttal Power Costs 2 2 2 2" xfId="24892"/>
    <cellStyle name="_VC 6.15.06 update on 06GRC power costs.xls Chart 3_Rebuttal Power Costs 2 2 3" xfId="24893"/>
    <cellStyle name="_VC 6.15.06 update on 06GRC power costs.xls Chart 3_Rebuttal Power Costs 2 3" xfId="24894"/>
    <cellStyle name="_VC 6.15.06 update on 06GRC power costs.xls Chart 3_Rebuttal Power Costs 2 3 2" xfId="24895"/>
    <cellStyle name="_VC 6.15.06 update on 06GRC power costs.xls Chart 3_Rebuttal Power Costs 2 4" xfId="24896"/>
    <cellStyle name="_VC 6.15.06 update on 06GRC power costs.xls Chart 3_Rebuttal Power Costs 2 4 2" xfId="24897"/>
    <cellStyle name="_VC 6.15.06 update on 06GRC power costs.xls Chart 3_Rebuttal Power Costs 2 5" xfId="24898"/>
    <cellStyle name="_VC 6.15.06 update on 06GRC power costs.xls Chart 3_Rebuttal Power Costs 3" xfId="24899"/>
    <cellStyle name="_VC 6.15.06 update on 06GRC power costs.xls Chart 3_Rebuttal Power Costs 3 2" xfId="24900"/>
    <cellStyle name="_VC 6.15.06 update on 06GRC power costs.xls Chart 3_Rebuttal Power Costs 3 2 2" xfId="24901"/>
    <cellStyle name="_VC 6.15.06 update on 06GRC power costs.xls Chart 3_Rebuttal Power Costs 3 3" xfId="24902"/>
    <cellStyle name="_VC 6.15.06 update on 06GRC power costs.xls Chart 3_Rebuttal Power Costs 3 4" xfId="24903"/>
    <cellStyle name="_VC 6.15.06 update on 06GRC power costs.xls Chart 3_Rebuttal Power Costs 4" xfId="24904"/>
    <cellStyle name="_VC 6.15.06 update on 06GRC power costs.xls Chart 3_Rebuttal Power Costs 4 2" xfId="24905"/>
    <cellStyle name="_VC 6.15.06 update on 06GRC power costs.xls Chart 3_Rebuttal Power Costs 4 2 2" xfId="24906"/>
    <cellStyle name="_VC 6.15.06 update on 06GRC power costs.xls Chart 3_Rebuttal Power Costs 4 3" xfId="24907"/>
    <cellStyle name="_VC 6.15.06 update on 06GRC power costs.xls Chart 3_Rebuttal Power Costs 5" xfId="24908"/>
    <cellStyle name="_VC 6.15.06 update on 06GRC power costs.xls Chart 3_Rebuttal Power Costs 5 2" xfId="24909"/>
    <cellStyle name="_VC 6.15.06 update on 06GRC power costs.xls Chart 3_Rebuttal Power Costs 6" xfId="24910"/>
    <cellStyle name="_VC 6.15.06 update on 06GRC power costs.xls Chart 3_Rebuttal Power Costs 6 2" xfId="24911"/>
    <cellStyle name="_VC 6.15.06 update on 06GRC power costs.xls Chart 3_Rebuttal Power Costs 7" xfId="24912"/>
    <cellStyle name="_VC 6.15.06 update on 06GRC power costs.xls Chart 3_Rebuttal Power Costs_Adj Bench DR 3 for Initial Briefs (Electric)" xfId="24913"/>
    <cellStyle name="_VC 6.15.06 update on 06GRC power costs.xls Chart 3_Rebuttal Power Costs_Adj Bench DR 3 for Initial Briefs (Electric) 2" xfId="24914"/>
    <cellStyle name="_VC 6.15.06 update on 06GRC power costs.xls Chart 3_Rebuttal Power Costs_Adj Bench DR 3 for Initial Briefs (Electric) 2 2" xfId="24915"/>
    <cellStyle name="_VC 6.15.06 update on 06GRC power costs.xls Chart 3_Rebuttal Power Costs_Adj Bench DR 3 for Initial Briefs (Electric) 2 2 2" xfId="24916"/>
    <cellStyle name="_VC 6.15.06 update on 06GRC power costs.xls Chart 3_Rebuttal Power Costs_Adj Bench DR 3 for Initial Briefs (Electric) 2 2 2 2" xfId="24917"/>
    <cellStyle name="_VC 6.15.06 update on 06GRC power costs.xls Chart 3_Rebuttal Power Costs_Adj Bench DR 3 for Initial Briefs (Electric) 2 2 3" xfId="24918"/>
    <cellStyle name="_VC 6.15.06 update on 06GRC power costs.xls Chart 3_Rebuttal Power Costs_Adj Bench DR 3 for Initial Briefs (Electric) 2 3" xfId="24919"/>
    <cellStyle name="_VC 6.15.06 update on 06GRC power costs.xls Chart 3_Rebuttal Power Costs_Adj Bench DR 3 for Initial Briefs (Electric) 2 3 2" xfId="24920"/>
    <cellStyle name="_VC 6.15.06 update on 06GRC power costs.xls Chart 3_Rebuttal Power Costs_Adj Bench DR 3 for Initial Briefs (Electric) 2 4" xfId="24921"/>
    <cellStyle name="_VC 6.15.06 update on 06GRC power costs.xls Chart 3_Rebuttal Power Costs_Adj Bench DR 3 for Initial Briefs (Electric) 2 4 2" xfId="24922"/>
    <cellStyle name="_VC 6.15.06 update on 06GRC power costs.xls Chart 3_Rebuttal Power Costs_Adj Bench DR 3 for Initial Briefs (Electric) 2 5" xfId="24923"/>
    <cellStyle name="_VC 6.15.06 update on 06GRC power costs.xls Chart 3_Rebuttal Power Costs_Adj Bench DR 3 for Initial Briefs (Electric) 3" xfId="24924"/>
    <cellStyle name="_VC 6.15.06 update on 06GRC power costs.xls Chart 3_Rebuttal Power Costs_Adj Bench DR 3 for Initial Briefs (Electric) 3 2" xfId="24925"/>
    <cellStyle name="_VC 6.15.06 update on 06GRC power costs.xls Chart 3_Rebuttal Power Costs_Adj Bench DR 3 for Initial Briefs (Electric) 3 2 2" xfId="24926"/>
    <cellStyle name="_VC 6.15.06 update on 06GRC power costs.xls Chart 3_Rebuttal Power Costs_Adj Bench DR 3 for Initial Briefs (Electric) 3 3" xfId="24927"/>
    <cellStyle name="_VC 6.15.06 update on 06GRC power costs.xls Chart 3_Rebuttal Power Costs_Adj Bench DR 3 for Initial Briefs (Electric) 3 4" xfId="24928"/>
    <cellStyle name="_VC 6.15.06 update on 06GRC power costs.xls Chart 3_Rebuttal Power Costs_Adj Bench DR 3 for Initial Briefs (Electric) 4" xfId="24929"/>
    <cellStyle name="_VC 6.15.06 update on 06GRC power costs.xls Chart 3_Rebuttal Power Costs_Adj Bench DR 3 for Initial Briefs (Electric) 4 2" xfId="24930"/>
    <cellStyle name="_VC 6.15.06 update on 06GRC power costs.xls Chart 3_Rebuttal Power Costs_Adj Bench DR 3 for Initial Briefs (Electric) 4 2 2" xfId="24931"/>
    <cellStyle name="_VC 6.15.06 update on 06GRC power costs.xls Chart 3_Rebuttal Power Costs_Adj Bench DR 3 for Initial Briefs (Electric) 4 3" xfId="24932"/>
    <cellStyle name="_VC 6.15.06 update on 06GRC power costs.xls Chart 3_Rebuttal Power Costs_Adj Bench DR 3 for Initial Briefs (Electric) 5" xfId="24933"/>
    <cellStyle name="_VC 6.15.06 update on 06GRC power costs.xls Chart 3_Rebuttal Power Costs_Adj Bench DR 3 for Initial Briefs (Electric) 5 2" xfId="24934"/>
    <cellStyle name="_VC 6.15.06 update on 06GRC power costs.xls Chart 3_Rebuttal Power Costs_Adj Bench DR 3 for Initial Briefs (Electric) 6" xfId="24935"/>
    <cellStyle name="_VC 6.15.06 update on 06GRC power costs.xls Chart 3_Rebuttal Power Costs_Adj Bench DR 3 for Initial Briefs (Electric) 6 2" xfId="24936"/>
    <cellStyle name="_VC 6.15.06 update on 06GRC power costs.xls Chart 3_Rebuttal Power Costs_Adj Bench DR 3 for Initial Briefs (Electric) 7" xfId="24937"/>
    <cellStyle name="_VC 6.15.06 update on 06GRC power costs.xls Chart 3_Rebuttal Power Costs_Adj Bench DR 3 for Initial Briefs (Electric)_DEM-WP(C) ENERG10C--ctn Mid-C_042010 2010GRC" xfId="24938"/>
    <cellStyle name="_VC 6.15.06 update on 06GRC power costs.xls Chart 3_Rebuttal Power Costs_Adj Bench DR 3 for Initial Briefs (Electric)_DEM-WP(C) ENERG10C--ctn Mid-C_042010 2010GRC 2" xfId="24939"/>
    <cellStyle name="_VC 6.15.06 update on 06GRC power costs.xls Chart 3_Rebuttal Power Costs_DEM-WP(C) ENERG10C--ctn Mid-C_042010 2010GRC" xfId="24940"/>
    <cellStyle name="_VC 6.15.06 update on 06GRC power costs.xls Chart 3_Rebuttal Power Costs_DEM-WP(C) ENERG10C--ctn Mid-C_042010 2010GRC 2" xfId="24941"/>
    <cellStyle name="_VC 6.15.06 update on 06GRC power costs.xls Chart 3_Rebuttal Power Costs_Electric Rev Req Model (2009 GRC) Rebuttal" xfId="24942"/>
    <cellStyle name="_VC 6.15.06 update on 06GRC power costs.xls Chart 3_Rebuttal Power Costs_Electric Rev Req Model (2009 GRC) Rebuttal 2" xfId="24943"/>
    <cellStyle name="_VC 6.15.06 update on 06GRC power costs.xls Chart 3_Rebuttal Power Costs_Electric Rev Req Model (2009 GRC) Rebuttal 2 2" xfId="24944"/>
    <cellStyle name="_VC 6.15.06 update on 06GRC power costs.xls Chart 3_Rebuttal Power Costs_Electric Rev Req Model (2009 GRC) Rebuttal 2 2 2" xfId="24945"/>
    <cellStyle name="_VC 6.15.06 update on 06GRC power costs.xls Chart 3_Rebuttal Power Costs_Electric Rev Req Model (2009 GRC) Rebuttal 2 3" xfId="24946"/>
    <cellStyle name="_VC 6.15.06 update on 06GRC power costs.xls Chart 3_Rebuttal Power Costs_Electric Rev Req Model (2009 GRC) Rebuttal 2 4" xfId="24947"/>
    <cellStyle name="_VC 6.15.06 update on 06GRC power costs.xls Chart 3_Rebuttal Power Costs_Electric Rev Req Model (2009 GRC) Rebuttal 3" xfId="24948"/>
    <cellStyle name="_VC 6.15.06 update on 06GRC power costs.xls Chart 3_Rebuttal Power Costs_Electric Rev Req Model (2009 GRC) Rebuttal 3 2" xfId="24949"/>
    <cellStyle name="_VC 6.15.06 update on 06GRC power costs.xls Chart 3_Rebuttal Power Costs_Electric Rev Req Model (2009 GRC) Rebuttal 4" xfId="24950"/>
    <cellStyle name="_VC 6.15.06 update on 06GRC power costs.xls Chart 3_Rebuttal Power Costs_Electric Rev Req Model (2009 GRC) Rebuttal 5" xfId="24951"/>
    <cellStyle name="_VC 6.15.06 update on 06GRC power costs.xls Chart 3_Rebuttal Power Costs_Electric Rev Req Model (2009 GRC) Rebuttal REmoval of New  WH Solar AdjustMI" xfId="24952"/>
    <cellStyle name="_VC 6.15.06 update on 06GRC power costs.xls Chart 3_Rebuttal Power Costs_Electric Rev Req Model (2009 GRC) Rebuttal REmoval of New  WH Solar AdjustMI 2" xfId="24953"/>
    <cellStyle name="_VC 6.15.06 update on 06GRC power costs.xls Chart 3_Rebuttal Power Costs_Electric Rev Req Model (2009 GRC) Rebuttal REmoval of New  WH Solar AdjustMI 2 2" xfId="24954"/>
    <cellStyle name="_VC 6.15.06 update on 06GRC power costs.xls Chart 3_Rebuttal Power Costs_Electric Rev Req Model (2009 GRC) Rebuttal REmoval of New  WH Solar AdjustMI 2 2 2" xfId="24955"/>
    <cellStyle name="_VC 6.15.06 update on 06GRC power costs.xls Chart 3_Rebuttal Power Costs_Electric Rev Req Model (2009 GRC) Rebuttal REmoval of New  WH Solar AdjustMI 2 2 2 2" xfId="24956"/>
    <cellStyle name="_VC 6.15.06 update on 06GRC power costs.xls Chart 3_Rebuttal Power Costs_Electric Rev Req Model (2009 GRC) Rebuttal REmoval of New  WH Solar AdjustMI 2 2 3" xfId="24957"/>
    <cellStyle name="_VC 6.15.06 update on 06GRC power costs.xls Chart 3_Rebuttal Power Costs_Electric Rev Req Model (2009 GRC) Rebuttal REmoval of New  WH Solar AdjustMI 2 3" xfId="24958"/>
    <cellStyle name="_VC 6.15.06 update on 06GRC power costs.xls Chart 3_Rebuttal Power Costs_Electric Rev Req Model (2009 GRC) Rebuttal REmoval of New  WH Solar AdjustMI 2 3 2" xfId="24959"/>
    <cellStyle name="_VC 6.15.06 update on 06GRC power costs.xls Chart 3_Rebuttal Power Costs_Electric Rev Req Model (2009 GRC) Rebuttal REmoval of New  WH Solar AdjustMI 2 4" xfId="24960"/>
    <cellStyle name="_VC 6.15.06 update on 06GRC power costs.xls Chart 3_Rebuttal Power Costs_Electric Rev Req Model (2009 GRC) Rebuttal REmoval of New  WH Solar AdjustMI 2 4 2" xfId="24961"/>
    <cellStyle name="_VC 6.15.06 update on 06GRC power costs.xls Chart 3_Rebuttal Power Costs_Electric Rev Req Model (2009 GRC) Rebuttal REmoval of New  WH Solar AdjustMI 2 5" xfId="24962"/>
    <cellStyle name="_VC 6.15.06 update on 06GRC power costs.xls Chart 3_Rebuttal Power Costs_Electric Rev Req Model (2009 GRC) Rebuttal REmoval of New  WH Solar AdjustMI 3" xfId="24963"/>
    <cellStyle name="_VC 6.15.06 update on 06GRC power costs.xls Chart 3_Rebuttal Power Costs_Electric Rev Req Model (2009 GRC) Rebuttal REmoval of New  WH Solar AdjustMI 3 2" xfId="24964"/>
    <cellStyle name="_VC 6.15.06 update on 06GRC power costs.xls Chart 3_Rebuttal Power Costs_Electric Rev Req Model (2009 GRC) Rebuttal REmoval of New  WH Solar AdjustMI 3 2 2" xfId="24965"/>
    <cellStyle name="_VC 6.15.06 update on 06GRC power costs.xls Chart 3_Rebuttal Power Costs_Electric Rev Req Model (2009 GRC) Rebuttal REmoval of New  WH Solar AdjustMI 3 3" xfId="24966"/>
    <cellStyle name="_VC 6.15.06 update on 06GRC power costs.xls Chart 3_Rebuttal Power Costs_Electric Rev Req Model (2009 GRC) Rebuttal REmoval of New  WH Solar AdjustMI 3 4" xfId="24967"/>
    <cellStyle name="_VC 6.15.06 update on 06GRC power costs.xls Chart 3_Rebuttal Power Costs_Electric Rev Req Model (2009 GRC) Rebuttal REmoval of New  WH Solar AdjustMI 4" xfId="24968"/>
    <cellStyle name="_VC 6.15.06 update on 06GRC power costs.xls Chart 3_Rebuttal Power Costs_Electric Rev Req Model (2009 GRC) Rebuttal REmoval of New  WH Solar AdjustMI 4 2" xfId="24969"/>
    <cellStyle name="_VC 6.15.06 update on 06GRC power costs.xls Chart 3_Rebuttal Power Costs_Electric Rev Req Model (2009 GRC) Rebuttal REmoval of New  WH Solar AdjustMI 4 2 2" xfId="24970"/>
    <cellStyle name="_VC 6.15.06 update on 06GRC power costs.xls Chart 3_Rebuttal Power Costs_Electric Rev Req Model (2009 GRC) Rebuttal REmoval of New  WH Solar AdjustMI 4 3" xfId="24971"/>
    <cellStyle name="_VC 6.15.06 update on 06GRC power costs.xls Chart 3_Rebuttal Power Costs_Electric Rev Req Model (2009 GRC) Rebuttal REmoval of New  WH Solar AdjustMI 5" xfId="24972"/>
    <cellStyle name="_VC 6.15.06 update on 06GRC power costs.xls Chart 3_Rebuttal Power Costs_Electric Rev Req Model (2009 GRC) Rebuttal REmoval of New  WH Solar AdjustMI 5 2" xfId="24973"/>
    <cellStyle name="_VC 6.15.06 update on 06GRC power costs.xls Chart 3_Rebuttal Power Costs_Electric Rev Req Model (2009 GRC) Rebuttal REmoval of New  WH Solar AdjustMI 6" xfId="24974"/>
    <cellStyle name="_VC 6.15.06 update on 06GRC power costs.xls Chart 3_Rebuttal Power Costs_Electric Rev Req Model (2009 GRC) Rebuttal REmoval of New  WH Solar AdjustMI 6 2" xfId="24975"/>
    <cellStyle name="_VC 6.15.06 update on 06GRC power costs.xls Chart 3_Rebuttal Power Costs_Electric Rev Req Model (2009 GRC) Rebuttal REmoval of New  WH Solar AdjustMI 7" xfId="24976"/>
    <cellStyle name="_VC 6.15.06 update on 06GRC power costs.xls Chart 3_Rebuttal Power Costs_Electric Rev Req Model (2009 GRC) Rebuttal REmoval of New  WH Solar AdjustMI_DEM-WP(C) ENERG10C--ctn Mid-C_042010 2010GRC" xfId="24977"/>
    <cellStyle name="_VC 6.15.06 update on 06GRC power costs.xls Chart 3_Rebuttal Power Costs_Electric Rev Req Model (2009 GRC) Rebuttal REmoval of New  WH Solar AdjustMI_DEM-WP(C) ENERG10C--ctn Mid-C_042010 2010GRC 2" xfId="24978"/>
    <cellStyle name="_VC 6.15.06 update on 06GRC power costs.xls Chart 3_Rebuttal Power Costs_Electric Rev Req Model (2009 GRC) Revised 01-18-2010" xfId="24979"/>
    <cellStyle name="_VC 6.15.06 update on 06GRC power costs.xls Chart 3_Rebuttal Power Costs_Electric Rev Req Model (2009 GRC) Revised 01-18-2010 2" xfId="24980"/>
    <cellStyle name="_VC 6.15.06 update on 06GRC power costs.xls Chart 3_Rebuttal Power Costs_Electric Rev Req Model (2009 GRC) Revised 01-18-2010 2 2" xfId="24981"/>
    <cellStyle name="_VC 6.15.06 update on 06GRC power costs.xls Chart 3_Rebuttal Power Costs_Electric Rev Req Model (2009 GRC) Revised 01-18-2010 2 2 2" xfId="24982"/>
    <cellStyle name="_VC 6.15.06 update on 06GRC power costs.xls Chart 3_Rebuttal Power Costs_Electric Rev Req Model (2009 GRC) Revised 01-18-2010 2 2 2 2" xfId="24983"/>
    <cellStyle name="_VC 6.15.06 update on 06GRC power costs.xls Chart 3_Rebuttal Power Costs_Electric Rev Req Model (2009 GRC) Revised 01-18-2010 2 2 3" xfId="24984"/>
    <cellStyle name="_VC 6.15.06 update on 06GRC power costs.xls Chart 3_Rebuttal Power Costs_Electric Rev Req Model (2009 GRC) Revised 01-18-2010 2 3" xfId="24985"/>
    <cellStyle name="_VC 6.15.06 update on 06GRC power costs.xls Chart 3_Rebuttal Power Costs_Electric Rev Req Model (2009 GRC) Revised 01-18-2010 2 3 2" xfId="24986"/>
    <cellStyle name="_VC 6.15.06 update on 06GRC power costs.xls Chart 3_Rebuttal Power Costs_Electric Rev Req Model (2009 GRC) Revised 01-18-2010 2 4" xfId="24987"/>
    <cellStyle name="_VC 6.15.06 update on 06GRC power costs.xls Chart 3_Rebuttal Power Costs_Electric Rev Req Model (2009 GRC) Revised 01-18-2010 2 4 2" xfId="24988"/>
    <cellStyle name="_VC 6.15.06 update on 06GRC power costs.xls Chart 3_Rebuttal Power Costs_Electric Rev Req Model (2009 GRC) Revised 01-18-2010 2 5" xfId="24989"/>
    <cellStyle name="_VC 6.15.06 update on 06GRC power costs.xls Chart 3_Rebuttal Power Costs_Electric Rev Req Model (2009 GRC) Revised 01-18-2010 3" xfId="24990"/>
    <cellStyle name="_VC 6.15.06 update on 06GRC power costs.xls Chart 3_Rebuttal Power Costs_Electric Rev Req Model (2009 GRC) Revised 01-18-2010 3 2" xfId="24991"/>
    <cellStyle name="_VC 6.15.06 update on 06GRC power costs.xls Chart 3_Rebuttal Power Costs_Electric Rev Req Model (2009 GRC) Revised 01-18-2010 3 2 2" xfId="24992"/>
    <cellStyle name="_VC 6.15.06 update on 06GRC power costs.xls Chart 3_Rebuttal Power Costs_Electric Rev Req Model (2009 GRC) Revised 01-18-2010 3 3" xfId="24993"/>
    <cellStyle name="_VC 6.15.06 update on 06GRC power costs.xls Chart 3_Rebuttal Power Costs_Electric Rev Req Model (2009 GRC) Revised 01-18-2010 3 4" xfId="24994"/>
    <cellStyle name="_VC 6.15.06 update on 06GRC power costs.xls Chart 3_Rebuttal Power Costs_Electric Rev Req Model (2009 GRC) Revised 01-18-2010 4" xfId="24995"/>
    <cellStyle name="_VC 6.15.06 update on 06GRC power costs.xls Chart 3_Rebuttal Power Costs_Electric Rev Req Model (2009 GRC) Revised 01-18-2010 4 2" xfId="24996"/>
    <cellStyle name="_VC 6.15.06 update on 06GRC power costs.xls Chart 3_Rebuttal Power Costs_Electric Rev Req Model (2009 GRC) Revised 01-18-2010 4 2 2" xfId="24997"/>
    <cellStyle name="_VC 6.15.06 update on 06GRC power costs.xls Chart 3_Rebuttal Power Costs_Electric Rev Req Model (2009 GRC) Revised 01-18-2010 4 3" xfId="24998"/>
    <cellStyle name="_VC 6.15.06 update on 06GRC power costs.xls Chart 3_Rebuttal Power Costs_Electric Rev Req Model (2009 GRC) Revised 01-18-2010 5" xfId="24999"/>
    <cellStyle name="_VC 6.15.06 update on 06GRC power costs.xls Chart 3_Rebuttal Power Costs_Electric Rev Req Model (2009 GRC) Revised 01-18-2010 5 2" xfId="25000"/>
    <cellStyle name="_VC 6.15.06 update on 06GRC power costs.xls Chart 3_Rebuttal Power Costs_Electric Rev Req Model (2009 GRC) Revised 01-18-2010 6" xfId="25001"/>
    <cellStyle name="_VC 6.15.06 update on 06GRC power costs.xls Chart 3_Rebuttal Power Costs_Electric Rev Req Model (2009 GRC) Revised 01-18-2010 6 2" xfId="25002"/>
    <cellStyle name="_VC 6.15.06 update on 06GRC power costs.xls Chart 3_Rebuttal Power Costs_Electric Rev Req Model (2009 GRC) Revised 01-18-2010 7" xfId="25003"/>
    <cellStyle name="_VC 6.15.06 update on 06GRC power costs.xls Chart 3_Rebuttal Power Costs_Electric Rev Req Model (2009 GRC) Revised 01-18-2010_DEM-WP(C) ENERG10C--ctn Mid-C_042010 2010GRC" xfId="25004"/>
    <cellStyle name="_VC 6.15.06 update on 06GRC power costs.xls Chart 3_Rebuttal Power Costs_Electric Rev Req Model (2009 GRC) Revised 01-18-2010_DEM-WP(C) ENERG10C--ctn Mid-C_042010 2010GRC 2" xfId="25005"/>
    <cellStyle name="_VC 6.15.06 update on 06GRC power costs.xls Chart 3_Rebuttal Power Costs_Final Order Electric EXHIBIT A-1" xfId="25006"/>
    <cellStyle name="_VC 6.15.06 update on 06GRC power costs.xls Chart 3_Rebuttal Power Costs_Final Order Electric EXHIBIT A-1 2" xfId="25007"/>
    <cellStyle name="_VC 6.15.06 update on 06GRC power costs.xls Chart 3_Rebuttal Power Costs_Final Order Electric EXHIBIT A-1 2 2" xfId="25008"/>
    <cellStyle name="_VC 6.15.06 update on 06GRC power costs.xls Chart 3_Rebuttal Power Costs_Final Order Electric EXHIBIT A-1 2 2 2" xfId="25009"/>
    <cellStyle name="_VC 6.15.06 update on 06GRC power costs.xls Chart 3_Rebuttal Power Costs_Final Order Electric EXHIBIT A-1 2 3" xfId="25010"/>
    <cellStyle name="_VC 6.15.06 update on 06GRC power costs.xls Chart 3_Rebuttal Power Costs_Final Order Electric EXHIBIT A-1 2 4" xfId="25011"/>
    <cellStyle name="_VC 6.15.06 update on 06GRC power costs.xls Chart 3_Rebuttal Power Costs_Final Order Electric EXHIBIT A-1 3" xfId="25012"/>
    <cellStyle name="_VC 6.15.06 update on 06GRC power costs.xls Chart 3_Rebuttal Power Costs_Final Order Electric EXHIBIT A-1 3 2" xfId="25013"/>
    <cellStyle name="_VC 6.15.06 update on 06GRC power costs.xls Chart 3_Rebuttal Power Costs_Final Order Electric EXHIBIT A-1 3 2 2" xfId="25014"/>
    <cellStyle name="_VC 6.15.06 update on 06GRC power costs.xls Chart 3_Rebuttal Power Costs_Final Order Electric EXHIBIT A-1 3 3" xfId="25015"/>
    <cellStyle name="_VC 6.15.06 update on 06GRC power costs.xls Chart 3_Rebuttal Power Costs_Final Order Electric EXHIBIT A-1 4" xfId="25016"/>
    <cellStyle name="_VC 6.15.06 update on 06GRC power costs.xls Chart 3_Rebuttal Power Costs_Final Order Electric EXHIBIT A-1 4 2" xfId="25017"/>
    <cellStyle name="_VC 6.15.06 update on 06GRC power costs.xls Chart 3_Rebuttal Power Costs_Final Order Electric EXHIBIT A-1 5" xfId="25018"/>
    <cellStyle name="_VC 6.15.06 update on 06GRC power costs.xls Chart 3_Rebuttal Power Costs_Final Order Electric EXHIBIT A-1 6" xfId="25019"/>
    <cellStyle name="_VC 6.15.06 update on 06GRC power costs.xls Chart 3_Rebuttal Power Costs_Final Order Electric EXHIBIT A-1 7" xfId="25020"/>
    <cellStyle name="_VC 6.15.06 update on 06GRC power costs.xls Chart 3_ROR &amp; CONV FACTOR" xfId="25021"/>
    <cellStyle name="_VC 6.15.06 update on 06GRC power costs.xls Chart 3_ROR &amp; CONV FACTOR 2" xfId="25022"/>
    <cellStyle name="_VC 6.15.06 update on 06GRC power costs.xls Chart 3_ROR &amp; CONV FACTOR 2 2" xfId="25023"/>
    <cellStyle name="_VC 6.15.06 update on 06GRC power costs.xls Chart 3_ROR &amp; CONV FACTOR 2 2 2" xfId="25024"/>
    <cellStyle name="_VC 6.15.06 update on 06GRC power costs.xls Chart 3_ROR &amp; CONV FACTOR 2 3" xfId="25025"/>
    <cellStyle name="_VC 6.15.06 update on 06GRC power costs.xls Chart 3_ROR &amp; CONV FACTOR 3" xfId="25026"/>
    <cellStyle name="_VC 6.15.06 update on 06GRC power costs.xls Chart 3_ROR &amp; CONV FACTOR 3 2" xfId="25027"/>
    <cellStyle name="_VC 6.15.06 update on 06GRC power costs.xls Chart 3_ROR &amp; CONV FACTOR 4" xfId="25028"/>
    <cellStyle name="_VC 6.15.06 update on 06GRC power costs.xls Chart 3_ROR 5.02" xfId="25029"/>
    <cellStyle name="_VC 6.15.06 update on 06GRC power costs.xls Chart 3_ROR 5.02 2" xfId="25030"/>
    <cellStyle name="_VC 6.15.06 update on 06GRC power costs.xls Chart 3_ROR 5.02 2 2" xfId="25031"/>
    <cellStyle name="_VC 6.15.06 update on 06GRC power costs.xls Chart 3_ROR 5.02 2 2 2" xfId="25032"/>
    <cellStyle name="_VC 6.15.06 update on 06GRC power costs.xls Chart 3_ROR 5.02 2 3" xfId="25033"/>
    <cellStyle name="_VC 6.15.06 update on 06GRC power costs.xls Chart 3_ROR 5.02 3" xfId="25034"/>
    <cellStyle name="_VC 6.15.06 update on 06GRC power costs.xls Chart 3_ROR 5.02 3 2" xfId="25035"/>
    <cellStyle name="_VC 6.15.06 update on 06GRC power costs.xls Chart 3_ROR 5.02 4" xfId="25036"/>
    <cellStyle name="_VC 6.15.06 update on 06GRC power costs.xls Chart 3_Wind Integration 10GRC" xfId="25037"/>
    <cellStyle name="_VC 6.15.06 update on 06GRC power costs.xls Chart 3_Wind Integration 10GRC 2" xfId="25038"/>
    <cellStyle name="_VC 6.15.06 update on 06GRC power costs.xls Chart 3_Wind Integration 10GRC 2 2" xfId="25039"/>
    <cellStyle name="_VC 6.15.06 update on 06GRC power costs.xls Chart 3_Wind Integration 10GRC 2 2 2" xfId="25040"/>
    <cellStyle name="_VC 6.15.06 update on 06GRC power costs.xls Chart 3_Wind Integration 10GRC 2 2 2 2" xfId="25041"/>
    <cellStyle name="_VC 6.15.06 update on 06GRC power costs.xls Chart 3_Wind Integration 10GRC 2 3" xfId="25042"/>
    <cellStyle name="_VC 6.15.06 update on 06GRC power costs.xls Chart 3_Wind Integration 10GRC 2 3 2" xfId="25043"/>
    <cellStyle name="_VC 6.15.06 update on 06GRC power costs.xls Chart 3_Wind Integration 10GRC 2 4" xfId="25044"/>
    <cellStyle name="_VC 6.15.06 update on 06GRC power costs.xls Chart 3_Wind Integration 10GRC 2 4 2" xfId="25045"/>
    <cellStyle name="_VC 6.15.06 update on 06GRC power costs.xls Chart 3_Wind Integration 10GRC 2 5" xfId="25046"/>
    <cellStyle name="_VC 6.15.06 update on 06GRC power costs.xls Chart 3_Wind Integration 10GRC 3" xfId="25047"/>
    <cellStyle name="_VC 6.15.06 update on 06GRC power costs.xls Chart 3_Wind Integration 10GRC 3 2" xfId="25048"/>
    <cellStyle name="_VC 6.15.06 update on 06GRC power costs.xls Chart 3_Wind Integration 10GRC 3 2 2" xfId="25049"/>
    <cellStyle name="_VC 6.15.06 update on 06GRC power costs.xls Chart 3_Wind Integration 10GRC 3 3" xfId="25050"/>
    <cellStyle name="_VC 6.15.06 update on 06GRC power costs.xls Chart 3_Wind Integration 10GRC 4" xfId="25051"/>
    <cellStyle name="_VC 6.15.06 update on 06GRC power costs.xls Chart 3_Wind Integration 10GRC 4 2" xfId="25052"/>
    <cellStyle name="_VC 6.15.06 update on 06GRC power costs.xls Chart 3_Wind Integration 10GRC 4 2 2" xfId="25053"/>
    <cellStyle name="_VC 6.15.06 update on 06GRC power costs.xls Chart 3_Wind Integration 10GRC 4 3" xfId="25054"/>
    <cellStyle name="_VC 6.15.06 update on 06GRC power costs.xls Chart 3_Wind Integration 10GRC 5" xfId="25055"/>
    <cellStyle name="_VC 6.15.06 update on 06GRC power costs.xls Chart 3_Wind Integration 10GRC 5 2" xfId="25056"/>
    <cellStyle name="_VC 6.15.06 update on 06GRC power costs.xls Chart 3_Wind Integration 10GRC 6" xfId="25057"/>
    <cellStyle name="_VC 6.15.06 update on 06GRC power costs.xls Chart 3_Wind Integration 10GRC 6 2" xfId="25058"/>
    <cellStyle name="_VC 6.15.06 update on 06GRC power costs.xls Chart 3_Wind Integration 10GRC 7" xfId="25059"/>
    <cellStyle name="_VC 6.15.06 update on 06GRC power costs.xls Chart 3_Wind Integration 10GRC_DEM-WP(C) ENERG10C--ctn Mid-C_042010 2010GRC" xfId="25060"/>
    <cellStyle name="_VC 6.15.06 update on 06GRC power costs.xls Chart 3_Wind Integration 10GRC_DEM-WP(C) ENERG10C--ctn Mid-C_042010 2010GRC 2" xfId="25061"/>
    <cellStyle name="_VC Mid C Generation-ctn Mid-C_011209" xfId="25062"/>
    <cellStyle name="_VC Mid C Generation-ctn Mid-C_011209 2" xfId="25063"/>
    <cellStyle name="_VC Mid C Generation-ctn Mid-C_011209 2 2" xfId="25064"/>
    <cellStyle name="_VC Mid C Generation-ctn Mid-C_011209 2 2 2" xfId="25065"/>
    <cellStyle name="_VC Mid C Generation-ctn Mid-C_011209 2 3" xfId="25066"/>
    <cellStyle name="_VC Mid C Generation-ctn Mid-C_011209 3" xfId="25067"/>
    <cellStyle name="_VC Mid C Generation-ctn Mid-C_011209 3 2" xfId="25068"/>
    <cellStyle name="_Worksheet" xfId="25069"/>
    <cellStyle name="_Worksheet 10" xfId="25070"/>
    <cellStyle name="_Worksheet 2" xfId="25071"/>
    <cellStyle name="_Worksheet 2 2" xfId="25072"/>
    <cellStyle name="_Worksheet 2 2 2" xfId="25073"/>
    <cellStyle name="_Worksheet 2 2 2 2" xfId="25074"/>
    <cellStyle name="_Worksheet 2 2 2 2 2" xfId="25075"/>
    <cellStyle name="_Worksheet 2 2 3" xfId="25076"/>
    <cellStyle name="_Worksheet 2 2 3 2" xfId="25077"/>
    <cellStyle name="_Worksheet 2 2 4" xfId="25078"/>
    <cellStyle name="_Worksheet 2 2 4 2" xfId="25079"/>
    <cellStyle name="_Worksheet 2 3" xfId="25080"/>
    <cellStyle name="_Worksheet 2 3 2" xfId="25081"/>
    <cellStyle name="_Worksheet 2 3 2 2" xfId="25082"/>
    <cellStyle name="_Worksheet 2 4" xfId="25083"/>
    <cellStyle name="_Worksheet 2 4 2" xfId="25084"/>
    <cellStyle name="_Worksheet 2 4 2 2" xfId="25085"/>
    <cellStyle name="_Worksheet 2 4 3" xfId="25086"/>
    <cellStyle name="_Worksheet 2 5" xfId="25087"/>
    <cellStyle name="_Worksheet 2 5 2" xfId="25088"/>
    <cellStyle name="_Worksheet 2 6" xfId="25089"/>
    <cellStyle name="_Worksheet 2 6 2" xfId="25090"/>
    <cellStyle name="_Worksheet 3" xfId="25091"/>
    <cellStyle name="_Worksheet 3 2" xfId="25092"/>
    <cellStyle name="_Worksheet 3 2 2" xfId="25093"/>
    <cellStyle name="_Worksheet 3 2 2 2" xfId="25094"/>
    <cellStyle name="_Worksheet 3 2 2 2 2" xfId="25095"/>
    <cellStyle name="_Worksheet 3 2 3" xfId="25096"/>
    <cellStyle name="_Worksheet 3 2 3 2" xfId="25097"/>
    <cellStyle name="_Worksheet 3 2 4" xfId="25098"/>
    <cellStyle name="_Worksheet 3 2 4 2" xfId="25099"/>
    <cellStyle name="_Worksheet 3 2 5" xfId="25100"/>
    <cellStyle name="_Worksheet 3 3" xfId="25101"/>
    <cellStyle name="_Worksheet 3 3 2" xfId="25102"/>
    <cellStyle name="_Worksheet 3 3 2 2" xfId="25103"/>
    <cellStyle name="_Worksheet 3 4" xfId="25104"/>
    <cellStyle name="_Worksheet 3 4 2" xfId="25105"/>
    <cellStyle name="_Worksheet 3 5" xfId="25106"/>
    <cellStyle name="_Worksheet 3 5 2" xfId="25107"/>
    <cellStyle name="_Worksheet 4" xfId="25108"/>
    <cellStyle name="_Worksheet 4 2" xfId="25109"/>
    <cellStyle name="_Worksheet 4 2 2" xfId="25110"/>
    <cellStyle name="_Worksheet 4 2 2 2" xfId="25111"/>
    <cellStyle name="_Worksheet 4 3" xfId="25112"/>
    <cellStyle name="_Worksheet 4 3 2" xfId="25113"/>
    <cellStyle name="_Worksheet 4 4" xfId="25114"/>
    <cellStyle name="_Worksheet 4 4 2" xfId="25115"/>
    <cellStyle name="_Worksheet 5" xfId="25116"/>
    <cellStyle name="_Worksheet 5 2" xfId="25117"/>
    <cellStyle name="_Worksheet 5 2 2" xfId="25118"/>
    <cellStyle name="_Worksheet 5 2 3" xfId="25119"/>
    <cellStyle name="_Worksheet 5 3" xfId="25120"/>
    <cellStyle name="_Worksheet 6" xfId="25121"/>
    <cellStyle name="_Worksheet 6 2" xfId="25122"/>
    <cellStyle name="_Worksheet 6 2 2" xfId="25123"/>
    <cellStyle name="_Worksheet 6 2 3" xfId="25124"/>
    <cellStyle name="_Worksheet 6 3" xfId="25125"/>
    <cellStyle name="_Worksheet 6 4" xfId="25126"/>
    <cellStyle name="_Worksheet 7" xfId="25127"/>
    <cellStyle name="_Worksheet 7 2" xfId="25128"/>
    <cellStyle name="_Worksheet 7 2 2" xfId="25129"/>
    <cellStyle name="_Worksheet 7 2 2 2" xfId="25130"/>
    <cellStyle name="_Worksheet 7 2 3" xfId="25131"/>
    <cellStyle name="_Worksheet 7 3" xfId="25132"/>
    <cellStyle name="_Worksheet 7 3 2" xfId="25133"/>
    <cellStyle name="_Worksheet 7 4" xfId="25134"/>
    <cellStyle name="_Worksheet 8" xfId="25135"/>
    <cellStyle name="_Worksheet 8 2" xfId="25136"/>
    <cellStyle name="_Worksheet 9" xfId="25137"/>
    <cellStyle name="_Worksheet 9 2" xfId="25138"/>
    <cellStyle name="_Worksheet_Chelan PUD Power Costs (8-10)" xfId="25139"/>
    <cellStyle name="_Worksheet_Chelan PUD Power Costs (8-10) 2" xfId="25140"/>
    <cellStyle name="_Worksheet_DEM-WP(C) Chelan Power Costs" xfId="25141"/>
    <cellStyle name="_Worksheet_DEM-WP(C) Chelan Power Costs 2" xfId="25142"/>
    <cellStyle name="_Worksheet_DEM-WP(C) Chelan Power Costs 2 2" xfId="25143"/>
    <cellStyle name="_Worksheet_DEM-WP(C) Chelan Power Costs 2 2 2" xfId="25144"/>
    <cellStyle name="_Worksheet_DEM-WP(C) Chelan Power Costs 2 3" xfId="25145"/>
    <cellStyle name="_Worksheet_DEM-WP(C) Chelan Power Costs 3" xfId="25146"/>
    <cellStyle name="_Worksheet_DEM-WP(C) Chelan Power Costs 3 2" xfId="25147"/>
    <cellStyle name="_Worksheet_DEM-WP(C) Chelan Power Costs 3 2 2" xfId="25148"/>
    <cellStyle name="_Worksheet_DEM-WP(C) Chelan Power Costs 3 3" xfId="25149"/>
    <cellStyle name="_Worksheet_DEM-WP(C) Chelan Power Costs 4" xfId="25150"/>
    <cellStyle name="_Worksheet_DEM-WP(C) Chelan Power Costs 4 2" xfId="25151"/>
    <cellStyle name="_Worksheet_DEM-WP(C) Chelan Power Costs 5" xfId="25152"/>
    <cellStyle name="_Worksheet_DEM-WP(C) Chelan Power Costs 5 2" xfId="25153"/>
    <cellStyle name="_Worksheet_DEM-WP(C) ENERG10C--ctn Mid-C_042010 2010GRC" xfId="25154"/>
    <cellStyle name="_Worksheet_DEM-WP(C) ENERG10C--ctn Mid-C_042010 2010GRC 2" xfId="25155"/>
    <cellStyle name="_Worksheet_DEM-WP(C) Gas Transport 2010GRC" xfId="25156"/>
    <cellStyle name="_Worksheet_DEM-WP(C) Gas Transport 2010GRC 2" xfId="25157"/>
    <cellStyle name="_Worksheet_DEM-WP(C) Gas Transport 2010GRC 2 2" xfId="25158"/>
    <cellStyle name="_Worksheet_DEM-WP(C) Gas Transport 2010GRC 2 2 2" xfId="25159"/>
    <cellStyle name="_Worksheet_DEM-WP(C) Gas Transport 2010GRC 2 3" xfId="25160"/>
    <cellStyle name="_Worksheet_DEM-WP(C) Gas Transport 2010GRC 3" xfId="25161"/>
    <cellStyle name="_Worksheet_DEM-WP(C) Gas Transport 2010GRC 3 2" xfId="25162"/>
    <cellStyle name="_Worksheet_DEM-WP(C) Gas Transport 2010GRC 3 2 2" xfId="25163"/>
    <cellStyle name="_Worksheet_DEM-WP(C) Gas Transport 2010GRC 3 3" xfId="25164"/>
    <cellStyle name="_Worksheet_DEM-WP(C) Gas Transport 2010GRC 4" xfId="25165"/>
    <cellStyle name="_Worksheet_DEM-WP(C) Gas Transport 2010GRC 4 2" xfId="25166"/>
    <cellStyle name="_Worksheet_DEM-WP(C) Gas Transport 2010GRC 5" xfId="25167"/>
    <cellStyle name="_Worksheet_DEM-WP(C) Gas Transport 2010GRC 5 2" xfId="25168"/>
    <cellStyle name="_Worksheet_NIM Summary" xfId="25169"/>
    <cellStyle name="_Worksheet_NIM Summary 2" xfId="25170"/>
    <cellStyle name="_Worksheet_NIM Summary 2 2" xfId="25171"/>
    <cellStyle name="_Worksheet_NIM Summary 2 2 2" xfId="25172"/>
    <cellStyle name="_Worksheet_NIM Summary 2 2 2 2" xfId="25173"/>
    <cellStyle name="_Worksheet_NIM Summary 2 3" xfId="25174"/>
    <cellStyle name="_Worksheet_NIM Summary 2 3 2" xfId="25175"/>
    <cellStyle name="_Worksheet_NIM Summary 2 4" xfId="25176"/>
    <cellStyle name="_Worksheet_NIM Summary 2 4 2" xfId="25177"/>
    <cellStyle name="_Worksheet_NIM Summary 2 5" xfId="25178"/>
    <cellStyle name="_Worksheet_NIM Summary 3" xfId="25179"/>
    <cellStyle name="_Worksheet_NIM Summary 3 2" xfId="25180"/>
    <cellStyle name="_Worksheet_NIM Summary 3 2 2" xfId="25181"/>
    <cellStyle name="_Worksheet_NIM Summary 3 3" xfId="25182"/>
    <cellStyle name="_Worksheet_NIM Summary 4" xfId="25183"/>
    <cellStyle name="_Worksheet_NIM Summary 4 2" xfId="25184"/>
    <cellStyle name="_Worksheet_NIM Summary 4 2 2" xfId="25185"/>
    <cellStyle name="_Worksheet_NIM Summary 4 3" xfId="25186"/>
    <cellStyle name="_Worksheet_NIM Summary 5" xfId="25187"/>
    <cellStyle name="_Worksheet_NIM Summary 5 2" xfId="25188"/>
    <cellStyle name="_Worksheet_NIM Summary 6" xfId="25189"/>
    <cellStyle name="_Worksheet_NIM Summary 6 2" xfId="25190"/>
    <cellStyle name="_Worksheet_NIM Summary 7" xfId="25191"/>
    <cellStyle name="_Worksheet_NIM Summary_DEM-WP(C) ENERG10C--ctn Mid-C_042010 2010GRC" xfId="25192"/>
    <cellStyle name="_Worksheet_NIM Summary_DEM-WP(C) ENERG10C--ctn Mid-C_042010 2010GRC 2" xfId="25193"/>
    <cellStyle name="_Worksheet_Transmission Workbook for May BOD" xfId="25194"/>
    <cellStyle name="_Worksheet_Transmission Workbook for May BOD 2" xfId="25195"/>
    <cellStyle name="_Worksheet_Transmission Workbook for May BOD 2 2" xfId="25196"/>
    <cellStyle name="_Worksheet_Transmission Workbook for May BOD 2 2 2" xfId="25197"/>
    <cellStyle name="_Worksheet_Transmission Workbook for May BOD 2 2 2 2" xfId="25198"/>
    <cellStyle name="_Worksheet_Transmission Workbook for May BOD 2 3" xfId="25199"/>
    <cellStyle name="_Worksheet_Transmission Workbook for May BOD 2 3 2" xfId="25200"/>
    <cellStyle name="_Worksheet_Transmission Workbook for May BOD 2 4" xfId="25201"/>
    <cellStyle name="_Worksheet_Transmission Workbook for May BOD 2 4 2" xfId="25202"/>
    <cellStyle name="_Worksheet_Transmission Workbook for May BOD 2 5" xfId="25203"/>
    <cellStyle name="_Worksheet_Transmission Workbook for May BOD 3" xfId="25204"/>
    <cellStyle name="_Worksheet_Transmission Workbook for May BOD 3 2" xfId="25205"/>
    <cellStyle name="_Worksheet_Transmission Workbook for May BOD 3 2 2" xfId="25206"/>
    <cellStyle name="_Worksheet_Transmission Workbook for May BOD 3 3" xfId="25207"/>
    <cellStyle name="_Worksheet_Transmission Workbook for May BOD 4" xfId="25208"/>
    <cellStyle name="_Worksheet_Transmission Workbook for May BOD 4 2" xfId="25209"/>
    <cellStyle name="_Worksheet_Transmission Workbook for May BOD 4 2 2" xfId="25210"/>
    <cellStyle name="_Worksheet_Transmission Workbook for May BOD 4 3" xfId="25211"/>
    <cellStyle name="_Worksheet_Transmission Workbook for May BOD 5" xfId="25212"/>
    <cellStyle name="_Worksheet_Transmission Workbook for May BOD 5 2" xfId="25213"/>
    <cellStyle name="_Worksheet_Transmission Workbook for May BOD 6" xfId="25214"/>
    <cellStyle name="_Worksheet_Transmission Workbook for May BOD 6 2" xfId="25215"/>
    <cellStyle name="_Worksheet_Transmission Workbook for May BOD 7" xfId="25216"/>
    <cellStyle name="_Worksheet_Transmission Workbook for May BOD_DEM-WP(C) ENERG10C--ctn Mid-C_042010 2010GRC" xfId="25217"/>
    <cellStyle name="_Worksheet_Transmission Workbook for May BOD_DEM-WP(C) ENERG10C--ctn Mid-C_042010 2010GRC 2" xfId="25218"/>
    <cellStyle name="_Worksheet_Wind Integration 10GRC" xfId="25219"/>
    <cellStyle name="_Worksheet_Wind Integration 10GRC 2" xfId="25220"/>
    <cellStyle name="_Worksheet_Wind Integration 10GRC 2 2" xfId="25221"/>
    <cellStyle name="_Worksheet_Wind Integration 10GRC 2 2 2" xfId="25222"/>
    <cellStyle name="_Worksheet_Wind Integration 10GRC 2 2 2 2" xfId="25223"/>
    <cellStyle name="_Worksheet_Wind Integration 10GRC 2 3" xfId="25224"/>
    <cellStyle name="_Worksheet_Wind Integration 10GRC 2 3 2" xfId="25225"/>
    <cellStyle name="_Worksheet_Wind Integration 10GRC 2 4" xfId="25226"/>
    <cellStyle name="_Worksheet_Wind Integration 10GRC 2 4 2" xfId="25227"/>
    <cellStyle name="_Worksheet_Wind Integration 10GRC 2 5" xfId="25228"/>
    <cellStyle name="_Worksheet_Wind Integration 10GRC 3" xfId="25229"/>
    <cellStyle name="_Worksheet_Wind Integration 10GRC 3 2" xfId="25230"/>
    <cellStyle name="_Worksheet_Wind Integration 10GRC 3 2 2" xfId="25231"/>
    <cellStyle name="_Worksheet_Wind Integration 10GRC 3 3" xfId="25232"/>
    <cellStyle name="_Worksheet_Wind Integration 10GRC 4" xfId="25233"/>
    <cellStyle name="_Worksheet_Wind Integration 10GRC 4 2" xfId="25234"/>
    <cellStyle name="_Worksheet_Wind Integration 10GRC 4 2 2" xfId="25235"/>
    <cellStyle name="_Worksheet_Wind Integration 10GRC 4 3" xfId="25236"/>
    <cellStyle name="_Worksheet_Wind Integration 10GRC 5" xfId="25237"/>
    <cellStyle name="_Worksheet_Wind Integration 10GRC 5 2" xfId="25238"/>
    <cellStyle name="_Worksheet_Wind Integration 10GRC 6" xfId="25239"/>
    <cellStyle name="_Worksheet_Wind Integration 10GRC 6 2" xfId="25240"/>
    <cellStyle name="_Worksheet_Wind Integration 10GRC 7" xfId="25241"/>
    <cellStyle name="_Worksheet_Wind Integration 10GRC_DEM-WP(C) ENERG10C--ctn Mid-C_042010 2010GRC" xfId="25242"/>
    <cellStyle name="_Worksheet_Wind Integration 10GRC_DEM-WP(C) ENERG10C--ctn Mid-C_042010 2010GRC 2" xfId="25243"/>
    <cellStyle name="0,0_x000d__x000a_NA_x000d__x000a_" xfId="25244"/>
    <cellStyle name="0,0_x000d__x000a_NA_x000d__x000a_ 2" xfId="25245"/>
    <cellStyle name="0,0_x000d__x000a_NA_x000d__x000a_ 2 2" xfId="25246"/>
    <cellStyle name="0,0_x000d__x000a_NA_x000d__x000a_ 2 2 2" xfId="25247"/>
    <cellStyle name="0,0_x000d__x000a_NA_x000d__x000a_ 2 3" xfId="25248"/>
    <cellStyle name="0,0_x000d__x000a_NA_x000d__x000a_ 3" xfId="25249"/>
    <cellStyle name="0,0_x000d__x000a_NA_x000d__x000a_ 3 2" xfId="25250"/>
    <cellStyle name="0,0_x000d__x000a_NA_x000d__x000a_ 4" xfId="25251"/>
    <cellStyle name="0,0_x000d__x000a_NA_x000d__x000a_ 4 2" xfId="25252"/>
    <cellStyle name="0,0_x000d__x000a_NA_x000d__x000a_ 5" xfId="25253"/>
    <cellStyle name="0000" xfId="25254"/>
    <cellStyle name="000000" xfId="25255"/>
    <cellStyle name="14BLIN - Style8" xfId="25256"/>
    <cellStyle name="14-BT - Style1" xfId="25257"/>
    <cellStyle name="20% - Accent1 10" xfId="25258"/>
    <cellStyle name="20% - Accent1 10 2" xfId="25259"/>
    <cellStyle name="20% - Accent1 10 2 2" xfId="25260"/>
    <cellStyle name="20% - Accent1 10 3" xfId="25261"/>
    <cellStyle name="20% - Accent1 10 4" xfId="25262"/>
    <cellStyle name="20% - Accent1 11" xfId="25263"/>
    <cellStyle name="20% - Accent1 11 2" xfId="25264"/>
    <cellStyle name="20% - Accent1 11 3" xfId="25265"/>
    <cellStyle name="20% - Accent1 12" xfId="25266"/>
    <cellStyle name="20% - Accent1 13" xfId="25267"/>
    <cellStyle name="20% - Accent1 2" xfId="25268"/>
    <cellStyle name="20% - Accent1 2 2" xfId="25269"/>
    <cellStyle name="20% - Accent1 2 2 2" xfId="25270"/>
    <cellStyle name="20% - Accent1 2 2 2 2" xfId="25271"/>
    <cellStyle name="20% - Accent1 2 2 2 2 2" xfId="25272"/>
    <cellStyle name="20% - Accent1 2 2 2 3" xfId="25273"/>
    <cellStyle name="20% - Accent1 2 2 2 3 2" xfId="25274"/>
    <cellStyle name="20% - Accent1 2 2 2 4" xfId="25275"/>
    <cellStyle name="20% - Accent1 2 2 3" xfId="25276"/>
    <cellStyle name="20% - Accent1 2 2 3 2" xfId="25277"/>
    <cellStyle name="20% - Accent1 2 2 3 2 2" xfId="25278"/>
    <cellStyle name="20% - Accent1 2 2 3 2 3" xfId="25279"/>
    <cellStyle name="20% - Accent1 2 2 3 3" xfId="25280"/>
    <cellStyle name="20% - Accent1 2 2 3 4" xfId="25281"/>
    <cellStyle name="20% - Accent1 2 2 4" xfId="25282"/>
    <cellStyle name="20% - Accent1 2 2 4 2" xfId="25283"/>
    <cellStyle name="20% - Accent1 2 2 4 3" xfId="25284"/>
    <cellStyle name="20% - Accent1 2 2 5" xfId="25285"/>
    <cellStyle name="20% - Accent1 2 2 5 2" xfId="25286"/>
    <cellStyle name="20% - Accent1 2 2 6" xfId="25287"/>
    <cellStyle name="20% - Accent1 2 3" xfId="25288"/>
    <cellStyle name="20% - Accent1 2 3 2" xfId="25289"/>
    <cellStyle name="20% - Accent1 2 3 2 2" xfId="25290"/>
    <cellStyle name="20% - Accent1 2 3 2 2 2" xfId="25291"/>
    <cellStyle name="20% - Accent1 2 3 2 3" xfId="25292"/>
    <cellStyle name="20% - Accent1 2 3 3" xfId="25293"/>
    <cellStyle name="20% - Accent1 2 3 3 2" xfId="25294"/>
    <cellStyle name="20% - Accent1 2 3 4" xfId="25295"/>
    <cellStyle name="20% - Accent1 2 3 4 2" xfId="25296"/>
    <cellStyle name="20% - Accent1 2 3 5" xfId="25297"/>
    <cellStyle name="20% - Accent1 2 4" xfId="25298"/>
    <cellStyle name="20% - Accent1 2 4 2" xfId="25299"/>
    <cellStyle name="20% - Accent1 2 4 2 2" xfId="25300"/>
    <cellStyle name="20% - Accent1 2 4 2 2 2" xfId="25301"/>
    <cellStyle name="20% - Accent1 2 4 2 3" xfId="25302"/>
    <cellStyle name="20% - Accent1 2 4 2 3 2" xfId="25303"/>
    <cellStyle name="20% - Accent1 2 4 3" xfId="25304"/>
    <cellStyle name="20% - Accent1 2 4 3 2" xfId="25305"/>
    <cellStyle name="20% - Accent1 2 4 3 2 2" xfId="25306"/>
    <cellStyle name="20% - Accent1 2 4 3 3" xfId="25307"/>
    <cellStyle name="20% - Accent1 2 4 4" xfId="25308"/>
    <cellStyle name="20% - Accent1 2 4 4 2" xfId="25309"/>
    <cellStyle name="20% - Accent1 2 4 5" xfId="25310"/>
    <cellStyle name="20% - Accent1 2 4 5 2" xfId="25311"/>
    <cellStyle name="20% - Accent1 2 5" xfId="25312"/>
    <cellStyle name="20% - Accent1 2 5 2" xfId="25313"/>
    <cellStyle name="20% - Accent1 2 5 2 2" xfId="25314"/>
    <cellStyle name="20% - Accent1 2 5 3" xfId="25315"/>
    <cellStyle name="20% - Accent1 2 6" xfId="25316"/>
    <cellStyle name="20% - Accent1 2 6 2" xfId="25317"/>
    <cellStyle name="20% - Accent1 2 6 2 2" xfId="25318"/>
    <cellStyle name="20% - Accent1 2 6 3" xfId="25319"/>
    <cellStyle name="20% - Accent1 2 7" xfId="25320"/>
    <cellStyle name="20% - Accent1 2 7 2" xfId="25321"/>
    <cellStyle name="20% - Accent1 2 8" xfId="25322"/>
    <cellStyle name="20% - Accent1 2 9" xfId="25323"/>
    <cellStyle name="20% - Accent1 2_12PCORC Wind Vestas and Royalties" xfId="25324"/>
    <cellStyle name="20% - Accent1 3" xfId="25325"/>
    <cellStyle name="20% - Accent1 3 2" xfId="25326"/>
    <cellStyle name="20% - Accent1 3 2 2" xfId="25327"/>
    <cellStyle name="20% - Accent1 3 2 2 2" xfId="25328"/>
    <cellStyle name="20% - Accent1 3 2 3" xfId="25329"/>
    <cellStyle name="20% - Accent1 3 2 3 2" xfId="25330"/>
    <cellStyle name="20% - Accent1 3 2 4" xfId="25331"/>
    <cellStyle name="20% - Accent1 3 2 4 2" xfId="25332"/>
    <cellStyle name="20% - Accent1 3 2 5" xfId="25333"/>
    <cellStyle name="20% - Accent1 3 2 6" xfId="25334"/>
    <cellStyle name="20% - Accent1 3 3" xfId="25335"/>
    <cellStyle name="20% - Accent1 3 3 2" xfId="25336"/>
    <cellStyle name="20% - Accent1 3 3 2 2" xfId="25337"/>
    <cellStyle name="20% - Accent1 3 3 2 2 2" xfId="25338"/>
    <cellStyle name="20% - Accent1 3 3 2 3" xfId="25339"/>
    <cellStyle name="20% - Accent1 3 3 2 4" xfId="25340"/>
    <cellStyle name="20% - Accent1 3 3 2 5" xfId="25341"/>
    <cellStyle name="20% - Accent1 3 3 3" xfId="25342"/>
    <cellStyle name="20% - Accent1 3 3 3 2" xfId="25343"/>
    <cellStyle name="20% - Accent1 3 3 4" xfId="25344"/>
    <cellStyle name="20% - Accent1 3 4" xfId="25345"/>
    <cellStyle name="20% - Accent1 3 4 2" xfId="25346"/>
    <cellStyle name="20% - Accent1 3 4 2 2" xfId="25347"/>
    <cellStyle name="20% - Accent1 3 4 3" xfId="25348"/>
    <cellStyle name="20% - Accent1 3 4 4" xfId="25349"/>
    <cellStyle name="20% - Accent1 3 5" xfId="25350"/>
    <cellStyle name="20% - Accent1 3 5 2" xfId="25351"/>
    <cellStyle name="20% - Accent1 3 6" xfId="25352"/>
    <cellStyle name="20% - Accent1 3 7" xfId="25353"/>
    <cellStyle name="20% - Accent1 4" xfId="25354"/>
    <cellStyle name="20% - Accent1 4 2" xfId="25355"/>
    <cellStyle name="20% - Accent1 4 2 2" xfId="25356"/>
    <cellStyle name="20% - Accent1 4 2 2 2" xfId="25357"/>
    <cellStyle name="20% - Accent1 4 2 3" xfId="25358"/>
    <cellStyle name="20% - Accent1 4 2 3 2" xfId="25359"/>
    <cellStyle name="20% - Accent1 4 2 4" xfId="25360"/>
    <cellStyle name="20% - Accent1 4 2 4 2" xfId="25361"/>
    <cellStyle name="20% - Accent1 4 2 5" xfId="25362"/>
    <cellStyle name="20% - Accent1 4 3" xfId="25363"/>
    <cellStyle name="20% - Accent1 4 3 2" xfId="25364"/>
    <cellStyle name="20% - Accent1 4 3 2 2" xfId="25365"/>
    <cellStyle name="20% - Accent1 4 3 3" xfId="25366"/>
    <cellStyle name="20% - Accent1 4 4" xfId="25367"/>
    <cellStyle name="20% - Accent1 4 4 2" xfId="25368"/>
    <cellStyle name="20% - Accent1 4 5" xfId="25369"/>
    <cellStyle name="20% - Accent1 4 5 2" xfId="25370"/>
    <cellStyle name="20% - Accent1 4 6" xfId="25371"/>
    <cellStyle name="20% - Accent1 4 6 2" xfId="25372"/>
    <cellStyle name="20% - Accent1 4 7" xfId="25373"/>
    <cellStyle name="20% - Accent1 4 7 2" xfId="25374"/>
    <cellStyle name="20% - Accent1 4 8" xfId="25375"/>
    <cellStyle name="20% - Accent1 4 9" xfId="25376"/>
    <cellStyle name="20% - Accent1 5" xfId="25377"/>
    <cellStyle name="20% - Accent1 5 2" xfId="25378"/>
    <cellStyle name="20% - Accent1 5 2 2" xfId="25379"/>
    <cellStyle name="20% - Accent1 5 2 2 2" xfId="25380"/>
    <cellStyle name="20% - Accent1 5 2 3" xfId="25381"/>
    <cellStyle name="20% - Accent1 5 3" xfId="25382"/>
    <cellStyle name="20% - Accent1 5 3 2" xfId="25383"/>
    <cellStyle name="20% - Accent1 5 3 3" xfId="25384"/>
    <cellStyle name="20% - Accent1 5 4" xfId="25385"/>
    <cellStyle name="20% - Accent1 5 4 2" xfId="25386"/>
    <cellStyle name="20% - Accent1 5 4 3" xfId="25387"/>
    <cellStyle name="20% - Accent1 5 5" xfId="25388"/>
    <cellStyle name="20% - Accent1 6" xfId="25389"/>
    <cellStyle name="20% - Accent1 6 2" xfId="25390"/>
    <cellStyle name="20% - Accent1 6 2 2" xfId="25391"/>
    <cellStyle name="20% - Accent1 6 2 2 2" xfId="25392"/>
    <cellStyle name="20% - Accent1 6 2 3" xfId="25393"/>
    <cellStyle name="20% - Accent1 6 2 4" xfId="25394"/>
    <cellStyle name="20% - Accent1 6 3" xfId="25395"/>
    <cellStyle name="20% - Accent1 6 3 2" xfId="25396"/>
    <cellStyle name="20% - Accent1 6 3 3" xfId="25397"/>
    <cellStyle name="20% - Accent1 6 4" xfId="25398"/>
    <cellStyle name="20% - Accent1 6 4 2" xfId="25399"/>
    <cellStyle name="20% - Accent1 6 5" xfId="25400"/>
    <cellStyle name="20% - Accent1 7" xfId="25401"/>
    <cellStyle name="20% - Accent1 7 2" xfId="25402"/>
    <cellStyle name="20% - Accent1 7 2 2" xfId="25403"/>
    <cellStyle name="20% - Accent1 7 2 2 2" xfId="25404"/>
    <cellStyle name="20% - Accent1 7 2 3" xfId="25405"/>
    <cellStyle name="20% - Accent1 7 2 4" xfId="25406"/>
    <cellStyle name="20% - Accent1 7 3" xfId="25407"/>
    <cellStyle name="20% - Accent1 7 3 2" xfId="25408"/>
    <cellStyle name="20% - Accent1 7 4" xfId="25409"/>
    <cellStyle name="20% - Accent1 7 4 2" xfId="25410"/>
    <cellStyle name="20% - Accent1 7 5" xfId="25411"/>
    <cellStyle name="20% - Accent1 8" xfId="25412"/>
    <cellStyle name="20% - Accent1 8 2" xfId="25413"/>
    <cellStyle name="20% - Accent1 8 2 2" xfId="25414"/>
    <cellStyle name="20% - Accent1 8 2 3" xfId="25415"/>
    <cellStyle name="20% - Accent1 8 3" xfId="25416"/>
    <cellStyle name="20% - Accent1 9" xfId="25417"/>
    <cellStyle name="20% - Accent1 9 2" xfId="25418"/>
    <cellStyle name="20% - Accent1 9 2 2" xfId="25419"/>
    <cellStyle name="20% - Accent1 9 2 3" xfId="25420"/>
    <cellStyle name="20% - Accent1 9 3" xfId="25421"/>
    <cellStyle name="20% - Accent1 9 4" xfId="25422"/>
    <cellStyle name="20% - Accent1 9 5" xfId="25423"/>
    <cellStyle name="20% - Accent2 10" xfId="25424"/>
    <cellStyle name="20% - Accent2 10 2" xfId="25425"/>
    <cellStyle name="20% - Accent2 10 2 2" xfId="25426"/>
    <cellStyle name="20% - Accent2 10 3" xfId="25427"/>
    <cellStyle name="20% - Accent2 10 4" xfId="25428"/>
    <cellStyle name="20% - Accent2 11" xfId="25429"/>
    <cellStyle name="20% - Accent2 11 2" xfId="25430"/>
    <cellStyle name="20% - Accent2 11 3" xfId="25431"/>
    <cellStyle name="20% - Accent2 12" xfId="25432"/>
    <cellStyle name="20% - Accent2 13" xfId="25433"/>
    <cellStyle name="20% - Accent2 2" xfId="25434"/>
    <cellStyle name="20% - Accent2 2 2" xfId="25435"/>
    <cellStyle name="20% - Accent2 2 2 2" xfId="25436"/>
    <cellStyle name="20% - Accent2 2 2 2 2" xfId="25437"/>
    <cellStyle name="20% - Accent2 2 2 2 2 2" xfId="25438"/>
    <cellStyle name="20% - Accent2 2 2 2 3" xfId="25439"/>
    <cellStyle name="20% - Accent2 2 2 2 3 2" xfId="25440"/>
    <cellStyle name="20% - Accent2 2 2 2 4" xfId="25441"/>
    <cellStyle name="20% - Accent2 2 2 3" xfId="25442"/>
    <cellStyle name="20% - Accent2 2 2 3 2" xfId="25443"/>
    <cellStyle name="20% - Accent2 2 2 3 2 2" xfId="25444"/>
    <cellStyle name="20% - Accent2 2 2 3 2 3" xfId="25445"/>
    <cellStyle name="20% - Accent2 2 2 3 3" xfId="25446"/>
    <cellStyle name="20% - Accent2 2 2 3 4" xfId="25447"/>
    <cellStyle name="20% - Accent2 2 2 4" xfId="25448"/>
    <cellStyle name="20% - Accent2 2 2 4 2" xfId="25449"/>
    <cellStyle name="20% - Accent2 2 2 4 3" xfId="25450"/>
    <cellStyle name="20% - Accent2 2 2 5" xfId="25451"/>
    <cellStyle name="20% - Accent2 2 2 5 2" xfId="25452"/>
    <cellStyle name="20% - Accent2 2 2 6" xfId="25453"/>
    <cellStyle name="20% - Accent2 2 3" xfId="25454"/>
    <cellStyle name="20% - Accent2 2 3 2" xfId="25455"/>
    <cellStyle name="20% - Accent2 2 3 2 2" xfId="25456"/>
    <cellStyle name="20% - Accent2 2 3 2 2 2" xfId="25457"/>
    <cellStyle name="20% - Accent2 2 3 2 3" xfId="25458"/>
    <cellStyle name="20% - Accent2 2 3 3" xfId="25459"/>
    <cellStyle name="20% - Accent2 2 3 3 2" xfId="25460"/>
    <cellStyle name="20% - Accent2 2 3 4" xfId="25461"/>
    <cellStyle name="20% - Accent2 2 3 4 2" xfId="25462"/>
    <cellStyle name="20% - Accent2 2 3 5" xfId="25463"/>
    <cellStyle name="20% - Accent2 2 4" xfId="25464"/>
    <cellStyle name="20% - Accent2 2 4 2" xfId="25465"/>
    <cellStyle name="20% - Accent2 2 4 2 2" xfId="25466"/>
    <cellStyle name="20% - Accent2 2 4 2 2 2" xfId="25467"/>
    <cellStyle name="20% - Accent2 2 4 2 3" xfId="25468"/>
    <cellStyle name="20% - Accent2 2 4 2 3 2" xfId="25469"/>
    <cellStyle name="20% - Accent2 2 4 3" xfId="25470"/>
    <cellStyle name="20% - Accent2 2 4 3 2" xfId="25471"/>
    <cellStyle name="20% - Accent2 2 4 3 2 2" xfId="25472"/>
    <cellStyle name="20% - Accent2 2 4 3 3" xfId="25473"/>
    <cellStyle name="20% - Accent2 2 4 4" xfId="25474"/>
    <cellStyle name="20% - Accent2 2 4 4 2" xfId="25475"/>
    <cellStyle name="20% - Accent2 2 4 5" xfId="25476"/>
    <cellStyle name="20% - Accent2 2 4 5 2" xfId="25477"/>
    <cellStyle name="20% - Accent2 2 5" xfId="25478"/>
    <cellStyle name="20% - Accent2 2 5 2" xfId="25479"/>
    <cellStyle name="20% - Accent2 2 5 2 2" xfId="25480"/>
    <cellStyle name="20% - Accent2 2 5 3" xfId="25481"/>
    <cellStyle name="20% - Accent2 2 6" xfId="25482"/>
    <cellStyle name="20% - Accent2 2 6 2" xfId="25483"/>
    <cellStyle name="20% - Accent2 2 6 2 2" xfId="25484"/>
    <cellStyle name="20% - Accent2 2 6 3" xfId="25485"/>
    <cellStyle name="20% - Accent2 2 7" xfId="25486"/>
    <cellStyle name="20% - Accent2 2 7 2" xfId="25487"/>
    <cellStyle name="20% - Accent2 2 8" xfId="25488"/>
    <cellStyle name="20% - Accent2 2 9" xfId="25489"/>
    <cellStyle name="20% - Accent2 2_12PCORC Wind Vestas and Royalties" xfId="25490"/>
    <cellStyle name="20% - Accent2 3" xfId="25491"/>
    <cellStyle name="20% - Accent2 3 2" xfId="25492"/>
    <cellStyle name="20% - Accent2 3 2 2" xfId="25493"/>
    <cellStyle name="20% - Accent2 3 2 2 2" xfId="25494"/>
    <cellStyle name="20% - Accent2 3 2 3" xfId="25495"/>
    <cellStyle name="20% - Accent2 3 2 3 2" xfId="25496"/>
    <cellStyle name="20% - Accent2 3 2 4" xfId="25497"/>
    <cellStyle name="20% - Accent2 3 2 4 2" xfId="25498"/>
    <cellStyle name="20% - Accent2 3 2 5" xfId="25499"/>
    <cellStyle name="20% - Accent2 3 2 6" xfId="25500"/>
    <cellStyle name="20% - Accent2 3 3" xfId="25501"/>
    <cellStyle name="20% - Accent2 3 3 2" xfId="25502"/>
    <cellStyle name="20% - Accent2 3 3 2 2" xfId="25503"/>
    <cellStyle name="20% - Accent2 3 3 2 2 2" xfId="25504"/>
    <cellStyle name="20% - Accent2 3 3 2 3" xfId="25505"/>
    <cellStyle name="20% - Accent2 3 3 2 4" xfId="25506"/>
    <cellStyle name="20% - Accent2 3 3 2 5" xfId="25507"/>
    <cellStyle name="20% - Accent2 3 3 3" xfId="25508"/>
    <cellStyle name="20% - Accent2 3 3 3 2" xfId="25509"/>
    <cellStyle name="20% - Accent2 3 3 4" xfId="25510"/>
    <cellStyle name="20% - Accent2 3 4" xfId="25511"/>
    <cellStyle name="20% - Accent2 3 4 2" xfId="25512"/>
    <cellStyle name="20% - Accent2 3 4 2 2" xfId="25513"/>
    <cellStyle name="20% - Accent2 3 4 3" xfId="25514"/>
    <cellStyle name="20% - Accent2 3 4 4" xfId="25515"/>
    <cellStyle name="20% - Accent2 3 5" xfId="25516"/>
    <cellStyle name="20% - Accent2 3 5 2" xfId="25517"/>
    <cellStyle name="20% - Accent2 3 6" xfId="25518"/>
    <cellStyle name="20% - Accent2 3 7" xfId="25519"/>
    <cellStyle name="20% - Accent2 4" xfId="25520"/>
    <cellStyle name="20% - Accent2 4 2" xfId="25521"/>
    <cellStyle name="20% - Accent2 4 2 2" xfId="25522"/>
    <cellStyle name="20% - Accent2 4 2 2 2" xfId="25523"/>
    <cellStyle name="20% - Accent2 4 2 3" xfId="25524"/>
    <cellStyle name="20% - Accent2 4 2 3 2" xfId="25525"/>
    <cellStyle name="20% - Accent2 4 2 4" xfId="25526"/>
    <cellStyle name="20% - Accent2 4 2 4 2" xfId="25527"/>
    <cellStyle name="20% - Accent2 4 2 5" xfId="25528"/>
    <cellStyle name="20% - Accent2 4 3" xfId="25529"/>
    <cellStyle name="20% - Accent2 4 3 2" xfId="25530"/>
    <cellStyle name="20% - Accent2 4 3 2 2" xfId="25531"/>
    <cellStyle name="20% - Accent2 4 3 3" xfId="25532"/>
    <cellStyle name="20% - Accent2 4 4" xfId="25533"/>
    <cellStyle name="20% - Accent2 4 4 2" xfId="25534"/>
    <cellStyle name="20% - Accent2 4 5" xfId="25535"/>
    <cellStyle name="20% - Accent2 4 5 2" xfId="25536"/>
    <cellStyle name="20% - Accent2 4 6" xfId="25537"/>
    <cellStyle name="20% - Accent2 4 6 2" xfId="25538"/>
    <cellStyle name="20% - Accent2 4 7" xfId="25539"/>
    <cellStyle name="20% - Accent2 4 7 2" xfId="25540"/>
    <cellStyle name="20% - Accent2 4 8" xfId="25541"/>
    <cellStyle name="20% - Accent2 4 9" xfId="25542"/>
    <cellStyle name="20% - Accent2 5" xfId="25543"/>
    <cellStyle name="20% - Accent2 5 2" xfId="25544"/>
    <cellStyle name="20% - Accent2 5 2 2" xfId="25545"/>
    <cellStyle name="20% - Accent2 5 2 2 2" xfId="25546"/>
    <cellStyle name="20% - Accent2 5 2 3" xfId="25547"/>
    <cellStyle name="20% - Accent2 5 3" xfId="25548"/>
    <cellStyle name="20% - Accent2 5 3 2" xfId="25549"/>
    <cellStyle name="20% - Accent2 5 3 3" xfId="25550"/>
    <cellStyle name="20% - Accent2 5 4" xfId="25551"/>
    <cellStyle name="20% - Accent2 5 4 2" xfId="25552"/>
    <cellStyle name="20% - Accent2 5 4 3" xfId="25553"/>
    <cellStyle name="20% - Accent2 5 5" xfId="25554"/>
    <cellStyle name="20% - Accent2 6" xfId="25555"/>
    <cellStyle name="20% - Accent2 6 2" xfId="25556"/>
    <cellStyle name="20% - Accent2 6 2 2" xfId="25557"/>
    <cellStyle name="20% - Accent2 6 2 2 2" xfId="25558"/>
    <cellStyle name="20% - Accent2 6 2 3" xfId="25559"/>
    <cellStyle name="20% - Accent2 6 2 4" xfId="25560"/>
    <cellStyle name="20% - Accent2 6 3" xfId="25561"/>
    <cellStyle name="20% - Accent2 6 3 2" xfId="25562"/>
    <cellStyle name="20% - Accent2 6 3 3" xfId="25563"/>
    <cellStyle name="20% - Accent2 6 4" xfId="25564"/>
    <cellStyle name="20% - Accent2 6 4 2" xfId="25565"/>
    <cellStyle name="20% - Accent2 6 5" xfId="25566"/>
    <cellStyle name="20% - Accent2 7" xfId="25567"/>
    <cellStyle name="20% - Accent2 7 2" xfId="25568"/>
    <cellStyle name="20% - Accent2 7 2 2" xfId="25569"/>
    <cellStyle name="20% - Accent2 7 2 2 2" xfId="25570"/>
    <cellStyle name="20% - Accent2 7 2 3" xfId="25571"/>
    <cellStyle name="20% - Accent2 7 2 4" xfId="25572"/>
    <cellStyle name="20% - Accent2 7 3" xfId="25573"/>
    <cellStyle name="20% - Accent2 7 3 2" xfId="25574"/>
    <cellStyle name="20% - Accent2 7 4" xfId="25575"/>
    <cellStyle name="20% - Accent2 7 4 2" xfId="25576"/>
    <cellStyle name="20% - Accent2 7 5" xfId="25577"/>
    <cellStyle name="20% - Accent2 8" xfId="25578"/>
    <cellStyle name="20% - Accent2 8 2" xfId="25579"/>
    <cellStyle name="20% - Accent2 8 2 2" xfId="25580"/>
    <cellStyle name="20% - Accent2 8 2 3" xfId="25581"/>
    <cellStyle name="20% - Accent2 8 3" xfId="25582"/>
    <cellStyle name="20% - Accent2 9" xfId="25583"/>
    <cellStyle name="20% - Accent2 9 2" xfId="25584"/>
    <cellStyle name="20% - Accent2 9 2 2" xfId="25585"/>
    <cellStyle name="20% - Accent2 9 2 3" xfId="25586"/>
    <cellStyle name="20% - Accent2 9 3" xfId="25587"/>
    <cellStyle name="20% - Accent2 9 4" xfId="25588"/>
    <cellStyle name="20% - Accent2 9 5" xfId="25589"/>
    <cellStyle name="20% - Accent3 10" xfId="25590"/>
    <cellStyle name="20% - Accent3 10 2" xfId="25591"/>
    <cellStyle name="20% - Accent3 10 2 2" xfId="25592"/>
    <cellStyle name="20% - Accent3 10 3" xfId="25593"/>
    <cellStyle name="20% - Accent3 10 4" xfId="25594"/>
    <cellStyle name="20% - Accent3 11" xfId="25595"/>
    <cellStyle name="20% - Accent3 11 2" xfId="25596"/>
    <cellStyle name="20% - Accent3 11 3" xfId="25597"/>
    <cellStyle name="20% - Accent3 12" xfId="25598"/>
    <cellStyle name="20% - Accent3 13" xfId="25599"/>
    <cellStyle name="20% - Accent3 2" xfId="25600"/>
    <cellStyle name="20% - Accent3 2 2" xfId="25601"/>
    <cellStyle name="20% - Accent3 2 2 2" xfId="25602"/>
    <cellStyle name="20% - Accent3 2 2 2 2" xfId="25603"/>
    <cellStyle name="20% - Accent3 2 2 2 2 2" xfId="25604"/>
    <cellStyle name="20% - Accent3 2 2 2 3" xfId="25605"/>
    <cellStyle name="20% - Accent3 2 2 2 3 2" xfId="25606"/>
    <cellStyle name="20% - Accent3 2 2 2 4" xfId="25607"/>
    <cellStyle name="20% - Accent3 2 2 3" xfId="25608"/>
    <cellStyle name="20% - Accent3 2 2 3 2" xfId="25609"/>
    <cellStyle name="20% - Accent3 2 2 3 2 2" xfId="25610"/>
    <cellStyle name="20% - Accent3 2 2 3 2 3" xfId="25611"/>
    <cellStyle name="20% - Accent3 2 2 3 3" xfId="25612"/>
    <cellStyle name="20% - Accent3 2 2 3 4" xfId="25613"/>
    <cellStyle name="20% - Accent3 2 2 4" xfId="25614"/>
    <cellStyle name="20% - Accent3 2 2 4 2" xfId="25615"/>
    <cellStyle name="20% - Accent3 2 2 4 3" xfId="25616"/>
    <cellStyle name="20% - Accent3 2 2 5" xfId="25617"/>
    <cellStyle name="20% - Accent3 2 2 5 2" xfId="25618"/>
    <cellStyle name="20% - Accent3 2 2 6" xfId="25619"/>
    <cellStyle name="20% - Accent3 2 3" xfId="25620"/>
    <cellStyle name="20% - Accent3 2 3 2" xfId="25621"/>
    <cellStyle name="20% - Accent3 2 3 2 2" xfId="25622"/>
    <cellStyle name="20% - Accent3 2 3 2 2 2" xfId="25623"/>
    <cellStyle name="20% - Accent3 2 3 2 3" xfId="25624"/>
    <cellStyle name="20% - Accent3 2 3 3" xfId="25625"/>
    <cellStyle name="20% - Accent3 2 3 3 2" xfId="25626"/>
    <cellStyle name="20% - Accent3 2 3 4" xfId="25627"/>
    <cellStyle name="20% - Accent3 2 3 4 2" xfId="25628"/>
    <cellStyle name="20% - Accent3 2 3 5" xfId="25629"/>
    <cellStyle name="20% - Accent3 2 4" xfId="25630"/>
    <cellStyle name="20% - Accent3 2 4 2" xfId="25631"/>
    <cellStyle name="20% - Accent3 2 4 2 2" xfId="25632"/>
    <cellStyle name="20% - Accent3 2 4 2 2 2" xfId="25633"/>
    <cellStyle name="20% - Accent3 2 4 2 3" xfId="25634"/>
    <cellStyle name="20% - Accent3 2 4 2 3 2" xfId="25635"/>
    <cellStyle name="20% - Accent3 2 4 3" xfId="25636"/>
    <cellStyle name="20% - Accent3 2 4 3 2" xfId="25637"/>
    <cellStyle name="20% - Accent3 2 4 3 2 2" xfId="25638"/>
    <cellStyle name="20% - Accent3 2 4 3 3" xfId="25639"/>
    <cellStyle name="20% - Accent3 2 4 4" xfId="25640"/>
    <cellStyle name="20% - Accent3 2 4 4 2" xfId="25641"/>
    <cellStyle name="20% - Accent3 2 4 5" xfId="25642"/>
    <cellStyle name="20% - Accent3 2 4 5 2" xfId="25643"/>
    <cellStyle name="20% - Accent3 2 5" xfId="25644"/>
    <cellStyle name="20% - Accent3 2 5 2" xfId="25645"/>
    <cellStyle name="20% - Accent3 2 5 2 2" xfId="25646"/>
    <cellStyle name="20% - Accent3 2 5 3" xfId="25647"/>
    <cellStyle name="20% - Accent3 2 6" xfId="25648"/>
    <cellStyle name="20% - Accent3 2 6 2" xfId="25649"/>
    <cellStyle name="20% - Accent3 2 6 2 2" xfId="25650"/>
    <cellStyle name="20% - Accent3 2 6 3" xfId="25651"/>
    <cellStyle name="20% - Accent3 2 7" xfId="25652"/>
    <cellStyle name="20% - Accent3 2 7 2" xfId="25653"/>
    <cellStyle name="20% - Accent3 2 8" xfId="25654"/>
    <cellStyle name="20% - Accent3 2 9" xfId="25655"/>
    <cellStyle name="20% - Accent3 2_12PCORC Wind Vestas and Royalties" xfId="25656"/>
    <cellStyle name="20% - Accent3 3" xfId="25657"/>
    <cellStyle name="20% - Accent3 3 2" xfId="25658"/>
    <cellStyle name="20% - Accent3 3 2 2" xfId="25659"/>
    <cellStyle name="20% - Accent3 3 2 2 2" xfId="25660"/>
    <cellStyle name="20% - Accent3 3 2 3" xfId="25661"/>
    <cellStyle name="20% - Accent3 3 2 3 2" xfId="25662"/>
    <cellStyle name="20% - Accent3 3 2 4" xfId="25663"/>
    <cellStyle name="20% - Accent3 3 2 4 2" xfId="25664"/>
    <cellStyle name="20% - Accent3 3 2 5" xfId="25665"/>
    <cellStyle name="20% - Accent3 3 2 6" xfId="25666"/>
    <cellStyle name="20% - Accent3 3 3" xfId="25667"/>
    <cellStyle name="20% - Accent3 3 3 2" xfId="25668"/>
    <cellStyle name="20% - Accent3 3 3 2 2" xfId="25669"/>
    <cellStyle name="20% - Accent3 3 3 2 2 2" xfId="25670"/>
    <cellStyle name="20% - Accent3 3 3 2 3" xfId="25671"/>
    <cellStyle name="20% - Accent3 3 3 2 4" xfId="25672"/>
    <cellStyle name="20% - Accent3 3 3 2 5" xfId="25673"/>
    <cellStyle name="20% - Accent3 3 3 3" xfId="25674"/>
    <cellStyle name="20% - Accent3 3 3 3 2" xfId="25675"/>
    <cellStyle name="20% - Accent3 3 3 4" xfId="25676"/>
    <cellStyle name="20% - Accent3 3 4" xfId="25677"/>
    <cellStyle name="20% - Accent3 3 4 2" xfId="25678"/>
    <cellStyle name="20% - Accent3 3 4 2 2" xfId="25679"/>
    <cellStyle name="20% - Accent3 3 4 3" xfId="25680"/>
    <cellStyle name="20% - Accent3 3 4 4" xfId="25681"/>
    <cellStyle name="20% - Accent3 3 5" xfId="25682"/>
    <cellStyle name="20% - Accent3 3 5 2" xfId="25683"/>
    <cellStyle name="20% - Accent3 3 6" xfId="25684"/>
    <cellStyle name="20% - Accent3 3 7" xfId="25685"/>
    <cellStyle name="20% - Accent3 4" xfId="25686"/>
    <cellStyle name="20% - Accent3 4 2" xfId="25687"/>
    <cellStyle name="20% - Accent3 4 2 2" xfId="25688"/>
    <cellStyle name="20% - Accent3 4 2 2 2" xfId="25689"/>
    <cellStyle name="20% - Accent3 4 2 3" xfId="25690"/>
    <cellStyle name="20% - Accent3 4 2 3 2" xfId="25691"/>
    <cellStyle name="20% - Accent3 4 2 4" xfId="25692"/>
    <cellStyle name="20% - Accent3 4 2 4 2" xfId="25693"/>
    <cellStyle name="20% - Accent3 4 2 5" xfId="25694"/>
    <cellStyle name="20% - Accent3 4 3" xfId="25695"/>
    <cellStyle name="20% - Accent3 4 3 2" xfId="25696"/>
    <cellStyle name="20% - Accent3 4 3 2 2" xfId="25697"/>
    <cellStyle name="20% - Accent3 4 3 3" xfId="25698"/>
    <cellStyle name="20% - Accent3 4 4" xfId="25699"/>
    <cellStyle name="20% - Accent3 4 4 2" xfId="25700"/>
    <cellStyle name="20% - Accent3 4 5" xfId="25701"/>
    <cellStyle name="20% - Accent3 4 5 2" xfId="25702"/>
    <cellStyle name="20% - Accent3 4 6" xfId="25703"/>
    <cellStyle name="20% - Accent3 4 6 2" xfId="25704"/>
    <cellStyle name="20% - Accent3 4 7" xfId="25705"/>
    <cellStyle name="20% - Accent3 4 7 2" xfId="25706"/>
    <cellStyle name="20% - Accent3 4 8" xfId="25707"/>
    <cellStyle name="20% - Accent3 4 9" xfId="25708"/>
    <cellStyle name="20% - Accent3 5" xfId="25709"/>
    <cellStyle name="20% - Accent3 5 2" xfId="25710"/>
    <cellStyle name="20% - Accent3 5 2 2" xfId="25711"/>
    <cellStyle name="20% - Accent3 5 2 2 2" xfId="25712"/>
    <cellStyle name="20% - Accent3 5 2 3" xfId="25713"/>
    <cellStyle name="20% - Accent3 5 3" xfId="25714"/>
    <cellStyle name="20% - Accent3 5 3 2" xfId="25715"/>
    <cellStyle name="20% - Accent3 5 3 3" xfId="25716"/>
    <cellStyle name="20% - Accent3 5 4" xfId="25717"/>
    <cellStyle name="20% - Accent3 5 4 2" xfId="25718"/>
    <cellStyle name="20% - Accent3 5 4 3" xfId="25719"/>
    <cellStyle name="20% - Accent3 5 5" xfId="25720"/>
    <cellStyle name="20% - Accent3 6" xfId="25721"/>
    <cellStyle name="20% - Accent3 6 2" xfId="25722"/>
    <cellStyle name="20% - Accent3 6 2 2" xfId="25723"/>
    <cellStyle name="20% - Accent3 6 2 2 2" xfId="25724"/>
    <cellStyle name="20% - Accent3 6 2 3" xfId="25725"/>
    <cellStyle name="20% - Accent3 6 2 4" xfId="25726"/>
    <cellStyle name="20% - Accent3 6 3" xfId="25727"/>
    <cellStyle name="20% - Accent3 6 3 2" xfId="25728"/>
    <cellStyle name="20% - Accent3 6 3 3" xfId="25729"/>
    <cellStyle name="20% - Accent3 6 4" xfId="25730"/>
    <cellStyle name="20% - Accent3 6 4 2" xfId="25731"/>
    <cellStyle name="20% - Accent3 6 5" xfId="25732"/>
    <cellStyle name="20% - Accent3 7" xfId="25733"/>
    <cellStyle name="20% - Accent3 7 2" xfId="25734"/>
    <cellStyle name="20% - Accent3 7 2 2" xfId="25735"/>
    <cellStyle name="20% - Accent3 7 2 2 2" xfId="25736"/>
    <cellStyle name="20% - Accent3 7 2 3" xfId="25737"/>
    <cellStyle name="20% - Accent3 7 2 4" xfId="25738"/>
    <cellStyle name="20% - Accent3 7 3" xfId="25739"/>
    <cellStyle name="20% - Accent3 7 3 2" xfId="25740"/>
    <cellStyle name="20% - Accent3 7 4" xfId="25741"/>
    <cellStyle name="20% - Accent3 7 4 2" xfId="25742"/>
    <cellStyle name="20% - Accent3 7 5" xfId="25743"/>
    <cellStyle name="20% - Accent3 8" xfId="25744"/>
    <cellStyle name="20% - Accent3 8 2" xfId="25745"/>
    <cellStyle name="20% - Accent3 8 2 2" xfId="25746"/>
    <cellStyle name="20% - Accent3 8 2 3" xfId="25747"/>
    <cellStyle name="20% - Accent3 8 3" xfId="25748"/>
    <cellStyle name="20% - Accent3 9" xfId="25749"/>
    <cellStyle name="20% - Accent3 9 2" xfId="25750"/>
    <cellStyle name="20% - Accent3 9 2 2" xfId="25751"/>
    <cellStyle name="20% - Accent3 9 2 3" xfId="25752"/>
    <cellStyle name="20% - Accent3 9 3" xfId="25753"/>
    <cellStyle name="20% - Accent3 9 4" xfId="25754"/>
    <cellStyle name="20% - Accent3 9 5" xfId="25755"/>
    <cellStyle name="20% - Accent4 10" xfId="25756"/>
    <cellStyle name="20% - Accent4 10 2" xfId="25757"/>
    <cellStyle name="20% - Accent4 10 2 2" xfId="25758"/>
    <cellStyle name="20% - Accent4 10 3" xfId="25759"/>
    <cellStyle name="20% - Accent4 10 4" xfId="25760"/>
    <cellStyle name="20% - Accent4 11" xfId="25761"/>
    <cellStyle name="20% - Accent4 11 2" xfId="25762"/>
    <cellStyle name="20% - Accent4 11 3" xfId="25763"/>
    <cellStyle name="20% - Accent4 12" xfId="25764"/>
    <cellStyle name="20% - Accent4 13" xfId="25765"/>
    <cellStyle name="20% - Accent4 2" xfId="25766"/>
    <cellStyle name="20% - Accent4 2 2" xfId="25767"/>
    <cellStyle name="20% - Accent4 2 2 2" xfId="25768"/>
    <cellStyle name="20% - Accent4 2 2 2 2" xfId="25769"/>
    <cellStyle name="20% - Accent4 2 2 2 2 2" xfId="25770"/>
    <cellStyle name="20% - Accent4 2 2 2 3" xfId="25771"/>
    <cellStyle name="20% - Accent4 2 2 2 3 2" xfId="25772"/>
    <cellStyle name="20% - Accent4 2 2 2 4" xfId="25773"/>
    <cellStyle name="20% - Accent4 2 2 3" xfId="25774"/>
    <cellStyle name="20% - Accent4 2 2 3 2" xfId="25775"/>
    <cellStyle name="20% - Accent4 2 2 3 2 2" xfId="25776"/>
    <cellStyle name="20% - Accent4 2 2 3 2 3" xfId="25777"/>
    <cellStyle name="20% - Accent4 2 2 3 3" xfId="25778"/>
    <cellStyle name="20% - Accent4 2 2 3 4" xfId="25779"/>
    <cellStyle name="20% - Accent4 2 2 4" xfId="25780"/>
    <cellStyle name="20% - Accent4 2 2 4 2" xfId="25781"/>
    <cellStyle name="20% - Accent4 2 2 4 3" xfId="25782"/>
    <cellStyle name="20% - Accent4 2 2 5" xfId="25783"/>
    <cellStyle name="20% - Accent4 2 2 5 2" xfId="25784"/>
    <cellStyle name="20% - Accent4 2 2 6" xfId="25785"/>
    <cellStyle name="20% - Accent4 2 3" xfId="25786"/>
    <cellStyle name="20% - Accent4 2 3 2" xfId="25787"/>
    <cellStyle name="20% - Accent4 2 3 2 2" xfId="25788"/>
    <cellStyle name="20% - Accent4 2 3 2 2 2" xfId="25789"/>
    <cellStyle name="20% - Accent4 2 3 2 3" xfId="25790"/>
    <cellStyle name="20% - Accent4 2 3 3" xfId="25791"/>
    <cellStyle name="20% - Accent4 2 3 3 2" xfId="25792"/>
    <cellStyle name="20% - Accent4 2 3 4" xfId="25793"/>
    <cellStyle name="20% - Accent4 2 3 4 2" xfId="25794"/>
    <cellStyle name="20% - Accent4 2 3 5" xfId="25795"/>
    <cellStyle name="20% - Accent4 2 4" xfId="25796"/>
    <cellStyle name="20% - Accent4 2 4 2" xfId="25797"/>
    <cellStyle name="20% - Accent4 2 4 2 2" xfId="25798"/>
    <cellStyle name="20% - Accent4 2 4 2 2 2" xfId="25799"/>
    <cellStyle name="20% - Accent4 2 4 2 3" xfId="25800"/>
    <cellStyle name="20% - Accent4 2 4 2 3 2" xfId="25801"/>
    <cellStyle name="20% - Accent4 2 4 3" xfId="25802"/>
    <cellStyle name="20% - Accent4 2 4 3 2" xfId="25803"/>
    <cellStyle name="20% - Accent4 2 4 3 2 2" xfId="25804"/>
    <cellStyle name="20% - Accent4 2 4 3 3" xfId="25805"/>
    <cellStyle name="20% - Accent4 2 4 4" xfId="25806"/>
    <cellStyle name="20% - Accent4 2 4 4 2" xfId="25807"/>
    <cellStyle name="20% - Accent4 2 4 5" xfId="25808"/>
    <cellStyle name="20% - Accent4 2 4 5 2" xfId="25809"/>
    <cellStyle name="20% - Accent4 2 5" xfId="25810"/>
    <cellStyle name="20% - Accent4 2 5 2" xfId="25811"/>
    <cellStyle name="20% - Accent4 2 5 2 2" xfId="25812"/>
    <cellStyle name="20% - Accent4 2 5 3" xfId="25813"/>
    <cellStyle name="20% - Accent4 2 6" xfId="25814"/>
    <cellStyle name="20% - Accent4 2 6 2" xfId="25815"/>
    <cellStyle name="20% - Accent4 2 6 2 2" xfId="25816"/>
    <cellStyle name="20% - Accent4 2 6 3" xfId="25817"/>
    <cellStyle name="20% - Accent4 2 7" xfId="25818"/>
    <cellStyle name="20% - Accent4 2 7 2" xfId="25819"/>
    <cellStyle name="20% - Accent4 2 8" xfId="25820"/>
    <cellStyle name="20% - Accent4 2 9" xfId="25821"/>
    <cellStyle name="20% - Accent4 2_12PCORC Wind Vestas and Royalties" xfId="25822"/>
    <cellStyle name="20% - Accent4 3" xfId="25823"/>
    <cellStyle name="20% - Accent4 3 2" xfId="25824"/>
    <cellStyle name="20% - Accent4 3 2 2" xfId="25825"/>
    <cellStyle name="20% - Accent4 3 2 2 2" xfId="25826"/>
    <cellStyle name="20% - Accent4 3 2 3" xfId="25827"/>
    <cellStyle name="20% - Accent4 3 2 3 2" xfId="25828"/>
    <cellStyle name="20% - Accent4 3 2 4" xfId="25829"/>
    <cellStyle name="20% - Accent4 3 2 4 2" xfId="25830"/>
    <cellStyle name="20% - Accent4 3 2 5" xfId="25831"/>
    <cellStyle name="20% - Accent4 3 2 6" xfId="25832"/>
    <cellStyle name="20% - Accent4 3 3" xfId="25833"/>
    <cellStyle name="20% - Accent4 3 3 2" xfId="25834"/>
    <cellStyle name="20% - Accent4 3 3 2 2" xfId="25835"/>
    <cellStyle name="20% - Accent4 3 3 2 2 2" xfId="25836"/>
    <cellStyle name="20% - Accent4 3 3 2 3" xfId="25837"/>
    <cellStyle name="20% - Accent4 3 3 2 4" xfId="25838"/>
    <cellStyle name="20% - Accent4 3 3 2 5" xfId="25839"/>
    <cellStyle name="20% - Accent4 3 3 3" xfId="25840"/>
    <cellStyle name="20% - Accent4 3 3 3 2" xfId="25841"/>
    <cellStyle name="20% - Accent4 3 3 4" xfId="25842"/>
    <cellStyle name="20% - Accent4 3 4" xfId="25843"/>
    <cellStyle name="20% - Accent4 3 4 2" xfId="25844"/>
    <cellStyle name="20% - Accent4 3 4 2 2" xfId="25845"/>
    <cellStyle name="20% - Accent4 3 4 3" xfId="25846"/>
    <cellStyle name="20% - Accent4 3 4 4" xfId="25847"/>
    <cellStyle name="20% - Accent4 3 5" xfId="25848"/>
    <cellStyle name="20% - Accent4 3 5 2" xfId="25849"/>
    <cellStyle name="20% - Accent4 3 6" xfId="25850"/>
    <cellStyle name="20% - Accent4 3 7" xfId="25851"/>
    <cellStyle name="20% - Accent4 4" xfId="25852"/>
    <cellStyle name="20% - Accent4 4 2" xfId="25853"/>
    <cellStyle name="20% - Accent4 4 2 2" xfId="25854"/>
    <cellStyle name="20% - Accent4 4 2 2 2" xfId="25855"/>
    <cellStyle name="20% - Accent4 4 2 3" xfId="25856"/>
    <cellStyle name="20% - Accent4 4 2 3 2" xfId="25857"/>
    <cellStyle name="20% - Accent4 4 2 4" xfId="25858"/>
    <cellStyle name="20% - Accent4 4 2 4 2" xfId="25859"/>
    <cellStyle name="20% - Accent4 4 2 5" xfId="25860"/>
    <cellStyle name="20% - Accent4 4 3" xfId="25861"/>
    <cellStyle name="20% - Accent4 4 3 2" xfId="25862"/>
    <cellStyle name="20% - Accent4 4 3 2 2" xfId="25863"/>
    <cellStyle name="20% - Accent4 4 3 3" xfId="25864"/>
    <cellStyle name="20% - Accent4 4 4" xfId="25865"/>
    <cellStyle name="20% - Accent4 4 4 2" xfId="25866"/>
    <cellStyle name="20% - Accent4 4 5" xfId="25867"/>
    <cellStyle name="20% - Accent4 4 5 2" xfId="25868"/>
    <cellStyle name="20% - Accent4 4 6" xfId="25869"/>
    <cellStyle name="20% - Accent4 4 6 2" xfId="25870"/>
    <cellStyle name="20% - Accent4 4 7" xfId="25871"/>
    <cellStyle name="20% - Accent4 4 7 2" xfId="25872"/>
    <cellStyle name="20% - Accent4 4 8" xfId="25873"/>
    <cellStyle name="20% - Accent4 4 9" xfId="25874"/>
    <cellStyle name="20% - Accent4 5" xfId="25875"/>
    <cellStyle name="20% - Accent4 5 2" xfId="25876"/>
    <cellStyle name="20% - Accent4 5 2 2" xfId="25877"/>
    <cellStyle name="20% - Accent4 5 2 2 2" xfId="25878"/>
    <cellStyle name="20% - Accent4 5 2 3" xfId="25879"/>
    <cellStyle name="20% - Accent4 5 3" xfId="25880"/>
    <cellStyle name="20% - Accent4 5 3 2" xfId="25881"/>
    <cellStyle name="20% - Accent4 5 3 3" xfId="25882"/>
    <cellStyle name="20% - Accent4 5 4" xfId="25883"/>
    <cellStyle name="20% - Accent4 5 4 2" xfId="25884"/>
    <cellStyle name="20% - Accent4 5 4 3" xfId="25885"/>
    <cellStyle name="20% - Accent4 5 5" xfId="25886"/>
    <cellStyle name="20% - Accent4 6" xfId="25887"/>
    <cellStyle name="20% - Accent4 6 2" xfId="25888"/>
    <cellStyle name="20% - Accent4 6 2 2" xfId="25889"/>
    <cellStyle name="20% - Accent4 6 2 2 2" xfId="25890"/>
    <cellStyle name="20% - Accent4 6 2 3" xfId="25891"/>
    <cellStyle name="20% - Accent4 6 2 4" xfId="25892"/>
    <cellStyle name="20% - Accent4 6 3" xfId="25893"/>
    <cellStyle name="20% - Accent4 6 3 2" xfId="25894"/>
    <cellStyle name="20% - Accent4 6 3 3" xfId="25895"/>
    <cellStyle name="20% - Accent4 6 4" xfId="25896"/>
    <cellStyle name="20% - Accent4 6 4 2" xfId="25897"/>
    <cellStyle name="20% - Accent4 6 5" xfId="25898"/>
    <cellStyle name="20% - Accent4 7" xfId="25899"/>
    <cellStyle name="20% - Accent4 7 2" xfId="25900"/>
    <cellStyle name="20% - Accent4 7 2 2" xfId="25901"/>
    <cellStyle name="20% - Accent4 7 2 2 2" xfId="25902"/>
    <cellStyle name="20% - Accent4 7 2 3" xfId="25903"/>
    <cellStyle name="20% - Accent4 7 2 4" xfId="25904"/>
    <cellStyle name="20% - Accent4 7 3" xfId="25905"/>
    <cellStyle name="20% - Accent4 7 3 2" xfId="25906"/>
    <cellStyle name="20% - Accent4 7 4" xfId="25907"/>
    <cellStyle name="20% - Accent4 7 4 2" xfId="25908"/>
    <cellStyle name="20% - Accent4 7 5" xfId="25909"/>
    <cellStyle name="20% - Accent4 8" xfId="25910"/>
    <cellStyle name="20% - Accent4 8 2" xfId="25911"/>
    <cellStyle name="20% - Accent4 8 2 2" xfId="25912"/>
    <cellStyle name="20% - Accent4 8 2 3" xfId="25913"/>
    <cellStyle name="20% - Accent4 8 3" xfId="25914"/>
    <cellStyle name="20% - Accent4 9" xfId="25915"/>
    <cellStyle name="20% - Accent4 9 2" xfId="25916"/>
    <cellStyle name="20% - Accent4 9 2 2" xfId="25917"/>
    <cellStyle name="20% - Accent4 9 2 3" xfId="25918"/>
    <cellStyle name="20% - Accent4 9 3" xfId="25919"/>
    <cellStyle name="20% - Accent4 9 4" xfId="25920"/>
    <cellStyle name="20% - Accent4 9 5" xfId="25921"/>
    <cellStyle name="20% - Accent5 10" xfId="25922"/>
    <cellStyle name="20% - Accent5 10 2" xfId="25923"/>
    <cellStyle name="20% - Accent5 10 2 2" xfId="25924"/>
    <cellStyle name="20% - Accent5 10 3" xfId="25925"/>
    <cellStyle name="20% - Accent5 11" xfId="25926"/>
    <cellStyle name="20% - Accent5 11 2" xfId="25927"/>
    <cellStyle name="20% - Accent5 11 3" xfId="25928"/>
    <cellStyle name="20% - Accent5 12" xfId="25929"/>
    <cellStyle name="20% - Accent5 13" xfId="25930"/>
    <cellStyle name="20% - Accent5 2" xfId="25931"/>
    <cellStyle name="20% - Accent5 2 2" xfId="25932"/>
    <cellStyle name="20% - Accent5 2 2 2" xfId="25933"/>
    <cellStyle name="20% - Accent5 2 2 2 2" xfId="25934"/>
    <cellStyle name="20% - Accent5 2 2 2 2 2" xfId="25935"/>
    <cellStyle name="20% - Accent5 2 2 2 3" xfId="25936"/>
    <cellStyle name="20% - Accent5 2 2 2 3 2" xfId="25937"/>
    <cellStyle name="20% - Accent5 2 2 2 4" xfId="25938"/>
    <cellStyle name="20% - Accent5 2 2 3" xfId="25939"/>
    <cellStyle name="20% - Accent5 2 2 3 2" xfId="25940"/>
    <cellStyle name="20% - Accent5 2 2 3 2 2" xfId="25941"/>
    <cellStyle name="20% - Accent5 2 2 3 2 3" xfId="25942"/>
    <cellStyle name="20% - Accent5 2 2 3 3" xfId="25943"/>
    <cellStyle name="20% - Accent5 2 2 3 4" xfId="25944"/>
    <cellStyle name="20% - Accent5 2 2 4" xfId="25945"/>
    <cellStyle name="20% - Accent5 2 2 4 2" xfId="25946"/>
    <cellStyle name="20% - Accent5 2 2 4 3" xfId="25947"/>
    <cellStyle name="20% - Accent5 2 2 5" xfId="25948"/>
    <cellStyle name="20% - Accent5 2 2 5 2" xfId="25949"/>
    <cellStyle name="20% - Accent5 2 2 6" xfId="25950"/>
    <cellStyle name="20% - Accent5 2 3" xfId="25951"/>
    <cellStyle name="20% - Accent5 2 3 2" xfId="25952"/>
    <cellStyle name="20% - Accent5 2 3 2 2" xfId="25953"/>
    <cellStyle name="20% - Accent5 2 3 2 2 2" xfId="25954"/>
    <cellStyle name="20% - Accent5 2 3 2 3" xfId="25955"/>
    <cellStyle name="20% - Accent5 2 3 3" xfId="25956"/>
    <cellStyle name="20% - Accent5 2 3 3 2" xfId="25957"/>
    <cellStyle name="20% - Accent5 2 3 4" xfId="25958"/>
    <cellStyle name="20% - Accent5 2 3 4 2" xfId="25959"/>
    <cellStyle name="20% - Accent5 2 3 5" xfId="25960"/>
    <cellStyle name="20% - Accent5 2 4" xfId="25961"/>
    <cellStyle name="20% - Accent5 2 4 2" xfId="25962"/>
    <cellStyle name="20% - Accent5 2 4 2 2" xfId="25963"/>
    <cellStyle name="20% - Accent5 2 4 2 2 2" xfId="25964"/>
    <cellStyle name="20% - Accent5 2 4 2 3" xfId="25965"/>
    <cellStyle name="20% - Accent5 2 4 3" xfId="25966"/>
    <cellStyle name="20% - Accent5 2 4 3 2" xfId="25967"/>
    <cellStyle name="20% - Accent5 2 4 3 3" xfId="25968"/>
    <cellStyle name="20% - Accent5 2 4 4" xfId="25969"/>
    <cellStyle name="20% - Accent5 2 4 4 2" xfId="25970"/>
    <cellStyle name="20% - Accent5 2 4 5" xfId="25971"/>
    <cellStyle name="20% - Accent5 2 5" xfId="25972"/>
    <cellStyle name="20% - Accent5 2 5 2" xfId="25973"/>
    <cellStyle name="20% - Accent5 2 5 2 2" xfId="25974"/>
    <cellStyle name="20% - Accent5 2 5 3" xfId="25975"/>
    <cellStyle name="20% - Accent5 2 6" xfId="25976"/>
    <cellStyle name="20% - Accent5 2 6 2" xfId="25977"/>
    <cellStyle name="20% - Accent5 2 6 2 2" xfId="25978"/>
    <cellStyle name="20% - Accent5 2 6 3" xfId="25979"/>
    <cellStyle name="20% - Accent5 2 7" xfId="25980"/>
    <cellStyle name="20% - Accent5 2 7 2" xfId="25981"/>
    <cellStyle name="20% - Accent5 2 8" xfId="25982"/>
    <cellStyle name="20% - Accent5 2 9" xfId="25983"/>
    <cellStyle name="20% - Accent5 2_12PCORC Wind Vestas and Royalties" xfId="25984"/>
    <cellStyle name="20% - Accent5 3" xfId="25985"/>
    <cellStyle name="20% - Accent5 3 2" xfId="25986"/>
    <cellStyle name="20% - Accent5 3 2 2" xfId="25987"/>
    <cellStyle name="20% - Accent5 3 2 2 2" xfId="25988"/>
    <cellStyle name="20% - Accent5 3 2 3" xfId="25989"/>
    <cellStyle name="20% - Accent5 3 2 3 2" xfId="25990"/>
    <cellStyle name="20% - Accent5 3 2 4" xfId="25991"/>
    <cellStyle name="20% - Accent5 3 2 4 2" xfId="25992"/>
    <cellStyle name="20% - Accent5 3 2 5" xfId="25993"/>
    <cellStyle name="20% - Accent5 3 2 6" xfId="25994"/>
    <cellStyle name="20% - Accent5 3 3" xfId="25995"/>
    <cellStyle name="20% - Accent5 3 3 2" xfId="25996"/>
    <cellStyle name="20% - Accent5 3 3 2 2" xfId="25997"/>
    <cellStyle name="20% - Accent5 3 3 2 2 2" xfId="25998"/>
    <cellStyle name="20% - Accent5 3 3 2 3" xfId="25999"/>
    <cellStyle name="20% - Accent5 3 3 2 4" xfId="26000"/>
    <cellStyle name="20% - Accent5 3 3 2 5" xfId="26001"/>
    <cellStyle name="20% - Accent5 3 3 3" xfId="26002"/>
    <cellStyle name="20% - Accent5 3 3 3 2" xfId="26003"/>
    <cellStyle name="20% - Accent5 3 3 4" xfId="26004"/>
    <cellStyle name="20% - Accent5 3 4" xfId="26005"/>
    <cellStyle name="20% - Accent5 3 4 2" xfId="26006"/>
    <cellStyle name="20% - Accent5 3 4 2 2" xfId="26007"/>
    <cellStyle name="20% - Accent5 3 4 3" xfId="26008"/>
    <cellStyle name="20% - Accent5 3 4 4" xfId="26009"/>
    <cellStyle name="20% - Accent5 3 5" xfId="26010"/>
    <cellStyle name="20% - Accent5 3 5 2" xfId="26011"/>
    <cellStyle name="20% - Accent5 3 6" xfId="26012"/>
    <cellStyle name="20% - Accent5 4" xfId="26013"/>
    <cellStyle name="20% - Accent5 4 2" xfId="26014"/>
    <cellStyle name="20% - Accent5 4 2 2" xfId="26015"/>
    <cellStyle name="20% - Accent5 4 2 2 2" xfId="26016"/>
    <cellStyle name="20% - Accent5 4 2 3" xfId="26017"/>
    <cellStyle name="20% - Accent5 4 3" xfId="26018"/>
    <cellStyle name="20% - Accent5 4 3 2" xfId="26019"/>
    <cellStyle name="20% - Accent5 4 4" xfId="26020"/>
    <cellStyle name="20% - Accent5 4 4 2" xfId="26021"/>
    <cellStyle name="20% - Accent5 4 5" xfId="26022"/>
    <cellStyle name="20% - Accent5 5" xfId="26023"/>
    <cellStyle name="20% - Accent5 5 2" xfId="26024"/>
    <cellStyle name="20% - Accent5 5 2 2" xfId="26025"/>
    <cellStyle name="20% - Accent5 5 2 2 2" xfId="26026"/>
    <cellStyle name="20% - Accent5 5 2 3" xfId="26027"/>
    <cellStyle name="20% - Accent5 5 3" xfId="26028"/>
    <cellStyle name="20% - Accent5 5 3 2" xfId="26029"/>
    <cellStyle name="20% - Accent5 5 3 3" xfId="26030"/>
    <cellStyle name="20% - Accent5 5 4" xfId="26031"/>
    <cellStyle name="20% - Accent5 5 4 2" xfId="26032"/>
    <cellStyle name="20% - Accent5 6" xfId="26033"/>
    <cellStyle name="20% - Accent5 6 2" xfId="26034"/>
    <cellStyle name="20% - Accent5 6 2 2" xfId="26035"/>
    <cellStyle name="20% - Accent5 6 2 2 2" xfId="26036"/>
    <cellStyle name="20% - Accent5 6 2 3" xfId="26037"/>
    <cellStyle name="20% - Accent5 6 2 4" xfId="26038"/>
    <cellStyle name="20% - Accent5 6 3" xfId="26039"/>
    <cellStyle name="20% - Accent5 6 3 2" xfId="26040"/>
    <cellStyle name="20% - Accent5 6 3 3" xfId="26041"/>
    <cellStyle name="20% - Accent5 6 4" xfId="26042"/>
    <cellStyle name="20% - Accent5 6 4 2" xfId="26043"/>
    <cellStyle name="20% - Accent5 6 5" xfId="26044"/>
    <cellStyle name="20% - Accent5 7" xfId="26045"/>
    <cellStyle name="20% - Accent5 7 2" xfId="26046"/>
    <cellStyle name="20% - Accent5 7 2 2" xfId="26047"/>
    <cellStyle name="20% - Accent5 7 2 2 2" xfId="26048"/>
    <cellStyle name="20% - Accent5 7 2 3" xfId="26049"/>
    <cellStyle name="20% - Accent5 7 2 4" xfId="26050"/>
    <cellStyle name="20% - Accent5 7 3" xfId="26051"/>
    <cellStyle name="20% - Accent5 7 3 2" xfId="26052"/>
    <cellStyle name="20% - Accent5 7 4" xfId="26053"/>
    <cellStyle name="20% - Accent5 7 4 2" xfId="26054"/>
    <cellStyle name="20% - Accent5 7 5" xfId="26055"/>
    <cellStyle name="20% - Accent5 8" xfId="26056"/>
    <cellStyle name="20% - Accent5 8 2" xfId="26057"/>
    <cellStyle name="20% - Accent5 8 2 2" xfId="26058"/>
    <cellStyle name="20% - Accent5 8 2 3" xfId="26059"/>
    <cellStyle name="20% - Accent5 8 3" xfId="26060"/>
    <cellStyle name="20% - Accent5 9" xfId="26061"/>
    <cellStyle name="20% - Accent5 9 2" xfId="26062"/>
    <cellStyle name="20% - Accent5 9 2 2" xfId="26063"/>
    <cellStyle name="20% - Accent5 9 2 3" xfId="26064"/>
    <cellStyle name="20% - Accent5 9 3" xfId="26065"/>
    <cellStyle name="20% - Accent5 9 4" xfId="26066"/>
    <cellStyle name="20% - Accent5 9 5" xfId="26067"/>
    <cellStyle name="20% - Accent6 10" xfId="26068"/>
    <cellStyle name="20% - Accent6 10 2" xfId="26069"/>
    <cellStyle name="20% - Accent6 10 2 2" xfId="26070"/>
    <cellStyle name="20% - Accent6 10 3" xfId="26071"/>
    <cellStyle name="20% - Accent6 10 4" xfId="26072"/>
    <cellStyle name="20% - Accent6 11" xfId="26073"/>
    <cellStyle name="20% - Accent6 11 2" xfId="26074"/>
    <cellStyle name="20% - Accent6 11 3" xfId="26075"/>
    <cellStyle name="20% - Accent6 12" xfId="26076"/>
    <cellStyle name="20% - Accent6 13" xfId="26077"/>
    <cellStyle name="20% - Accent6 2" xfId="26078"/>
    <cellStyle name="20% - Accent6 2 2" xfId="26079"/>
    <cellStyle name="20% - Accent6 2 2 2" xfId="26080"/>
    <cellStyle name="20% - Accent6 2 2 2 2" xfId="26081"/>
    <cellStyle name="20% - Accent6 2 2 2 2 2" xfId="26082"/>
    <cellStyle name="20% - Accent6 2 2 2 3" xfId="26083"/>
    <cellStyle name="20% - Accent6 2 2 2 3 2" xfId="26084"/>
    <cellStyle name="20% - Accent6 2 2 2 4" xfId="26085"/>
    <cellStyle name="20% - Accent6 2 2 3" xfId="26086"/>
    <cellStyle name="20% - Accent6 2 2 3 2" xfId="26087"/>
    <cellStyle name="20% - Accent6 2 2 3 2 2" xfId="26088"/>
    <cellStyle name="20% - Accent6 2 2 3 2 3" xfId="26089"/>
    <cellStyle name="20% - Accent6 2 2 3 3" xfId="26090"/>
    <cellStyle name="20% - Accent6 2 2 3 4" xfId="26091"/>
    <cellStyle name="20% - Accent6 2 2 4" xfId="26092"/>
    <cellStyle name="20% - Accent6 2 2 4 2" xfId="26093"/>
    <cellStyle name="20% - Accent6 2 2 4 3" xfId="26094"/>
    <cellStyle name="20% - Accent6 2 2 5" xfId="26095"/>
    <cellStyle name="20% - Accent6 2 2 5 2" xfId="26096"/>
    <cellStyle name="20% - Accent6 2 2 6" xfId="26097"/>
    <cellStyle name="20% - Accent6 2 3" xfId="26098"/>
    <cellStyle name="20% - Accent6 2 3 2" xfId="26099"/>
    <cellStyle name="20% - Accent6 2 3 2 2" xfId="26100"/>
    <cellStyle name="20% - Accent6 2 3 2 2 2" xfId="26101"/>
    <cellStyle name="20% - Accent6 2 3 2 3" xfId="26102"/>
    <cellStyle name="20% - Accent6 2 3 3" xfId="26103"/>
    <cellStyle name="20% - Accent6 2 3 3 2" xfId="26104"/>
    <cellStyle name="20% - Accent6 2 3 4" xfId="26105"/>
    <cellStyle name="20% - Accent6 2 3 4 2" xfId="26106"/>
    <cellStyle name="20% - Accent6 2 3 5" xfId="26107"/>
    <cellStyle name="20% - Accent6 2 4" xfId="26108"/>
    <cellStyle name="20% - Accent6 2 4 2" xfId="26109"/>
    <cellStyle name="20% - Accent6 2 4 2 2" xfId="26110"/>
    <cellStyle name="20% - Accent6 2 4 2 2 2" xfId="26111"/>
    <cellStyle name="20% - Accent6 2 4 2 3" xfId="26112"/>
    <cellStyle name="20% - Accent6 2 4 3" xfId="26113"/>
    <cellStyle name="20% - Accent6 2 4 3 2" xfId="26114"/>
    <cellStyle name="20% - Accent6 2 4 3 3" xfId="26115"/>
    <cellStyle name="20% - Accent6 2 4 4" xfId="26116"/>
    <cellStyle name="20% - Accent6 2 4 4 2" xfId="26117"/>
    <cellStyle name="20% - Accent6 2 4 5" xfId="26118"/>
    <cellStyle name="20% - Accent6 2 5" xfId="26119"/>
    <cellStyle name="20% - Accent6 2 5 2" xfId="26120"/>
    <cellStyle name="20% - Accent6 2 5 2 2" xfId="26121"/>
    <cellStyle name="20% - Accent6 2 5 3" xfId="26122"/>
    <cellStyle name="20% - Accent6 2 6" xfId="26123"/>
    <cellStyle name="20% - Accent6 2 6 2" xfId="26124"/>
    <cellStyle name="20% - Accent6 2 6 2 2" xfId="26125"/>
    <cellStyle name="20% - Accent6 2 6 3" xfId="26126"/>
    <cellStyle name="20% - Accent6 2 7" xfId="26127"/>
    <cellStyle name="20% - Accent6 2 7 2" xfId="26128"/>
    <cellStyle name="20% - Accent6 2 8" xfId="26129"/>
    <cellStyle name="20% - Accent6 2 9" xfId="26130"/>
    <cellStyle name="20% - Accent6 2_12PCORC Wind Vestas and Royalties" xfId="26131"/>
    <cellStyle name="20% - Accent6 3" xfId="26132"/>
    <cellStyle name="20% - Accent6 3 2" xfId="26133"/>
    <cellStyle name="20% - Accent6 3 2 2" xfId="26134"/>
    <cellStyle name="20% - Accent6 3 2 2 2" xfId="26135"/>
    <cellStyle name="20% - Accent6 3 2 3" xfId="26136"/>
    <cellStyle name="20% - Accent6 3 2 3 2" xfId="26137"/>
    <cellStyle name="20% - Accent6 3 2 4" xfId="26138"/>
    <cellStyle name="20% - Accent6 3 2 4 2" xfId="26139"/>
    <cellStyle name="20% - Accent6 3 2 5" xfId="26140"/>
    <cellStyle name="20% - Accent6 3 2 6" xfId="26141"/>
    <cellStyle name="20% - Accent6 3 3" xfId="26142"/>
    <cellStyle name="20% - Accent6 3 3 2" xfId="26143"/>
    <cellStyle name="20% - Accent6 3 3 2 2" xfId="26144"/>
    <cellStyle name="20% - Accent6 3 3 2 2 2" xfId="26145"/>
    <cellStyle name="20% - Accent6 3 3 2 3" xfId="26146"/>
    <cellStyle name="20% - Accent6 3 3 2 4" xfId="26147"/>
    <cellStyle name="20% - Accent6 3 3 2 5" xfId="26148"/>
    <cellStyle name="20% - Accent6 3 3 3" xfId="26149"/>
    <cellStyle name="20% - Accent6 3 3 3 2" xfId="26150"/>
    <cellStyle name="20% - Accent6 3 3 4" xfId="26151"/>
    <cellStyle name="20% - Accent6 3 4" xfId="26152"/>
    <cellStyle name="20% - Accent6 3 4 2" xfId="26153"/>
    <cellStyle name="20% - Accent6 3 4 2 2" xfId="26154"/>
    <cellStyle name="20% - Accent6 3 4 3" xfId="26155"/>
    <cellStyle name="20% - Accent6 3 4 4" xfId="26156"/>
    <cellStyle name="20% - Accent6 3 5" xfId="26157"/>
    <cellStyle name="20% - Accent6 3 5 2" xfId="26158"/>
    <cellStyle name="20% - Accent6 3 6" xfId="26159"/>
    <cellStyle name="20% - Accent6 3 7" xfId="26160"/>
    <cellStyle name="20% - Accent6 4" xfId="26161"/>
    <cellStyle name="20% - Accent6 4 2" xfId="26162"/>
    <cellStyle name="20% - Accent6 4 2 2" xfId="26163"/>
    <cellStyle name="20% - Accent6 4 2 2 2" xfId="26164"/>
    <cellStyle name="20% - Accent6 4 2 3" xfId="26165"/>
    <cellStyle name="20% - Accent6 4 2 3 2" xfId="26166"/>
    <cellStyle name="20% - Accent6 4 2 4" xfId="26167"/>
    <cellStyle name="20% - Accent6 4 2 4 2" xfId="26168"/>
    <cellStyle name="20% - Accent6 4 2 5" xfId="26169"/>
    <cellStyle name="20% - Accent6 4 3" xfId="26170"/>
    <cellStyle name="20% - Accent6 4 3 2" xfId="26171"/>
    <cellStyle name="20% - Accent6 4 3 2 2" xfId="26172"/>
    <cellStyle name="20% - Accent6 4 3 3" xfId="26173"/>
    <cellStyle name="20% - Accent6 4 4" xfId="26174"/>
    <cellStyle name="20% - Accent6 4 4 2" xfId="26175"/>
    <cellStyle name="20% - Accent6 4 5" xfId="26176"/>
    <cellStyle name="20% - Accent6 4 5 2" xfId="26177"/>
    <cellStyle name="20% - Accent6 4 6" xfId="26178"/>
    <cellStyle name="20% - Accent6 4 6 2" xfId="26179"/>
    <cellStyle name="20% - Accent6 4 7" xfId="26180"/>
    <cellStyle name="20% - Accent6 4 7 2" xfId="26181"/>
    <cellStyle name="20% - Accent6 4 8" xfId="26182"/>
    <cellStyle name="20% - Accent6 4 9" xfId="26183"/>
    <cellStyle name="20% - Accent6 5" xfId="26184"/>
    <cellStyle name="20% - Accent6 5 2" xfId="26185"/>
    <cellStyle name="20% - Accent6 5 2 2" xfId="26186"/>
    <cellStyle name="20% - Accent6 5 2 2 2" xfId="26187"/>
    <cellStyle name="20% - Accent6 5 2 3" xfId="26188"/>
    <cellStyle name="20% - Accent6 5 3" xfId="26189"/>
    <cellStyle name="20% - Accent6 5 3 2" xfId="26190"/>
    <cellStyle name="20% - Accent6 5 3 3" xfId="26191"/>
    <cellStyle name="20% - Accent6 5 4" xfId="26192"/>
    <cellStyle name="20% - Accent6 5 4 2" xfId="26193"/>
    <cellStyle name="20% - Accent6 5 4 3" xfId="26194"/>
    <cellStyle name="20% - Accent6 5 5" xfId="26195"/>
    <cellStyle name="20% - Accent6 6" xfId="26196"/>
    <cellStyle name="20% - Accent6 6 2" xfId="26197"/>
    <cellStyle name="20% - Accent6 6 2 2" xfId="26198"/>
    <cellStyle name="20% - Accent6 6 2 2 2" xfId="26199"/>
    <cellStyle name="20% - Accent6 6 2 3" xfId="26200"/>
    <cellStyle name="20% - Accent6 6 2 4" xfId="26201"/>
    <cellStyle name="20% - Accent6 6 3" xfId="26202"/>
    <cellStyle name="20% - Accent6 6 3 2" xfId="26203"/>
    <cellStyle name="20% - Accent6 6 3 3" xfId="26204"/>
    <cellStyle name="20% - Accent6 6 4" xfId="26205"/>
    <cellStyle name="20% - Accent6 6 4 2" xfId="26206"/>
    <cellStyle name="20% - Accent6 6 5" xfId="26207"/>
    <cellStyle name="20% - Accent6 7" xfId="26208"/>
    <cellStyle name="20% - Accent6 7 2" xfId="26209"/>
    <cellStyle name="20% - Accent6 7 2 2" xfId="26210"/>
    <cellStyle name="20% - Accent6 7 2 2 2" xfId="26211"/>
    <cellStyle name="20% - Accent6 7 2 3" xfId="26212"/>
    <cellStyle name="20% - Accent6 7 2 4" xfId="26213"/>
    <cellStyle name="20% - Accent6 7 3" xfId="26214"/>
    <cellStyle name="20% - Accent6 7 3 2" xfId="26215"/>
    <cellStyle name="20% - Accent6 7 4" xfId="26216"/>
    <cellStyle name="20% - Accent6 7 4 2" xfId="26217"/>
    <cellStyle name="20% - Accent6 7 5" xfId="26218"/>
    <cellStyle name="20% - Accent6 8" xfId="26219"/>
    <cellStyle name="20% - Accent6 8 2" xfId="26220"/>
    <cellStyle name="20% - Accent6 8 2 2" xfId="26221"/>
    <cellStyle name="20% - Accent6 8 2 3" xfId="26222"/>
    <cellStyle name="20% - Accent6 8 3" xfId="26223"/>
    <cellStyle name="20% - Accent6 9" xfId="26224"/>
    <cellStyle name="20% - Accent6 9 2" xfId="26225"/>
    <cellStyle name="20% - Accent6 9 2 2" xfId="26226"/>
    <cellStyle name="20% - Accent6 9 2 3" xfId="26227"/>
    <cellStyle name="20% - Accent6 9 3" xfId="26228"/>
    <cellStyle name="20% - Accent6 9 4" xfId="26229"/>
    <cellStyle name="20% - Accent6 9 5" xfId="26230"/>
    <cellStyle name="40% - Accent1 10" xfId="26231"/>
    <cellStyle name="40% - Accent1 10 2" xfId="26232"/>
    <cellStyle name="40% - Accent1 10 2 2" xfId="26233"/>
    <cellStyle name="40% - Accent1 10 3" xfId="26234"/>
    <cellStyle name="40% - Accent1 10 4" xfId="26235"/>
    <cellStyle name="40% - Accent1 11" xfId="26236"/>
    <cellStyle name="40% - Accent1 11 2" xfId="26237"/>
    <cellStyle name="40% - Accent1 11 3" xfId="26238"/>
    <cellStyle name="40% - Accent1 12" xfId="26239"/>
    <cellStyle name="40% - Accent1 13" xfId="26240"/>
    <cellStyle name="40% - Accent1 2" xfId="26241"/>
    <cellStyle name="40% - Accent1 2 2" xfId="26242"/>
    <cellStyle name="40% - Accent1 2 2 2" xfId="26243"/>
    <cellStyle name="40% - Accent1 2 2 2 2" xfId="26244"/>
    <cellStyle name="40% - Accent1 2 2 2 2 2" xfId="26245"/>
    <cellStyle name="40% - Accent1 2 2 2 3" xfId="26246"/>
    <cellStyle name="40% - Accent1 2 2 2 3 2" xfId="26247"/>
    <cellStyle name="40% - Accent1 2 2 2 4" xfId="26248"/>
    <cellStyle name="40% - Accent1 2 2 3" xfId="26249"/>
    <cellStyle name="40% - Accent1 2 2 3 2" xfId="26250"/>
    <cellStyle name="40% - Accent1 2 2 3 2 2" xfId="26251"/>
    <cellStyle name="40% - Accent1 2 2 3 2 3" xfId="26252"/>
    <cellStyle name="40% - Accent1 2 2 3 3" xfId="26253"/>
    <cellStyle name="40% - Accent1 2 2 3 4" xfId="26254"/>
    <cellStyle name="40% - Accent1 2 2 4" xfId="26255"/>
    <cellStyle name="40% - Accent1 2 2 4 2" xfId="26256"/>
    <cellStyle name="40% - Accent1 2 2 4 3" xfId="26257"/>
    <cellStyle name="40% - Accent1 2 2 5" xfId="26258"/>
    <cellStyle name="40% - Accent1 2 2 5 2" xfId="26259"/>
    <cellStyle name="40% - Accent1 2 2 6" xfId="26260"/>
    <cellStyle name="40% - Accent1 2 3" xfId="26261"/>
    <cellStyle name="40% - Accent1 2 3 2" xfId="26262"/>
    <cellStyle name="40% - Accent1 2 3 2 2" xfId="26263"/>
    <cellStyle name="40% - Accent1 2 3 2 2 2" xfId="26264"/>
    <cellStyle name="40% - Accent1 2 3 2 3" xfId="26265"/>
    <cellStyle name="40% - Accent1 2 3 3" xfId="26266"/>
    <cellStyle name="40% - Accent1 2 3 3 2" xfId="26267"/>
    <cellStyle name="40% - Accent1 2 3 4" xfId="26268"/>
    <cellStyle name="40% - Accent1 2 3 4 2" xfId="26269"/>
    <cellStyle name="40% - Accent1 2 3 5" xfId="26270"/>
    <cellStyle name="40% - Accent1 2 4" xfId="26271"/>
    <cellStyle name="40% - Accent1 2 4 2" xfId="26272"/>
    <cellStyle name="40% - Accent1 2 4 2 2" xfId="26273"/>
    <cellStyle name="40% - Accent1 2 4 2 2 2" xfId="26274"/>
    <cellStyle name="40% - Accent1 2 4 2 3" xfId="26275"/>
    <cellStyle name="40% - Accent1 2 4 2 3 2" xfId="26276"/>
    <cellStyle name="40% - Accent1 2 4 3" xfId="26277"/>
    <cellStyle name="40% - Accent1 2 4 3 2" xfId="26278"/>
    <cellStyle name="40% - Accent1 2 4 3 2 2" xfId="26279"/>
    <cellStyle name="40% - Accent1 2 4 3 3" xfId="26280"/>
    <cellStyle name="40% - Accent1 2 4 4" xfId="26281"/>
    <cellStyle name="40% - Accent1 2 4 4 2" xfId="26282"/>
    <cellStyle name="40% - Accent1 2 4 5" xfId="26283"/>
    <cellStyle name="40% - Accent1 2 4 5 2" xfId="26284"/>
    <cellStyle name="40% - Accent1 2 5" xfId="26285"/>
    <cellStyle name="40% - Accent1 2 5 2" xfId="26286"/>
    <cellStyle name="40% - Accent1 2 5 2 2" xfId="26287"/>
    <cellStyle name="40% - Accent1 2 5 3" xfId="26288"/>
    <cellStyle name="40% - Accent1 2 6" xfId="26289"/>
    <cellStyle name="40% - Accent1 2 6 2" xfId="26290"/>
    <cellStyle name="40% - Accent1 2 6 2 2" xfId="26291"/>
    <cellStyle name="40% - Accent1 2 6 3" xfId="26292"/>
    <cellStyle name="40% - Accent1 2 7" xfId="26293"/>
    <cellStyle name="40% - Accent1 2 7 2" xfId="26294"/>
    <cellStyle name="40% - Accent1 2 8" xfId="26295"/>
    <cellStyle name="40% - Accent1 2 9" xfId="26296"/>
    <cellStyle name="40% - Accent1 2_12PCORC Wind Vestas and Royalties" xfId="26297"/>
    <cellStyle name="40% - Accent1 3" xfId="26298"/>
    <cellStyle name="40% - Accent1 3 2" xfId="26299"/>
    <cellStyle name="40% - Accent1 3 2 2" xfId="26300"/>
    <cellStyle name="40% - Accent1 3 2 2 2" xfId="26301"/>
    <cellStyle name="40% - Accent1 3 2 3" xfId="26302"/>
    <cellStyle name="40% - Accent1 3 2 3 2" xfId="26303"/>
    <cellStyle name="40% - Accent1 3 2 4" xfId="26304"/>
    <cellStyle name="40% - Accent1 3 2 4 2" xfId="26305"/>
    <cellStyle name="40% - Accent1 3 2 5" xfId="26306"/>
    <cellStyle name="40% - Accent1 3 2 6" xfId="26307"/>
    <cellStyle name="40% - Accent1 3 3" xfId="26308"/>
    <cellStyle name="40% - Accent1 3 3 2" xfId="26309"/>
    <cellStyle name="40% - Accent1 3 3 2 2" xfId="26310"/>
    <cellStyle name="40% - Accent1 3 3 2 2 2" xfId="26311"/>
    <cellStyle name="40% - Accent1 3 3 2 3" xfId="26312"/>
    <cellStyle name="40% - Accent1 3 3 2 4" xfId="26313"/>
    <cellStyle name="40% - Accent1 3 3 2 5" xfId="26314"/>
    <cellStyle name="40% - Accent1 3 3 3" xfId="26315"/>
    <cellStyle name="40% - Accent1 3 3 3 2" xfId="26316"/>
    <cellStyle name="40% - Accent1 3 3 4" xfId="26317"/>
    <cellStyle name="40% - Accent1 3 4" xfId="26318"/>
    <cellStyle name="40% - Accent1 3 4 2" xfId="26319"/>
    <cellStyle name="40% - Accent1 3 4 2 2" xfId="26320"/>
    <cellStyle name="40% - Accent1 3 4 3" xfId="26321"/>
    <cellStyle name="40% - Accent1 3 4 4" xfId="26322"/>
    <cellStyle name="40% - Accent1 3 5" xfId="26323"/>
    <cellStyle name="40% - Accent1 3 5 2" xfId="26324"/>
    <cellStyle name="40% - Accent1 3 6" xfId="26325"/>
    <cellStyle name="40% - Accent1 3 7" xfId="26326"/>
    <cellStyle name="40% - Accent1 4" xfId="26327"/>
    <cellStyle name="40% - Accent1 4 2" xfId="26328"/>
    <cellStyle name="40% - Accent1 4 2 2" xfId="26329"/>
    <cellStyle name="40% - Accent1 4 2 2 2" xfId="26330"/>
    <cellStyle name="40% - Accent1 4 2 3" xfId="26331"/>
    <cellStyle name="40% - Accent1 4 2 3 2" xfId="26332"/>
    <cellStyle name="40% - Accent1 4 2 4" xfId="26333"/>
    <cellStyle name="40% - Accent1 4 2 4 2" xfId="26334"/>
    <cellStyle name="40% - Accent1 4 2 5" xfId="26335"/>
    <cellStyle name="40% - Accent1 4 3" xfId="26336"/>
    <cellStyle name="40% - Accent1 4 3 2" xfId="26337"/>
    <cellStyle name="40% - Accent1 4 3 2 2" xfId="26338"/>
    <cellStyle name="40% - Accent1 4 3 3" xfId="26339"/>
    <cellStyle name="40% - Accent1 4 4" xfId="26340"/>
    <cellStyle name="40% - Accent1 4 4 2" xfId="26341"/>
    <cellStyle name="40% - Accent1 4 5" xfId="26342"/>
    <cellStyle name="40% - Accent1 4 5 2" xfId="26343"/>
    <cellStyle name="40% - Accent1 4 6" xfId="26344"/>
    <cellStyle name="40% - Accent1 4 6 2" xfId="26345"/>
    <cellStyle name="40% - Accent1 4 7" xfId="26346"/>
    <cellStyle name="40% - Accent1 4 7 2" xfId="26347"/>
    <cellStyle name="40% - Accent1 4 8" xfId="26348"/>
    <cellStyle name="40% - Accent1 4 9" xfId="26349"/>
    <cellStyle name="40% - Accent1 5" xfId="26350"/>
    <cellStyle name="40% - Accent1 5 2" xfId="26351"/>
    <cellStyle name="40% - Accent1 5 2 2" xfId="26352"/>
    <cellStyle name="40% - Accent1 5 2 2 2" xfId="26353"/>
    <cellStyle name="40% - Accent1 5 2 3" xfId="26354"/>
    <cellStyle name="40% - Accent1 5 3" xfId="26355"/>
    <cellStyle name="40% - Accent1 5 3 2" xfId="26356"/>
    <cellStyle name="40% - Accent1 5 3 3" xfId="26357"/>
    <cellStyle name="40% - Accent1 5 4" xfId="26358"/>
    <cellStyle name="40% - Accent1 5 4 2" xfId="26359"/>
    <cellStyle name="40% - Accent1 5 4 3" xfId="26360"/>
    <cellStyle name="40% - Accent1 5 5" xfId="26361"/>
    <cellStyle name="40% - Accent1 6" xfId="26362"/>
    <cellStyle name="40% - Accent1 6 2" xfId="26363"/>
    <cellStyle name="40% - Accent1 6 2 2" xfId="26364"/>
    <cellStyle name="40% - Accent1 6 2 2 2" xfId="26365"/>
    <cellStyle name="40% - Accent1 6 2 3" xfId="26366"/>
    <cellStyle name="40% - Accent1 6 2 4" xfId="26367"/>
    <cellStyle name="40% - Accent1 6 3" xfId="26368"/>
    <cellStyle name="40% - Accent1 6 3 2" xfId="26369"/>
    <cellStyle name="40% - Accent1 6 3 3" xfId="26370"/>
    <cellStyle name="40% - Accent1 6 4" xfId="26371"/>
    <cellStyle name="40% - Accent1 6 4 2" xfId="26372"/>
    <cellStyle name="40% - Accent1 6 5" xfId="26373"/>
    <cellStyle name="40% - Accent1 7" xfId="26374"/>
    <cellStyle name="40% - Accent1 7 2" xfId="26375"/>
    <cellStyle name="40% - Accent1 7 2 2" xfId="26376"/>
    <cellStyle name="40% - Accent1 7 2 2 2" xfId="26377"/>
    <cellStyle name="40% - Accent1 7 2 3" xfId="26378"/>
    <cellStyle name="40% - Accent1 7 2 4" xfId="26379"/>
    <cellStyle name="40% - Accent1 7 3" xfId="26380"/>
    <cellStyle name="40% - Accent1 7 3 2" xfId="26381"/>
    <cellStyle name="40% - Accent1 7 4" xfId="26382"/>
    <cellStyle name="40% - Accent1 7 4 2" xfId="26383"/>
    <cellStyle name="40% - Accent1 7 5" xfId="26384"/>
    <cellStyle name="40% - Accent1 8" xfId="26385"/>
    <cellStyle name="40% - Accent1 8 2" xfId="26386"/>
    <cellStyle name="40% - Accent1 8 2 2" xfId="26387"/>
    <cellStyle name="40% - Accent1 8 2 3" xfId="26388"/>
    <cellStyle name="40% - Accent1 8 3" xfId="26389"/>
    <cellStyle name="40% - Accent1 9" xfId="26390"/>
    <cellStyle name="40% - Accent1 9 2" xfId="26391"/>
    <cellStyle name="40% - Accent1 9 2 2" xfId="26392"/>
    <cellStyle name="40% - Accent1 9 2 3" xfId="26393"/>
    <cellStyle name="40% - Accent1 9 3" xfId="26394"/>
    <cellStyle name="40% - Accent1 9 4" xfId="26395"/>
    <cellStyle name="40% - Accent1 9 5" xfId="26396"/>
    <cellStyle name="40% - Accent2 10" xfId="26397"/>
    <cellStyle name="40% - Accent2 10 2" xfId="26398"/>
    <cellStyle name="40% - Accent2 10 2 2" xfId="26399"/>
    <cellStyle name="40% - Accent2 10 3" xfId="26400"/>
    <cellStyle name="40% - Accent2 11" xfId="26401"/>
    <cellStyle name="40% - Accent2 11 2" xfId="26402"/>
    <cellStyle name="40% - Accent2 11 3" xfId="26403"/>
    <cellStyle name="40% - Accent2 12" xfId="26404"/>
    <cellStyle name="40% - Accent2 13" xfId="26405"/>
    <cellStyle name="40% - Accent2 2" xfId="26406"/>
    <cellStyle name="40% - Accent2 2 2" xfId="26407"/>
    <cellStyle name="40% - Accent2 2 2 2" xfId="26408"/>
    <cellStyle name="40% - Accent2 2 2 2 2" xfId="26409"/>
    <cellStyle name="40% - Accent2 2 2 2 2 2" xfId="26410"/>
    <cellStyle name="40% - Accent2 2 2 2 3" xfId="26411"/>
    <cellStyle name="40% - Accent2 2 2 2 3 2" xfId="26412"/>
    <cellStyle name="40% - Accent2 2 2 2 4" xfId="26413"/>
    <cellStyle name="40% - Accent2 2 2 3" xfId="26414"/>
    <cellStyle name="40% - Accent2 2 2 3 2" xfId="26415"/>
    <cellStyle name="40% - Accent2 2 2 3 2 2" xfId="26416"/>
    <cellStyle name="40% - Accent2 2 2 3 2 3" xfId="26417"/>
    <cellStyle name="40% - Accent2 2 2 3 3" xfId="26418"/>
    <cellStyle name="40% - Accent2 2 2 3 4" xfId="26419"/>
    <cellStyle name="40% - Accent2 2 2 4" xfId="26420"/>
    <cellStyle name="40% - Accent2 2 2 4 2" xfId="26421"/>
    <cellStyle name="40% - Accent2 2 2 4 3" xfId="26422"/>
    <cellStyle name="40% - Accent2 2 2 5" xfId="26423"/>
    <cellStyle name="40% - Accent2 2 2 5 2" xfId="26424"/>
    <cellStyle name="40% - Accent2 2 2 6" xfId="26425"/>
    <cellStyle name="40% - Accent2 2 3" xfId="26426"/>
    <cellStyle name="40% - Accent2 2 3 2" xfId="26427"/>
    <cellStyle name="40% - Accent2 2 3 2 2" xfId="26428"/>
    <cellStyle name="40% - Accent2 2 3 2 2 2" xfId="26429"/>
    <cellStyle name="40% - Accent2 2 3 2 3" xfId="26430"/>
    <cellStyle name="40% - Accent2 2 3 3" xfId="26431"/>
    <cellStyle name="40% - Accent2 2 3 3 2" xfId="26432"/>
    <cellStyle name="40% - Accent2 2 3 4" xfId="26433"/>
    <cellStyle name="40% - Accent2 2 3 4 2" xfId="26434"/>
    <cellStyle name="40% - Accent2 2 3 5" xfId="26435"/>
    <cellStyle name="40% - Accent2 2 4" xfId="26436"/>
    <cellStyle name="40% - Accent2 2 4 2" xfId="26437"/>
    <cellStyle name="40% - Accent2 2 4 2 2" xfId="26438"/>
    <cellStyle name="40% - Accent2 2 4 2 2 2" xfId="26439"/>
    <cellStyle name="40% - Accent2 2 4 2 3" xfId="26440"/>
    <cellStyle name="40% - Accent2 2 4 3" xfId="26441"/>
    <cellStyle name="40% - Accent2 2 4 3 2" xfId="26442"/>
    <cellStyle name="40% - Accent2 2 4 3 3" xfId="26443"/>
    <cellStyle name="40% - Accent2 2 4 4" xfId="26444"/>
    <cellStyle name="40% - Accent2 2 4 4 2" xfId="26445"/>
    <cellStyle name="40% - Accent2 2 4 5" xfId="26446"/>
    <cellStyle name="40% - Accent2 2 5" xfId="26447"/>
    <cellStyle name="40% - Accent2 2 5 2" xfId="26448"/>
    <cellStyle name="40% - Accent2 2 5 2 2" xfId="26449"/>
    <cellStyle name="40% - Accent2 2 5 3" xfId="26450"/>
    <cellStyle name="40% - Accent2 2 6" xfId="26451"/>
    <cellStyle name="40% - Accent2 2 6 2" xfId="26452"/>
    <cellStyle name="40% - Accent2 2 6 2 2" xfId="26453"/>
    <cellStyle name="40% - Accent2 2 6 3" xfId="26454"/>
    <cellStyle name="40% - Accent2 2 7" xfId="26455"/>
    <cellStyle name="40% - Accent2 2 7 2" xfId="26456"/>
    <cellStyle name="40% - Accent2 2 8" xfId="26457"/>
    <cellStyle name="40% - Accent2 2 9" xfId="26458"/>
    <cellStyle name="40% - Accent2 2_12PCORC Wind Vestas and Royalties" xfId="26459"/>
    <cellStyle name="40% - Accent2 3" xfId="26460"/>
    <cellStyle name="40% - Accent2 3 2" xfId="26461"/>
    <cellStyle name="40% - Accent2 3 2 2" xfId="26462"/>
    <cellStyle name="40% - Accent2 3 2 2 2" xfId="26463"/>
    <cellStyle name="40% - Accent2 3 2 3" xfId="26464"/>
    <cellStyle name="40% - Accent2 3 2 3 2" xfId="26465"/>
    <cellStyle name="40% - Accent2 3 2 4" xfId="26466"/>
    <cellStyle name="40% - Accent2 3 2 4 2" xfId="26467"/>
    <cellStyle name="40% - Accent2 3 2 5" xfId="26468"/>
    <cellStyle name="40% - Accent2 3 2 6" xfId="26469"/>
    <cellStyle name="40% - Accent2 3 3" xfId="26470"/>
    <cellStyle name="40% - Accent2 3 3 2" xfId="26471"/>
    <cellStyle name="40% - Accent2 3 3 2 2" xfId="26472"/>
    <cellStyle name="40% - Accent2 3 3 2 2 2" xfId="26473"/>
    <cellStyle name="40% - Accent2 3 3 2 3" xfId="26474"/>
    <cellStyle name="40% - Accent2 3 3 2 4" xfId="26475"/>
    <cellStyle name="40% - Accent2 3 3 2 5" xfId="26476"/>
    <cellStyle name="40% - Accent2 3 3 3" xfId="26477"/>
    <cellStyle name="40% - Accent2 3 3 3 2" xfId="26478"/>
    <cellStyle name="40% - Accent2 3 3 4" xfId="26479"/>
    <cellStyle name="40% - Accent2 3 4" xfId="26480"/>
    <cellStyle name="40% - Accent2 3 4 2" xfId="26481"/>
    <cellStyle name="40% - Accent2 3 4 2 2" xfId="26482"/>
    <cellStyle name="40% - Accent2 3 4 3" xfId="26483"/>
    <cellStyle name="40% - Accent2 3 4 4" xfId="26484"/>
    <cellStyle name="40% - Accent2 3 5" xfId="26485"/>
    <cellStyle name="40% - Accent2 3 5 2" xfId="26486"/>
    <cellStyle name="40% - Accent2 3 6" xfId="26487"/>
    <cellStyle name="40% - Accent2 4" xfId="26488"/>
    <cellStyle name="40% - Accent2 4 2" xfId="26489"/>
    <cellStyle name="40% - Accent2 4 2 2" xfId="26490"/>
    <cellStyle name="40% - Accent2 4 2 2 2" xfId="26491"/>
    <cellStyle name="40% - Accent2 4 2 3" xfId="26492"/>
    <cellStyle name="40% - Accent2 4 3" xfId="26493"/>
    <cellStyle name="40% - Accent2 4 3 2" xfId="26494"/>
    <cellStyle name="40% - Accent2 4 4" xfId="26495"/>
    <cellStyle name="40% - Accent2 4 4 2" xfId="26496"/>
    <cellStyle name="40% - Accent2 4 5" xfId="26497"/>
    <cellStyle name="40% - Accent2 5" xfId="26498"/>
    <cellStyle name="40% - Accent2 5 2" xfId="26499"/>
    <cellStyle name="40% - Accent2 5 2 2" xfId="26500"/>
    <cellStyle name="40% - Accent2 5 2 2 2" xfId="26501"/>
    <cellStyle name="40% - Accent2 5 2 3" xfId="26502"/>
    <cellStyle name="40% - Accent2 5 3" xfId="26503"/>
    <cellStyle name="40% - Accent2 5 3 2" xfId="26504"/>
    <cellStyle name="40% - Accent2 5 3 3" xfId="26505"/>
    <cellStyle name="40% - Accent2 5 4" xfId="26506"/>
    <cellStyle name="40% - Accent2 5 4 2" xfId="26507"/>
    <cellStyle name="40% - Accent2 6" xfId="26508"/>
    <cellStyle name="40% - Accent2 6 2" xfId="26509"/>
    <cellStyle name="40% - Accent2 6 2 2" xfId="26510"/>
    <cellStyle name="40% - Accent2 6 2 2 2" xfId="26511"/>
    <cellStyle name="40% - Accent2 6 2 3" xfId="26512"/>
    <cellStyle name="40% - Accent2 6 2 4" xfId="26513"/>
    <cellStyle name="40% - Accent2 6 3" xfId="26514"/>
    <cellStyle name="40% - Accent2 6 3 2" xfId="26515"/>
    <cellStyle name="40% - Accent2 6 3 3" xfId="26516"/>
    <cellStyle name="40% - Accent2 6 4" xfId="26517"/>
    <cellStyle name="40% - Accent2 6 4 2" xfId="26518"/>
    <cellStyle name="40% - Accent2 6 5" xfId="26519"/>
    <cellStyle name="40% - Accent2 7" xfId="26520"/>
    <cellStyle name="40% - Accent2 7 2" xfId="26521"/>
    <cellStyle name="40% - Accent2 7 2 2" xfId="26522"/>
    <cellStyle name="40% - Accent2 7 2 2 2" xfId="26523"/>
    <cellStyle name="40% - Accent2 7 2 3" xfId="26524"/>
    <cellStyle name="40% - Accent2 7 2 4" xfId="26525"/>
    <cellStyle name="40% - Accent2 7 3" xfId="26526"/>
    <cellStyle name="40% - Accent2 7 3 2" xfId="26527"/>
    <cellStyle name="40% - Accent2 7 4" xfId="26528"/>
    <cellStyle name="40% - Accent2 7 4 2" xfId="26529"/>
    <cellStyle name="40% - Accent2 7 5" xfId="26530"/>
    <cellStyle name="40% - Accent2 8" xfId="26531"/>
    <cellStyle name="40% - Accent2 8 2" xfId="26532"/>
    <cellStyle name="40% - Accent2 8 2 2" xfId="26533"/>
    <cellStyle name="40% - Accent2 8 2 3" xfId="26534"/>
    <cellStyle name="40% - Accent2 8 3" xfId="26535"/>
    <cellStyle name="40% - Accent2 9" xfId="26536"/>
    <cellStyle name="40% - Accent2 9 2" xfId="26537"/>
    <cellStyle name="40% - Accent2 9 2 2" xfId="26538"/>
    <cellStyle name="40% - Accent2 9 2 3" xfId="26539"/>
    <cellStyle name="40% - Accent2 9 3" xfId="26540"/>
    <cellStyle name="40% - Accent2 9 4" xfId="26541"/>
    <cellStyle name="40% - Accent2 9 5" xfId="26542"/>
    <cellStyle name="40% - Accent3 10" xfId="26543"/>
    <cellStyle name="40% - Accent3 10 2" xfId="26544"/>
    <cellStyle name="40% - Accent3 10 2 2" xfId="26545"/>
    <cellStyle name="40% - Accent3 10 3" xfId="26546"/>
    <cellStyle name="40% - Accent3 10 4" xfId="26547"/>
    <cellStyle name="40% - Accent3 11" xfId="26548"/>
    <cellStyle name="40% - Accent3 11 2" xfId="26549"/>
    <cellStyle name="40% - Accent3 11 3" xfId="26550"/>
    <cellStyle name="40% - Accent3 12" xfId="26551"/>
    <cellStyle name="40% - Accent3 13" xfId="26552"/>
    <cellStyle name="40% - Accent3 2" xfId="26553"/>
    <cellStyle name="40% - Accent3 2 2" xfId="26554"/>
    <cellStyle name="40% - Accent3 2 2 2" xfId="26555"/>
    <cellStyle name="40% - Accent3 2 2 2 2" xfId="26556"/>
    <cellStyle name="40% - Accent3 2 2 2 2 2" xfId="26557"/>
    <cellStyle name="40% - Accent3 2 2 2 3" xfId="26558"/>
    <cellStyle name="40% - Accent3 2 2 2 3 2" xfId="26559"/>
    <cellStyle name="40% - Accent3 2 2 2 4" xfId="26560"/>
    <cellStyle name="40% - Accent3 2 2 3" xfId="26561"/>
    <cellStyle name="40% - Accent3 2 2 3 2" xfId="26562"/>
    <cellStyle name="40% - Accent3 2 2 3 2 2" xfId="26563"/>
    <cellStyle name="40% - Accent3 2 2 3 2 3" xfId="26564"/>
    <cellStyle name="40% - Accent3 2 2 3 3" xfId="26565"/>
    <cellStyle name="40% - Accent3 2 2 3 4" xfId="26566"/>
    <cellStyle name="40% - Accent3 2 2 4" xfId="26567"/>
    <cellStyle name="40% - Accent3 2 2 4 2" xfId="26568"/>
    <cellStyle name="40% - Accent3 2 2 4 3" xfId="26569"/>
    <cellStyle name="40% - Accent3 2 2 5" xfId="26570"/>
    <cellStyle name="40% - Accent3 2 2 5 2" xfId="26571"/>
    <cellStyle name="40% - Accent3 2 2 6" xfId="26572"/>
    <cellStyle name="40% - Accent3 2 3" xfId="26573"/>
    <cellStyle name="40% - Accent3 2 3 2" xfId="26574"/>
    <cellStyle name="40% - Accent3 2 3 2 2" xfId="26575"/>
    <cellStyle name="40% - Accent3 2 3 2 2 2" xfId="26576"/>
    <cellStyle name="40% - Accent3 2 3 2 3" xfId="26577"/>
    <cellStyle name="40% - Accent3 2 3 3" xfId="26578"/>
    <cellStyle name="40% - Accent3 2 3 3 2" xfId="26579"/>
    <cellStyle name="40% - Accent3 2 3 4" xfId="26580"/>
    <cellStyle name="40% - Accent3 2 3 4 2" xfId="26581"/>
    <cellStyle name="40% - Accent3 2 3 5" xfId="26582"/>
    <cellStyle name="40% - Accent3 2 4" xfId="26583"/>
    <cellStyle name="40% - Accent3 2 4 2" xfId="26584"/>
    <cellStyle name="40% - Accent3 2 4 2 2" xfId="26585"/>
    <cellStyle name="40% - Accent3 2 4 2 2 2" xfId="26586"/>
    <cellStyle name="40% - Accent3 2 4 2 3" xfId="26587"/>
    <cellStyle name="40% - Accent3 2 4 2 3 2" xfId="26588"/>
    <cellStyle name="40% - Accent3 2 4 3" xfId="26589"/>
    <cellStyle name="40% - Accent3 2 4 3 2" xfId="26590"/>
    <cellStyle name="40% - Accent3 2 4 3 2 2" xfId="26591"/>
    <cellStyle name="40% - Accent3 2 4 3 3" xfId="26592"/>
    <cellStyle name="40% - Accent3 2 4 4" xfId="26593"/>
    <cellStyle name="40% - Accent3 2 4 4 2" xfId="26594"/>
    <cellStyle name="40% - Accent3 2 4 5" xfId="26595"/>
    <cellStyle name="40% - Accent3 2 4 5 2" xfId="26596"/>
    <cellStyle name="40% - Accent3 2 5" xfId="26597"/>
    <cellStyle name="40% - Accent3 2 5 2" xfId="26598"/>
    <cellStyle name="40% - Accent3 2 5 2 2" xfId="26599"/>
    <cellStyle name="40% - Accent3 2 5 3" xfId="26600"/>
    <cellStyle name="40% - Accent3 2 6" xfId="26601"/>
    <cellStyle name="40% - Accent3 2 6 2" xfId="26602"/>
    <cellStyle name="40% - Accent3 2 6 2 2" xfId="26603"/>
    <cellStyle name="40% - Accent3 2 6 3" xfId="26604"/>
    <cellStyle name="40% - Accent3 2 7" xfId="26605"/>
    <cellStyle name="40% - Accent3 2 7 2" xfId="26606"/>
    <cellStyle name="40% - Accent3 2 8" xfId="26607"/>
    <cellStyle name="40% - Accent3 2 9" xfId="26608"/>
    <cellStyle name="40% - Accent3 2_12PCORC Wind Vestas and Royalties" xfId="26609"/>
    <cellStyle name="40% - Accent3 3" xfId="26610"/>
    <cellStyle name="40% - Accent3 3 2" xfId="26611"/>
    <cellStyle name="40% - Accent3 3 2 2" xfId="26612"/>
    <cellStyle name="40% - Accent3 3 2 2 2" xfId="26613"/>
    <cellStyle name="40% - Accent3 3 2 3" xfId="26614"/>
    <cellStyle name="40% - Accent3 3 2 3 2" xfId="26615"/>
    <cellStyle name="40% - Accent3 3 2 4" xfId="26616"/>
    <cellStyle name="40% - Accent3 3 2 4 2" xfId="26617"/>
    <cellStyle name="40% - Accent3 3 2 5" xfId="26618"/>
    <cellStyle name="40% - Accent3 3 2 6" xfId="26619"/>
    <cellStyle name="40% - Accent3 3 3" xfId="26620"/>
    <cellStyle name="40% - Accent3 3 3 2" xfId="26621"/>
    <cellStyle name="40% - Accent3 3 3 2 2" xfId="26622"/>
    <cellStyle name="40% - Accent3 3 3 2 2 2" xfId="26623"/>
    <cellStyle name="40% - Accent3 3 3 2 3" xfId="26624"/>
    <cellStyle name="40% - Accent3 3 3 2 4" xfId="26625"/>
    <cellStyle name="40% - Accent3 3 3 2 5" xfId="26626"/>
    <cellStyle name="40% - Accent3 3 3 3" xfId="26627"/>
    <cellStyle name="40% - Accent3 3 3 3 2" xfId="26628"/>
    <cellStyle name="40% - Accent3 3 3 4" xfId="26629"/>
    <cellStyle name="40% - Accent3 3 4" xfId="26630"/>
    <cellStyle name="40% - Accent3 3 4 2" xfId="26631"/>
    <cellStyle name="40% - Accent3 3 4 2 2" xfId="26632"/>
    <cellStyle name="40% - Accent3 3 4 3" xfId="26633"/>
    <cellStyle name="40% - Accent3 3 4 4" xfId="26634"/>
    <cellStyle name="40% - Accent3 3 5" xfId="26635"/>
    <cellStyle name="40% - Accent3 3 5 2" xfId="26636"/>
    <cellStyle name="40% - Accent3 3 6" xfId="26637"/>
    <cellStyle name="40% - Accent3 3 7" xfId="26638"/>
    <cellStyle name="40% - Accent3 4" xfId="26639"/>
    <cellStyle name="40% - Accent3 4 2" xfId="26640"/>
    <cellStyle name="40% - Accent3 4 2 2" xfId="26641"/>
    <cellStyle name="40% - Accent3 4 2 2 2" xfId="26642"/>
    <cellStyle name="40% - Accent3 4 2 3" xfId="26643"/>
    <cellStyle name="40% - Accent3 4 2 3 2" xfId="26644"/>
    <cellStyle name="40% - Accent3 4 2 4" xfId="26645"/>
    <cellStyle name="40% - Accent3 4 2 4 2" xfId="26646"/>
    <cellStyle name="40% - Accent3 4 2 5" xfId="26647"/>
    <cellStyle name="40% - Accent3 4 3" xfId="26648"/>
    <cellStyle name="40% - Accent3 4 3 2" xfId="26649"/>
    <cellStyle name="40% - Accent3 4 3 2 2" xfId="26650"/>
    <cellStyle name="40% - Accent3 4 3 3" xfId="26651"/>
    <cellStyle name="40% - Accent3 4 4" xfId="26652"/>
    <cellStyle name="40% - Accent3 4 4 2" xfId="26653"/>
    <cellStyle name="40% - Accent3 4 5" xfId="26654"/>
    <cellStyle name="40% - Accent3 4 5 2" xfId="26655"/>
    <cellStyle name="40% - Accent3 4 6" xfId="26656"/>
    <cellStyle name="40% - Accent3 4 6 2" xfId="26657"/>
    <cellStyle name="40% - Accent3 4 7" xfId="26658"/>
    <cellStyle name="40% - Accent3 4 7 2" xfId="26659"/>
    <cellStyle name="40% - Accent3 4 8" xfId="26660"/>
    <cellStyle name="40% - Accent3 4 9" xfId="26661"/>
    <cellStyle name="40% - Accent3 5" xfId="26662"/>
    <cellStyle name="40% - Accent3 5 2" xfId="26663"/>
    <cellStyle name="40% - Accent3 5 2 2" xfId="26664"/>
    <cellStyle name="40% - Accent3 5 2 2 2" xfId="26665"/>
    <cellStyle name="40% - Accent3 5 2 3" xfId="26666"/>
    <cellStyle name="40% - Accent3 5 3" xfId="26667"/>
    <cellStyle name="40% - Accent3 5 3 2" xfId="26668"/>
    <cellStyle name="40% - Accent3 5 3 3" xfId="26669"/>
    <cellStyle name="40% - Accent3 5 4" xfId="26670"/>
    <cellStyle name="40% - Accent3 5 4 2" xfId="26671"/>
    <cellStyle name="40% - Accent3 5 4 3" xfId="26672"/>
    <cellStyle name="40% - Accent3 5 5" xfId="26673"/>
    <cellStyle name="40% - Accent3 6" xfId="26674"/>
    <cellStyle name="40% - Accent3 6 2" xfId="26675"/>
    <cellStyle name="40% - Accent3 6 2 2" xfId="26676"/>
    <cellStyle name="40% - Accent3 6 2 2 2" xfId="26677"/>
    <cellStyle name="40% - Accent3 6 2 3" xfId="26678"/>
    <cellStyle name="40% - Accent3 6 2 4" xfId="26679"/>
    <cellStyle name="40% - Accent3 6 3" xfId="26680"/>
    <cellStyle name="40% - Accent3 6 3 2" xfId="26681"/>
    <cellStyle name="40% - Accent3 6 3 3" xfId="26682"/>
    <cellStyle name="40% - Accent3 6 4" xfId="26683"/>
    <cellStyle name="40% - Accent3 6 4 2" xfId="26684"/>
    <cellStyle name="40% - Accent3 6 5" xfId="26685"/>
    <cellStyle name="40% - Accent3 7" xfId="26686"/>
    <cellStyle name="40% - Accent3 7 2" xfId="26687"/>
    <cellStyle name="40% - Accent3 7 2 2" xfId="26688"/>
    <cellStyle name="40% - Accent3 7 2 2 2" xfId="26689"/>
    <cellStyle name="40% - Accent3 7 2 3" xfId="26690"/>
    <cellStyle name="40% - Accent3 7 2 4" xfId="26691"/>
    <cellStyle name="40% - Accent3 7 3" xfId="26692"/>
    <cellStyle name="40% - Accent3 7 3 2" xfId="26693"/>
    <cellStyle name="40% - Accent3 7 4" xfId="26694"/>
    <cellStyle name="40% - Accent3 7 4 2" xfId="26695"/>
    <cellStyle name="40% - Accent3 7 5" xfId="26696"/>
    <cellStyle name="40% - Accent3 8" xfId="26697"/>
    <cellStyle name="40% - Accent3 8 2" xfId="26698"/>
    <cellStyle name="40% - Accent3 8 2 2" xfId="26699"/>
    <cellStyle name="40% - Accent3 8 2 3" xfId="26700"/>
    <cellStyle name="40% - Accent3 8 3" xfId="26701"/>
    <cellStyle name="40% - Accent3 9" xfId="26702"/>
    <cellStyle name="40% - Accent3 9 2" xfId="26703"/>
    <cellStyle name="40% - Accent3 9 2 2" xfId="26704"/>
    <cellStyle name="40% - Accent3 9 2 3" xfId="26705"/>
    <cellStyle name="40% - Accent3 9 3" xfId="26706"/>
    <cellStyle name="40% - Accent3 9 4" xfId="26707"/>
    <cellStyle name="40% - Accent3 9 5" xfId="26708"/>
    <cellStyle name="40% - Accent4 10" xfId="26709"/>
    <cellStyle name="40% - Accent4 10 2" xfId="26710"/>
    <cellStyle name="40% - Accent4 10 2 2" xfId="26711"/>
    <cellStyle name="40% - Accent4 10 3" xfId="26712"/>
    <cellStyle name="40% - Accent4 10 4" xfId="26713"/>
    <cellStyle name="40% - Accent4 11" xfId="26714"/>
    <cellStyle name="40% - Accent4 11 2" xfId="26715"/>
    <cellStyle name="40% - Accent4 11 3" xfId="26716"/>
    <cellStyle name="40% - Accent4 12" xfId="26717"/>
    <cellStyle name="40% - Accent4 13" xfId="26718"/>
    <cellStyle name="40% - Accent4 2" xfId="26719"/>
    <cellStyle name="40% - Accent4 2 2" xfId="26720"/>
    <cellStyle name="40% - Accent4 2 2 2" xfId="26721"/>
    <cellStyle name="40% - Accent4 2 2 2 2" xfId="26722"/>
    <cellStyle name="40% - Accent4 2 2 2 2 2" xfId="26723"/>
    <cellStyle name="40% - Accent4 2 2 2 3" xfId="26724"/>
    <cellStyle name="40% - Accent4 2 2 2 3 2" xfId="26725"/>
    <cellStyle name="40% - Accent4 2 2 2 4" xfId="26726"/>
    <cellStyle name="40% - Accent4 2 2 3" xfId="26727"/>
    <cellStyle name="40% - Accent4 2 2 3 2" xfId="26728"/>
    <cellStyle name="40% - Accent4 2 2 3 2 2" xfId="26729"/>
    <cellStyle name="40% - Accent4 2 2 3 2 3" xfId="26730"/>
    <cellStyle name="40% - Accent4 2 2 3 3" xfId="26731"/>
    <cellStyle name="40% - Accent4 2 2 3 4" xfId="26732"/>
    <cellStyle name="40% - Accent4 2 2 4" xfId="26733"/>
    <cellStyle name="40% - Accent4 2 2 4 2" xfId="26734"/>
    <cellStyle name="40% - Accent4 2 2 4 3" xfId="26735"/>
    <cellStyle name="40% - Accent4 2 2 5" xfId="26736"/>
    <cellStyle name="40% - Accent4 2 2 5 2" xfId="26737"/>
    <cellStyle name="40% - Accent4 2 2 6" xfId="26738"/>
    <cellStyle name="40% - Accent4 2 3" xfId="26739"/>
    <cellStyle name="40% - Accent4 2 3 2" xfId="26740"/>
    <cellStyle name="40% - Accent4 2 3 2 2" xfId="26741"/>
    <cellStyle name="40% - Accent4 2 3 2 2 2" xfId="26742"/>
    <cellStyle name="40% - Accent4 2 3 2 3" xfId="26743"/>
    <cellStyle name="40% - Accent4 2 3 3" xfId="26744"/>
    <cellStyle name="40% - Accent4 2 3 3 2" xfId="26745"/>
    <cellStyle name="40% - Accent4 2 3 4" xfId="26746"/>
    <cellStyle name="40% - Accent4 2 3 4 2" xfId="26747"/>
    <cellStyle name="40% - Accent4 2 3 5" xfId="26748"/>
    <cellStyle name="40% - Accent4 2 4" xfId="26749"/>
    <cellStyle name="40% - Accent4 2 4 2" xfId="26750"/>
    <cellStyle name="40% - Accent4 2 4 2 2" xfId="26751"/>
    <cellStyle name="40% - Accent4 2 4 2 2 2" xfId="26752"/>
    <cellStyle name="40% - Accent4 2 4 2 3" xfId="26753"/>
    <cellStyle name="40% - Accent4 2 4 2 3 2" xfId="26754"/>
    <cellStyle name="40% - Accent4 2 4 3" xfId="26755"/>
    <cellStyle name="40% - Accent4 2 4 3 2" xfId="26756"/>
    <cellStyle name="40% - Accent4 2 4 3 2 2" xfId="26757"/>
    <cellStyle name="40% - Accent4 2 4 3 3" xfId="26758"/>
    <cellStyle name="40% - Accent4 2 4 4" xfId="26759"/>
    <cellStyle name="40% - Accent4 2 4 4 2" xfId="26760"/>
    <cellStyle name="40% - Accent4 2 4 5" xfId="26761"/>
    <cellStyle name="40% - Accent4 2 4 5 2" xfId="26762"/>
    <cellStyle name="40% - Accent4 2 5" xfId="26763"/>
    <cellStyle name="40% - Accent4 2 5 2" xfId="26764"/>
    <cellStyle name="40% - Accent4 2 5 2 2" xfId="26765"/>
    <cellStyle name="40% - Accent4 2 5 3" xfId="26766"/>
    <cellStyle name="40% - Accent4 2 6" xfId="26767"/>
    <cellStyle name="40% - Accent4 2 6 2" xfId="26768"/>
    <cellStyle name="40% - Accent4 2 6 2 2" xfId="26769"/>
    <cellStyle name="40% - Accent4 2 6 3" xfId="26770"/>
    <cellStyle name="40% - Accent4 2 7" xfId="26771"/>
    <cellStyle name="40% - Accent4 2 7 2" xfId="26772"/>
    <cellStyle name="40% - Accent4 2 8" xfId="26773"/>
    <cellStyle name="40% - Accent4 2 9" xfId="26774"/>
    <cellStyle name="40% - Accent4 2_12PCORC Wind Vestas and Royalties" xfId="26775"/>
    <cellStyle name="40% - Accent4 3" xfId="26776"/>
    <cellStyle name="40% - Accent4 3 2" xfId="26777"/>
    <cellStyle name="40% - Accent4 3 2 2" xfId="26778"/>
    <cellStyle name="40% - Accent4 3 2 2 2" xfId="26779"/>
    <cellStyle name="40% - Accent4 3 2 3" xfId="26780"/>
    <cellStyle name="40% - Accent4 3 2 3 2" xfId="26781"/>
    <cellStyle name="40% - Accent4 3 2 4" xfId="26782"/>
    <cellStyle name="40% - Accent4 3 2 4 2" xfId="26783"/>
    <cellStyle name="40% - Accent4 3 2 5" xfId="26784"/>
    <cellStyle name="40% - Accent4 3 2 6" xfId="26785"/>
    <cellStyle name="40% - Accent4 3 3" xfId="26786"/>
    <cellStyle name="40% - Accent4 3 3 2" xfId="26787"/>
    <cellStyle name="40% - Accent4 3 3 2 2" xfId="26788"/>
    <cellStyle name="40% - Accent4 3 3 2 2 2" xfId="26789"/>
    <cellStyle name="40% - Accent4 3 3 2 3" xfId="26790"/>
    <cellStyle name="40% - Accent4 3 3 2 4" xfId="26791"/>
    <cellStyle name="40% - Accent4 3 3 2 5" xfId="26792"/>
    <cellStyle name="40% - Accent4 3 3 3" xfId="26793"/>
    <cellStyle name="40% - Accent4 3 3 3 2" xfId="26794"/>
    <cellStyle name="40% - Accent4 3 3 4" xfId="26795"/>
    <cellStyle name="40% - Accent4 3 4" xfId="26796"/>
    <cellStyle name="40% - Accent4 3 4 2" xfId="26797"/>
    <cellStyle name="40% - Accent4 3 4 2 2" xfId="26798"/>
    <cellStyle name="40% - Accent4 3 4 3" xfId="26799"/>
    <cellStyle name="40% - Accent4 3 4 4" xfId="26800"/>
    <cellStyle name="40% - Accent4 3 5" xfId="26801"/>
    <cellStyle name="40% - Accent4 3 5 2" xfId="26802"/>
    <cellStyle name="40% - Accent4 3 6" xfId="26803"/>
    <cellStyle name="40% - Accent4 3 7" xfId="26804"/>
    <cellStyle name="40% - Accent4 4" xfId="26805"/>
    <cellStyle name="40% - Accent4 4 2" xfId="26806"/>
    <cellStyle name="40% - Accent4 4 2 2" xfId="26807"/>
    <cellStyle name="40% - Accent4 4 2 2 2" xfId="26808"/>
    <cellStyle name="40% - Accent4 4 2 3" xfId="26809"/>
    <cellStyle name="40% - Accent4 4 2 3 2" xfId="26810"/>
    <cellStyle name="40% - Accent4 4 2 4" xfId="26811"/>
    <cellStyle name="40% - Accent4 4 2 4 2" xfId="26812"/>
    <cellStyle name="40% - Accent4 4 2 5" xfId="26813"/>
    <cellStyle name="40% - Accent4 4 3" xfId="26814"/>
    <cellStyle name="40% - Accent4 4 3 2" xfId="26815"/>
    <cellStyle name="40% - Accent4 4 3 2 2" xfId="26816"/>
    <cellStyle name="40% - Accent4 4 3 3" xfId="26817"/>
    <cellStyle name="40% - Accent4 4 4" xfId="26818"/>
    <cellStyle name="40% - Accent4 4 4 2" xfId="26819"/>
    <cellStyle name="40% - Accent4 4 5" xfId="26820"/>
    <cellStyle name="40% - Accent4 4 5 2" xfId="26821"/>
    <cellStyle name="40% - Accent4 4 6" xfId="26822"/>
    <cellStyle name="40% - Accent4 4 6 2" xfId="26823"/>
    <cellStyle name="40% - Accent4 4 7" xfId="26824"/>
    <cellStyle name="40% - Accent4 4 7 2" xfId="26825"/>
    <cellStyle name="40% - Accent4 4 8" xfId="26826"/>
    <cellStyle name="40% - Accent4 4 9" xfId="26827"/>
    <cellStyle name="40% - Accent4 5" xfId="26828"/>
    <cellStyle name="40% - Accent4 5 2" xfId="26829"/>
    <cellStyle name="40% - Accent4 5 2 2" xfId="26830"/>
    <cellStyle name="40% - Accent4 5 2 2 2" xfId="26831"/>
    <cellStyle name="40% - Accent4 5 2 3" xfId="26832"/>
    <cellStyle name="40% - Accent4 5 3" xfId="26833"/>
    <cellStyle name="40% - Accent4 5 3 2" xfId="26834"/>
    <cellStyle name="40% - Accent4 5 3 3" xfId="26835"/>
    <cellStyle name="40% - Accent4 5 4" xfId="26836"/>
    <cellStyle name="40% - Accent4 5 4 2" xfId="26837"/>
    <cellStyle name="40% - Accent4 5 4 3" xfId="26838"/>
    <cellStyle name="40% - Accent4 5 5" xfId="26839"/>
    <cellStyle name="40% - Accent4 6" xfId="26840"/>
    <cellStyle name="40% - Accent4 6 2" xfId="26841"/>
    <cellStyle name="40% - Accent4 6 2 2" xfId="26842"/>
    <cellStyle name="40% - Accent4 6 2 2 2" xfId="26843"/>
    <cellStyle name="40% - Accent4 6 2 3" xfId="26844"/>
    <cellStyle name="40% - Accent4 6 2 4" xfId="26845"/>
    <cellStyle name="40% - Accent4 6 3" xfId="26846"/>
    <cellStyle name="40% - Accent4 6 3 2" xfId="26847"/>
    <cellStyle name="40% - Accent4 6 3 3" xfId="26848"/>
    <cellStyle name="40% - Accent4 6 4" xfId="26849"/>
    <cellStyle name="40% - Accent4 6 4 2" xfId="26850"/>
    <cellStyle name="40% - Accent4 6 5" xfId="26851"/>
    <cellStyle name="40% - Accent4 7" xfId="26852"/>
    <cellStyle name="40% - Accent4 7 2" xfId="26853"/>
    <cellStyle name="40% - Accent4 7 2 2" xfId="26854"/>
    <cellStyle name="40% - Accent4 7 2 2 2" xfId="26855"/>
    <cellStyle name="40% - Accent4 7 2 3" xfId="26856"/>
    <cellStyle name="40% - Accent4 7 2 4" xfId="26857"/>
    <cellStyle name="40% - Accent4 7 3" xfId="26858"/>
    <cellStyle name="40% - Accent4 7 3 2" xfId="26859"/>
    <cellStyle name="40% - Accent4 7 4" xfId="26860"/>
    <cellStyle name="40% - Accent4 7 4 2" xfId="26861"/>
    <cellStyle name="40% - Accent4 7 5" xfId="26862"/>
    <cellStyle name="40% - Accent4 8" xfId="26863"/>
    <cellStyle name="40% - Accent4 8 2" xfId="26864"/>
    <cellStyle name="40% - Accent4 8 2 2" xfId="26865"/>
    <cellStyle name="40% - Accent4 8 2 3" xfId="26866"/>
    <cellStyle name="40% - Accent4 8 3" xfId="26867"/>
    <cellStyle name="40% - Accent4 9" xfId="26868"/>
    <cellStyle name="40% - Accent4 9 2" xfId="26869"/>
    <cellStyle name="40% - Accent4 9 2 2" xfId="26870"/>
    <cellStyle name="40% - Accent4 9 2 3" xfId="26871"/>
    <cellStyle name="40% - Accent4 9 3" xfId="26872"/>
    <cellStyle name="40% - Accent4 9 4" xfId="26873"/>
    <cellStyle name="40% - Accent4 9 5" xfId="26874"/>
    <cellStyle name="40% - Accent5 10" xfId="26875"/>
    <cellStyle name="40% - Accent5 10 2" xfId="26876"/>
    <cellStyle name="40% - Accent5 10 2 2" xfId="26877"/>
    <cellStyle name="40% - Accent5 10 3" xfId="26878"/>
    <cellStyle name="40% - Accent5 10 4" xfId="26879"/>
    <cellStyle name="40% - Accent5 11" xfId="26880"/>
    <cellStyle name="40% - Accent5 11 2" xfId="26881"/>
    <cellStyle name="40% - Accent5 11 3" xfId="26882"/>
    <cellStyle name="40% - Accent5 12" xfId="26883"/>
    <cellStyle name="40% - Accent5 13" xfId="26884"/>
    <cellStyle name="40% - Accent5 2" xfId="26885"/>
    <cellStyle name="40% - Accent5 2 2" xfId="26886"/>
    <cellStyle name="40% - Accent5 2 2 2" xfId="26887"/>
    <cellStyle name="40% - Accent5 2 2 2 2" xfId="26888"/>
    <cellStyle name="40% - Accent5 2 2 2 2 2" xfId="26889"/>
    <cellStyle name="40% - Accent5 2 2 2 3" xfId="26890"/>
    <cellStyle name="40% - Accent5 2 2 2 3 2" xfId="26891"/>
    <cellStyle name="40% - Accent5 2 2 2 4" xfId="26892"/>
    <cellStyle name="40% - Accent5 2 2 3" xfId="26893"/>
    <cellStyle name="40% - Accent5 2 2 3 2" xfId="26894"/>
    <cellStyle name="40% - Accent5 2 2 3 2 2" xfId="26895"/>
    <cellStyle name="40% - Accent5 2 2 3 2 3" xfId="26896"/>
    <cellStyle name="40% - Accent5 2 2 3 3" xfId="26897"/>
    <cellStyle name="40% - Accent5 2 2 3 4" xfId="26898"/>
    <cellStyle name="40% - Accent5 2 2 4" xfId="26899"/>
    <cellStyle name="40% - Accent5 2 2 4 2" xfId="26900"/>
    <cellStyle name="40% - Accent5 2 2 4 3" xfId="26901"/>
    <cellStyle name="40% - Accent5 2 2 5" xfId="26902"/>
    <cellStyle name="40% - Accent5 2 2 5 2" xfId="26903"/>
    <cellStyle name="40% - Accent5 2 2 6" xfId="26904"/>
    <cellStyle name="40% - Accent5 2 3" xfId="26905"/>
    <cellStyle name="40% - Accent5 2 3 2" xfId="26906"/>
    <cellStyle name="40% - Accent5 2 3 2 2" xfId="26907"/>
    <cellStyle name="40% - Accent5 2 3 2 2 2" xfId="26908"/>
    <cellStyle name="40% - Accent5 2 3 2 3" xfId="26909"/>
    <cellStyle name="40% - Accent5 2 3 3" xfId="26910"/>
    <cellStyle name="40% - Accent5 2 3 3 2" xfId="26911"/>
    <cellStyle name="40% - Accent5 2 3 4" xfId="26912"/>
    <cellStyle name="40% - Accent5 2 3 4 2" xfId="26913"/>
    <cellStyle name="40% - Accent5 2 3 5" xfId="26914"/>
    <cellStyle name="40% - Accent5 2 4" xfId="26915"/>
    <cellStyle name="40% - Accent5 2 4 2" xfId="26916"/>
    <cellStyle name="40% - Accent5 2 4 2 2" xfId="26917"/>
    <cellStyle name="40% - Accent5 2 4 2 2 2" xfId="26918"/>
    <cellStyle name="40% - Accent5 2 4 2 3" xfId="26919"/>
    <cellStyle name="40% - Accent5 2 4 3" xfId="26920"/>
    <cellStyle name="40% - Accent5 2 4 3 2" xfId="26921"/>
    <cellStyle name="40% - Accent5 2 4 3 3" xfId="26922"/>
    <cellStyle name="40% - Accent5 2 4 4" xfId="26923"/>
    <cellStyle name="40% - Accent5 2 4 4 2" xfId="26924"/>
    <cellStyle name="40% - Accent5 2 4 5" xfId="26925"/>
    <cellStyle name="40% - Accent5 2 5" xfId="26926"/>
    <cellStyle name="40% - Accent5 2 5 2" xfId="26927"/>
    <cellStyle name="40% - Accent5 2 5 2 2" xfId="26928"/>
    <cellStyle name="40% - Accent5 2 5 3" xfId="26929"/>
    <cellStyle name="40% - Accent5 2 6" xfId="26930"/>
    <cellStyle name="40% - Accent5 2 6 2" xfId="26931"/>
    <cellStyle name="40% - Accent5 2 6 2 2" xfId="26932"/>
    <cellStyle name="40% - Accent5 2 6 3" xfId="26933"/>
    <cellStyle name="40% - Accent5 2 7" xfId="26934"/>
    <cellStyle name="40% - Accent5 2 7 2" xfId="26935"/>
    <cellStyle name="40% - Accent5 2 8" xfId="26936"/>
    <cellStyle name="40% - Accent5 2 9" xfId="26937"/>
    <cellStyle name="40% - Accent5 2_12PCORC Wind Vestas and Royalties" xfId="26938"/>
    <cellStyle name="40% - Accent5 3" xfId="26939"/>
    <cellStyle name="40% - Accent5 3 2" xfId="26940"/>
    <cellStyle name="40% - Accent5 3 2 2" xfId="26941"/>
    <cellStyle name="40% - Accent5 3 2 2 2" xfId="26942"/>
    <cellStyle name="40% - Accent5 3 2 3" xfId="26943"/>
    <cellStyle name="40% - Accent5 3 2 3 2" xfId="26944"/>
    <cellStyle name="40% - Accent5 3 2 4" xfId="26945"/>
    <cellStyle name="40% - Accent5 3 2 4 2" xfId="26946"/>
    <cellStyle name="40% - Accent5 3 2 5" xfId="26947"/>
    <cellStyle name="40% - Accent5 3 2 6" xfId="26948"/>
    <cellStyle name="40% - Accent5 3 3" xfId="26949"/>
    <cellStyle name="40% - Accent5 3 3 2" xfId="26950"/>
    <cellStyle name="40% - Accent5 3 3 2 2" xfId="26951"/>
    <cellStyle name="40% - Accent5 3 3 2 2 2" xfId="26952"/>
    <cellStyle name="40% - Accent5 3 3 2 3" xfId="26953"/>
    <cellStyle name="40% - Accent5 3 3 2 4" xfId="26954"/>
    <cellStyle name="40% - Accent5 3 3 2 5" xfId="26955"/>
    <cellStyle name="40% - Accent5 3 3 3" xfId="26956"/>
    <cellStyle name="40% - Accent5 3 3 3 2" xfId="26957"/>
    <cellStyle name="40% - Accent5 3 3 4" xfId="26958"/>
    <cellStyle name="40% - Accent5 3 4" xfId="26959"/>
    <cellStyle name="40% - Accent5 3 4 2" xfId="26960"/>
    <cellStyle name="40% - Accent5 3 4 2 2" xfId="26961"/>
    <cellStyle name="40% - Accent5 3 4 3" xfId="26962"/>
    <cellStyle name="40% - Accent5 3 4 4" xfId="26963"/>
    <cellStyle name="40% - Accent5 3 5" xfId="26964"/>
    <cellStyle name="40% - Accent5 3 5 2" xfId="26965"/>
    <cellStyle name="40% - Accent5 3 6" xfId="26966"/>
    <cellStyle name="40% - Accent5 3 7" xfId="26967"/>
    <cellStyle name="40% - Accent5 4" xfId="26968"/>
    <cellStyle name="40% - Accent5 4 2" xfId="26969"/>
    <cellStyle name="40% - Accent5 4 2 2" xfId="26970"/>
    <cellStyle name="40% - Accent5 4 2 2 2" xfId="26971"/>
    <cellStyle name="40% - Accent5 4 2 3" xfId="26972"/>
    <cellStyle name="40% - Accent5 4 2 3 2" xfId="26973"/>
    <cellStyle name="40% - Accent5 4 2 4" xfId="26974"/>
    <cellStyle name="40% - Accent5 4 2 4 2" xfId="26975"/>
    <cellStyle name="40% - Accent5 4 2 5" xfId="26976"/>
    <cellStyle name="40% - Accent5 4 3" xfId="26977"/>
    <cellStyle name="40% - Accent5 4 3 2" xfId="26978"/>
    <cellStyle name="40% - Accent5 4 3 2 2" xfId="26979"/>
    <cellStyle name="40% - Accent5 4 3 3" xfId="26980"/>
    <cellStyle name="40% - Accent5 4 4" xfId="26981"/>
    <cellStyle name="40% - Accent5 4 4 2" xfId="26982"/>
    <cellStyle name="40% - Accent5 4 5" xfId="26983"/>
    <cellStyle name="40% - Accent5 4 5 2" xfId="26984"/>
    <cellStyle name="40% - Accent5 4 6" xfId="26985"/>
    <cellStyle name="40% - Accent5 4 6 2" xfId="26986"/>
    <cellStyle name="40% - Accent5 4 7" xfId="26987"/>
    <cellStyle name="40% - Accent5 4 7 2" xfId="26988"/>
    <cellStyle name="40% - Accent5 4 8" xfId="26989"/>
    <cellStyle name="40% - Accent5 4 9" xfId="26990"/>
    <cellStyle name="40% - Accent5 5" xfId="26991"/>
    <cellStyle name="40% - Accent5 5 2" xfId="26992"/>
    <cellStyle name="40% - Accent5 5 2 2" xfId="26993"/>
    <cellStyle name="40% - Accent5 5 2 2 2" xfId="26994"/>
    <cellStyle name="40% - Accent5 5 2 3" xfId="26995"/>
    <cellStyle name="40% - Accent5 5 3" xfId="26996"/>
    <cellStyle name="40% - Accent5 5 3 2" xfId="26997"/>
    <cellStyle name="40% - Accent5 5 3 3" xfId="26998"/>
    <cellStyle name="40% - Accent5 5 4" xfId="26999"/>
    <cellStyle name="40% - Accent5 5 4 2" xfId="27000"/>
    <cellStyle name="40% - Accent5 5 4 3" xfId="27001"/>
    <cellStyle name="40% - Accent5 5 5" xfId="27002"/>
    <cellStyle name="40% - Accent5 6" xfId="27003"/>
    <cellStyle name="40% - Accent5 6 2" xfId="27004"/>
    <cellStyle name="40% - Accent5 6 2 2" xfId="27005"/>
    <cellStyle name="40% - Accent5 6 2 2 2" xfId="27006"/>
    <cellStyle name="40% - Accent5 6 2 3" xfId="27007"/>
    <cellStyle name="40% - Accent5 6 2 4" xfId="27008"/>
    <cellStyle name="40% - Accent5 6 3" xfId="27009"/>
    <cellStyle name="40% - Accent5 6 3 2" xfId="27010"/>
    <cellStyle name="40% - Accent5 6 3 3" xfId="27011"/>
    <cellStyle name="40% - Accent5 6 4" xfId="27012"/>
    <cellStyle name="40% - Accent5 6 4 2" xfId="27013"/>
    <cellStyle name="40% - Accent5 6 5" xfId="27014"/>
    <cellStyle name="40% - Accent5 7" xfId="27015"/>
    <cellStyle name="40% - Accent5 7 2" xfId="27016"/>
    <cellStyle name="40% - Accent5 7 2 2" xfId="27017"/>
    <cellStyle name="40% - Accent5 7 2 2 2" xfId="27018"/>
    <cellStyle name="40% - Accent5 7 2 3" xfId="27019"/>
    <cellStyle name="40% - Accent5 7 2 4" xfId="27020"/>
    <cellStyle name="40% - Accent5 7 3" xfId="27021"/>
    <cellStyle name="40% - Accent5 7 3 2" xfId="27022"/>
    <cellStyle name="40% - Accent5 7 4" xfId="27023"/>
    <cellStyle name="40% - Accent5 7 4 2" xfId="27024"/>
    <cellStyle name="40% - Accent5 7 5" xfId="27025"/>
    <cellStyle name="40% - Accent5 8" xfId="27026"/>
    <cellStyle name="40% - Accent5 8 2" xfId="27027"/>
    <cellStyle name="40% - Accent5 8 2 2" xfId="27028"/>
    <cellStyle name="40% - Accent5 8 2 3" xfId="27029"/>
    <cellStyle name="40% - Accent5 8 3" xfId="27030"/>
    <cellStyle name="40% - Accent5 9" xfId="27031"/>
    <cellStyle name="40% - Accent5 9 2" xfId="27032"/>
    <cellStyle name="40% - Accent5 9 2 2" xfId="27033"/>
    <cellStyle name="40% - Accent5 9 2 3" xfId="27034"/>
    <cellStyle name="40% - Accent5 9 3" xfId="27035"/>
    <cellStyle name="40% - Accent5 9 4" xfId="27036"/>
    <cellStyle name="40% - Accent5 9 5" xfId="27037"/>
    <cellStyle name="40% - Accent6 10" xfId="27038"/>
    <cellStyle name="40% - Accent6 10 2" xfId="27039"/>
    <cellStyle name="40% - Accent6 10 2 2" xfId="27040"/>
    <cellStyle name="40% - Accent6 10 3" xfId="27041"/>
    <cellStyle name="40% - Accent6 10 4" xfId="27042"/>
    <cellStyle name="40% - Accent6 11" xfId="27043"/>
    <cellStyle name="40% - Accent6 11 2" xfId="27044"/>
    <cellStyle name="40% - Accent6 11 3" xfId="27045"/>
    <cellStyle name="40% - Accent6 12" xfId="27046"/>
    <cellStyle name="40% - Accent6 13" xfId="27047"/>
    <cellStyle name="40% - Accent6 2" xfId="27048"/>
    <cellStyle name="40% - Accent6 2 2" xfId="27049"/>
    <cellStyle name="40% - Accent6 2 2 2" xfId="27050"/>
    <cellStyle name="40% - Accent6 2 2 2 2" xfId="27051"/>
    <cellStyle name="40% - Accent6 2 2 2 2 2" xfId="27052"/>
    <cellStyle name="40% - Accent6 2 2 2 3" xfId="27053"/>
    <cellStyle name="40% - Accent6 2 2 2 3 2" xfId="27054"/>
    <cellStyle name="40% - Accent6 2 2 2 4" xfId="27055"/>
    <cellStyle name="40% - Accent6 2 2 3" xfId="27056"/>
    <cellStyle name="40% - Accent6 2 2 3 2" xfId="27057"/>
    <cellStyle name="40% - Accent6 2 2 3 2 2" xfId="27058"/>
    <cellStyle name="40% - Accent6 2 2 3 2 3" xfId="27059"/>
    <cellStyle name="40% - Accent6 2 2 3 3" xfId="27060"/>
    <cellStyle name="40% - Accent6 2 2 3 4" xfId="27061"/>
    <cellStyle name="40% - Accent6 2 2 4" xfId="27062"/>
    <cellStyle name="40% - Accent6 2 2 4 2" xfId="27063"/>
    <cellStyle name="40% - Accent6 2 2 4 3" xfId="27064"/>
    <cellStyle name="40% - Accent6 2 2 5" xfId="27065"/>
    <cellStyle name="40% - Accent6 2 2 5 2" xfId="27066"/>
    <cellStyle name="40% - Accent6 2 2 6" xfId="27067"/>
    <cellStyle name="40% - Accent6 2 3" xfId="27068"/>
    <cellStyle name="40% - Accent6 2 3 2" xfId="27069"/>
    <cellStyle name="40% - Accent6 2 3 2 2" xfId="27070"/>
    <cellStyle name="40% - Accent6 2 3 2 2 2" xfId="27071"/>
    <cellStyle name="40% - Accent6 2 3 2 3" xfId="27072"/>
    <cellStyle name="40% - Accent6 2 3 3" xfId="27073"/>
    <cellStyle name="40% - Accent6 2 3 3 2" xfId="27074"/>
    <cellStyle name="40% - Accent6 2 3 4" xfId="27075"/>
    <cellStyle name="40% - Accent6 2 3 4 2" xfId="27076"/>
    <cellStyle name="40% - Accent6 2 3 5" xfId="27077"/>
    <cellStyle name="40% - Accent6 2 4" xfId="27078"/>
    <cellStyle name="40% - Accent6 2 4 2" xfId="27079"/>
    <cellStyle name="40% - Accent6 2 4 2 2" xfId="27080"/>
    <cellStyle name="40% - Accent6 2 4 2 2 2" xfId="27081"/>
    <cellStyle name="40% - Accent6 2 4 2 3" xfId="27082"/>
    <cellStyle name="40% - Accent6 2 4 2 3 2" xfId="27083"/>
    <cellStyle name="40% - Accent6 2 4 3" xfId="27084"/>
    <cellStyle name="40% - Accent6 2 4 3 2" xfId="27085"/>
    <cellStyle name="40% - Accent6 2 4 3 2 2" xfId="27086"/>
    <cellStyle name="40% - Accent6 2 4 3 3" xfId="27087"/>
    <cellStyle name="40% - Accent6 2 4 4" xfId="27088"/>
    <cellStyle name="40% - Accent6 2 4 4 2" xfId="27089"/>
    <cellStyle name="40% - Accent6 2 4 5" xfId="27090"/>
    <cellStyle name="40% - Accent6 2 4 5 2" xfId="27091"/>
    <cellStyle name="40% - Accent6 2 5" xfId="27092"/>
    <cellStyle name="40% - Accent6 2 5 2" xfId="27093"/>
    <cellStyle name="40% - Accent6 2 5 2 2" xfId="27094"/>
    <cellStyle name="40% - Accent6 2 5 3" xfId="27095"/>
    <cellStyle name="40% - Accent6 2 6" xfId="27096"/>
    <cellStyle name="40% - Accent6 2 6 2" xfId="27097"/>
    <cellStyle name="40% - Accent6 2 6 2 2" xfId="27098"/>
    <cellStyle name="40% - Accent6 2 6 3" xfId="27099"/>
    <cellStyle name="40% - Accent6 2 7" xfId="27100"/>
    <cellStyle name="40% - Accent6 2 7 2" xfId="27101"/>
    <cellStyle name="40% - Accent6 2 8" xfId="27102"/>
    <cellStyle name="40% - Accent6 2 9" xfId="27103"/>
    <cellStyle name="40% - Accent6 2_12PCORC Wind Vestas and Royalties" xfId="27104"/>
    <cellStyle name="40% - Accent6 3" xfId="27105"/>
    <cellStyle name="40% - Accent6 3 2" xfId="27106"/>
    <cellStyle name="40% - Accent6 3 2 2" xfId="27107"/>
    <cellStyle name="40% - Accent6 3 2 2 2" xfId="27108"/>
    <cellStyle name="40% - Accent6 3 2 3" xfId="27109"/>
    <cellStyle name="40% - Accent6 3 2 3 2" xfId="27110"/>
    <cellStyle name="40% - Accent6 3 2 4" xfId="27111"/>
    <cellStyle name="40% - Accent6 3 2 4 2" xfId="27112"/>
    <cellStyle name="40% - Accent6 3 2 5" xfId="27113"/>
    <cellStyle name="40% - Accent6 3 2 6" xfId="27114"/>
    <cellStyle name="40% - Accent6 3 3" xfId="27115"/>
    <cellStyle name="40% - Accent6 3 3 2" xfId="27116"/>
    <cellStyle name="40% - Accent6 3 3 2 2" xfId="27117"/>
    <cellStyle name="40% - Accent6 3 3 2 2 2" xfId="27118"/>
    <cellStyle name="40% - Accent6 3 3 2 3" xfId="27119"/>
    <cellStyle name="40% - Accent6 3 3 2 4" xfId="27120"/>
    <cellStyle name="40% - Accent6 3 3 2 5" xfId="27121"/>
    <cellStyle name="40% - Accent6 3 3 3" xfId="27122"/>
    <cellStyle name="40% - Accent6 3 3 3 2" xfId="27123"/>
    <cellStyle name="40% - Accent6 3 3 4" xfId="27124"/>
    <cellStyle name="40% - Accent6 3 4" xfId="27125"/>
    <cellStyle name="40% - Accent6 3 4 2" xfId="27126"/>
    <cellStyle name="40% - Accent6 3 4 2 2" xfId="27127"/>
    <cellStyle name="40% - Accent6 3 4 3" xfId="27128"/>
    <cellStyle name="40% - Accent6 3 4 4" xfId="27129"/>
    <cellStyle name="40% - Accent6 3 5" xfId="27130"/>
    <cellStyle name="40% - Accent6 3 5 2" xfId="27131"/>
    <cellStyle name="40% - Accent6 3 6" xfId="27132"/>
    <cellStyle name="40% - Accent6 3 7" xfId="27133"/>
    <cellStyle name="40% - Accent6 4" xfId="27134"/>
    <cellStyle name="40% - Accent6 4 2" xfId="27135"/>
    <cellStyle name="40% - Accent6 4 2 2" xfId="27136"/>
    <cellStyle name="40% - Accent6 4 2 2 2" xfId="27137"/>
    <cellStyle name="40% - Accent6 4 2 3" xfId="27138"/>
    <cellStyle name="40% - Accent6 4 2 3 2" xfId="27139"/>
    <cellStyle name="40% - Accent6 4 2 4" xfId="27140"/>
    <cellStyle name="40% - Accent6 4 2 4 2" xfId="27141"/>
    <cellStyle name="40% - Accent6 4 2 5" xfId="27142"/>
    <cellStyle name="40% - Accent6 4 3" xfId="27143"/>
    <cellStyle name="40% - Accent6 4 3 2" xfId="27144"/>
    <cellStyle name="40% - Accent6 4 3 2 2" xfId="27145"/>
    <cellStyle name="40% - Accent6 4 3 3" xfId="27146"/>
    <cellStyle name="40% - Accent6 4 4" xfId="27147"/>
    <cellStyle name="40% - Accent6 4 4 2" xfId="27148"/>
    <cellStyle name="40% - Accent6 4 5" xfId="27149"/>
    <cellStyle name="40% - Accent6 4 5 2" xfId="27150"/>
    <cellStyle name="40% - Accent6 4 6" xfId="27151"/>
    <cellStyle name="40% - Accent6 4 6 2" xfId="27152"/>
    <cellStyle name="40% - Accent6 4 7" xfId="27153"/>
    <cellStyle name="40% - Accent6 4 7 2" xfId="27154"/>
    <cellStyle name="40% - Accent6 4 8" xfId="27155"/>
    <cellStyle name="40% - Accent6 4 9" xfId="27156"/>
    <cellStyle name="40% - Accent6 5" xfId="27157"/>
    <cellStyle name="40% - Accent6 5 2" xfId="27158"/>
    <cellStyle name="40% - Accent6 5 2 2" xfId="27159"/>
    <cellStyle name="40% - Accent6 5 2 2 2" xfId="27160"/>
    <cellStyle name="40% - Accent6 5 2 3" xfId="27161"/>
    <cellStyle name="40% - Accent6 5 3" xfId="27162"/>
    <cellStyle name="40% - Accent6 5 3 2" xfId="27163"/>
    <cellStyle name="40% - Accent6 5 3 3" xfId="27164"/>
    <cellStyle name="40% - Accent6 5 4" xfId="27165"/>
    <cellStyle name="40% - Accent6 5 4 2" xfId="27166"/>
    <cellStyle name="40% - Accent6 5 4 3" xfId="27167"/>
    <cellStyle name="40% - Accent6 5 5" xfId="27168"/>
    <cellStyle name="40% - Accent6 6" xfId="27169"/>
    <cellStyle name="40% - Accent6 6 2" xfId="27170"/>
    <cellStyle name="40% - Accent6 6 2 2" xfId="27171"/>
    <cellStyle name="40% - Accent6 6 2 2 2" xfId="27172"/>
    <cellStyle name="40% - Accent6 6 2 3" xfId="27173"/>
    <cellStyle name="40% - Accent6 6 2 4" xfId="27174"/>
    <cellStyle name="40% - Accent6 6 3" xfId="27175"/>
    <cellStyle name="40% - Accent6 6 3 2" xfId="27176"/>
    <cellStyle name="40% - Accent6 6 3 3" xfId="27177"/>
    <cellStyle name="40% - Accent6 6 4" xfId="27178"/>
    <cellStyle name="40% - Accent6 6 4 2" xfId="27179"/>
    <cellStyle name="40% - Accent6 6 5" xfId="27180"/>
    <cellStyle name="40% - Accent6 7" xfId="27181"/>
    <cellStyle name="40% - Accent6 7 2" xfId="27182"/>
    <cellStyle name="40% - Accent6 7 2 2" xfId="27183"/>
    <cellStyle name="40% - Accent6 7 2 2 2" xfId="27184"/>
    <cellStyle name="40% - Accent6 7 2 3" xfId="27185"/>
    <cellStyle name="40% - Accent6 7 2 4" xfId="27186"/>
    <cellStyle name="40% - Accent6 7 3" xfId="27187"/>
    <cellStyle name="40% - Accent6 7 3 2" xfId="27188"/>
    <cellStyle name="40% - Accent6 7 4" xfId="27189"/>
    <cellStyle name="40% - Accent6 7 4 2" xfId="27190"/>
    <cellStyle name="40% - Accent6 7 5" xfId="27191"/>
    <cellStyle name="40% - Accent6 8" xfId="27192"/>
    <cellStyle name="40% - Accent6 8 2" xfId="27193"/>
    <cellStyle name="40% - Accent6 8 2 2" xfId="27194"/>
    <cellStyle name="40% - Accent6 8 2 3" xfId="27195"/>
    <cellStyle name="40% - Accent6 8 3" xfId="27196"/>
    <cellStyle name="40% - Accent6 9" xfId="27197"/>
    <cellStyle name="40% - Accent6 9 2" xfId="27198"/>
    <cellStyle name="40% - Accent6 9 2 2" xfId="27199"/>
    <cellStyle name="40% - Accent6 9 2 3" xfId="27200"/>
    <cellStyle name="40% - Accent6 9 3" xfId="27201"/>
    <cellStyle name="40% - Accent6 9 4" xfId="27202"/>
    <cellStyle name="40% - Accent6 9 5" xfId="27203"/>
    <cellStyle name="60% - Accent1 2" xfId="27204"/>
    <cellStyle name="60% - Accent1 2 2" xfId="27205"/>
    <cellStyle name="60% - Accent1 2 2 2" xfId="27206"/>
    <cellStyle name="60% - Accent1 2 2 2 2" xfId="27207"/>
    <cellStyle name="60% - Accent1 2 2 2 2 2" xfId="27208"/>
    <cellStyle name="60% - Accent1 2 2 2 3" xfId="27209"/>
    <cellStyle name="60% - Accent1 2 2 3" xfId="27210"/>
    <cellStyle name="60% - Accent1 2 2 3 2" xfId="27211"/>
    <cellStyle name="60% - Accent1 2 2 4" xfId="27212"/>
    <cellStyle name="60% - Accent1 2 2 4 2" xfId="27213"/>
    <cellStyle name="60% - Accent1 2 2 5" xfId="27214"/>
    <cellStyle name="60% - Accent1 2 3" xfId="27215"/>
    <cellStyle name="60% - Accent1 2 3 2" xfId="27216"/>
    <cellStyle name="60% - Accent1 2 3 2 2" xfId="27217"/>
    <cellStyle name="60% - Accent1 2 3 2 2 2" xfId="27218"/>
    <cellStyle name="60% - Accent1 2 3 2 3" xfId="27219"/>
    <cellStyle name="60% - Accent1 2 3 2 4" xfId="27220"/>
    <cellStyle name="60% - Accent1 2 3 3" xfId="27221"/>
    <cellStyle name="60% - Accent1 2 3 3 2" xfId="27222"/>
    <cellStyle name="60% - Accent1 2 3 3 3" xfId="27223"/>
    <cellStyle name="60% - Accent1 2 3 4" xfId="27224"/>
    <cellStyle name="60% - Accent1 2 3 4 2" xfId="27225"/>
    <cellStyle name="60% - Accent1 2 3 5" xfId="27226"/>
    <cellStyle name="60% - Accent1 2 3 6" xfId="27227"/>
    <cellStyle name="60% - Accent1 2 4" xfId="27228"/>
    <cellStyle name="60% - Accent1 2 4 2" xfId="27229"/>
    <cellStyle name="60% - Accent1 2 4 2 2" xfId="27230"/>
    <cellStyle name="60% - Accent1 2 4 3" xfId="27231"/>
    <cellStyle name="60% - Accent1 2 4 4" xfId="27232"/>
    <cellStyle name="60% - Accent1 2 4 5" xfId="27233"/>
    <cellStyle name="60% - Accent1 2 5" xfId="27234"/>
    <cellStyle name="60% - Accent1 2 5 2" xfId="27235"/>
    <cellStyle name="60% - Accent1 2 6" xfId="27236"/>
    <cellStyle name="60% - Accent1 2 6 2" xfId="27237"/>
    <cellStyle name="60% - Accent1 2 7" xfId="27238"/>
    <cellStyle name="60% - Accent1 3" xfId="27239"/>
    <cellStyle name="60% - Accent1 3 2" xfId="27240"/>
    <cellStyle name="60% - Accent1 3 2 2" xfId="27241"/>
    <cellStyle name="60% - Accent1 3 2 2 2" xfId="27242"/>
    <cellStyle name="60% - Accent1 3 2 3" xfId="27243"/>
    <cellStyle name="60% - Accent1 3 3" xfId="27244"/>
    <cellStyle name="60% - Accent1 3 3 2" xfId="27245"/>
    <cellStyle name="60% - Accent1 3 4" xfId="27246"/>
    <cellStyle name="60% - Accent1 3 4 2" xfId="27247"/>
    <cellStyle name="60% - Accent1 3 5" xfId="27248"/>
    <cellStyle name="60% - Accent1 3 6" xfId="27249"/>
    <cellStyle name="60% - Accent1 4" xfId="27250"/>
    <cellStyle name="60% - Accent1 4 2" xfId="27251"/>
    <cellStyle name="60% - Accent1 4 2 2" xfId="27252"/>
    <cellStyle name="60% - Accent1 4 2 2 2" xfId="27253"/>
    <cellStyle name="60% - Accent1 4 2 3" xfId="27254"/>
    <cellStyle name="60% - Accent1 4 2 4" xfId="27255"/>
    <cellStyle name="60% - Accent1 4 3" xfId="27256"/>
    <cellStyle name="60% - Accent1 4 3 2" xfId="27257"/>
    <cellStyle name="60% - Accent1 4 4" xfId="27258"/>
    <cellStyle name="60% - Accent1 4 4 2" xfId="27259"/>
    <cellStyle name="60% - Accent1 5" xfId="27260"/>
    <cellStyle name="60% - Accent1 5 2" xfId="27261"/>
    <cellStyle name="60% - Accent1 5 2 2" xfId="27262"/>
    <cellStyle name="60% - Accent1 5 2 3" xfId="27263"/>
    <cellStyle name="60% - Accent1 5 3" xfId="27264"/>
    <cellStyle name="60% - Accent1 6" xfId="27265"/>
    <cellStyle name="60% - Accent1 6 2" xfId="27266"/>
    <cellStyle name="60% - Accent1 6 2 2" xfId="27267"/>
    <cellStyle name="60% - Accent1 6 3" xfId="27268"/>
    <cellStyle name="60% - Accent1 6 4" xfId="27269"/>
    <cellStyle name="60% - Accent1 6 5" xfId="27270"/>
    <cellStyle name="60% - Accent1 7" xfId="27271"/>
    <cellStyle name="60% - Accent1 7 2" xfId="27272"/>
    <cellStyle name="60% - Accent1 7 3" xfId="27273"/>
    <cellStyle name="60% - Accent1 8" xfId="27274"/>
    <cellStyle name="60% - Accent1 9" xfId="27275"/>
    <cellStyle name="60% - Accent2 2" xfId="27276"/>
    <cellStyle name="60% - Accent2 2 2" xfId="27277"/>
    <cellStyle name="60% - Accent2 2 2 2" xfId="27278"/>
    <cellStyle name="60% - Accent2 2 2 2 2" xfId="27279"/>
    <cellStyle name="60% - Accent2 2 2 2 2 2" xfId="27280"/>
    <cellStyle name="60% - Accent2 2 2 2 3" xfId="27281"/>
    <cellStyle name="60% - Accent2 2 2 3" xfId="27282"/>
    <cellStyle name="60% - Accent2 2 2 3 2" xfId="27283"/>
    <cellStyle name="60% - Accent2 2 2 4" xfId="27284"/>
    <cellStyle name="60% - Accent2 2 2 4 2" xfId="27285"/>
    <cellStyle name="60% - Accent2 2 2 5" xfId="27286"/>
    <cellStyle name="60% - Accent2 2 3" xfId="27287"/>
    <cellStyle name="60% - Accent2 2 3 2" xfId="27288"/>
    <cellStyle name="60% - Accent2 2 3 2 2" xfId="27289"/>
    <cellStyle name="60% - Accent2 2 3 2 2 2" xfId="27290"/>
    <cellStyle name="60% - Accent2 2 3 2 3" xfId="27291"/>
    <cellStyle name="60% - Accent2 2 3 2 4" xfId="27292"/>
    <cellStyle name="60% - Accent2 2 3 3" xfId="27293"/>
    <cellStyle name="60% - Accent2 2 3 3 2" xfId="27294"/>
    <cellStyle name="60% - Accent2 2 3 3 3" xfId="27295"/>
    <cellStyle name="60% - Accent2 2 3 4" xfId="27296"/>
    <cellStyle name="60% - Accent2 2 3 4 2" xfId="27297"/>
    <cellStyle name="60% - Accent2 2 3 5" xfId="27298"/>
    <cellStyle name="60% - Accent2 2 3 6" xfId="27299"/>
    <cellStyle name="60% - Accent2 2 4" xfId="27300"/>
    <cellStyle name="60% - Accent2 2 4 2" xfId="27301"/>
    <cellStyle name="60% - Accent2 2 4 2 2" xfId="27302"/>
    <cellStyle name="60% - Accent2 2 4 3" xfId="27303"/>
    <cellStyle name="60% - Accent2 2 4 4" xfId="27304"/>
    <cellStyle name="60% - Accent2 2 4 5" xfId="27305"/>
    <cellStyle name="60% - Accent2 2 5" xfId="27306"/>
    <cellStyle name="60% - Accent2 2 5 2" xfId="27307"/>
    <cellStyle name="60% - Accent2 2 6" xfId="27308"/>
    <cellStyle name="60% - Accent2 2 6 2" xfId="27309"/>
    <cellStyle name="60% - Accent2 2 7" xfId="27310"/>
    <cellStyle name="60% - Accent2 3" xfId="27311"/>
    <cellStyle name="60% - Accent2 3 2" xfId="27312"/>
    <cellStyle name="60% - Accent2 3 2 2" xfId="27313"/>
    <cellStyle name="60% - Accent2 3 2 2 2" xfId="27314"/>
    <cellStyle name="60% - Accent2 3 2 3" xfId="27315"/>
    <cellStyle name="60% - Accent2 3 3" xfId="27316"/>
    <cellStyle name="60% - Accent2 3 3 2" xfId="27317"/>
    <cellStyle name="60% - Accent2 3 4" xfId="27318"/>
    <cellStyle name="60% - Accent2 3 4 2" xfId="27319"/>
    <cellStyle name="60% - Accent2 3 5" xfId="27320"/>
    <cellStyle name="60% - Accent2 3 6" xfId="27321"/>
    <cellStyle name="60% - Accent2 4" xfId="27322"/>
    <cellStyle name="60% - Accent2 4 2" xfId="27323"/>
    <cellStyle name="60% - Accent2 4 2 2" xfId="27324"/>
    <cellStyle name="60% - Accent2 4 2 2 2" xfId="27325"/>
    <cellStyle name="60% - Accent2 4 2 3" xfId="27326"/>
    <cellStyle name="60% - Accent2 4 2 4" xfId="27327"/>
    <cellStyle name="60% - Accent2 4 3" xfId="27328"/>
    <cellStyle name="60% - Accent2 4 3 2" xfId="27329"/>
    <cellStyle name="60% - Accent2 4 4" xfId="27330"/>
    <cellStyle name="60% - Accent2 4 4 2" xfId="27331"/>
    <cellStyle name="60% - Accent2 5" xfId="27332"/>
    <cellStyle name="60% - Accent2 5 2" xfId="27333"/>
    <cellStyle name="60% - Accent2 5 2 2" xfId="27334"/>
    <cellStyle name="60% - Accent2 5 2 3" xfId="27335"/>
    <cellStyle name="60% - Accent2 5 3" xfId="27336"/>
    <cellStyle name="60% - Accent2 6" xfId="27337"/>
    <cellStyle name="60% - Accent2 6 2" xfId="27338"/>
    <cellStyle name="60% - Accent2 6 2 2" xfId="27339"/>
    <cellStyle name="60% - Accent2 6 3" xfId="27340"/>
    <cellStyle name="60% - Accent2 6 4" xfId="27341"/>
    <cellStyle name="60% - Accent2 6 5" xfId="27342"/>
    <cellStyle name="60% - Accent2 7" xfId="27343"/>
    <cellStyle name="60% - Accent2 7 2" xfId="27344"/>
    <cellStyle name="60% - Accent2 7 3" xfId="27345"/>
    <cellStyle name="60% - Accent2 8" xfId="27346"/>
    <cellStyle name="60% - Accent2 9" xfId="27347"/>
    <cellStyle name="60% - Accent3 2" xfId="27348"/>
    <cellStyle name="60% - Accent3 2 2" xfId="27349"/>
    <cellStyle name="60% - Accent3 2 2 2" xfId="27350"/>
    <cellStyle name="60% - Accent3 2 2 2 2" xfId="27351"/>
    <cellStyle name="60% - Accent3 2 2 2 2 2" xfId="27352"/>
    <cellStyle name="60% - Accent3 2 2 2 3" xfId="27353"/>
    <cellStyle name="60% - Accent3 2 2 3" xfId="27354"/>
    <cellStyle name="60% - Accent3 2 2 3 2" xfId="27355"/>
    <cellStyle name="60% - Accent3 2 2 4" xfId="27356"/>
    <cellStyle name="60% - Accent3 2 2 4 2" xfId="27357"/>
    <cellStyle name="60% - Accent3 2 2 5" xfId="27358"/>
    <cellStyle name="60% - Accent3 2 3" xfId="27359"/>
    <cellStyle name="60% - Accent3 2 3 2" xfId="27360"/>
    <cellStyle name="60% - Accent3 2 3 2 2" xfId="27361"/>
    <cellStyle name="60% - Accent3 2 3 2 2 2" xfId="27362"/>
    <cellStyle name="60% - Accent3 2 3 2 3" xfId="27363"/>
    <cellStyle name="60% - Accent3 2 3 2 4" xfId="27364"/>
    <cellStyle name="60% - Accent3 2 3 3" xfId="27365"/>
    <cellStyle name="60% - Accent3 2 3 3 2" xfId="27366"/>
    <cellStyle name="60% - Accent3 2 3 3 3" xfId="27367"/>
    <cellStyle name="60% - Accent3 2 3 4" xfId="27368"/>
    <cellStyle name="60% - Accent3 2 3 4 2" xfId="27369"/>
    <cellStyle name="60% - Accent3 2 3 5" xfId="27370"/>
    <cellStyle name="60% - Accent3 2 3 6" xfId="27371"/>
    <cellStyle name="60% - Accent3 2 4" xfId="27372"/>
    <cellStyle name="60% - Accent3 2 4 2" xfId="27373"/>
    <cellStyle name="60% - Accent3 2 4 2 2" xfId="27374"/>
    <cellStyle name="60% - Accent3 2 4 3" xfId="27375"/>
    <cellStyle name="60% - Accent3 2 4 4" xfId="27376"/>
    <cellStyle name="60% - Accent3 2 4 5" xfId="27377"/>
    <cellStyle name="60% - Accent3 2 5" xfId="27378"/>
    <cellStyle name="60% - Accent3 2 5 2" xfId="27379"/>
    <cellStyle name="60% - Accent3 2 6" xfId="27380"/>
    <cellStyle name="60% - Accent3 2 6 2" xfId="27381"/>
    <cellStyle name="60% - Accent3 2 7" xfId="27382"/>
    <cellStyle name="60% - Accent3 3" xfId="27383"/>
    <cellStyle name="60% - Accent3 3 2" xfId="27384"/>
    <cellStyle name="60% - Accent3 3 2 2" xfId="27385"/>
    <cellStyle name="60% - Accent3 3 2 2 2" xfId="27386"/>
    <cellStyle name="60% - Accent3 3 2 3" xfId="27387"/>
    <cellStyle name="60% - Accent3 3 3" xfId="27388"/>
    <cellStyle name="60% - Accent3 3 3 2" xfId="27389"/>
    <cellStyle name="60% - Accent3 3 4" xfId="27390"/>
    <cellStyle name="60% - Accent3 3 4 2" xfId="27391"/>
    <cellStyle name="60% - Accent3 3 5" xfId="27392"/>
    <cellStyle name="60% - Accent3 3 6" xfId="27393"/>
    <cellStyle name="60% - Accent3 4" xfId="27394"/>
    <cellStyle name="60% - Accent3 4 2" xfId="27395"/>
    <cellStyle name="60% - Accent3 4 2 2" xfId="27396"/>
    <cellStyle name="60% - Accent3 4 2 2 2" xfId="27397"/>
    <cellStyle name="60% - Accent3 4 2 3" xfId="27398"/>
    <cellStyle name="60% - Accent3 4 2 4" xfId="27399"/>
    <cellStyle name="60% - Accent3 4 3" xfId="27400"/>
    <cellStyle name="60% - Accent3 4 3 2" xfId="27401"/>
    <cellStyle name="60% - Accent3 4 4" xfId="27402"/>
    <cellStyle name="60% - Accent3 4 4 2" xfId="27403"/>
    <cellStyle name="60% - Accent3 5" xfId="27404"/>
    <cellStyle name="60% - Accent3 5 2" xfId="27405"/>
    <cellStyle name="60% - Accent3 5 2 2" xfId="27406"/>
    <cellStyle name="60% - Accent3 5 2 3" xfId="27407"/>
    <cellStyle name="60% - Accent3 5 3" xfId="27408"/>
    <cellStyle name="60% - Accent3 6" xfId="27409"/>
    <cellStyle name="60% - Accent3 6 2" xfId="27410"/>
    <cellStyle name="60% - Accent3 6 2 2" xfId="27411"/>
    <cellStyle name="60% - Accent3 6 3" xfId="27412"/>
    <cellStyle name="60% - Accent3 6 4" xfId="27413"/>
    <cellStyle name="60% - Accent3 6 5" xfId="27414"/>
    <cellStyle name="60% - Accent3 7" xfId="27415"/>
    <cellStyle name="60% - Accent3 7 2" xfId="27416"/>
    <cellStyle name="60% - Accent3 7 3" xfId="27417"/>
    <cellStyle name="60% - Accent3 8" xfId="27418"/>
    <cellStyle name="60% - Accent3 9" xfId="27419"/>
    <cellStyle name="60% - Accent4 2" xfId="27420"/>
    <cellStyle name="60% - Accent4 2 2" xfId="27421"/>
    <cellStyle name="60% - Accent4 2 2 2" xfId="27422"/>
    <cellStyle name="60% - Accent4 2 2 2 2" xfId="27423"/>
    <cellStyle name="60% - Accent4 2 2 2 2 2" xfId="27424"/>
    <cellStyle name="60% - Accent4 2 2 2 3" xfId="27425"/>
    <cellStyle name="60% - Accent4 2 2 3" xfId="27426"/>
    <cellStyle name="60% - Accent4 2 2 3 2" xfId="27427"/>
    <cellStyle name="60% - Accent4 2 2 4" xfId="27428"/>
    <cellStyle name="60% - Accent4 2 2 4 2" xfId="27429"/>
    <cellStyle name="60% - Accent4 2 2 5" xfId="27430"/>
    <cellStyle name="60% - Accent4 2 3" xfId="27431"/>
    <cellStyle name="60% - Accent4 2 3 2" xfId="27432"/>
    <cellStyle name="60% - Accent4 2 3 2 2" xfId="27433"/>
    <cellStyle name="60% - Accent4 2 3 2 2 2" xfId="27434"/>
    <cellStyle name="60% - Accent4 2 3 2 3" xfId="27435"/>
    <cellStyle name="60% - Accent4 2 3 2 4" xfId="27436"/>
    <cellStyle name="60% - Accent4 2 3 3" xfId="27437"/>
    <cellStyle name="60% - Accent4 2 3 3 2" xfId="27438"/>
    <cellStyle name="60% - Accent4 2 3 3 3" xfId="27439"/>
    <cellStyle name="60% - Accent4 2 3 4" xfId="27440"/>
    <cellStyle name="60% - Accent4 2 3 4 2" xfId="27441"/>
    <cellStyle name="60% - Accent4 2 3 5" xfId="27442"/>
    <cellStyle name="60% - Accent4 2 3 6" xfId="27443"/>
    <cellStyle name="60% - Accent4 2 4" xfId="27444"/>
    <cellStyle name="60% - Accent4 2 4 2" xfId="27445"/>
    <cellStyle name="60% - Accent4 2 4 2 2" xfId="27446"/>
    <cellStyle name="60% - Accent4 2 4 3" xfId="27447"/>
    <cellStyle name="60% - Accent4 2 4 4" xfId="27448"/>
    <cellStyle name="60% - Accent4 2 4 5" xfId="27449"/>
    <cellStyle name="60% - Accent4 2 5" xfId="27450"/>
    <cellStyle name="60% - Accent4 2 5 2" xfId="27451"/>
    <cellStyle name="60% - Accent4 2 6" xfId="27452"/>
    <cellStyle name="60% - Accent4 2 6 2" xfId="27453"/>
    <cellStyle name="60% - Accent4 2 7" xfId="27454"/>
    <cellStyle name="60% - Accent4 3" xfId="27455"/>
    <cellStyle name="60% - Accent4 3 2" xfId="27456"/>
    <cellStyle name="60% - Accent4 3 2 2" xfId="27457"/>
    <cellStyle name="60% - Accent4 3 2 2 2" xfId="27458"/>
    <cellStyle name="60% - Accent4 3 2 3" xfId="27459"/>
    <cellStyle name="60% - Accent4 3 3" xfId="27460"/>
    <cellStyle name="60% - Accent4 3 3 2" xfId="27461"/>
    <cellStyle name="60% - Accent4 3 4" xfId="27462"/>
    <cellStyle name="60% - Accent4 3 4 2" xfId="27463"/>
    <cellStyle name="60% - Accent4 3 5" xfId="27464"/>
    <cellStyle name="60% - Accent4 3 6" xfId="27465"/>
    <cellStyle name="60% - Accent4 4" xfId="27466"/>
    <cellStyle name="60% - Accent4 4 2" xfId="27467"/>
    <cellStyle name="60% - Accent4 4 2 2" xfId="27468"/>
    <cellStyle name="60% - Accent4 4 2 2 2" xfId="27469"/>
    <cellStyle name="60% - Accent4 4 2 3" xfId="27470"/>
    <cellStyle name="60% - Accent4 4 2 4" xfId="27471"/>
    <cellStyle name="60% - Accent4 4 3" xfId="27472"/>
    <cellStyle name="60% - Accent4 4 3 2" xfId="27473"/>
    <cellStyle name="60% - Accent4 4 4" xfId="27474"/>
    <cellStyle name="60% - Accent4 4 4 2" xfId="27475"/>
    <cellStyle name="60% - Accent4 5" xfId="27476"/>
    <cellStyle name="60% - Accent4 5 2" xfId="27477"/>
    <cellStyle name="60% - Accent4 5 2 2" xfId="27478"/>
    <cellStyle name="60% - Accent4 5 2 3" xfId="27479"/>
    <cellStyle name="60% - Accent4 5 3" xfId="27480"/>
    <cellStyle name="60% - Accent4 6" xfId="27481"/>
    <cellStyle name="60% - Accent4 6 2" xfId="27482"/>
    <cellStyle name="60% - Accent4 6 2 2" xfId="27483"/>
    <cellStyle name="60% - Accent4 6 3" xfId="27484"/>
    <cellStyle name="60% - Accent4 6 4" xfId="27485"/>
    <cellStyle name="60% - Accent4 6 5" xfId="27486"/>
    <cellStyle name="60% - Accent4 7" xfId="27487"/>
    <cellStyle name="60% - Accent4 7 2" xfId="27488"/>
    <cellStyle name="60% - Accent4 7 3" xfId="27489"/>
    <cellStyle name="60% - Accent4 8" xfId="27490"/>
    <cellStyle name="60% - Accent4 9" xfId="27491"/>
    <cellStyle name="60% - Accent5 2" xfId="27492"/>
    <cellStyle name="60% - Accent5 2 2" xfId="27493"/>
    <cellStyle name="60% - Accent5 2 2 2" xfId="27494"/>
    <cellStyle name="60% - Accent5 2 2 2 2" xfId="27495"/>
    <cellStyle name="60% - Accent5 2 2 2 2 2" xfId="27496"/>
    <cellStyle name="60% - Accent5 2 2 2 3" xfId="27497"/>
    <cellStyle name="60% - Accent5 2 2 3" xfId="27498"/>
    <cellStyle name="60% - Accent5 2 2 3 2" xfId="27499"/>
    <cellStyle name="60% - Accent5 2 2 4" xfId="27500"/>
    <cellStyle name="60% - Accent5 2 2 4 2" xfId="27501"/>
    <cellStyle name="60% - Accent5 2 2 5" xfId="27502"/>
    <cellStyle name="60% - Accent5 2 3" xfId="27503"/>
    <cellStyle name="60% - Accent5 2 3 2" xfId="27504"/>
    <cellStyle name="60% - Accent5 2 3 2 2" xfId="27505"/>
    <cellStyle name="60% - Accent5 2 3 2 2 2" xfId="27506"/>
    <cellStyle name="60% - Accent5 2 3 2 3" xfId="27507"/>
    <cellStyle name="60% - Accent5 2 3 2 4" xfId="27508"/>
    <cellStyle name="60% - Accent5 2 3 3" xfId="27509"/>
    <cellStyle name="60% - Accent5 2 3 3 2" xfId="27510"/>
    <cellStyle name="60% - Accent5 2 3 3 3" xfId="27511"/>
    <cellStyle name="60% - Accent5 2 3 4" xfId="27512"/>
    <cellStyle name="60% - Accent5 2 3 4 2" xfId="27513"/>
    <cellStyle name="60% - Accent5 2 3 5" xfId="27514"/>
    <cellStyle name="60% - Accent5 2 3 6" xfId="27515"/>
    <cellStyle name="60% - Accent5 2 4" xfId="27516"/>
    <cellStyle name="60% - Accent5 2 4 2" xfId="27517"/>
    <cellStyle name="60% - Accent5 2 4 2 2" xfId="27518"/>
    <cellStyle name="60% - Accent5 2 4 3" xfId="27519"/>
    <cellStyle name="60% - Accent5 2 4 4" xfId="27520"/>
    <cellStyle name="60% - Accent5 2 4 5" xfId="27521"/>
    <cellStyle name="60% - Accent5 2 5" xfId="27522"/>
    <cellStyle name="60% - Accent5 2 5 2" xfId="27523"/>
    <cellStyle name="60% - Accent5 2 6" xfId="27524"/>
    <cellStyle name="60% - Accent5 2 6 2" xfId="27525"/>
    <cellStyle name="60% - Accent5 2 7" xfId="27526"/>
    <cellStyle name="60% - Accent5 3" xfId="27527"/>
    <cellStyle name="60% - Accent5 3 2" xfId="27528"/>
    <cellStyle name="60% - Accent5 3 2 2" xfId="27529"/>
    <cellStyle name="60% - Accent5 3 2 2 2" xfId="27530"/>
    <cellStyle name="60% - Accent5 3 2 3" xfId="27531"/>
    <cellStyle name="60% - Accent5 3 3" xfId="27532"/>
    <cellStyle name="60% - Accent5 3 3 2" xfId="27533"/>
    <cellStyle name="60% - Accent5 3 4" xfId="27534"/>
    <cellStyle name="60% - Accent5 3 4 2" xfId="27535"/>
    <cellStyle name="60% - Accent5 3 5" xfId="27536"/>
    <cellStyle name="60% - Accent5 3 6" xfId="27537"/>
    <cellStyle name="60% - Accent5 4" xfId="27538"/>
    <cellStyle name="60% - Accent5 4 2" xfId="27539"/>
    <cellStyle name="60% - Accent5 4 2 2" xfId="27540"/>
    <cellStyle name="60% - Accent5 4 2 2 2" xfId="27541"/>
    <cellStyle name="60% - Accent5 4 2 3" xfId="27542"/>
    <cellStyle name="60% - Accent5 4 2 4" xfId="27543"/>
    <cellStyle name="60% - Accent5 4 3" xfId="27544"/>
    <cellStyle name="60% - Accent5 4 3 2" xfId="27545"/>
    <cellStyle name="60% - Accent5 4 4" xfId="27546"/>
    <cellStyle name="60% - Accent5 4 4 2" xfId="27547"/>
    <cellStyle name="60% - Accent5 5" xfId="27548"/>
    <cellStyle name="60% - Accent5 5 2" xfId="27549"/>
    <cellStyle name="60% - Accent5 5 2 2" xfId="27550"/>
    <cellStyle name="60% - Accent5 5 2 3" xfId="27551"/>
    <cellStyle name="60% - Accent5 5 3" xfId="27552"/>
    <cellStyle name="60% - Accent5 6" xfId="27553"/>
    <cellStyle name="60% - Accent5 6 2" xfId="27554"/>
    <cellStyle name="60% - Accent5 6 2 2" xfId="27555"/>
    <cellStyle name="60% - Accent5 6 3" xfId="27556"/>
    <cellStyle name="60% - Accent5 6 4" xfId="27557"/>
    <cellStyle name="60% - Accent5 6 5" xfId="27558"/>
    <cellStyle name="60% - Accent5 7" xfId="27559"/>
    <cellStyle name="60% - Accent5 7 2" xfId="27560"/>
    <cellStyle name="60% - Accent5 7 3" xfId="27561"/>
    <cellStyle name="60% - Accent5 8" xfId="27562"/>
    <cellStyle name="60% - Accent5 9" xfId="27563"/>
    <cellStyle name="60% - Accent6 2" xfId="27564"/>
    <cellStyle name="60% - Accent6 2 2" xfId="27565"/>
    <cellStyle name="60% - Accent6 2 2 2" xfId="27566"/>
    <cellStyle name="60% - Accent6 2 2 2 2" xfId="27567"/>
    <cellStyle name="60% - Accent6 2 2 2 2 2" xfId="27568"/>
    <cellStyle name="60% - Accent6 2 2 2 3" xfId="27569"/>
    <cellStyle name="60% - Accent6 2 2 3" xfId="27570"/>
    <cellStyle name="60% - Accent6 2 2 3 2" xfId="27571"/>
    <cellStyle name="60% - Accent6 2 2 4" xfId="27572"/>
    <cellStyle name="60% - Accent6 2 2 4 2" xfId="27573"/>
    <cellStyle name="60% - Accent6 2 2 5" xfId="27574"/>
    <cellStyle name="60% - Accent6 2 3" xfId="27575"/>
    <cellStyle name="60% - Accent6 2 3 2" xfId="27576"/>
    <cellStyle name="60% - Accent6 2 3 2 2" xfId="27577"/>
    <cellStyle name="60% - Accent6 2 3 2 2 2" xfId="27578"/>
    <cellStyle name="60% - Accent6 2 3 2 3" xfId="27579"/>
    <cellStyle name="60% - Accent6 2 3 2 4" xfId="27580"/>
    <cellStyle name="60% - Accent6 2 3 3" xfId="27581"/>
    <cellStyle name="60% - Accent6 2 3 3 2" xfId="27582"/>
    <cellStyle name="60% - Accent6 2 3 3 3" xfId="27583"/>
    <cellStyle name="60% - Accent6 2 3 4" xfId="27584"/>
    <cellStyle name="60% - Accent6 2 3 4 2" xfId="27585"/>
    <cellStyle name="60% - Accent6 2 3 5" xfId="27586"/>
    <cellStyle name="60% - Accent6 2 3 6" xfId="27587"/>
    <cellStyle name="60% - Accent6 2 4" xfId="27588"/>
    <cellStyle name="60% - Accent6 2 4 2" xfId="27589"/>
    <cellStyle name="60% - Accent6 2 4 2 2" xfId="27590"/>
    <cellStyle name="60% - Accent6 2 4 3" xfId="27591"/>
    <cellStyle name="60% - Accent6 2 4 4" xfId="27592"/>
    <cellStyle name="60% - Accent6 2 4 5" xfId="27593"/>
    <cellStyle name="60% - Accent6 2 5" xfId="27594"/>
    <cellStyle name="60% - Accent6 2 5 2" xfId="27595"/>
    <cellStyle name="60% - Accent6 2 6" xfId="27596"/>
    <cellStyle name="60% - Accent6 2 6 2" xfId="27597"/>
    <cellStyle name="60% - Accent6 2 7" xfId="27598"/>
    <cellStyle name="60% - Accent6 3" xfId="27599"/>
    <cellStyle name="60% - Accent6 3 2" xfId="27600"/>
    <cellStyle name="60% - Accent6 3 2 2" xfId="27601"/>
    <cellStyle name="60% - Accent6 3 2 2 2" xfId="27602"/>
    <cellStyle name="60% - Accent6 3 2 3" xfId="27603"/>
    <cellStyle name="60% - Accent6 3 3" xfId="27604"/>
    <cellStyle name="60% - Accent6 3 3 2" xfId="27605"/>
    <cellStyle name="60% - Accent6 3 4" xfId="27606"/>
    <cellStyle name="60% - Accent6 3 4 2" xfId="27607"/>
    <cellStyle name="60% - Accent6 3 5" xfId="27608"/>
    <cellStyle name="60% - Accent6 3 6" xfId="27609"/>
    <cellStyle name="60% - Accent6 4" xfId="27610"/>
    <cellStyle name="60% - Accent6 4 2" xfId="27611"/>
    <cellStyle name="60% - Accent6 4 2 2" xfId="27612"/>
    <cellStyle name="60% - Accent6 4 2 2 2" xfId="27613"/>
    <cellStyle name="60% - Accent6 4 2 3" xfId="27614"/>
    <cellStyle name="60% - Accent6 4 2 4" xfId="27615"/>
    <cellStyle name="60% - Accent6 4 3" xfId="27616"/>
    <cellStyle name="60% - Accent6 4 3 2" xfId="27617"/>
    <cellStyle name="60% - Accent6 4 4" xfId="27618"/>
    <cellStyle name="60% - Accent6 4 4 2" xfId="27619"/>
    <cellStyle name="60% - Accent6 5" xfId="27620"/>
    <cellStyle name="60% - Accent6 5 2" xfId="27621"/>
    <cellStyle name="60% - Accent6 5 2 2" xfId="27622"/>
    <cellStyle name="60% - Accent6 5 2 3" xfId="27623"/>
    <cellStyle name="60% - Accent6 5 3" xfId="27624"/>
    <cellStyle name="60% - Accent6 6" xfId="27625"/>
    <cellStyle name="60% - Accent6 6 2" xfId="27626"/>
    <cellStyle name="60% - Accent6 6 2 2" xfId="27627"/>
    <cellStyle name="60% - Accent6 6 3" xfId="27628"/>
    <cellStyle name="60% - Accent6 6 4" xfId="27629"/>
    <cellStyle name="60% - Accent6 6 5" xfId="27630"/>
    <cellStyle name="60% - Accent6 7" xfId="27631"/>
    <cellStyle name="60% - Accent6 7 2" xfId="27632"/>
    <cellStyle name="60% - Accent6 7 3" xfId="27633"/>
    <cellStyle name="60% - Accent6 8" xfId="27634"/>
    <cellStyle name="60% - Accent6 9" xfId="27635"/>
    <cellStyle name="Accent1 - 20%" xfId="27636"/>
    <cellStyle name="Accent1 - 20% 2" xfId="27637"/>
    <cellStyle name="Accent1 - 20% 2 2" xfId="27638"/>
    <cellStyle name="Accent1 - 20% 3" xfId="27639"/>
    <cellStyle name="Accent1 - 40%" xfId="27640"/>
    <cellStyle name="Accent1 - 40% 2" xfId="27641"/>
    <cellStyle name="Accent1 - 40% 2 2" xfId="27642"/>
    <cellStyle name="Accent1 - 40% 3" xfId="27643"/>
    <cellStyle name="Accent1 - 60%" xfId="27644"/>
    <cellStyle name="Accent1 - 60% 2" xfId="27645"/>
    <cellStyle name="Accent1 - 60% 3" xfId="27646"/>
    <cellStyle name="Accent1 10" xfId="27647"/>
    <cellStyle name="Accent1 10 2" xfId="27648"/>
    <cellStyle name="Accent1 11" xfId="27649"/>
    <cellStyle name="Accent1 11 2" xfId="27650"/>
    <cellStyle name="Accent1 12" xfId="27651"/>
    <cellStyle name="Accent1 12 2" xfId="27652"/>
    <cellStyle name="Accent1 13" xfId="27653"/>
    <cellStyle name="Accent1 13 2" xfId="27654"/>
    <cellStyle name="Accent1 14" xfId="27655"/>
    <cellStyle name="Accent1 14 2" xfId="27656"/>
    <cellStyle name="Accent1 15" xfId="27657"/>
    <cellStyle name="Accent1 15 2" xfId="27658"/>
    <cellStyle name="Accent1 16" xfId="27659"/>
    <cellStyle name="Accent1 16 2" xfId="27660"/>
    <cellStyle name="Accent1 17" xfId="27661"/>
    <cellStyle name="Accent1 17 2" xfId="27662"/>
    <cellStyle name="Accent1 18" xfId="27663"/>
    <cellStyle name="Accent1 18 2" xfId="27664"/>
    <cellStyle name="Accent1 19" xfId="27665"/>
    <cellStyle name="Accent1 2" xfId="27666"/>
    <cellStyle name="Accent1 2 2" xfId="27667"/>
    <cellStyle name="Accent1 2 2 2" xfId="27668"/>
    <cellStyle name="Accent1 2 2 2 2" xfId="27669"/>
    <cellStyle name="Accent1 2 2 2 2 2" xfId="27670"/>
    <cellStyle name="Accent1 2 2 2 3" xfId="27671"/>
    <cellStyle name="Accent1 2 2 3" xfId="27672"/>
    <cellStyle name="Accent1 2 2 3 2" xfId="27673"/>
    <cellStyle name="Accent1 2 2 4" xfId="27674"/>
    <cellStyle name="Accent1 2 2 4 2" xfId="27675"/>
    <cellStyle name="Accent1 2 2 5" xfId="27676"/>
    <cellStyle name="Accent1 2 3" xfId="27677"/>
    <cellStyle name="Accent1 2 3 2" xfId="27678"/>
    <cellStyle name="Accent1 2 3 2 2" xfId="27679"/>
    <cellStyle name="Accent1 2 3 2 2 2" xfId="27680"/>
    <cellStyle name="Accent1 2 3 2 3" xfId="27681"/>
    <cellStyle name="Accent1 2 3 2 4" xfId="27682"/>
    <cellStyle name="Accent1 2 3 3" xfId="27683"/>
    <cellStyle name="Accent1 2 3 3 2" xfId="27684"/>
    <cellStyle name="Accent1 2 3 3 3" xfId="27685"/>
    <cellStyle name="Accent1 2 3 4" xfId="27686"/>
    <cellStyle name="Accent1 2 3 4 2" xfId="27687"/>
    <cellStyle name="Accent1 2 3 5" xfId="27688"/>
    <cellStyle name="Accent1 2 3 6" xfId="27689"/>
    <cellStyle name="Accent1 2 4" xfId="27690"/>
    <cellStyle name="Accent1 2 4 2" xfId="27691"/>
    <cellStyle name="Accent1 2 4 2 2" xfId="27692"/>
    <cellStyle name="Accent1 2 4 3" xfId="27693"/>
    <cellStyle name="Accent1 2 4 4" xfId="27694"/>
    <cellStyle name="Accent1 2 4 5" xfId="27695"/>
    <cellStyle name="Accent1 2 5" xfId="27696"/>
    <cellStyle name="Accent1 2 5 2" xfId="27697"/>
    <cellStyle name="Accent1 2 6" xfId="27698"/>
    <cellStyle name="Accent1 2 6 2" xfId="27699"/>
    <cellStyle name="Accent1 2 7" xfId="27700"/>
    <cellStyle name="Accent1 20" xfId="27701"/>
    <cellStyle name="Accent1 21" xfId="27702"/>
    <cellStyle name="Accent1 22" xfId="27703"/>
    <cellStyle name="Accent1 23" xfId="27704"/>
    <cellStyle name="Accent1 24" xfId="27705"/>
    <cellStyle name="Accent1 3" xfId="27706"/>
    <cellStyle name="Accent1 3 2" xfId="27707"/>
    <cellStyle name="Accent1 3 2 2" xfId="27708"/>
    <cellStyle name="Accent1 3 2 2 2" xfId="27709"/>
    <cellStyle name="Accent1 3 2 3" xfId="27710"/>
    <cellStyle name="Accent1 3 3" xfId="27711"/>
    <cellStyle name="Accent1 3 3 2" xfId="27712"/>
    <cellStyle name="Accent1 3 4" xfId="27713"/>
    <cellStyle name="Accent1 3 4 2" xfId="27714"/>
    <cellStyle name="Accent1 3 5" xfId="27715"/>
    <cellStyle name="Accent1 3 6" xfId="27716"/>
    <cellStyle name="Accent1 4" xfId="27717"/>
    <cellStyle name="Accent1 4 2" xfId="27718"/>
    <cellStyle name="Accent1 4 2 2" xfId="27719"/>
    <cellStyle name="Accent1 4 2 2 2" xfId="27720"/>
    <cellStyle name="Accent1 4 2 3" xfId="27721"/>
    <cellStyle name="Accent1 4 2 4" xfId="27722"/>
    <cellStyle name="Accent1 4 3" xfId="27723"/>
    <cellStyle name="Accent1 4 3 2" xfId="27724"/>
    <cellStyle name="Accent1 4 4" xfId="27725"/>
    <cellStyle name="Accent1 4 4 2" xfId="27726"/>
    <cellStyle name="Accent1 5" xfId="27727"/>
    <cellStyle name="Accent1 5 2" xfId="27728"/>
    <cellStyle name="Accent1 5 2 2" xfId="27729"/>
    <cellStyle name="Accent1 5 2 3" xfId="27730"/>
    <cellStyle name="Accent1 5 3" xfId="27731"/>
    <cellStyle name="Accent1 6" xfId="27732"/>
    <cellStyle name="Accent1 6 2" xfId="27733"/>
    <cellStyle name="Accent1 6 2 2" xfId="27734"/>
    <cellStyle name="Accent1 6 3" xfId="27735"/>
    <cellStyle name="Accent1 6 4" xfId="27736"/>
    <cellStyle name="Accent1 6 5" xfId="27737"/>
    <cellStyle name="Accent1 7" xfId="27738"/>
    <cellStyle name="Accent1 7 2" xfId="27739"/>
    <cellStyle name="Accent1 7 3" xfId="27740"/>
    <cellStyle name="Accent1 8" xfId="27741"/>
    <cellStyle name="Accent1 8 2" xfId="27742"/>
    <cellStyle name="Accent1 8 3" xfId="27743"/>
    <cellStyle name="Accent1 9" xfId="27744"/>
    <cellStyle name="Accent1 9 2" xfId="27745"/>
    <cellStyle name="Accent1 9 3" xfId="27746"/>
    <cellStyle name="Accent2 - 20%" xfId="27747"/>
    <cellStyle name="Accent2 - 20% 2" xfId="27748"/>
    <cellStyle name="Accent2 - 20% 2 2" xfId="27749"/>
    <cellStyle name="Accent2 - 20% 3" xfId="27750"/>
    <cellStyle name="Accent2 - 40%" xfId="27751"/>
    <cellStyle name="Accent2 - 40% 2" xfId="27752"/>
    <cellStyle name="Accent2 - 40% 2 2" xfId="27753"/>
    <cellStyle name="Accent2 - 40% 3" xfId="27754"/>
    <cellStyle name="Accent2 - 60%" xfId="27755"/>
    <cellStyle name="Accent2 - 60% 2" xfId="27756"/>
    <cellStyle name="Accent2 - 60% 3" xfId="27757"/>
    <cellStyle name="Accent2 10" xfId="27758"/>
    <cellStyle name="Accent2 10 2" xfId="27759"/>
    <cellStyle name="Accent2 11" xfId="27760"/>
    <cellStyle name="Accent2 11 2" xfId="27761"/>
    <cellStyle name="Accent2 12" xfId="27762"/>
    <cellStyle name="Accent2 12 2" xfId="27763"/>
    <cellStyle name="Accent2 13" xfId="27764"/>
    <cellStyle name="Accent2 13 2" xfId="27765"/>
    <cellStyle name="Accent2 14" xfId="27766"/>
    <cellStyle name="Accent2 14 2" xfId="27767"/>
    <cellStyle name="Accent2 15" xfId="27768"/>
    <cellStyle name="Accent2 15 2" xfId="27769"/>
    <cellStyle name="Accent2 16" xfId="27770"/>
    <cellStyle name="Accent2 16 2" xfId="27771"/>
    <cellStyle name="Accent2 17" xfId="27772"/>
    <cellStyle name="Accent2 17 2" xfId="27773"/>
    <cellStyle name="Accent2 18" xfId="27774"/>
    <cellStyle name="Accent2 18 2" xfId="27775"/>
    <cellStyle name="Accent2 19" xfId="27776"/>
    <cellStyle name="Accent2 2" xfId="27777"/>
    <cellStyle name="Accent2 2 2" xfId="27778"/>
    <cellStyle name="Accent2 2 2 2" xfId="27779"/>
    <cellStyle name="Accent2 2 2 2 2" xfId="27780"/>
    <cellStyle name="Accent2 2 2 2 2 2" xfId="27781"/>
    <cellStyle name="Accent2 2 2 2 3" xfId="27782"/>
    <cellStyle name="Accent2 2 2 3" xfId="27783"/>
    <cellStyle name="Accent2 2 2 3 2" xfId="27784"/>
    <cellStyle name="Accent2 2 2 4" xfId="27785"/>
    <cellStyle name="Accent2 2 2 4 2" xfId="27786"/>
    <cellStyle name="Accent2 2 2 5" xfId="27787"/>
    <cellStyle name="Accent2 2 3" xfId="27788"/>
    <cellStyle name="Accent2 2 3 2" xfId="27789"/>
    <cellStyle name="Accent2 2 3 2 2" xfId="27790"/>
    <cellStyle name="Accent2 2 3 2 2 2" xfId="27791"/>
    <cellStyle name="Accent2 2 3 2 3" xfId="27792"/>
    <cellStyle name="Accent2 2 3 2 4" xfId="27793"/>
    <cellStyle name="Accent2 2 3 3" xfId="27794"/>
    <cellStyle name="Accent2 2 3 3 2" xfId="27795"/>
    <cellStyle name="Accent2 2 3 3 3" xfId="27796"/>
    <cellStyle name="Accent2 2 3 4" xfId="27797"/>
    <cellStyle name="Accent2 2 3 4 2" xfId="27798"/>
    <cellStyle name="Accent2 2 3 5" xfId="27799"/>
    <cellStyle name="Accent2 2 3 6" xfId="27800"/>
    <cellStyle name="Accent2 2 4" xfId="27801"/>
    <cellStyle name="Accent2 2 4 2" xfId="27802"/>
    <cellStyle name="Accent2 2 4 2 2" xfId="27803"/>
    <cellStyle name="Accent2 2 4 3" xfId="27804"/>
    <cellStyle name="Accent2 2 4 4" xfId="27805"/>
    <cellStyle name="Accent2 2 4 5" xfId="27806"/>
    <cellStyle name="Accent2 2 5" xfId="27807"/>
    <cellStyle name="Accent2 2 5 2" xfId="27808"/>
    <cellStyle name="Accent2 2 6" xfId="27809"/>
    <cellStyle name="Accent2 2 6 2" xfId="27810"/>
    <cellStyle name="Accent2 2 7" xfId="27811"/>
    <cellStyle name="Accent2 20" xfId="27812"/>
    <cellStyle name="Accent2 21" xfId="27813"/>
    <cellStyle name="Accent2 22" xfId="27814"/>
    <cellStyle name="Accent2 23" xfId="27815"/>
    <cellStyle name="Accent2 24" xfId="27816"/>
    <cellStyle name="Accent2 3" xfId="27817"/>
    <cellStyle name="Accent2 3 2" xfId="27818"/>
    <cellStyle name="Accent2 3 2 2" xfId="27819"/>
    <cellStyle name="Accent2 3 2 2 2" xfId="27820"/>
    <cellStyle name="Accent2 3 2 3" xfId="27821"/>
    <cellStyle name="Accent2 3 3" xfId="27822"/>
    <cellStyle name="Accent2 3 3 2" xfId="27823"/>
    <cellStyle name="Accent2 3 4" xfId="27824"/>
    <cellStyle name="Accent2 3 4 2" xfId="27825"/>
    <cellStyle name="Accent2 3 5" xfId="27826"/>
    <cellStyle name="Accent2 3 6" xfId="27827"/>
    <cellStyle name="Accent2 4" xfId="27828"/>
    <cellStyle name="Accent2 4 2" xfId="27829"/>
    <cellStyle name="Accent2 4 2 2" xfId="27830"/>
    <cellStyle name="Accent2 4 2 2 2" xfId="27831"/>
    <cellStyle name="Accent2 4 2 3" xfId="27832"/>
    <cellStyle name="Accent2 4 2 4" xfId="27833"/>
    <cellStyle name="Accent2 4 3" xfId="27834"/>
    <cellStyle name="Accent2 4 3 2" xfId="27835"/>
    <cellStyle name="Accent2 4 4" xfId="27836"/>
    <cellStyle name="Accent2 4 4 2" xfId="27837"/>
    <cellStyle name="Accent2 5" xfId="27838"/>
    <cellStyle name="Accent2 5 2" xfId="27839"/>
    <cellStyle name="Accent2 5 2 2" xfId="27840"/>
    <cellStyle name="Accent2 5 2 3" xfId="27841"/>
    <cellStyle name="Accent2 5 3" xfId="27842"/>
    <cellStyle name="Accent2 6" xfId="27843"/>
    <cellStyle name="Accent2 6 2" xfId="27844"/>
    <cellStyle name="Accent2 6 2 2" xfId="27845"/>
    <cellStyle name="Accent2 6 3" xfId="27846"/>
    <cellStyle name="Accent2 6 4" xfId="27847"/>
    <cellStyle name="Accent2 6 5" xfId="27848"/>
    <cellStyle name="Accent2 7" xfId="27849"/>
    <cellStyle name="Accent2 7 2" xfId="27850"/>
    <cellStyle name="Accent2 7 3" xfId="27851"/>
    <cellStyle name="Accent2 8" xfId="27852"/>
    <cellStyle name="Accent2 8 2" xfId="27853"/>
    <cellStyle name="Accent2 8 3" xfId="27854"/>
    <cellStyle name="Accent2 9" xfId="27855"/>
    <cellStyle name="Accent2 9 2" xfId="27856"/>
    <cellStyle name="Accent2 9 3" xfId="27857"/>
    <cellStyle name="Accent3 - 20%" xfId="27858"/>
    <cellStyle name="Accent3 - 20% 2" xfId="27859"/>
    <cellStyle name="Accent3 - 20% 2 2" xfId="27860"/>
    <cellStyle name="Accent3 - 20% 3" xfId="27861"/>
    <cellStyle name="Accent3 - 40%" xfId="27862"/>
    <cellStyle name="Accent3 - 40% 2" xfId="27863"/>
    <cellStyle name="Accent3 - 40% 2 2" xfId="27864"/>
    <cellStyle name="Accent3 - 40% 3" xfId="27865"/>
    <cellStyle name="Accent3 - 60%" xfId="27866"/>
    <cellStyle name="Accent3 - 60% 2" xfId="27867"/>
    <cellStyle name="Accent3 - 60% 3" xfId="27868"/>
    <cellStyle name="Accent3 10" xfId="27869"/>
    <cellStyle name="Accent3 10 2" xfId="27870"/>
    <cellStyle name="Accent3 11" xfId="27871"/>
    <cellStyle name="Accent3 11 2" xfId="27872"/>
    <cellStyle name="Accent3 12" xfId="27873"/>
    <cellStyle name="Accent3 12 2" xfId="27874"/>
    <cellStyle name="Accent3 13" xfId="27875"/>
    <cellStyle name="Accent3 13 2" xfId="27876"/>
    <cellStyle name="Accent3 14" xfId="27877"/>
    <cellStyle name="Accent3 14 2" xfId="27878"/>
    <cellStyle name="Accent3 15" xfId="27879"/>
    <cellStyle name="Accent3 15 2" xfId="27880"/>
    <cellStyle name="Accent3 16" xfId="27881"/>
    <cellStyle name="Accent3 16 2" xfId="27882"/>
    <cellStyle name="Accent3 17" xfId="27883"/>
    <cellStyle name="Accent3 17 2" xfId="27884"/>
    <cellStyle name="Accent3 18" xfId="27885"/>
    <cellStyle name="Accent3 18 2" xfId="27886"/>
    <cellStyle name="Accent3 19" xfId="27887"/>
    <cellStyle name="Accent3 2" xfId="27888"/>
    <cellStyle name="Accent3 2 2" xfId="27889"/>
    <cellStyle name="Accent3 2 2 2" xfId="27890"/>
    <cellStyle name="Accent3 2 2 2 2" xfId="27891"/>
    <cellStyle name="Accent3 2 2 2 2 2" xfId="27892"/>
    <cellStyle name="Accent3 2 2 2 3" xfId="27893"/>
    <cellStyle name="Accent3 2 2 3" xfId="27894"/>
    <cellStyle name="Accent3 2 2 3 2" xfId="27895"/>
    <cellStyle name="Accent3 2 2 4" xfId="27896"/>
    <cellStyle name="Accent3 2 2 4 2" xfId="27897"/>
    <cellStyle name="Accent3 2 2 5" xfId="27898"/>
    <cellStyle name="Accent3 2 3" xfId="27899"/>
    <cellStyle name="Accent3 2 3 2" xfId="27900"/>
    <cellStyle name="Accent3 2 3 2 2" xfId="27901"/>
    <cellStyle name="Accent3 2 3 2 2 2" xfId="27902"/>
    <cellStyle name="Accent3 2 3 2 3" xfId="27903"/>
    <cellStyle name="Accent3 2 3 2 4" xfId="27904"/>
    <cellStyle name="Accent3 2 3 3" xfId="27905"/>
    <cellStyle name="Accent3 2 3 3 2" xfId="27906"/>
    <cellStyle name="Accent3 2 3 3 3" xfId="27907"/>
    <cellStyle name="Accent3 2 3 4" xfId="27908"/>
    <cellStyle name="Accent3 2 3 4 2" xfId="27909"/>
    <cellStyle name="Accent3 2 3 5" xfId="27910"/>
    <cellStyle name="Accent3 2 3 6" xfId="27911"/>
    <cellStyle name="Accent3 2 4" xfId="27912"/>
    <cellStyle name="Accent3 2 4 2" xfId="27913"/>
    <cellStyle name="Accent3 2 4 2 2" xfId="27914"/>
    <cellStyle name="Accent3 2 4 3" xfId="27915"/>
    <cellStyle name="Accent3 2 4 4" xfId="27916"/>
    <cellStyle name="Accent3 2 4 5" xfId="27917"/>
    <cellStyle name="Accent3 2 5" xfId="27918"/>
    <cellStyle name="Accent3 2 5 2" xfId="27919"/>
    <cellStyle name="Accent3 2 6" xfId="27920"/>
    <cellStyle name="Accent3 2 6 2" xfId="27921"/>
    <cellStyle name="Accent3 2 7" xfId="27922"/>
    <cellStyle name="Accent3 20" xfId="27923"/>
    <cellStyle name="Accent3 21" xfId="27924"/>
    <cellStyle name="Accent3 22" xfId="27925"/>
    <cellStyle name="Accent3 23" xfId="27926"/>
    <cellStyle name="Accent3 24" xfId="27927"/>
    <cellStyle name="Accent3 3" xfId="27928"/>
    <cellStyle name="Accent3 3 2" xfId="27929"/>
    <cellStyle name="Accent3 3 2 2" xfId="27930"/>
    <cellStyle name="Accent3 3 2 2 2" xfId="27931"/>
    <cellStyle name="Accent3 3 2 3" xfId="27932"/>
    <cellStyle name="Accent3 3 3" xfId="27933"/>
    <cellStyle name="Accent3 3 3 2" xfId="27934"/>
    <cellStyle name="Accent3 3 4" xfId="27935"/>
    <cellStyle name="Accent3 3 4 2" xfId="27936"/>
    <cellStyle name="Accent3 3 5" xfId="27937"/>
    <cellStyle name="Accent3 3 6" xfId="27938"/>
    <cellStyle name="Accent3 4" xfId="27939"/>
    <cellStyle name="Accent3 4 2" xfId="27940"/>
    <cellStyle name="Accent3 4 2 2" xfId="27941"/>
    <cellStyle name="Accent3 4 2 2 2" xfId="27942"/>
    <cellStyle name="Accent3 4 2 3" xfId="27943"/>
    <cellStyle name="Accent3 4 2 4" xfId="27944"/>
    <cellStyle name="Accent3 4 3" xfId="27945"/>
    <cellStyle name="Accent3 4 3 2" xfId="27946"/>
    <cellStyle name="Accent3 4 4" xfId="27947"/>
    <cellStyle name="Accent3 4 4 2" xfId="27948"/>
    <cellStyle name="Accent3 5" xfId="27949"/>
    <cellStyle name="Accent3 5 2" xfId="27950"/>
    <cellStyle name="Accent3 5 2 2" xfId="27951"/>
    <cellStyle name="Accent3 5 2 3" xfId="27952"/>
    <cellStyle name="Accent3 5 3" xfId="27953"/>
    <cellStyle name="Accent3 6" xfId="27954"/>
    <cellStyle name="Accent3 6 2" xfId="27955"/>
    <cellStyle name="Accent3 6 2 2" xfId="27956"/>
    <cellStyle name="Accent3 6 3" xfId="27957"/>
    <cellStyle name="Accent3 6 4" xfId="27958"/>
    <cellStyle name="Accent3 6 5" xfId="27959"/>
    <cellStyle name="Accent3 7" xfId="27960"/>
    <cellStyle name="Accent3 7 2" xfId="27961"/>
    <cellStyle name="Accent3 7 3" xfId="27962"/>
    <cellStyle name="Accent3 8" xfId="27963"/>
    <cellStyle name="Accent3 8 2" xfId="27964"/>
    <cellStyle name="Accent3 8 3" xfId="27965"/>
    <cellStyle name="Accent3 9" xfId="27966"/>
    <cellStyle name="Accent3 9 2" xfId="27967"/>
    <cellStyle name="Accent3 9 3" xfId="27968"/>
    <cellStyle name="Accent4 - 20%" xfId="27969"/>
    <cellStyle name="Accent4 - 20% 2" xfId="27970"/>
    <cellStyle name="Accent4 - 20% 2 2" xfId="27971"/>
    <cellStyle name="Accent4 - 20% 3" xfId="27972"/>
    <cellStyle name="Accent4 - 40%" xfId="27973"/>
    <cellStyle name="Accent4 - 40% 2" xfId="27974"/>
    <cellStyle name="Accent4 - 40% 2 2" xfId="27975"/>
    <cellStyle name="Accent4 - 40% 3" xfId="27976"/>
    <cellStyle name="Accent4 - 60%" xfId="27977"/>
    <cellStyle name="Accent4 - 60% 2" xfId="27978"/>
    <cellStyle name="Accent4 - 60% 3" xfId="27979"/>
    <cellStyle name="Accent4 10" xfId="27980"/>
    <cellStyle name="Accent4 10 2" xfId="27981"/>
    <cellStyle name="Accent4 11" xfId="27982"/>
    <cellStyle name="Accent4 11 2" xfId="27983"/>
    <cellStyle name="Accent4 12" xfId="27984"/>
    <cellStyle name="Accent4 12 2" xfId="27985"/>
    <cellStyle name="Accent4 13" xfId="27986"/>
    <cellStyle name="Accent4 13 2" xfId="27987"/>
    <cellStyle name="Accent4 14" xfId="27988"/>
    <cellStyle name="Accent4 14 2" xfId="27989"/>
    <cellStyle name="Accent4 15" xfId="27990"/>
    <cellStyle name="Accent4 15 2" xfId="27991"/>
    <cellStyle name="Accent4 16" xfId="27992"/>
    <cellStyle name="Accent4 16 2" xfId="27993"/>
    <cellStyle name="Accent4 17" xfId="27994"/>
    <cellStyle name="Accent4 17 2" xfId="27995"/>
    <cellStyle name="Accent4 18" xfId="27996"/>
    <cellStyle name="Accent4 18 2" xfId="27997"/>
    <cellStyle name="Accent4 19" xfId="27998"/>
    <cellStyle name="Accent4 2" xfId="27999"/>
    <cellStyle name="Accent4 2 2" xfId="28000"/>
    <cellStyle name="Accent4 2 2 2" xfId="28001"/>
    <cellStyle name="Accent4 2 2 2 2" xfId="28002"/>
    <cellStyle name="Accent4 2 2 2 2 2" xfId="28003"/>
    <cellStyle name="Accent4 2 2 2 3" xfId="28004"/>
    <cellStyle name="Accent4 2 2 3" xfId="28005"/>
    <cellStyle name="Accent4 2 2 3 2" xfId="28006"/>
    <cellStyle name="Accent4 2 2 4" xfId="28007"/>
    <cellStyle name="Accent4 2 2 4 2" xfId="28008"/>
    <cellStyle name="Accent4 2 2 5" xfId="28009"/>
    <cellStyle name="Accent4 2 3" xfId="28010"/>
    <cellStyle name="Accent4 2 3 2" xfId="28011"/>
    <cellStyle name="Accent4 2 3 2 2" xfId="28012"/>
    <cellStyle name="Accent4 2 3 2 2 2" xfId="28013"/>
    <cellStyle name="Accent4 2 3 2 3" xfId="28014"/>
    <cellStyle name="Accent4 2 3 2 4" xfId="28015"/>
    <cellStyle name="Accent4 2 3 3" xfId="28016"/>
    <cellStyle name="Accent4 2 3 3 2" xfId="28017"/>
    <cellStyle name="Accent4 2 3 4" xfId="28018"/>
    <cellStyle name="Accent4 2 3 4 2" xfId="28019"/>
    <cellStyle name="Accent4 2 3 5" xfId="28020"/>
    <cellStyle name="Accent4 2 3 6" xfId="28021"/>
    <cellStyle name="Accent4 2 4" xfId="28022"/>
    <cellStyle name="Accent4 2 4 2" xfId="28023"/>
    <cellStyle name="Accent4 2 4 2 2" xfId="28024"/>
    <cellStyle name="Accent4 2 4 3" xfId="28025"/>
    <cellStyle name="Accent4 2 4 4" xfId="28026"/>
    <cellStyle name="Accent4 2 4 5" xfId="28027"/>
    <cellStyle name="Accent4 2 5" xfId="28028"/>
    <cellStyle name="Accent4 2 5 2" xfId="28029"/>
    <cellStyle name="Accent4 2 6" xfId="28030"/>
    <cellStyle name="Accent4 2 6 2" xfId="28031"/>
    <cellStyle name="Accent4 2 7" xfId="28032"/>
    <cellStyle name="Accent4 20" xfId="28033"/>
    <cellStyle name="Accent4 21" xfId="28034"/>
    <cellStyle name="Accent4 22" xfId="28035"/>
    <cellStyle name="Accent4 23" xfId="28036"/>
    <cellStyle name="Accent4 24" xfId="28037"/>
    <cellStyle name="Accent4 3" xfId="28038"/>
    <cellStyle name="Accent4 3 2" xfId="28039"/>
    <cellStyle name="Accent4 3 2 2" xfId="28040"/>
    <cellStyle name="Accent4 3 2 2 2" xfId="28041"/>
    <cellStyle name="Accent4 3 2 3" xfId="28042"/>
    <cellStyle name="Accent4 3 3" xfId="28043"/>
    <cellStyle name="Accent4 3 3 2" xfId="28044"/>
    <cellStyle name="Accent4 3 4" xfId="28045"/>
    <cellStyle name="Accent4 3 4 2" xfId="28046"/>
    <cellStyle name="Accent4 3 5" xfId="28047"/>
    <cellStyle name="Accent4 3 6" xfId="28048"/>
    <cellStyle name="Accent4 4" xfId="28049"/>
    <cellStyle name="Accent4 4 2" xfId="28050"/>
    <cellStyle name="Accent4 4 2 2" xfId="28051"/>
    <cellStyle name="Accent4 4 2 2 2" xfId="28052"/>
    <cellStyle name="Accent4 4 2 3" xfId="28053"/>
    <cellStyle name="Accent4 4 2 4" xfId="28054"/>
    <cellStyle name="Accent4 4 3" xfId="28055"/>
    <cellStyle name="Accent4 4 3 2" xfId="28056"/>
    <cellStyle name="Accent4 4 4" xfId="28057"/>
    <cellStyle name="Accent4 4 4 2" xfId="28058"/>
    <cellStyle name="Accent4 5" xfId="28059"/>
    <cellStyle name="Accent4 5 2" xfId="28060"/>
    <cellStyle name="Accent4 5 2 2" xfId="28061"/>
    <cellStyle name="Accent4 5 2 3" xfId="28062"/>
    <cellStyle name="Accent4 5 3" xfId="28063"/>
    <cellStyle name="Accent4 6" xfId="28064"/>
    <cellStyle name="Accent4 6 2" xfId="28065"/>
    <cellStyle name="Accent4 6 2 2" xfId="28066"/>
    <cellStyle name="Accent4 6 3" xfId="28067"/>
    <cellStyle name="Accent4 6 4" xfId="28068"/>
    <cellStyle name="Accent4 6 5" xfId="28069"/>
    <cellStyle name="Accent4 7" xfId="28070"/>
    <cellStyle name="Accent4 7 2" xfId="28071"/>
    <cellStyle name="Accent4 7 3" xfId="28072"/>
    <cellStyle name="Accent4 8" xfId="28073"/>
    <cellStyle name="Accent4 8 2" xfId="28074"/>
    <cellStyle name="Accent4 8 3" xfId="28075"/>
    <cellStyle name="Accent4 9" xfId="28076"/>
    <cellStyle name="Accent4 9 2" xfId="28077"/>
    <cellStyle name="Accent4 9 3" xfId="28078"/>
    <cellStyle name="Accent5 - 20%" xfId="28079"/>
    <cellStyle name="Accent5 - 20% 2" xfId="28080"/>
    <cellStyle name="Accent5 - 20% 2 2" xfId="28081"/>
    <cellStyle name="Accent5 - 20% 3" xfId="28082"/>
    <cellStyle name="Accent5 - 40%" xfId="28083"/>
    <cellStyle name="Accent5 - 40% 2" xfId="28084"/>
    <cellStyle name="Accent5 - 40% 2 2" xfId="28085"/>
    <cellStyle name="Accent5 - 40% 3" xfId="28086"/>
    <cellStyle name="Accent5 - 60%" xfId="28087"/>
    <cellStyle name="Accent5 - 60% 2" xfId="28088"/>
    <cellStyle name="Accent5 - 60% 3" xfId="28089"/>
    <cellStyle name="Accent5 10" xfId="28090"/>
    <cellStyle name="Accent5 10 2" xfId="28091"/>
    <cellStyle name="Accent5 11" xfId="28092"/>
    <cellStyle name="Accent5 11 2" xfId="28093"/>
    <cellStyle name="Accent5 12" xfId="28094"/>
    <cellStyle name="Accent5 12 2" xfId="28095"/>
    <cellStyle name="Accent5 13" xfId="28096"/>
    <cellStyle name="Accent5 13 2" xfId="28097"/>
    <cellStyle name="Accent5 14" xfId="28098"/>
    <cellStyle name="Accent5 14 2" xfId="28099"/>
    <cellStyle name="Accent5 15" xfId="28100"/>
    <cellStyle name="Accent5 15 2" xfId="28101"/>
    <cellStyle name="Accent5 16" xfId="28102"/>
    <cellStyle name="Accent5 16 2" xfId="28103"/>
    <cellStyle name="Accent5 17" xfId="28104"/>
    <cellStyle name="Accent5 17 2" xfId="28105"/>
    <cellStyle name="Accent5 18" xfId="28106"/>
    <cellStyle name="Accent5 18 2" xfId="28107"/>
    <cellStyle name="Accent5 19" xfId="28108"/>
    <cellStyle name="Accent5 19 2" xfId="28109"/>
    <cellStyle name="Accent5 2" xfId="28110"/>
    <cellStyle name="Accent5 2 2" xfId="28111"/>
    <cellStyle name="Accent5 2 2 2" xfId="28112"/>
    <cellStyle name="Accent5 2 2 2 2" xfId="28113"/>
    <cellStyle name="Accent5 2 2 2 2 2" xfId="28114"/>
    <cellStyle name="Accent5 2 2 2 3" xfId="28115"/>
    <cellStyle name="Accent5 2 2 3" xfId="28116"/>
    <cellStyle name="Accent5 2 2 3 2" xfId="28117"/>
    <cellStyle name="Accent5 2 2 4" xfId="28118"/>
    <cellStyle name="Accent5 2 2 4 2" xfId="28119"/>
    <cellStyle name="Accent5 2 2 5" xfId="28120"/>
    <cellStyle name="Accent5 2 3" xfId="28121"/>
    <cellStyle name="Accent5 2 3 2" xfId="28122"/>
    <cellStyle name="Accent5 2 3 2 2" xfId="28123"/>
    <cellStyle name="Accent5 2 3 2 2 2" xfId="28124"/>
    <cellStyle name="Accent5 2 3 2 3" xfId="28125"/>
    <cellStyle name="Accent5 2 3 2 4" xfId="28126"/>
    <cellStyle name="Accent5 2 3 3" xfId="28127"/>
    <cellStyle name="Accent5 2 3 3 2" xfId="28128"/>
    <cellStyle name="Accent5 2 3 4" xfId="28129"/>
    <cellStyle name="Accent5 2 3 4 2" xfId="28130"/>
    <cellStyle name="Accent5 2 3 5" xfId="28131"/>
    <cellStyle name="Accent5 2 3 6" xfId="28132"/>
    <cellStyle name="Accent5 2 4" xfId="28133"/>
    <cellStyle name="Accent5 2 4 2" xfId="28134"/>
    <cellStyle name="Accent5 2 4 2 2" xfId="28135"/>
    <cellStyle name="Accent5 2 4 3" xfId="28136"/>
    <cellStyle name="Accent5 2 4 4" xfId="28137"/>
    <cellStyle name="Accent5 2 5" xfId="28138"/>
    <cellStyle name="Accent5 2 5 2" xfId="28139"/>
    <cellStyle name="Accent5 2 6" xfId="28140"/>
    <cellStyle name="Accent5 2 6 2" xfId="28141"/>
    <cellStyle name="Accent5 2 7" xfId="28142"/>
    <cellStyle name="Accent5 20" xfId="28143"/>
    <cellStyle name="Accent5 20 2" xfId="28144"/>
    <cellStyle name="Accent5 21" xfId="28145"/>
    <cellStyle name="Accent5 21 2" xfId="28146"/>
    <cellStyle name="Accent5 22" xfId="28147"/>
    <cellStyle name="Accent5 22 2" xfId="28148"/>
    <cellStyle name="Accent5 23" xfId="28149"/>
    <cellStyle name="Accent5 23 2" xfId="28150"/>
    <cellStyle name="Accent5 24" xfId="28151"/>
    <cellStyle name="Accent5 24 2" xfId="28152"/>
    <cellStyle name="Accent5 25" xfId="28153"/>
    <cellStyle name="Accent5 25 2" xfId="28154"/>
    <cellStyle name="Accent5 26" xfId="28155"/>
    <cellStyle name="Accent5 26 2" xfId="28156"/>
    <cellStyle name="Accent5 27" xfId="28157"/>
    <cellStyle name="Accent5 27 2" xfId="28158"/>
    <cellStyle name="Accent5 28" xfId="28159"/>
    <cellStyle name="Accent5 28 2" xfId="28160"/>
    <cellStyle name="Accent5 29" xfId="28161"/>
    <cellStyle name="Accent5 29 2" xfId="28162"/>
    <cellStyle name="Accent5 3" xfId="28163"/>
    <cellStyle name="Accent5 3 2" xfId="28164"/>
    <cellStyle name="Accent5 3 2 2" xfId="28165"/>
    <cellStyle name="Accent5 3 2 2 2" xfId="28166"/>
    <cellStyle name="Accent5 3 2 3" xfId="28167"/>
    <cellStyle name="Accent5 3 3" xfId="28168"/>
    <cellStyle name="Accent5 3 3 2" xfId="28169"/>
    <cellStyle name="Accent5 3 4" xfId="28170"/>
    <cellStyle name="Accent5 3 4 2" xfId="28171"/>
    <cellStyle name="Accent5 3 5" xfId="28172"/>
    <cellStyle name="Accent5 30" xfId="28173"/>
    <cellStyle name="Accent5 30 2" xfId="28174"/>
    <cellStyle name="Accent5 31" xfId="28175"/>
    <cellStyle name="Accent5 32" xfId="28176"/>
    <cellStyle name="Accent5 33" xfId="28177"/>
    <cellStyle name="Accent5 4" xfId="28178"/>
    <cellStyle name="Accent5 4 2" xfId="28179"/>
    <cellStyle name="Accent5 4 2 2" xfId="28180"/>
    <cellStyle name="Accent5 4 2 2 2" xfId="28181"/>
    <cellStyle name="Accent5 4 2 3" xfId="28182"/>
    <cellStyle name="Accent5 4 2 4" xfId="28183"/>
    <cellStyle name="Accent5 4 3" xfId="28184"/>
    <cellStyle name="Accent5 4 3 2" xfId="28185"/>
    <cellStyle name="Accent5 4 4" xfId="28186"/>
    <cellStyle name="Accent5 4 4 2" xfId="28187"/>
    <cellStyle name="Accent5 5" xfId="28188"/>
    <cellStyle name="Accent5 5 2" xfId="28189"/>
    <cellStyle name="Accent5 5 2 2" xfId="28190"/>
    <cellStyle name="Accent5 6" xfId="28191"/>
    <cellStyle name="Accent5 6 2" xfId="28192"/>
    <cellStyle name="Accent5 6 2 2" xfId="28193"/>
    <cellStyle name="Accent5 6 3" xfId="28194"/>
    <cellStyle name="Accent5 6 4" xfId="28195"/>
    <cellStyle name="Accent5 6 5" xfId="28196"/>
    <cellStyle name="Accent5 7" xfId="28197"/>
    <cellStyle name="Accent5 7 2" xfId="28198"/>
    <cellStyle name="Accent5 7 3" xfId="28199"/>
    <cellStyle name="Accent5 8" xfId="28200"/>
    <cellStyle name="Accent5 8 2" xfId="28201"/>
    <cellStyle name="Accent5 8 3" xfId="28202"/>
    <cellStyle name="Accent5 9" xfId="28203"/>
    <cellStyle name="Accent5 9 2" xfId="28204"/>
    <cellStyle name="Accent6 - 20%" xfId="28205"/>
    <cellStyle name="Accent6 - 20% 2" xfId="28206"/>
    <cellStyle name="Accent6 - 20% 2 2" xfId="28207"/>
    <cellStyle name="Accent6 - 20% 3" xfId="28208"/>
    <cellStyle name="Accent6 - 40%" xfId="28209"/>
    <cellStyle name="Accent6 - 40% 2" xfId="28210"/>
    <cellStyle name="Accent6 - 40% 2 2" xfId="28211"/>
    <cellStyle name="Accent6 - 40% 3" xfId="28212"/>
    <cellStyle name="Accent6 - 60%" xfId="28213"/>
    <cellStyle name="Accent6 - 60% 2" xfId="28214"/>
    <cellStyle name="Accent6 - 60% 3" xfId="28215"/>
    <cellStyle name="Accent6 10" xfId="28216"/>
    <cellStyle name="Accent6 10 2" xfId="28217"/>
    <cellStyle name="Accent6 11" xfId="28218"/>
    <cellStyle name="Accent6 11 2" xfId="28219"/>
    <cellStyle name="Accent6 12" xfId="28220"/>
    <cellStyle name="Accent6 12 2" xfId="28221"/>
    <cellStyle name="Accent6 13" xfId="28222"/>
    <cellStyle name="Accent6 13 2" xfId="28223"/>
    <cellStyle name="Accent6 14" xfId="28224"/>
    <cellStyle name="Accent6 14 2" xfId="28225"/>
    <cellStyle name="Accent6 15" xfId="28226"/>
    <cellStyle name="Accent6 15 2" xfId="28227"/>
    <cellStyle name="Accent6 16" xfId="28228"/>
    <cellStyle name="Accent6 16 2" xfId="28229"/>
    <cellStyle name="Accent6 17" xfId="28230"/>
    <cellStyle name="Accent6 17 2" xfId="28231"/>
    <cellStyle name="Accent6 18" xfId="28232"/>
    <cellStyle name="Accent6 18 2" xfId="28233"/>
    <cellStyle name="Accent6 19" xfId="28234"/>
    <cellStyle name="Accent6 2" xfId="28235"/>
    <cellStyle name="Accent6 2 2" xfId="28236"/>
    <cellStyle name="Accent6 2 2 2" xfId="28237"/>
    <cellStyle name="Accent6 2 2 2 2" xfId="28238"/>
    <cellStyle name="Accent6 2 2 2 2 2" xfId="28239"/>
    <cellStyle name="Accent6 2 2 2 3" xfId="28240"/>
    <cellStyle name="Accent6 2 2 3" xfId="28241"/>
    <cellStyle name="Accent6 2 2 3 2" xfId="28242"/>
    <cellStyle name="Accent6 2 2 4" xfId="28243"/>
    <cellStyle name="Accent6 2 2 4 2" xfId="28244"/>
    <cellStyle name="Accent6 2 2 5" xfId="28245"/>
    <cellStyle name="Accent6 2 3" xfId="28246"/>
    <cellStyle name="Accent6 2 3 2" xfId="28247"/>
    <cellStyle name="Accent6 2 3 2 2" xfId="28248"/>
    <cellStyle name="Accent6 2 3 2 2 2" xfId="28249"/>
    <cellStyle name="Accent6 2 3 2 3" xfId="28250"/>
    <cellStyle name="Accent6 2 3 2 4" xfId="28251"/>
    <cellStyle name="Accent6 2 3 3" xfId="28252"/>
    <cellStyle name="Accent6 2 3 3 2" xfId="28253"/>
    <cellStyle name="Accent6 2 3 3 3" xfId="28254"/>
    <cellStyle name="Accent6 2 3 4" xfId="28255"/>
    <cellStyle name="Accent6 2 3 4 2" xfId="28256"/>
    <cellStyle name="Accent6 2 3 5" xfId="28257"/>
    <cellStyle name="Accent6 2 3 6" xfId="28258"/>
    <cellStyle name="Accent6 2 4" xfId="28259"/>
    <cellStyle name="Accent6 2 4 2" xfId="28260"/>
    <cellStyle name="Accent6 2 4 2 2" xfId="28261"/>
    <cellStyle name="Accent6 2 4 3" xfId="28262"/>
    <cellStyle name="Accent6 2 4 4" xfId="28263"/>
    <cellStyle name="Accent6 2 4 5" xfId="28264"/>
    <cellStyle name="Accent6 2 5" xfId="28265"/>
    <cellStyle name="Accent6 2 5 2" xfId="28266"/>
    <cellStyle name="Accent6 2 6" xfId="28267"/>
    <cellStyle name="Accent6 2 6 2" xfId="28268"/>
    <cellStyle name="Accent6 2 7" xfId="28269"/>
    <cellStyle name="Accent6 20" xfId="28270"/>
    <cellStyle name="Accent6 21" xfId="28271"/>
    <cellStyle name="Accent6 22" xfId="28272"/>
    <cellStyle name="Accent6 23" xfId="28273"/>
    <cellStyle name="Accent6 24" xfId="28274"/>
    <cellStyle name="Accent6 3" xfId="28275"/>
    <cellStyle name="Accent6 3 2" xfId="28276"/>
    <cellStyle name="Accent6 3 2 2" xfId="28277"/>
    <cellStyle name="Accent6 3 2 2 2" xfId="28278"/>
    <cellStyle name="Accent6 3 2 3" xfId="28279"/>
    <cellStyle name="Accent6 3 3" xfId="28280"/>
    <cellStyle name="Accent6 3 3 2" xfId="28281"/>
    <cellStyle name="Accent6 3 4" xfId="28282"/>
    <cellStyle name="Accent6 3 4 2" xfId="28283"/>
    <cellStyle name="Accent6 3 5" xfId="28284"/>
    <cellStyle name="Accent6 3 6" xfId="28285"/>
    <cellStyle name="Accent6 4" xfId="28286"/>
    <cellStyle name="Accent6 4 2" xfId="28287"/>
    <cellStyle name="Accent6 4 2 2" xfId="28288"/>
    <cellStyle name="Accent6 4 2 2 2" xfId="28289"/>
    <cellStyle name="Accent6 4 2 3" xfId="28290"/>
    <cellStyle name="Accent6 4 2 4" xfId="28291"/>
    <cellStyle name="Accent6 4 3" xfId="28292"/>
    <cellStyle name="Accent6 4 3 2" xfId="28293"/>
    <cellStyle name="Accent6 4 4" xfId="28294"/>
    <cellStyle name="Accent6 4 4 2" xfId="28295"/>
    <cellStyle name="Accent6 5" xfId="28296"/>
    <cellStyle name="Accent6 5 2" xfId="28297"/>
    <cellStyle name="Accent6 5 2 2" xfId="28298"/>
    <cellStyle name="Accent6 5 2 3" xfId="28299"/>
    <cellStyle name="Accent6 5 3" xfId="28300"/>
    <cellStyle name="Accent6 6" xfId="28301"/>
    <cellStyle name="Accent6 6 2" xfId="28302"/>
    <cellStyle name="Accent6 6 2 2" xfId="28303"/>
    <cellStyle name="Accent6 6 3" xfId="28304"/>
    <cellStyle name="Accent6 6 4" xfId="28305"/>
    <cellStyle name="Accent6 6 5" xfId="28306"/>
    <cellStyle name="Accent6 7" xfId="28307"/>
    <cellStyle name="Accent6 7 2" xfId="28308"/>
    <cellStyle name="Accent6 7 3" xfId="28309"/>
    <cellStyle name="Accent6 8" xfId="28310"/>
    <cellStyle name="Accent6 8 2" xfId="28311"/>
    <cellStyle name="Accent6 8 3" xfId="28312"/>
    <cellStyle name="Accent6 9" xfId="28313"/>
    <cellStyle name="Accent6 9 2" xfId="28314"/>
    <cellStyle name="Accent6 9 3" xfId="28315"/>
    <cellStyle name="Bad 2" xfId="28316"/>
    <cellStyle name="Bad 2 2" xfId="28317"/>
    <cellStyle name="Bad 2 2 2" xfId="28318"/>
    <cellStyle name="Bad 2 2 2 2" xfId="28319"/>
    <cellStyle name="Bad 2 2 2 2 2" xfId="28320"/>
    <cellStyle name="Bad 2 2 2 3" xfId="28321"/>
    <cellStyle name="Bad 2 2 3" xfId="28322"/>
    <cellStyle name="Bad 2 2 3 2" xfId="28323"/>
    <cellStyle name="Bad 2 2 4" xfId="28324"/>
    <cellStyle name="Bad 2 2 4 2" xfId="28325"/>
    <cellStyle name="Bad 2 2 5" xfId="28326"/>
    <cellStyle name="Bad 2 3" xfId="28327"/>
    <cellStyle name="Bad 2 3 2" xfId="28328"/>
    <cellStyle name="Bad 2 3 2 2" xfId="28329"/>
    <cellStyle name="Bad 2 3 2 2 2" xfId="28330"/>
    <cellStyle name="Bad 2 3 2 3" xfId="28331"/>
    <cellStyle name="Bad 2 3 2 4" xfId="28332"/>
    <cellStyle name="Bad 2 3 3" xfId="28333"/>
    <cellStyle name="Bad 2 3 3 2" xfId="28334"/>
    <cellStyle name="Bad 2 3 3 3" xfId="28335"/>
    <cellStyle name="Bad 2 3 4" xfId="28336"/>
    <cellStyle name="Bad 2 3 4 2" xfId="28337"/>
    <cellStyle name="Bad 2 3 5" xfId="28338"/>
    <cellStyle name="Bad 2 3 6" xfId="28339"/>
    <cellStyle name="Bad 2 4" xfId="28340"/>
    <cellStyle name="Bad 2 4 2" xfId="28341"/>
    <cellStyle name="Bad 2 4 2 2" xfId="28342"/>
    <cellStyle name="Bad 2 4 3" xfId="28343"/>
    <cellStyle name="Bad 2 4 4" xfId="28344"/>
    <cellStyle name="Bad 2 4 5" xfId="28345"/>
    <cellStyle name="Bad 2 5" xfId="28346"/>
    <cellStyle name="Bad 2 5 2" xfId="28347"/>
    <cellStyle name="Bad 2 6" xfId="28348"/>
    <cellStyle name="Bad 2 6 2" xfId="28349"/>
    <cellStyle name="Bad 2 7" xfId="28350"/>
    <cellStyle name="Bad 3" xfId="28351"/>
    <cellStyle name="Bad 3 2" xfId="28352"/>
    <cellStyle name="Bad 3 2 2" xfId="28353"/>
    <cellStyle name="Bad 3 2 2 2" xfId="28354"/>
    <cellStyle name="Bad 3 2 3" xfId="28355"/>
    <cellStyle name="Bad 3 3" xfId="28356"/>
    <cellStyle name="Bad 3 3 2" xfId="28357"/>
    <cellStyle name="Bad 3 4" xfId="28358"/>
    <cellStyle name="Bad 3 4 2" xfId="28359"/>
    <cellStyle name="Bad 3 5" xfId="28360"/>
    <cellStyle name="Bad 3 6" xfId="28361"/>
    <cellStyle name="Bad 4" xfId="28362"/>
    <cellStyle name="Bad 4 2" xfId="28363"/>
    <cellStyle name="Bad 4 2 2" xfId="28364"/>
    <cellStyle name="Bad 4 2 2 2" xfId="28365"/>
    <cellStyle name="Bad 4 2 3" xfId="28366"/>
    <cellStyle name="Bad 4 2 4" xfId="28367"/>
    <cellStyle name="Bad 4 3" xfId="28368"/>
    <cellStyle name="Bad 4 3 2" xfId="28369"/>
    <cellStyle name="Bad 4 4" xfId="28370"/>
    <cellStyle name="Bad 4 4 2" xfId="28371"/>
    <cellStyle name="Bad 5" xfId="28372"/>
    <cellStyle name="Bad 5 2" xfId="28373"/>
    <cellStyle name="Bad 5 2 2" xfId="28374"/>
    <cellStyle name="Bad 5 2 3" xfId="28375"/>
    <cellStyle name="Bad 5 3" xfId="28376"/>
    <cellStyle name="Bad 6" xfId="28377"/>
    <cellStyle name="Bad 6 2" xfId="28378"/>
    <cellStyle name="Bad 6 2 2" xfId="28379"/>
    <cellStyle name="Bad 6 3" xfId="28380"/>
    <cellStyle name="Bad 6 4" xfId="28381"/>
    <cellStyle name="Bad 6 5" xfId="28382"/>
    <cellStyle name="Bad 7" xfId="28383"/>
    <cellStyle name="Bad 7 2" xfId="28384"/>
    <cellStyle name="Bad 7 3" xfId="28385"/>
    <cellStyle name="Bad 8" xfId="28386"/>
    <cellStyle name="Bad 9" xfId="28387"/>
    <cellStyle name="Band 2" xfId="28388"/>
    <cellStyle name="blank" xfId="28389"/>
    <cellStyle name="blank 2" xfId="28390"/>
    <cellStyle name="bld-li - Style4" xfId="28391"/>
    <cellStyle name="C06_Main text" xfId="28392"/>
    <cellStyle name="C07_Main text Bold Green" xfId="28393"/>
    <cellStyle name="C08_2001 Col heads" xfId="28394"/>
    <cellStyle name="C10_2001 Figs Black" xfId="28395"/>
    <cellStyle name="C11_2002 Figs Bold Green" xfId="28396"/>
    <cellStyle name="C13_2001 Figs 1 decimals" xfId="28397"/>
    <cellStyle name="C15_Main text Bold Black" xfId="28398"/>
    <cellStyle name="Calc Currency (0)" xfId="28399"/>
    <cellStyle name="Calc Currency (0) 2" xfId="28400"/>
    <cellStyle name="Calc Currency (0) 2 2" xfId="28401"/>
    <cellStyle name="Calc Currency (0) 2 2 2" xfId="28402"/>
    <cellStyle name="Calc Currency (0) 2 2 2 2" xfId="28403"/>
    <cellStyle name="Calc Currency (0) 2 2 3" xfId="28404"/>
    <cellStyle name="Calc Currency (0) 2 2 4" xfId="28405"/>
    <cellStyle name="Calc Currency (0) 2 2 5" xfId="28406"/>
    <cellStyle name="Calc Currency (0) 2 3" xfId="28407"/>
    <cellStyle name="Calc Currency (0) 2 3 2" xfId="28408"/>
    <cellStyle name="Calc Currency (0) 2 3 3" xfId="28409"/>
    <cellStyle name="Calc Currency (0) 2 4" xfId="28410"/>
    <cellStyle name="Calc Currency (0) 2 4 2" xfId="28411"/>
    <cellStyle name="Calc Currency (0) 2 5" xfId="28412"/>
    <cellStyle name="Calc Currency (0) 3" xfId="28413"/>
    <cellStyle name="Calc Currency (0) 3 2" xfId="28414"/>
    <cellStyle name="Calc Currency (0) 3 2 2" xfId="28415"/>
    <cellStyle name="Calc Currency (0) 3 3" xfId="28416"/>
    <cellStyle name="Calc Currency (0) 4" xfId="28417"/>
    <cellStyle name="Calc Currency (0) 4 2" xfId="28418"/>
    <cellStyle name="Calc Currency (0) 5" xfId="28419"/>
    <cellStyle name="Calc Currency (0) 5 2" xfId="28420"/>
    <cellStyle name="Calc Currency (0) 6" xfId="28421"/>
    <cellStyle name="Calculation 10" xfId="28422"/>
    <cellStyle name="Calculation 10 2" xfId="28423"/>
    <cellStyle name="Calculation 11" xfId="28424"/>
    <cellStyle name="Calculation 12" xfId="28425"/>
    <cellStyle name="Calculation 2" xfId="28426"/>
    <cellStyle name="Calculation 2 2" xfId="28427"/>
    <cellStyle name="Calculation 2 2 2" xfId="28428"/>
    <cellStyle name="Calculation 2 2 2 2" xfId="28429"/>
    <cellStyle name="Calculation 2 2 2 2 2" xfId="28430"/>
    <cellStyle name="Calculation 2 2 2 3" xfId="28431"/>
    <cellStyle name="Calculation 2 2 2 4" xfId="28432"/>
    <cellStyle name="Calculation 2 2 2 5" xfId="28433"/>
    <cellStyle name="Calculation 2 2 2 6" xfId="28434"/>
    <cellStyle name="Calculation 2 2 2 7" xfId="28435"/>
    <cellStyle name="Calculation 2 2 2 8" xfId="28436"/>
    <cellStyle name="Calculation 2 2 3" xfId="28437"/>
    <cellStyle name="Calculation 2 2 3 2" xfId="28438"/>
    <cellStyle name="Calculation 2 2 3 3" xfId="28439"/>
    <cellStyle name="Calculation 2 2 4" xfId="28440"/>
    <cellStyle name="Calculation 2 2 4 2" xfId="28441"/>
    <cellStyle name="Calculation 2 2 5" xfId="28442"/>
    <cellStyle name="Calculation 2 2 6" xfId="28443"/>
    <cellStyle name="Calculation 2 3" xfId="28444"/>
    <cellStyle name="Calculation 2 3 2" xfId="28445"/>
    <cellStyle name="Calculation 2 3 2 2" xfId="28446"/>
    <cellStyle name="Calculation 2 3 2 2 2" xfId="28447"/>
    <cellStyle name="Calculation 2 3 2 3" xfId="28448"/>
    <cellStyle name="Calculation 2 3 2 4" xfId="28449"/>
    <cellStyle name="Calculation 2 3 2 5" xfId="28450"/>
    <cellStyle name="Calculation 2 3 3" xfId="28451"/>
    <cellStyle name="Calculation 2 3 3 2" xfId="28452"/>
    <cellStyle name="Calculation 2 3 4" xfId="28453"/>
    <cellStyle name="Calculation 2 3 4 2" xfId="28454"/>
    <cellStyle name="Calculation 2 3 5" xfId="28455"/>
    <cellStyle name="Calculation 2 3 6" xfId="28456"/>
    <cellStyle name="Calculation 2 4" xfId="28457"/>
    <cellStyle name="Calculation 2 4 2" xfId="28458"/>
    <cellStyle name="Calculation 2 4 2 2" xfId="28459"/>
    <cellStyle name="Calculation 2 4 3" xfId="28460"/>
    <cellStyle name="Calculation 2 5" xfId="28461"/>
    <cellStyle name="Calculation 2 5 2" xfId="28462"/>
    <cellStyle name="Calculation 2 5 2 2" xfId="28463"/>
    <cellStyle name="Calculation 2 5 3" xfId="28464"/>
    <cellStyle name="Calculation 2 6" xfId="28465"/>
    <cellStyle name="Calculation 2 6 2" xfId="28466"/>
    <cellStyle name="Calculation 2 6 2 2" xfId="28467"/>
    <cellStyle name="Calculation 2 6 3" xfId="28468"/>
    <cellStyle name="Calculation 2 7" xfId="28469"/>
    <cellStyle name="Calculation 2 7 2" xfId="28470"/>
    <cellStyle name="Calculation 2 8" xfId="28471"/>
    <cellStyle name="Calculation 2 9" xfId="28472"/>
    <cellStyle name="Calculation 3" xfId="28473"/>
    <cellStyle name="Calculation 3 2" xfId="28474"/>
    <cellStyle name="Calculation 3 2 2" xfId="28475"/>
    <cellStyle name="Calculation 3 2 2 2" xfId="28476"/>
    <cellStyle name="Calculation 3 2 2 3" xfId="28477"/>
    <cellStyle name="Calculation 3 2 3" xfId="28478"/>
    <cellStyle name="Calculation 3 2 3 2" xfId="28479"/>
    <cellStyle name="Calculation 3 2 4" xfId="28480"/>
    <cellStyle name="Calculation 3 2 5" xfId="28481"/>
    <cellStyle name="Calculation 3 3" xfId="28482"/>
    <cellStyle name="Calculation 3 3 2" xfId="28483"/>
    <cellStyle name="Calculation 3 3 2 2" xfId="28484"/>
    <cellStyle name="Calculation 3 3 3" xfId="28485"/>
    <cellStyle name="Calculation 3 3 4" xfId="28486"/>
    <cellStyle name="Calculation 3 4" xfId="28487"/>
    <cellStyle name="Calculation 3 4 2" xfId="28488"/>
    <cellStyle name="Calculation 3 4 2 2" xfId="28489"/>
    <cellStyle name="Calculation 3 4 3" xfId="28490"/>
    <cellStyle name="Calculation 3 5" xfId="28491"/>
    <cellStyle name="Calculation 3 5 2" xfId="28492"/>
    <cellStyle name="Calculation 3 6" xfId="28493"/>
    <cellStyle name="Calculation 3 7" xfId="28494"/>
    <cellStyle name="Calculation 4" xfId="28495"/>
    <cellStyle name="Calculation 4 2" xfId="28496"/>
    <cellStyle name="Calculation 4 2 2" xfId="28497"/>
    <cellStyle name="Calculation 4 2 2 2" xfId="28498"/>
    <cellStyle name="Calculation 4 2 3" xfId="28499"/>
    <cellStyle name="Calculation 4 2 4" xfId="28500"/>
    <cellStyle name="Calculation 4 3" xfId="28501"/>
    <cellStyle name="Calculation 4 3 2" xfId="28502"/>
    <cellStyle name="Calculation 4 3 2 2" xfId="28503"/>
    <cellStyle name="Calculation 4 3 3" xfId="28504"/>
    <cellStyle name="Calculation 4 4" xfId="28505"/>
    <cellStyle name="Calculation 4 4 2" xfId="28506"/>
    <cellStyle name="Calculation 4 4 2 2" xfId="28507"/>
    <cellStyle name="Calculation 4 4 3" xfId="28508"/>
    <cellStyle name="Calculation 4 5" xfId="28509"/>
    <cellStyle name="Calculation 4 5 2" xfId="28510"/>
    <cellStyle name="Calculation 4 6" xfId="28511"/>
    <cellStyle name="Calculation 5" xfId="28512"/>
    <cellStyle name="Calculation 5 2" xfId="28513"/>
    <cellStyle name="Calculation 5 2 2" xfId="28514"/>
    <cellStyle name="Calculation 5 2 2 2" xfId="28515"/>
    <cellStyle name="Calculation 5 2 2 2 2" xfId="28516"/>
    <cellStyle name="Calculation 5 2 3" xfId="28517"/>
    <cellStyle name="Calculation 5 2 3 2" xfId="28518"/>
    <cellStyle name="Calculation 5 2 4" xfId="28519"/>
    <cellStyle name="Calculation 5 2 4 2" xfId="28520"/>
    <cellStyle name="Calculation 5 2 5" xfId="28521"/>
    <cellStyle name="Calculation 5 3" xfId="28522"/>
    <cellStyle name="Calculation 5 3 2" xfId="28523"/>
    <cellStyle name="Calculation 5 3 2 2" xfId="28524"/>
    <cellStyle name="Calculation 5 4" xfId="28525"/>
    <cellStyle name="Calculation 5 4 2" xfId="28526"/>
    <cellStyle name="Calculation 5 4 2 2" xfId="28527"/>
    <cellStyle name="Calculation 5 4 3" xfId="28528"/>
    <cellStyle name="Calculation 5 5" xfId="28529"/>
    <cellStyle name="Calculation 5 5 2" xfId="28530"/>
    <cellStyle name="Calculation 5 6" xfId="28531"/>
    <cellStyle name="Calculation 5 6 2" xfId="28532"/>
    <cellStyle name="Calculation 5 7" xfId="28533"/>
    <cellStyle name="Calculation 6" xfId="28534"/>
    <cellStyle name="Calculation 6 2" xfId="28535"/>
    <cellStyle name="Calculation 6 2 2" xfId="28536"/>
    <cellStyle name="Calculation 6 2 2 2" xfId="28537"/>
    <cellStyle name="Calculation 6 2 3" xfId="28538"/>
    <cellStyle name="Calculation 6 2 4" xfId="28539"/>
    <cellStyle name="Calculation 6 3" xfId="28540"/>
    <cellStyle name="Calculation 6 3 2" xfId="28541"/>
    <cellStyle name="Calculation 6 3 3" xfId="28542"/>
    <cellStyle name="Calculation 6 4" xfId="28543"/>
    <cellStyle name="Calculation 6 4 2" xfId="28544"/>
    <cellStyle name="Calculation 7" xfId="28545"/>
    <cellStyle name="Calculation 7 2" xfId="28546"/>
    <cellStyle name="Calculation 7 2 2" xfId="28547"/>
    <cellStyle name="Calculation 7 3" xfId="28548"/>
    <cellStyle name="Calculation 7 3 2" xfId="28549"/>
    <cellStyle name="Calculation 8" xfId="28550"/>
    <cellStyle name="Calculation 8 2" xfId="28551"/>
    <cellStyle name="Calculation 8 2 2" xfId="28552"/>
    <cellStyle name="Calculation 8 3" xfId="28553"/>
    <cellStyle name="Calculation 9" xfId="28554"/>
    <cellStyle name="Calculation 9 2" xfId="28555"/>
    <cellStyle name="Calculation 9 2 2" xfId="28556"/>
    <cellStyle name="Calculation 9 3" xfId="28557"/>
    <cellStyle name="Check Cell 2" xfId="28558"/>
    <cellStyle name="Check Cell 2 2" xfId="28559"/>
    <cellStyle name="Check Cell 2 2 2" xfId="28560"/>
    <cellStyle name="Check Cell 2 2 2 10" xfId="28561"/>
    <cellStyle name="Check Cell 2 2 2 2" xfId="28562"/>
    <cellStyle name="Check Cell 2 2 2 2 2" xfId="28563"/>
    <cellStyle name="Check Cell 2 2 2 3" xfId="28564"/>
    <cellStyle name="Check Cell 2 2 2 4" xfId="28565"/>
    <cellStyle name="Check Cell 2 2 2 5" xfId="28566"/>
    <cellStyle name="Check Cell 2 2 2 6" xfId="28567"/>
    <cellStyle name="Check Cell 2 2 2 7" xfId="28568"/>
    <cellStyle name="Check Cell 2 2 2 8" xfId="28569"/>
    <cellStyle name="Check Cell 2 2 2 9" xfId="28570"/>
    <cellStyle name="Check Cell 2 2 3" xfId="28571"/>
    <cellStyle name="Check Cell 2 2 3 2" xfId="28572"/>
    <cellStyle name="Check Cell 2 2 4" xfId="28573"/>
    <cellStyle name="Check Cell 2 2 4 2" xfId="28574"/>
    <cellStyle name="Check Cell 2 2 5" xfId="28575"/>
    <cellStyle name="Check Cell 2 3" xfId="28576"/>
    <cellStyle name="Check Cell 2 3 2" xfId="28577"/>
    <cellStyle name="Check Cell 2 3 2 2" xfId="28578"/>
    <cellStyle name="Check Cell 2 3 2 2 2" xfId="28579"/>
    <cellStyle name="Check Cell 2 3 2 3" xfId="28580"/>
    <cellStyle name="Check Cell 2 3 2 4" xfId="28581"/>
    <cellStyle name="Check Cell 2 3 3" xfId="28582"/>
    <cellStyle name="Check Cell 2 3 3 2" xfId="28583"/>
    <cellStyle name="Check Cell 2 3 4" xfId="28584"/>
    <cellStyle name="Check Cell 2 3 4 2" xfId="28585"/>
    <cellStyle name="Check Cell 2 3 5" xfId="28586"/>
    <cellStyle name="Check Cell 2 3 6" xfId="28587"/>
    <cellStyle name="Check Cell 2 4" xfId="28588"/>
    <cellStyle name="Check Cell 2 4 2" xfId="28589"/>
    <cellStyle name="Check Cell 2 4 2 2" xfId="28590"/>
    <cellStyle name="Check Cell 2 4 3" xfId="28591"/>
    <cellStyle name="Check Cell 2 4 4" xfId="28592"/>
    <cellStyle name="Check Cell 2 5" xfId="28593"/>
    <cellStyle name="Check Cell 2 5 2" xfId="28594"/>
    <cellStyle name="Check Cell 2 6" xfId="28595"/>
    <cellStyle name="Check Cell 2 6 2" xfId="28596"/>
    <cellStyle name="Check Cell 2 7" xfId="28597"/>
    <cellStyle name="Check Cell 3" xfId="28598"/>
    <cellStyle name="Check Cell 3 2" xfId="28599"/>
    <cellStyle name="Check Cell 3 2 2" xfId="28600"/>
    <cellStyle name="Check Cell 3 2 2 2" xfId="28601"/>
    <cellStyle name="Check Cell 3 2 3" xfId="28602"/>
    <cellStyle name="Check Cell 3 3" xfId="28603"/>
    <cellStyle name="Check Cell 3 3 2" xfId="28604"/>
    <cellStyle name="Check Cell 3 4" xfId="28605"/>
    <cellStyle name="Check Cell 3 4 2" xfId="28606"/>
    <cellStyle name="Check Cell 3 5" xfId="28607"/>
    <cellStyle name="Check Cell 3 6" xfId="28608"/>
    <cellStyle name="Check Cell 3 7" xfId="28609"/>
    <cellStyle name="Check Cell 3 8" xfId="28610"/>
    <cellStyle name="Check Cell 3 9" xfId="28611"/>
    <cellStyle name="Check Cell 4" xfId="28612"/>
    <cellStyle name="Check Cell 4 2" xfId="28613"/>
    <cellStyle name="Check Cell 4 2 2" xfId="28614"/>
    <cellStyle name="Check Cell 4 2 2 2" xfId="28615"/>
    <cellStyle name="Check Cell 4 2 3" xfId="28616"/>
    <cellStyle name="Check Cell 4 2 4" xfId="28617"/>
    <cellStyle name="Check Cell 4 3" xfId="28618"/>
    <cellStyle name="Check Cell 4 3 2" xfId="28619"/>
    <cellStyle name="Check Cell 4 4" xfId="28620"/>
    <cellStyle name="Check Cell 4 4 2" xfId="28621"/>
    <cellStyle name="Check Cell 5" xfId="28622"/>
    <cellStyle name="Check Cell 5 2" xfId="28623"/>
    <cellStyle name="Check Cell 5 2 2" xfId="28624"/>
    <cellStyle name="Check Cell 6" xfId="28625"/>
    <cellStyle name="Check Cell 6 2" xfId="28626"/>
    <cellStyle name="Check Cell 6 2 2" xfId="28627"/>
    <cellStyle name="Check Cell 6 3" xfId="28628"/>
    <cellStyle name="Check Cell 6 4" xfId="28629"/>
    <cellStyle name="Check Cell 6 5" xfId="28630"/>
    <cellStyle name="Check Cell 7" xfId="28631"/>
    <cellStyle name="Check Cell 7 2" xfId="28632"/>
    <cellStyle name="Check Cell 8" xfId="28633"/>
    <cellStyle name="Check Cell 9" xfId="28634"/>
    <cellStyle name="CheckCell" xfId="28635"/>
    <cellStyle name="CheckCell 2" xfId="28636"/>
    <cellStyle name="CheckCell 2 2" xfId="28637"/>
    <cellStyle name="CheckCell 2 2 2" xfId="28638"/>
    <cellStyle name="CheckCell 2 2 2 2" xfId="28639"/>
    <cellStyle name="CheckCell 2 2 2 2 2" xfId="28640"/>
    <cellStyle name="CheckCell 2 2 3" xfId="28641"/>
    <cellStyle name="CheckCell 2 2 3 2" xfId="28642"/>
    <cellStyle name="CheckCell 2 2 4" xfId="28643"/>
    <cellStyle name="CheckCell 2 2 4 2" xfId="28644"/>
    <cellStyle name="CheckCell 2 2 5" xfId="28645"/>
    <cellStyle name="CheckCell 2 3" xfId="28646"/>
    <cellStyle name="CheckCell 2 3 2" xfId="28647"/>
    <cellStyle name="CheckCell 2 3 2 2" xfId="28648"/>
    <cellStyle name="CheckCell 2 4" xfId="28649"/>
    <cellStyle name="CheckCell 2 4 2" xfId="28650"/>
    <cellStyle name="CheckCell 2 4 2 2" xfId="28651"/>
    <cellStyle name="CheckCell 2 4 3" xfId="28652"/>
    <cellStyle name="CheckCell 2 5" xfId="28653"/>
    <cellStyle name="CheckCell 2 5 2" xfId="28654"/>
    <cellStyle name="CheckCell 2 6" xfId="28655"/>
    <cellStyle name="CheckCell 2 6 2" xfId="28656"/>
    <cellStyle name="CheckCell 2 7" xfId="28657"/>
    <cellStyle name="CheckCell 3" xfId="28658"/>
    <cellStyle name="CheckCell 3 2" xfId="28659"/>
    <cellStyle name="CheckCell 3 2 2" xfId="28660"/>
    <cellStyle name="CheckCell 3 2 2 2" xfId="28661"/>
    <cellStyle name="CheckCell 3 3" xfId="28662"/>
    <cellStyle name="CheckCell 3 3 2" xfId="28663"/>
    <cellStyle name="CheckCell 3 4" xfId="28664"/>
    <cellStyle name="CheckCell 3 4 2" xfId="28665"/>
    <cellStyle name="CheckCell 3 5" xfId="28666"/>
    <cellStyle name="CheckCell 4" xfId="28667"/>
    <cellStyle name="CheckCell 4 2" xfId="28668"/>
    <cellStyle name="CheckCell 4 2 2" xfId="28669"/>
    <cellStyle name="CheckCell 4 3" xfId="28670"/>
    <cellStyle name="CheckCell 5" xfId="28671"/>
    <cellStyle name="CheckCell 5 2" xfId="28672"/>
    <cellStyle name="CheckCell 5 2 2" xfId="28673"/>
    <cellStyle name="CheckCell 5 3" xfId="28674"/>
    <cellStyle name="CheckCell 6" xfId="28675"/>
    <cellStyle name="CheckCell 6 2" xfId="28676"/>
    <cellStyle name="CheckCell 7" xfId="28677"/>
    <cellStyle name="CheckCell 7 2" xfId="28678"/>
    <cellStyle name="CheckCell 8" xfId="28679"/>
    <cellStyle name="CheckCell_Electric Rev Req Model (2009 GRC) Rebuttal" xfId="28680"/>
    <cellStyle name="ColumnHeading" xfId="28681"/>
    <cellStyle name="ColumnHeadings" xfId="28682"/>
    <cellStyle name="ColumnHeadings2" xfId="28683"/>
    <cellStyle name="Comma" xfId="1" builtinId="3"/>
    <cellStyle name="Comma  - Style1" xfId="28684"/>
    <cellStyle name="Comma  - Style2" xfId="28685"/>
    <cellStyle name="Comma  - Style3" xfId="28686"/>
    <cellStyle name="Comma  - Style4" xfId="28687"/>
    <cellStyle name="Comma  - Style5" xfId="28688"/>
    <cellStyle name="Comma  - Style6" xfId="28689"/>
    <cellStyle name="Comma  - Style7" xfId="28690"/>
    <cellStyle name="Comma  - Style8" xfId="28691"/>
    <cellStyle name="Comma [0] 2" xfId="28692"/>
    <cellStyle name="Comma [0] 2 2" xfId="28693"/>
    <cellStyle name="Comma [0] 3" xfId="28694"/>
    <cellStyle name="Comma [0] 4" xfId="28695"/>
    <cellStyle name="Comma [0] 5" xfId="28696"/>
    <cellStyle name="Comma 10" xfId="28697"/>
    <cellStyle name="Comma 10 2" xfId="6"/>
    <cellStyle name="Comma 10 2 2" xfId="28698"/>
    <cellStyle name="Comma 10 2 2 2" xfId="28699"/>
    <cellStyle name="Comma 10 2 2 2 2" xfId="28700"/>
    <cellStyle name="Comma 10 2 2 3" xfId="28701"/>
    <cellStyle name="Comma 10 2 2 4" xfId="28702"/>
    <cellStyle name="Comma 10 2 3" xfId="28703"/>
    <cellStyle name="Comma 10 2 3 2" xfId="28704"/>
    <cellStyle name="Comma 10 2 3 2 2" xfId="28705"/>
    <cellStyle name="Comma 10 2 3 3" xfId="28706"/>
    <cellStyle name="Comma 10 2 4" xfId="28707"/>
    <cellStyle name="Comma 10 2 4 2" xfId="28708"/>
    <cellStyle name="Comma 10 2 5" xfId="28709"/>
    <cellStyle name="Comma 10 2 5 2" xfId="28710"/>
    <cellStyle name="Comma 10 2 6" xfId="28711"/>
    <cellStyle name="Comma 10 3" xfId="28712"/>
    <cellStyle name="Comma 10 3 2" xfId="28713"/>
    <cellStyle name="Comma 10 3 2 2" xfId="28714"/>
    <cellStyle name="Comma 10 3 3" xfId="28715"/>
    <cellStyle name="Comma 10 3 4" xfId="28716"/>
    <cellStyle name="Comma 10 4" xfId="28717"/>
    <cellStyle name="Comma 10 4 2" xfId="28718"/>
    <cellStyle name="Comma 10 4 2 2" xfId="28719"/>
    <cellStyle name="Comma 10 4 3" xfId="28720"/>
    <cellStyle name="Comma 10 5" xfId="28721"/>
    <cellStyle name="Comma 10 5 2" xfId="28722"/>
    <cellStyle name="Comma 10 6" xfId="28723"/>
    <cellStyle name="Comma 10 6 2" xfId="28724"/>
    <cellStyle name="Comma 10 7" xfId="28725"/>
    <cellStyle name="Comma 10 7 2" xfId="28726"/>
    <cellStyle name="Comma 10 8" xfId="28727"/>
    <cellStyle name="Comma 11" xfId="28728"/>
    <cellStyle name="Comma 11 2" xfId="28729"/>
    <cellStyle name="Comma 11 2 2" xfId="28730"/>
    <cellStyle name="Comma 11 2 2 2" xfId="28731"/>
    <cellStyle name="Comma 11 2 3" xfId="28732"/>
    <cellStyle name="Comma 11 3" xfId="28733"/>
    <cellStyle name="Comma 11 3 2" xfId="28734"/>
    <cellStyle name="Comma 11 3 2 2" xfId="28735"/>
    <cellStyle name="Comma 11 3 3" xfId="28736"/>
    <cellStyle name="Comma 11 3 4" xfId="28737"/>
    <cellStyle name="Comma 11 4" xfId="28738"/>
    <cellStyle name="Comma 11 4 2" xfId="28739"/>
    <cellStyle name="Comma 11 4 2 2" xfId="28740"/>
    <cellStyle name="Comma 11 4 3" xfId="28741"/>
    <cellStyle name="Comma 11 5" xfId="28742"/>
    <cellStyle name="Comma 11 5 2" xfId="28743"/>
    <cellStyle name="Comma 11 6" xfId="28744"/>
    <cellStyle name="Comma 12" xfId="28745"/>
    <cellStyle name="Comma 12 2" xfId="28746"/>
    <cellStyle name="Comma 12 2 2" xfId="28747"/>
    <cellStyle name="Comma 12 2 2 2" xfId="28748"/>
    <cellStyle name="Comma 12 2 2 2 2" xfId="28749"/>
    <cellStyle name="Comma 12 2 2 3" xfId="28750"/>
    <cellStyle name="Comma 12 2 3" xfId="28751"/>
    <cellStyle name="Comma 12 2 3 2" xfId="28752"/>
    <cellStyle name="Comma 12 2 4" xfId="28753"/>
    <cellStyle name="Comma 12 2 4 2" xfId="28754"/>
    <cellStyle name="Comma 12 2 5" xfId="28755"/>
    <cellStyle name="Comma 12 3" xfId="28756"/>
    <cellStyle name="Comma 12 3 2" xfId="28757"/>
    <cellStyle name="Comma 12 3 2 2" xfId="28758"/>
    <cellStyle name="Comma 12 3 3" xfId="28759"/>
    <cellStyle name="Comma 12 3 4" xfId="28760"/>
    <cellStyle name="Comma 12 4" xfId="28761"/>
    <cellStyle name="Comma 12 4 2" xfId="28762"/>
    <cellStyle name="Comma 12 4 2 2" xfId="28763"/>
    <cellStyle name="Comma 12 4 3" xfId="28764"/>
    <cellStyle name="Comma 12 5" xfId="28765"/>
    <cellStyle name="Comma 12 5 2" xfId="28766"/>
    <cellStyle name="Comma 12 6" xfId="28767"/>
    <cellStyle name="Comma 12 6 2" xfId="28768"/>
    <cellStyle name="Comma 12 7" xfId="28769"/>
    <cellStyle name="Comma 13" xfId="28770"/>
    <cellStyle name="Comma 13 2" xfId="28771"/>
    <cellStyle name="Comma 13 2 2" xfId="28772"/>
    <cellStyle name="Comma 13 2 2 2" xfId="28773"/>
    <cellStyle name="Comma 13 2 2 2 2" xfId="28774"/>
    <cellStyle name="Comma 13 2 2 3" xfId="28775"/>
    <cellStyle name="Comma 13 2 3" xfId="28776"/>
    <cellStyle name="Comma 13 2 3 2" xfId="28777"/>
    <cellStyle name="Comma 13 2 4" xfId="28778"/>
    <cellStyle name="Comma 13 2 4 2" xfId="28779"/>
    <cellStyle name="Comma 13 2 5" xfId="28780"/>
    <cellStyle name="Comma 13 3" xfId="28781"/>
    <cellStyle name="Comma 13 3 2" xfId="28782"/>
    <cellStyle name="Comma 13 3 2 2" xfId="28783"/>
    <cellStyle name="Comma 13 3 3" xfId="28784"/>
    <cellStyle name="Comma 13 3 4" xfId="28785"/>
    <cellStyle name="Comma 13 4" xfId="28786"/>
    <cellStyle name="Comma 13 4 2" xfId="28787"/>
    <cellStyle name="Comma 13 4 2 2" xfId="28788"/>
    <cellStyle name="Comma 13 4 3" xfId="28789"/>
    <cellStyle name="Comma 13 5" xfId="28790"/>
    <cellStyle name="Comma 13 5 2" xfId="28791"/>
    <cellStyle name="Comma 13 6" xfId="28792"/>
    <cellStyle name="Comma 13 6 2" xfId="28793"/>
    <cellStyle name="Comma 13 7" xfId="28794"/>
    <cellStyle name="Comma 14" xfId="28795"/>
    <cellStyle name="Comma 14 2" xfId="28796"/>
    <cellStyle name="Comma 14 2 2" xfId="28797"/>
    <cellStyle name="Comma 14 2 2 2" xfId="28798"/>
    <cellStyle name="Comma 14 2 2 2 2" xfId="28799"/>
    <cellStyle name="Comma 14 2 2 3" xfId="28800"/>
    <cellStyle name="Comma 14 2 3" xfId="28801"/>
    <cellStyle name="Comma 14 2 3 2" xfId="28802"/>
    <cellStyle name="Comma 14 2 4" xfId="28803"/>
    <cellStyle name="Comma 14 2 4 2" xfId="28804"/>
    <cellStyle name="Comma 14 2 5" xfId="28805"/>
    <cellStyle name="Comma 14 3" xfId="28806"/>
    <cellStyle name="Comma 14 3 2" xfId="28807"/>
    <cellStyle name="Comma 14 3 2 2" xfId="28808"/>
    <cellStyle name="Comma 14 3 3" xfId="28809"/>
    <cellStyle name="Comma 14 3 4" xfId="28810"/>
    <cellStyle name="Comma 14 4" xfId="28811"/>
    <cellStyle name="Comma 14 4 2" xfId="28812"/>
    <cellStyle name="Comma 14 4 2 2" xfId="28813"/>
    <cellStyle name="Comma 14 4 3" xfId="28814"/>
    <cellStyle name="Comma 14 5" xfId="28815"/>
    <cellStyle name="Comma 14 5 2" xfId="28816"/>
    <cellStyle name="Comma 14 6" xfId="28817"/>
    <cellStyle name="Comma 14 6 2" xfId="28818"/>
    <cellStyle name="Comma 14 7" xfId="28819"/>
    <cellStyle name="Comma 15" xfId="28820"/>
    <cellStyle name="Comma 15 2" xfId="28821"/>
    <cellStyle name="Comma 15 2 2" xfId="28822"/>
    <cellStyle name="Comma 15 2 2 2" xfId="28823"/>
    <cellStyle name="Comma 15 2 2 3" xfId="28824"/>
    <cellStyle name="Comma 15 2 3" xfId="28825"/>
    <cellStyle name="Comma 15 2 4" xfId="28826"/>
    <cellStyle name="Comma 15 3" xfId="28827"/>
    <cellStyle name="Comma 15 3 2" xfId="28828"/>
    <cellStyle name="Comma 15 3 2 2" xfId="28829"/>
    <cellStyle name="Comma 15 3 3" xfId="28830"/>
    <cellStyle name="Comma 15 3 4" xfId="28831"/>
    <cellStyle name="Comma 15 4" xfId="28832"/>
    <cellStyle name="Comma 15 4 2" xfId="28833"/>
    <cellStyle name="Comma 15 4 3" xfId="28834"/>
    <cellStyle name="Comma 15 5" xfId="28835"/>
    <cellStyle name="Comma 15 5 2" xfId="28836"/>
    <cellStyle name="Comma 15 6" xfId="28837"/>
    <cellStyle name="Comma 16" xfId="28838"/>
    <cellStyle name="Comma 16 2" xfId="28839"/>
    <cellStyle name="Comma 16 2 2" xfId="28840"/>
    <cellStyle name="Comma 16 2 2 2" xfId="28841"/>
    <cellStyle name="Comma 16 2 2 2 2" xfId="28842"/>
    <cellStyle name="Comma 16 2 2 3" xfId="28843"/>
    <cellStyle name="Comma 16 2 3" xfId="28844"/>
    <cellStyle name="Comma 16 2 3 2" xfId="28845"/>
    <cellStyle name="Comma 16 2 3 2 2" xfId="28846"/>
    <cellStyle name="Comma 16 2 3 3" xfId="28847"/>
    <cellStyle name="Comma 16 2 4" xfId="28848"/>
    <cellStyle name="Comma 16 2 4 2" xfId="28849"/>
    <cellStyle name="Comma 16 2 5" xfId="28850"/>
    <cellStyle name="Comma 16 3" xfId="28851"/>
    <cellStyle name="Comma 16 3 2" xfId="28852"/>
    <cellStyle name="Comma 16 3 2 2" xfId="28853"/>
    <cellStyle name="Comma 16 3 3" xfId="28854"/>
    <cellStyle name="Comma 16 4" xfId="28855"/>
    <cellStyle name="Comma 16 4 2" xfId="28856"/>
    <cellStyle name="Comma 16 4 2 2" xfId="28857"/>
    <cellStyle name="Comma 16 4 3" xfId="28858"/>
    <cellStyle name="Comma 16 5" xfId="28859"/>
    <cellStyle name="Comma 16 5 2" xfId="28860"/>
    <cellStyle name="Comma 16 6" xfId="28861"/>
    <cellStyle name="Comma 16 6 2" xfId="28862"/>
    <cellStyle name="Comma 16 7" xfId="28863"/>
    <cellStyle name="Comma 17" xfId="28864"/>
    <cellStyle name="Comma 17 2" xfId="28865"/>
    <cellStyle name="Comma 17 2 2" xfId="28866"/>
    <cellStyle name="Comma 17 2 2 2" xfId="28867"/>
    <cellStyle name="Comma 17 2 2 2 2" xfId="28868"/>
    <cellStyle name="Comma 17 2 2 3" xfId="28869"/>
    <cellStyle name="Comma 17 2 3" xfId="28870"/>
    <cellStyle name="Comma 17 2 3 2" xfId="28871"/>
    <cellStyle name="Comma 17 2 4" xfId="28872"/>
    <cellStyle name="Comma 17 2 4 2" xfId="28873"/>
    <cellStyle name="Comma 17 2 5" xfId="28874"/>
    <cellStyle name="Comma 17 3" xfId="28875"/>
    <cellStyle name="Comma 17 3 2" xfId="28876"/>
    <cellStyle name="Comma 17 3 2 2" xfId="28877"/>
    <cellStyle name="Comma 17 3 3" xfId="28878"/>
    <cellStyle name="Comma 17 3 4" xfId="28879"/>
    <cellStyle name="Comma 17 4" xfId="28880"/>
    <cellStyle name="Comma 17 4 2" xfId="28881"/>
    <cellStyle name="Comma 17 4 2 2" xfId="28882"/>
    <cellStyle name="Comma 17 4 3" xfId="28883"/>
    <cellStyle name="Comma 17 5" xfId="28884"/>
    <cellStyle name="Comma 17 5 2" xfId="28885"/>
    <cellStyle name="Comma 17 6" xfId="28886"/>
    <cellStyle name="Comma 17 6 2" xfId="28887"/>
    <cellStyle name="Comma 17 7" xfId="28888"/>
    <cellStyle name="Comma 18" xfId="28889"/>
    <cellStyle name="Comma 18 2" xfId="28890"/>
    <cellStyle name="Comma 18 2 2" xfId="28891"/>
    <cellStyle name="Comma 18 2 2 2" xfId="28892"/>
    <cellStyle name="Comma 18 2 2 2 2" xfId="28893"/>
    <cellStyle name="Comma 18 2 2 3" xfId="28894"/>
    <cellStyle name="Comma 18 2 3" xfId="28895"/>
    <cellStyle name="Comma 18 2 3 2" xfId="28896"/>
    <cellStyle name="Comma 18 2 3 2 2" xfId="28897"/>
    <cellStyle name="Comma 18 2 3 3" xfId="28898"/>
    <cellStyle name="Comma 18 2 4" xfId="28899"/>
    <cellStyle name="Comma 18 2 4 2" xfId="28900"/>
    <cellStyle name="Comma 18 2 5" xfId="28901"/>
    <cellStyle name="Comma 18 2 6" xfId="28902"/>
    <cellStyle name="Comma 18 3" xfId="28903"/>
    <cellStyle name="Comma 18 3 2" xfId="28904"/>
    <cellStyle name="Comma 18 3 2 2" xfId="28905"/>
    <cellStyle name="Comma 18 3 2 3" xfId="28906"/>
    <cellStyle name="Comma 18 3 3" xfId="28907"/>
    <cellStyle name="Comma 18 3 4" xfId="28908"/>
    <cellStyle name="Comma 18 4" xfId="28909"/>
    <cellStyle name="Comma 18 4 2" xfId="28910"/>
    <cellStyle name="Comma 18 4 2 2" xfId="28911"/>
    <cellStyle name="Comma 18 4 3" xfId="28912"/>
    <cellStyle name="Comma 18 5" xfId="28913"/>
    <cellStyle name="Comma 18 5 2" xfId="28914"/>
    <cellStyle name="Comma 18 5 2 2" xfId="28915"/>
    <cellStyle name="Comma 18 5 3" xfId="28916"/>
    <cellStyle name="Comma 18 6" xfId="28917"/>
    <cellStyle name="Comma 18 6 2" xfId="28918"/>
    <cellStyle name="Comma 18 7" xfId="28919"/>
    <cellStyle name="Comma 18 8" xfId="28920"/>
    <cellStyle name="Comma 18 9" xfId="28921"/>
    <cellStyle name="Comma 19" xfId="28922"/>
    <cellStyle name="Comma 19 2" xfId="28923"/>
    <cellStyle name="Comma 19 2 2" xfId="28924"/>
    <cellStyle name="Comma 19 2 2 2" xfId="28925"/>
    <cellStyle name="Comma 19 2 2 2 2" xfId="28926"/>
    <cellStyle name="Comma 19 2 2 2 3" xfId="28927"/>
    <cellStyle name="Comma 19 2 2 3" xfId="28928"/>
    <cellStyle name="Comma 19 2 3" xfId="28929"/>
    <cellStyle name="Comma 19 2 3 2" xfId="28930"/>
    <cellStyle name="Comma 19 2 3 3" xfId="28931"/>
    <cellStyle name="Comma 19 2 4" xfId="28932"/>
    <cellStyle name="Comma 19 2 4 2" xfId="28933"/>
    <cellStyle name="Comma 19 2 5" xfId="28934"/>
    <cellStyle name="Comma 19 2 6" xfId="28935"/>
    <cellStyle name="Comma 19 2 7" xfId="28936"/>
    <cellStyle name="Comma 19 3" xfId="28937"/>
    <cellStyle name="Comma 19 3 2" xfId="28938"/>
    <cellStyle name="Comma 19 3 2 2" xfId="28939"/>
    <cellStyle name="Comma 19 3 2 2 2" xfId="28940"/>
    <cellStyle name="Comma 19 3 2 3" xfId="28941"/>
    <cellStyle name="Comma 19 3 3" xfId="28942"/>
    <cellStyle name="Comma 19 3 4" xfId="28943"/>
    <cellStyle name="Comma 19 4" xfId="28944"/>
    <cellStyle name="Comma 19 4 2" xfId="28945"/>
    <cellStyle name="Comma 19 4 2 2" xfId="28946"/>
    <cellStyle name="Comma 19 4 3" xfId="28947"/>
    <cellStyle name="Comma 19 4 4" xfId="28948"/>
    <cellStyle name="Comma 19 5" xfId="28949"/>
    <cellStyle name="Comma 19 5 2" xfId="28950"/>
    <cellStyle name="Comma 19 6" xfId="28951"/>
    <cellStyle name="Comma 19 7" xfId="28952"/>
    <cellStyle name="Comma 2" xfId="28953"/>
    <cellStyle name="Comma 2 10" xfId="28954"/>
    <cellStyle name="Comma 2 10 2" xfId="28955"/>
    <cellStyle name="Comma 2 10 2 2" xfId="28956"/>
    <cellStyle name="Comma 2 10 3" xfId="28957"/>
    <cellStyle name="Comma 2 11" xfId="28958"/>
    <cellStyle name="Comma 2 11 2" xfId="28959"/>
    <cellStyle name="Comma 2 12" xfId="28960"/>
    <cellStyle name="Comma 2 12 2" xfId="28961"/>
    <cellStyle name="Comma 2 13" xfId="28962"/>
    <cellStyle name="Comma 2 13 2" xfId="28963"/>
    <cellStyle name="Comma 2 14" xfId="28964"/>
    <cellStyle name="Comma 2 2" xfId="28965"/>
    <cellStyle name="Comma 2 2 2" xfId="28966"/>
    <cellStyle name="Comma 2 2 2 2" xfId="8"/>
    <cellStyle name="Comma 2 2 2 2 2" xfId="28967"/>
    <cellStyle name="Comma 2 2 2 2 2 2" xfId="28968"/>
    <cellStyle name="Comma 2 2 2 2 3" xfId="28969"/>
    <cellStyle name="Comma 2 2 2 2 4" xfId="28970"/>
    <cellStyle name="Comma 2 2 2 2 5" xfId="28971"/>
    <cellStyle name="Comma 2 2 2 3" xfId="28972"/>
    <cellStyle name="Comma 2 2 2 3 2" xfId="28973"/>
    <cellStyle name="Comma 2 2 2 3 2 2" xfId="28974"/>
    <cellStyle name="Comma 2 2 2 3 3" xfId="28975"/>
    <cellStyle name="Comma 2 2 2 3 4" xfId="28976"/>
    <cellStyle name="Comma 2 2 2 4" xfId="28977"/>
    <cellStyle name="Comma 2 2 2 4 2" xfId="28978"/>
    <cellStyle name="Comma 2 2 2 4 2 2" xfId="28979"/>
    <cellStyle name="Comma 2 2 2 4 3" xfId="28980"/>
    <cellStyle name="Comma 2 2 2 5" xfId="28981"/>
    <cellStyle name="Comma 2 2 2 5 2" xfId="28982"/>
    <cellStyle name="Comma 2 2 2 6" xfId="28983"/>
    <cellStyle name="Comma 2 2 2 7" xfId="28984"/>
    <cellStyle name="Comma 2 2 3" xfId="28985"/>
    <cellStyle name="Comma 2 2 3 2" xfId="28986"/>
    <cellStyle name="Comma 2 2 3 2 2" xfId="28987"/>
    <cellStyle name="Comma 2 2 3 2 2 2" xfId="28988"/>
    <cellStyle name="Comma 2 2 3 2 3" xfId="28989"/>
    <cellStyle name="Comma 2 2 3 3" xfId="28990"/>
    <cellStyle name="Comma 2 2 3 3 2" xfId="28991"/>
    <cellStyle name="Comma 2 2 3 3 2 2" xfId="28992"/>
    <cellStyle name="Comma 2 2 3 3 3" xfId="28993"/>
    <cellStyle name="Comma 2 2 3 4" xfId="28994"/>
    <cellStyle name="Comma 2 2 3 4 2" xfId="28995"/>
    <cellStyle name="Comma 2 2 3 5" xfId="28996"/>
    <cellStyle name="Comma 2 2 3 5 2" xfId="28997"/>
    <cellStyle name="Comma 2 2 3 6" xfId="28998"/>
    <cellStyle name="Comma 2 2 4" xfId="28999"/>
    <cellStyle name="Comma 2 2 4 2" xfId="29000"/>
    <cellStyle name="Comma 2 2 4 2 2" xfId="29001"/>
    <cellStyle name="Comma 2 2 4 3" xfId="29002"/>
    <cellStyle name="Comma 2 2 5" xfId="29003"/>
    <cellStyle name="Comma 2 2 5 2" xfId="29004"/>
    <cellStyle name="Comma 2 2 5 2 2" xfId="29005"/>
    <cellStyle name="Comma 2 2 5 3" xfId="29006"/>
    <cellStyle name="Comma 2 2 5 4" xfId="29007"/>
    <cellStyle name="Comma 2 2 6" xfId="29008"/>
    <cellStyle name="Comma 2 2 6 2" xfId="29009"/>
    <cellStyle name="Comma 2 2 7" xfId="29010"/>
    <cellStyle name="Comma 2 2 7 2" xfId="29011"/>
    <cellStyle name="Comma 2 2 8" xfId="29012"/>
    <cellStyle name="Comma 2 2_DEM-WP(C) Chelan Power Costs" xfId="29013"/>
    <cellStyle name="Comma 2 3" xfId="29014"/>
    <cellStyle name="Comma 2 3 2" xfId="29015"/>
    <cellStyle name="Comma 2 3 2 2" xfId="29016"/>
    <cellStyle name="Comma 2 3 2 2 2" xfId="29017"/>
    <cellStyle name="Comma 2 3 2 2 3" xfId="29018"/>
    <cellStyle name="Comma 2 3 2 2 4" xfId="29019"/>
    <cellStyle name="Comma 2 3 2 3" xfId="29020"/>
    <cellStyle name="Comma 2 3 2 4" xfId="29021"/>
    <cellStyle name="Comma 2 3 2 5" xfId="29022"/>
    <cellStyle name="Comma 2 3 2 6" xfId="29023"/>
    <cellStyle name="Comma 2 3 3" xfId="29024"/>
    <cellStyle name="Comma 2 3 3 2" xfId="29025"/>
    <cellStyle name="Comma 2 3 3 2 2" xfId="29026"/>
    <cellStyle name="Comma 2 3 3 3" xfId="29027"/>
    <cellStyle name="Comma 2 3 3 4" xfId="29028"/>
    <cellStyle name="Comma 2 3 4" xfId="29029"/>
    <cellStyle name="Comma 2 3 4 2" xfId="29030"/>
    <cellStyle name="Comma 2 3 5" xfId="29031"/>
    <cellStyle name="Comma 2 3 6" xfId="29032"/>
    <cellStyle name="Comma 2 4" xfId="29033"/>
    <cellStyle name="Comma 2 4 2" xfId="29034"/>
    <cellStyle name="Comma 2 4 2 2" xfId="29035"/>
    <cellStyle name="Comma 2 4 2 2 2" xfId="29036"/>
    <cellStyle name="Comma 2 4 2 3" xfId="29037"/>
    <cellStyle name="Comma 2 4 2 4" xfId="29038"/>
    <cellStyle name="Comma 2 4 2 5" xfId="29039"/>
    <cellStyle name="Comma 2 4 3" xfId="29040"/>
    <cellStyle name="Comma 2 4 3 2" xfId="29041"/>
    <cellStyle name="Comma 2 4 3 2 2" xfId="29042"/>
    <cellStyle name="Comma 2 4 3 3" xfId="29043"/>
    <cellStyle name="Comma 2 4 4" xfId="29044"/>
    <cellStyle name="Comma 2 4 4 2" xfId="29045"/>
    <cellStyle name="Comma 2 4 5" xfId="29046"/>
    <cellStyle name="Comma 2 4 5 2" xfId="29047"/>
    <cellStyle name="Comma 2 4 6" xfId="29048"/>
    <cellStyle name="Comma 2 4 7" xfId="29049"/>
    <cellStyle name="Comma 2 5" xfId="29050"/>
    <cellStyle name="Comma 2 5 2" xfId="29051"/>
    <cellStyle name="Comma 2 5 2 2" xfId="29052"/>
    <cellStyle name="Comma 2 5 2 2 2" xfId="29053"/>
    <cellStyle name="Comma 2 5 2 3" xfId="29054"/>
    <cellStyle name="Comma 2 5 2 4" xfId="29055"/>
    <cellStyle name="Comma 2 5 3" xfId="29056"/>
    <cellStyle name="Comma 2 5 3 2" xfId="29057"/>
    <cellStyle name="Comma 2 5 3 2 2" xfId="29058"/>
    <cellStyle name="Comma 2 5 3 3" xfId="29059"/>
    <cellStyle name="Comma 2 5 4" xfId="29060"/>
    <cellStyle name="Comma 2 5 4 2" xfId="29061"/>
    <cellStyle name="Comma 2 5 5" xfId="29062"/>
    <cellStyle name="Comma 2 5 5 2" xfId="29063"/>
    <cellStyle name="Comma 2 5 6" xfId="29064"/>
    <cellStyle name="Comma 2 5 7" xfId="29065"/>
    <cellStyle name="Comma 2 6" xfId="29066"/>
    <cellStyle name="Comma 2 6 2" xfId="29067"/>
    <cellStyle name="Comma 2 6 2 2" xfId="29068"/>
    <cellStyle name="Comma 2 6 2 2 2" xfId="29069"/>
    <cellStyle name="Comma 2 6 2 3" xfId="29070"/>
    <cellStyle name="Comma 2 6 3" xfId="29071"/>
    <cellStyle name="Comma 2 6 3 2" xfId="29072"/>
    <cellStyle name="Comma 2 6 3 2 2" xfId="29073"/>
    <cellStyle name="Comma 2 6 3 3" xfId="29074"/>
    <cellStyle name="Comma 2 6 3 4" xfId="29075"/>
    <cellStyle name="Comma 2 6 4" xfId="29076"/>
    <cellStyle name="Comma 2 6 4 2" xfId="29077"/>
    <cellStyle name="Comma 2 6 5" xfId="29078"/>
    <cellStyle name="Comma 2 6 5 2" xfId="29079"/>
    <cellStyle name="Comma 2 6 6" xfId="29080"/>
    <cellStyle name="Comma 2 6 7" xfId="29081"/>
    <cellStyle name="Comma 2 7" xfId="29082"/>
    <cellStyle name="Comma 2 7 2" xfId="29083"/>
    <cellStyle name="Comma 2 7 2 2" xfId="29084"/>
    <cellStyle name="Comma 2 7 2 2 2" xfId="29085"/>
    <cellStyle name="Comma 2 7 2 3" xfId="29086"/>
    <cellStyle name="Comma 2 7 3" xfId="29087"/>
    <cellStyle name="Comma 2 7 3 2" xfId="29088"/>
    <cellStyle name="Comma 2 7 3 2 2" xfId="29089"/>
    <cellStyle name="Comma 2 7 3 3" xfId="29090"/>
    <cellStyle name="Comma 2 7 3 4" xfId="29091"/>
    <cellStyle name="Comma 2 7 4" xfId="29092"/>
    <cellStyle name="Comma 2 7 4 2" xfId="29093"/>
    <cellStyle name="Comma 2 7 5" xfId="29094"/>
    <cellStyle name="Comma 2 7 5 2" xfId="29095"/>
    <cellStyle name="Comma 2 7 6" xfId="29096"/>
    <cellStyle name="Comma 2 7 7" xfId="29097"/>
    <cellStyle name="Comma 2 8" xfId="29098"/>
    <cellStyle name="Comma 2 8 2" xfId="29099"/>
    <cellStyle name="Comma 2 8 2 2" xfId="29100"/>
    <cellStyle name="Comma 2 8 2 2 2" xfId="29101"/>
    <cellStyle name="Comma 2 8 2 3" xfId="29102"/>
    <cellStyle name="Comma 2 8 3" xfId="29103"/>
    <cellStyle name="Comma 2 8 3 2" xfId="29104"/>
    <cellStyle name="Comma 2 8 3 2 2" xfId="29105"/>
    <cellStyle name="Comma 2 8 3 3" xfId="29106"/>
    <cellStyle name="Comma 2 8 4" xfId="29107"/>
    <cellStyle name="Comma 2 8 4 2" xfId="29108"/>
    <cellStyle name="Comma 2 8 5" xfId="29109"/>
    <cellStyle name="Comma 2 8 5 2" xfId="29110"/>
    <cellStyle name="Comma 2 8 6" xfId="29111"/>
    <cellStyle name="Comma 2 9" xfId="29112"/>
    <cellStyle name="Comma 2 9 2" xfId="29113"/>
    <cellStyle name="Comma 2 9 2 2" xfId="29114"/>
    <cellStyle name="Comma 2 9 2 3" xfId="29115"/>
    <cellStyle name="Comma 2 9 3" xfId="29116"/>
    <cellStyle name="Comma 2 9 4" xfId="29117"/>
    <cellStyle name="Comma 2_4 31E Reg Asset  Liab and EXH D" xfId="29118"/>
    <cellStyle name="Comma 20" xfId="29119"/>
    <cellStyle name="Comma 20 2" xfId="29120"/>
    <cellStyle name="Comma 20 2 2" xfId="29121"/>
    <cellStyle name="Comma 20 2 2 2" xfId="29122"/>
    <cellStyle name="Comma 20 2 2 3" xfId="29123"/>
    <cellStyle name="Comma 20 2 3" xfId="29124"/>
    <cellStyle name="Comma 20 2 3 2" xfId="29125"/>
    <cellStyle name="Comma 20 2 4" xfId="29126"/>
    <cellStyle name="Comma 20 3" xfId="29127"/>
    <cellStyle name="Comma 20 3 2" xfId="29128"/>
    <cellStyle name="Comma 20 3 3" xfId="29129"/>
    <cellStyle name="Comma 20 4" xfId="29130"/>
    <cellStyle name="Comma 20 4 2" xfId="29131"/>
    <cellStyle name="Comma 20 5" xfId="29132"/>
    <cellStyle name="Comma 21" xfId="29133"/>
    <cellStyle name="Comma 21 2" xfId="29134"/>
    <cellStyle name="Comma 21 2 2" xfId="29135"/>
    <cellStyle name="Comma 21 2 2 2" xfId="29136"/>
    <cellStyle name="Comma 21 2 2 3" xfId="29137"/>
    <cellStyle name="Comma 21 2 3" xfId="29138"/>
    <cellStyle name="Comma 21 3" xfId="29139"/>
    <cellStyle name="Comma 21 3 2" xfId="29140"/>
    <cellStyle name="Comma 21 3 3" xfId="29141"/>
    <cellStyle name="Comma 21 4" xfId="29142"/>
    <cellStyle name="Comma 21 4 2" xfId="29143"/>
    <cellStyle name="Comma 21 5" xfId="29144"/>
    <cellStyle name="Comma 22" xfId="29145"/>
    <cellStyle name="Comma 22 2" xfId="29146"/>
    <cellStyle name="Comma 22 2 2" xfId="29147"/>
    <cellStyle name="Comma 22 2 2 2" xfId="29148"/>
    <cellStyle name="Comma 22 2 3" xfId="29149"/>
    <cellStyle name="Comma 22 3" xfId="29150"/>
    <cellStyle name="Comma 22 3 2" xfId="29151"/>
    <cellStyle name="Comma 22 4" xfId="29152"/>
    <cellStyle name="Comma 23" xfId="29153"/>
    <cellStyle name="Comma 23 2" xfId="29154"/>
    <cellStyle name="Comma 23 2 2" xfId="29155"/>
    <cellStyle name="Comma 23 2 3" xfId="29156"/>
    <cellStyle name="Comma 23 3" xfId="29157"/>
    <cellStyle name="Comma 23 4" xfId="29158"/>
    <cellStyle name="Comma 23 5" xfId="29159"/>
    <cellStyle name="Comma 24" xfId="29160"/>
    <cellStyle name="Comma 24 2" xfId="29161"/>
    <cellStyle name="Comma 24 2 2" xfId="29162"/>
    <cellStyle name="Comma 24 2 3" xfId="29163"/>
    <cellStyle name="Comma 24 3" xfId="29164"/>
    <cellStyle name="Comma 25" xfId="29165"/>
    <cellStyle name="Comma 25 2" xfId="29166"/>
    <cellStyle name="Comma 25 2 2" xfId="29167"/>
    <cellStyle name="Comma 25 3" xfId="29168"/>
    <cellStyle name="Comma 25 4" xfId="29169"/>
    <cellStyle name="Comma 26" xfId="29170"/>
    <cellStyle name="Comma 26 2" xfId="29171"/>
    <cellStyle name="Comma 26 2 2" xfId="29172"/>
    <cellStyle name="Comma 26 2 2 2" xfId="29173"/>
    <cellStyle name="Comma 26 2 3" xfId="29174"/>
    <cellStyle name="Comma 26 3" xfId="29175"/>
    <cellStyle name="Comma 26 3 2" xfId="29176"/>
    <cellStyle name="Comma 26 3 2 2" xfId="29177"/>
    <cellStyle name="Comma 26 3 3" xfId="29178"/>
    <cellStyle name="Comma 26 4" xfId="29179"/>
    <cellStyle name="Comma 26 4 2" xfId="29180"/>
    <cellStyle name="Comma 26 5" xfId="29181"/>
    <cellStyle name="Comma 26 5 2" xfId="29182"/>
    <cellStyle name="Comma 26 6" xfId="29183"/>
    <cellStyle name="Comma 26 7" xfId="29184"/>
    <cellStyle name="Comma 27" xfId="29185"/>
    <cellStyle name="Comma 27 2" xfId="29186"/>
    <cellStyle name="Comma 27 2 2" xfId="29187"/>
    <cellStyle name="Comma 27 2 2 2" xfId="29188"/>
    <cellStyle name="Comma 27 2 3" xfId="29189"/>
    <cellStyle name="Comma 27 3" xfId="29190"/>
    <cellStyle name="Comma 27 3 2" xfId="29191"/>
    <cellStyle name="Comma 27 3 2 2" xfId="29192"/>
    <cellStyle name="Comma 27 3 3" xfId="29193"/>
    <cellStyle name="Comma 27 4" xfId="29194"/>
    <cellStyle name="Comma 27 4 2" xfId="29195"/>
    <cellStyle name="Comma 27 5" xfId="29196"/>
    <cellStyle name="Comma 27 5 2" xfId="29197"/>
    <cellStyle name="Comma 27 6" xfId="29198"/>
    <cellStyle name="Comma 27 7" xfId="29199"/>
    <cellStyle name="Comma 28" xfId="29200"/>
    <cellStyle name="Comma 28 2" xfId="29201"/>
    <cellStyle name="Comma 28 2 2" xfId="29202"/>
    <cellStyle name="Comma 28 2 2 2" xfId="29203"/>
    <cellStyle name="Comma 28 2 3" xfId="29204"/>
    <cellStyle name="Comma 28 3" xfId="29205"/>
    <cellStyle name="Comma 28 3 2" xfId="29206"/>
    <cellStyle name="Comma 28 3 2 2" xfId="29207"/>
    <cellStyle name="Comma 28 3 3" xfId="29208"/>
    <cellStyle name="Comma 28 4" xfId="29209"/>
    <cellStyle name="Comma 28 4 2" xfId="29210"/>
    <cellStyle name="Comma 28 5" xfId="29211"/>
    <cellStyle name="Comma 28 5 2" xfId="29212"/>
    <cellStyle name="Comma 28 6" xfId="29213"/>
    <cellStyle name="Comma 29" xfId="29214"/>
    <cellStyle name="Comma 29 2" xfId="29215"/>
    <cellStyle name="Comma 29 2 2" xfId="29216"/>
    <cellStyle name="Comma 29 2 3" xfId="29217"/>
    <cellStyle name="Comma 29 3" xfId="29218"/>
    <cellStyle name="Comma 29 4" xfId="29219"/>
    <cellStyle name="Comma 3" xfId="29220"/>
    <cellStyle name="Comma 3 2" xfId="29221"/>
    <cellStyle name="Comma 3 2 2" xfId="29222"/>
    <cellStyle name="Comma 3 2 2 2" xfId="29223"/>
    <cellStyle name="Comma 3 2 2 2 2" xfId="29224"/>
    <cellStyle name="Comma 3 2 2 3" xfId="29225"/>
    <cellStyle name="Comma 3 2 2 4" xfId="29226"/>
    <cellStyle name="Comma 3 2 3" xfId="29227"/>
    <cellStyle name="Comma 3 2 3 2" xfId="29228"/>
    <cellStyle name="Comma 3 2 3 2 2" xfId="29229"/>
    <cellStyle name="Comma 3 2 3 3" xfId="29230"/>
    <cellStyle name="Comma 3 2 4" xfId="29231"/>
    <cellStyle name="Comma 3 2 4 2" xfId="29232"/>
    <cellStyle name="Comma 3 2 5" xfId="29233"/>
    <cellStyle name="Comma 3 2 5 2" xfId="29234"/>
    <cellStyle name="Comma 3 2 6" xfId="29235"/>
    <cellStyle name="Comma 3 3" xfId="29236"/>
    <cellStyle name="Comma 3 3 2" xfId="29237"/>
    <cellStyle name="Comma 3 3 2 2" xfId="29238"/>
    <cellStyle name="Comma 3 3 2 2 2" xfId="29239"/>
    <cellStyle name="Comma 3 3 2 3" xfId="29240"/>
    <cellStyle name="Comma 3 3 3" xfId="29241"/>
    <cellStyle name="Comma 3 3 3 2" xfId="29242"/>
    <cellStyle name="Comma 3 3 3 2 2" xfId="29243"/>
    <cellStyle name="Comma 3 3 3 3" xfId="29244"/>
    <cellStyle name="Comma 3 3 4" xfId="29245"/>
    <cellStyle name="Comma 3 3 4 2" xfId="29246"/>
    <cellStyle name="Comma 3 3 5" xfId="29247"/>
    <cellStyle name="Comma 3 3 5 2" xfId="29248"/>
    <cellStyle name="Comma 3 3 6" xfId="29249"/>
    <cellStyle name="Comma 3 4" xfId="29250"/>
    <cellStyle name="Comma 3 4 2" xfId="29251"/>
    <cellStyle name="Comma 3 4 2 2" xfId="29252"/>
    <cellStyle name="Comma 3 4 3" xfId="29253"/>
    <cellStyle name="Comma 3 4 4" xfId="29254"/>
    <cellStyle name="Comma 3 4 5" xfId="29255"/>
    <cellStyle name="Comma 3 5" xfId="29256"/>
    <cellStyle name="Comma 3 5 2" xfId="29257"/>
    <cellStyle name="Comma 3 5 2 2" xfId="29258"/>
    <cellStyle name="Comma 3 5 3" xfId="29259"/>
    <cellStyle name="Comma 3 5 4" xfId="29260"/>
    <cellStyle name="Comma 3 6" xfId="29261"/>
    <cellStyle name="Comma 3 6 2" xfId="29262"/>
    <cellStyle name="Comma 3 7" xfId="29263"/>
    <cellStyle name="Comma 3 7 2" xfId="29264"/>
    <cellStyle name="Comma 3 8" xfId="29265"/>
    <cellStyle name="Comma 3 8 2" xfId="29266"/>
    <cellStyle name="Comma 3 8 3" xfId="29267"/>
    <cellStyle name="Comma 3 9" xfId="29268"/>
    <cellStyle name="Comma 30" xfId="29269"/>
    <cellStyle name="Comma 30 2" xfId="29270"/>
    <cellStyle name="Comma 30 2 2" xfId="29271"/>
    <cellStyle name="Comma 30 2 2 2" xfId="29272"/>
    <cellStyle name="Comma 30 2 3" xfId="29273"/>
    <cellStyle name="Comma 30 3" xfId="29274"/>
    <cellStyle name="Comma 30 3 2" xfId="29275"/>
    <cellStyle name="Comma 30 4" xfId="29276"/>
    <cellStyle name="Comma 31" xfId="29277"/>
    <cellStyle name="Comma 31 2" xfId="29278"/>
    <cellStyle name="Comma 31 2 2" xfId="29279"/>
    <cellStyle name="Comma 31 3" xfId="29280"/>
    <cellStyle name="Comma 32" xfId="29281"/>
    <cellStyle name="Comma 32 2" xfId="29282"/>
    <cellStyle name="Comma 32 2 2" xfId="29283"/>
    <cellStyle name="Comma 33" xfId="29284"/>
    <cellStyle name="Comma 33 2" xfId="29285"/>
    <cellStyle name="Comma 34" xfId="29286"/>
    <cellStyle name="Comma 34 2" xfId="29287"/>
    <cellStyle name="Comma 34 3" xfId="29288"/>
    <cellStyle name="Comma 35" xfId="29289"/>
    <cellStyle name="Comma 35 2" xfId="29290"/>
    <cellStyle name="Comma 35 3" xfId="29291"/>
    <cellStyle name="Comma 35 4" xfId="29292"/>
    <cellStyle name="Comma 35 5" xfId="29293"/>
    <cellStyle name="Comma 35 6" xfId="29294"/>
    <cellStyle name="Comma 36" xfId="29295"/>
    <cellStyle name="Comma 36 2" xfId="29296"/>
    <cellStyle name="Comma 36 3" xfId="29297"/>
    <cellStyle name="Comma 36 4" xfId="29298"/>
    <cellStyle name="Comma 36 5" xfId="29299"/>
    <cellStyle name="Comma 36 6" xfId="29300"/>
    <cellStyle name="Comma 37" xfId="29301"/>
    <cellStyle name="Comma 37 2" xfId="29302"/>
    <cellStyle name="Comma 37 3" xfId="29303"/>
    <cellStyle name="Comma 37 4" xfId="29304"/>
    <cellStyle name="Comma 37 5" xfId="29305"/>
    <cellStyle name="Comma 37 6" xfId="29306"/>
    <cellStyle name="Comma 38" xfId="29307"/>
    <cellStyle name="Comma 38 2" xfId="29308"/>
    <cellStyle name="Comma 38 3" xfId="29309"/>
    <cellStyle name="Comma 38 4" xfId="29310"/>
    <cellStyle name="Comma 38 5" xfId="29311"/>
    <cellStyle name="Comma 38 6" xfId="29312"/>
    <cellStyle name="Comma 39" xfId="29313"/>
    <cellStyle name="Comma 39 2" xfId="29314"/>
    <cellStyle name="Comma 39 3" xfId="29315"/>
    <cellStyle name="Comma 39 4" xfId="29316"/>
    <cellStyle name="Comma 39 5" xfId="29317"/>
    <cellStyle name="Comma 39 6" xfId="29318"/>
    <cellStyle name="Comma 4" xfId="29319"/>
    <cellStyle name="Comma 4 2" xfId="29320"/>
    <cellStyle name="Comma 4 2 2" xfId="29321"/>
    <cellStyle name="Comma 4 2 2 2" xfId="29322"/>
    <cellStyle name="Comma 4 2 2 2 2" xfId="29323"/>
    <cellStyle name="Comma 4 2 2 3" xfId="29324"/>
    <cellStyle name="Comma 4 2 2 3 2" xfId="29325"/>
    <cellStyle name="Comma 4 2 2 4" xfId="29326"/>
    <cellStyle name="Comma 4 2 3" xfId="29327"/>
    <cellStyle name="Comma 4 2 3 2" xfId="29328"/>
    <cellStyle name="Comma 4 2 3 2 2" xfId="29329"/>
    <cellStyle name="Comma 4 2 3 3" xfId="29330"/>
    <cellStyle name="Comma 4 2 4" xfId="29331"/>
    <cellStyle name="Comma 4 2 4 2" xfId="29332"/>
    <cellStyle name="Comma 4 2 5" xfId="29333"/>
    <cellStyle name="Comma 4 2 5 2" xfId="29334"/>
    <cellStyle name="Comma 4 2 6" xfId="29335"/>
    <cellStyle name="Comma 4 3" xfId="29336"/>
    <cellStyle name="Comma 4 3 2" xfId="29337"/>
    <cellStyle name="Comma 4 3 2 2" xfId="29338"/>
    <cellStyle name="Comma 4 3 2 2 2" xfId="29339"/>
    <cellStyle name="Comma 4 3 2 3" xfId="29340"/>
    <cellStyle name="Comma 4 3 3" xfId="29341"/>
    <cellStyle name="Comma 4 3 3 2" xfId="29342"/>
    <cellStyle name="Comma 4 3 4" xfId="29343"/>
    <cellStyle name="Comma 4 3 4 2" xfId="29344"/>
    <cellStyle name="Comma 4 3 5" xfId="29345"/>
    <cellStyle name="Comma 4 4" xfId="29346"/>
    <cellStyle name="Comma 4 4 2" xfId="29347"/>
    <cellStyle name="Comma 4 4 2 2" xfId="29348"/>
    <cellStyle name="Comma 4 4 3" xfId="29349"/>
    <cellStyle name="Comma 4 4 4" xfId="29350"/>
    <cellStyle name="Comma 4 5" xfId="29351"/>
    <cellStyle name="Comma 4 5 2" xfId="29352"/>
    <cellStyle name="Comma 4 5 2 2" xfId="29353"/>
    <cellStyle name="Comma 4 5 3" xfId="29354"/>
    <cellStyle name="Comma 4 6" xfId="29355"/>
    <cellStyle name="Comma 4 6 2" xfId="29356"/>
    <cellStyle name="Comma 4 7" xfId="29357"/>
    <cellStyle name="Comma 4 7 2" xfId="29358"/>
    <cellStyle name="Comma 4 8" xfId="29359"/>
    <cellStyle name="Comma 40" xfId="29360"/>
    <cellStyle name="Comma 40 2" xfId="29361"/>
    <cellStyle name="Comma 40 3" xfId="29362"/>
    <cellStyle name="Comma 40 4" xfId="29363"/>
    <cellStyle name="Comma 40 5" xfId="29364"/>
    <cellStyle name="Comma 41" xfId="29365"/>
    <cellStyle name="Comma 41 2" xfId="29366"/>
    <cellStyle name="Comma 41 2 2" xfId="29367"/>
    <cellStyle name="Comma 41 3" xfId="29368"/>
    <cellStyle name="Comma 41 4" xfId="29369"/>
    <cellStyle name="Comma 41 5" xfId="29370"/>
    <cellStyle name="Comma 42" xfId="29371"/>
    <cellStyle name="Comma 42 2" xfId="29372"/>
    <cellStyle name="Comma 42 3" xfId="29373"/>
    <cellStyle name="Comma 42 4" xfId="29374"/>
    <cellStyle name="Comma 43" xfId="29375"/>
    <cellStyle name="Comma 43 2" xfId="29376"/>
    <cellStyle name="Comma 43 3" xfId="29377"/>
    <cellStyle name="Comma 44" xfId="29378"/>
    <cellStyle name="Comma 44 2" xfId="29379"/>
    <cellStyle name="Comma 44 3" xfId="29380"/>
    <cellStyle name="Comma 45" xfId="29381"/>
    <cellStyle name="Comma 46" xfId="29382"/>
    <cellStyle name="Comma 47" xfId="29383"/>
    <cellStyle name="Comma 47 2" xfId="29384"/>
    <cellStyle name="Comma 47 3" xfId="29385"/>
    <cellStyle name="Comma 48" xfId="29386"/>
    <cellStyle name="Comma 48 2" xfId="29387"/>
    <cellStyle name="Comma 49" xfId="29388"/>
    <cellStyle name="Comma 5" xfId="29389"/>
    <cellStyle name="Comma 5 2" xfId="29390"/>
    <cellStyle name="Comma 5 2 2" xfId="29391"/>
    <cellStyle name="Comma 5 2 2 2" xfId="29392"/>
    <cellStyle name="Comma 5 2 2 2 2" xfId="29393"/>
    <cellStyle name="Comma 5 2 2 3" xfId="29394"/>
    <cellStyle name="Comma 5 2 2 4" xfId="29395"/>
    <cellStyle name="Comma 5 2 3" xfId="29396"/>
    <cellStyle name="Comma 5 2 3 2" xfId="29397"/>
    <cellStyle name="Comma 5 2 3 2 2" xfId="29398"/>
    <cellStyle name="Comma 5 2 3 3" xfId="29399"/>
    <cellStyle name="Comma 5 2 4" xfId="29400"/>
    <cellStyle name="Comma 5 2 4 2" xfId="29401"/>
    <cellStyle name="Comma 5 2 5" xfId="29402"/>
    <cellStyle name="Comma 5 2 6" xfId="29403"/>
    <cellStyle name="Comma 5 2 7" xfId="29404"/>
    <cellStyle name="Comma 5 3" xfId="29405"/>
    <cellStyle name="Comma 5 3 2" xfId="29406"/>
    <cellStyle name="Comma 5 3 2 2" xfId="29407"/>
    <cellStyle name="Comma 5 3 3" xfId="29408"/>
    <cellStyle name="Comma 5 3 4" xfId="29409"/>
    <cellStyle name="Comma 5 4" xfId="29410"/>
    <cellStyle name="Comma 5 4 2" xfId="29411"/>
    <cellStyle name="Comma 5 4 2 2" xfId="29412"/>
    <cellStyle name="Comma 5 4 3" xfId="29413"/>
    <cellStyle name="Comma 5 5" xfId="29414"/>
    <cellStyle name="Comma 5 5 2" xfId="29415"/>
    <cellStyle name="Comma 5 6" xfId="29416"/>
    <cellStyle name="Comma 5 6 2" xfId="29417"/>
    <cellStyle name="Comma 5 7" xfId="29418"/>
    <cellStyle name="Comma 50" xfId="29419"/>
    <cellStyle name="Comma 51" xfId="29420"/>
    <cellStyle name="Comma 52" xfId="29421"/>
    <cellStyle name="Comma 53" xfId="29422"/>
    <cellStyle name="Comma 54" xfId="29423"/>
    <cellStyle name="Comma 6" xfId="29424"/>
    <cellStyle name="Comma 6 2" xfId="29425"/>
    <cellStyle name="Comma 6 2 2" xfId="29426"/>
    <cellStyle name="Comma 6 2 2 2" xfId="29427"/>
    <cellStyle name="Comma 6 2 2 2 2" xfId="29428"/>
    <cellStyle name="Comma 6 2 2 3" xfId="29429"/>
    <cellStyle name="Comma 6 2 2 4" xfId="29430"/>
    <cellStyle name="Comma 6 2 2 5" xfId="29431"/>
    <cellStyle name="Comma 6 2 3" xfId="29432"/>
    <cellStyle name="Comma 6 2 3 2" xfId="29433"/>
    <cellStyle name="Comma 6 2 3 2 2" xfId="29434"/>
    <cellStyle name="Comma 6 2 3 3" xfId="29435"/>
    <cellStyle name="Comma 6 2 3 4" xfId="29436"/>
    <cellStyle name="Comma 6 2 4" xfId="29437"/>
    <cellStyle name="Comma 6 2 4 2" xfId="29438"/>
    <cellStyle name="Comma 6 2 5" xfId="29439"/>
    <cellStyle name="Comma 6 2 6" xfId="29440"/>
    <cellStyle name="Comma 6 3" xfId="29441"/>
    <cellStyle name="Comma 6 3 2" xfId="29442"/>
    <cellStyle name="Comma 6 3 2 2" xfId="29443"/>
    <cellStyle name="Comma 6 3 3" xfId="29444"/>
    <cellStyle name="Comma 6 3 4" xfId="29445"/>
    <cellStyle name="Comma 6 3 5" xfId="29446"/>
    <cellStyle name="Comma 6 4" xfId="29447"/>
    <cellStyle name="Comma 6 4 2" xfId="29448"/>
    <cellStyle name="Comma 6 4 2 2" xfId="29449"/>
    <cellStyle name="Comma 6 4 3" xfId="29450"/>
    <cellStyle name="Comma 6 5" xfId="29451"/>
    <cellStyle name="Comma 6 5 2" xfId="29452"/>
    <cellStyle name="Comma 6 6" xfId="29453"/>
    <cellStyle name="Comma 6 6 2" xfId="29454"/>
    <cellStyle name="Comma 6 7" xfId="29455"/>
    <cellStyle name="Comma 7" xfId="29456"/>
    <cellStyle name="Comma 7 2" xfId="29457"/>
    <cellStyle name="Comma 7 2 2" xfId="29458"/>
    <cellStyle name="Comma 7 2 2 2" xfId="29459"/>
    <cellStyle name="Comma 7 2 2 2 2" xfId="29460"/>
    <cellStyle name="Comma 7 2 2 3" xfId="29461"/>
    <cellStyle name="Comma 7 2 3" xfId="29462"/>
    <cellStyle name="Comma 7 2 3 2" xfId="29463"/>
    <cellStyle name="Comma 7 2 4" xfId="29464"/>
    <cellStyle name="Comma 7 2 4 2" xfId="29465"/>
    <cellStyle name="Comma 7 2 5" xfId="29466"/>
    <cellStyle name="Comma 7 3" xfId="29467"/>
    <cellStyle name="Comma 7 3 2" xfId="29468"/>
    <cellStyle name="Comma 7 3 2 2" xfId="29469"/>
    <cellStyle name="Comma 7 3 3" xfId="29470"/>
    <cellStyle name="Comma 7 3 4" xfId="29471"/>
    <cellStyle name="Comma 7 4" xfId="29472"/>
    <cellStyle name="Comma 7 4 2" xfId="29473"/>
    <cellStyle name="Comma 7 4 2 2" xfId="29474"/>
    <cellStyle name="Comma 7 4 3" xfId="29475"/>
    <cellStyle name="Comma 7 5" xfId="29476"/>
    <cellStyle name="Comma 7 5 2" xfId="29477"/>
    <cellStyle name="Comma 7 6" xfId="29478"/>
    <cellStyle name="Comma 7 6 2" xfId="29479"/>
    <cellStyle name="Comma 7 7" xfId="29480"/>
    <cellStyle name="Comma 8" xfId="29481"/>
    <cellStyle name="Comma 8 2" xfId="29482"/>
    <cellStyle name="Comma 8 2 2" xfId="29483"/>
    <cellStyle name="Comma 8 2 2 2" xfId="29484"/>
    <cellStyle name="Comma 8 2 2 2 2" xfId="29485"/>
    <cellStyle name="Comma 8 2 2 3" xfId="29486"/>
    <cellStyle name="Comma 8 2 2 4" xfId="29487"/>
    <cellStyle name="Comma 8 2 3" xfId="29488"/>
    <cellStyle name="Comma 8 2 3 2" xfId="29489"/>
    <cellStyle name="Comma 8 2 4" xfId="29490"/>
    <cellStyle name="Comma 8 2 4 2" xfId="29491"/>
    <cellStyle name="Comma 8 2 5" xfId="29492"/>
    <cellStyle name="Comma 8 3" xfId="29493"/>
    <cellStyle name="Comma 8 3 2" xfId="29494"/>
    <cellStyle name="Comma 8 3 2 2" xfId="29495"/>
    <cellStyle name="Comma 8 3 3" xfId="29496"/>
    <cellStyle name="Comma 8 3 4" xfId="29497"/>
    <cellStyle name="Comma 8 4" xfId="29498"/>
    <cellStyle name="Comma 8 4 2" xfId="29499"/>
    <cellStyle name="Comma 8 4 2 2" xfId="29500"/>
    <cellStyle name="Comma 8 4 3" xfId="29501"/>
    <cellStyle name="Comma 8 5" xfId="29502"/>
    <cellStyle name="Comma 8 5 2" xfId="29503"/>
    <cellStyle name="Comma 8 6" xfId="29504"/>
    <cellStyle name="Comma 8 6 2" xfId="29505"/>
    <cellStyle name="Comma 8 7" xfId="29506"/>
    <cellStyle name="Comma 9" xfId="29507"/>
    <cellStyle name="Comma 9 10" xfId="29508"/>
    <cellStyle name="Comma 9 11" xfId="29509"/>
    <cellStyle name="Comma 9 2" xfId="29510"/>
    <cellStyle name="Comma 9 2 2" xfId="29511"/>
    <cellStyle name="Comma 9 2 2 2" xfId="29512"/>
    <cellStyle name="Comma 9 2 2 2 2" xfId="29513"/>
    <cellStyle name="Comma 9 2 2 3" xfId="29514"/>
    <cellStyle name="Comma 9 2 2 4" xfId="29515"/>
    <cellStyle name="Comma 9 2 3" xfId="29516"/>
    <cellStyle name="Comma 9 2 3 2" xfId="29517"/>
    <cellStyle name="Comma 9 2 4" xfId="29518"/>
    <cellStyle name="Comma 9 2 4 2" xfId="29519"/>
    <cellStyle name="Comma 9 2 5" xfId="29520"/>
    <cellStyle name="Comma 9 3" xfId="29521"/>
    <cellStyle name="Comma 9 3 2" xfId="29522"/>
    <cellStyle name="Comma 9 3 2 2" xfId="29523"/>
    <cellStyle name="Comma 9 3 3" xfId="29524"/>
    <cellStyle name="Comma 9 3 3 2" xfId="29525"/>
    <cellStyle name="Comma 9 3 4" xfId="29526"/>
    <cellStyle name="Comma 9 3 4 2" xfId="29527"/>
    <cellStyle name="Comma 9 3 5" xfId="29528"/>
    <cellStyle name="Comma 9 3 6" xfId="29529"/>
    <cellStyle name="Comma 9 4" xfId="29530"/>
    <cellStyle name="Comma 9 4 2" xfId="29531"/>
    <cellStyle name="Comma 9 4 2 2" xfId="29532"/>
    <cellStyle name="Comma 9 4 3" xfId="29533"/>
    <cellStyle name="Comma 9 5" xfId="29534"/>
    <cellStyle name="Comma 9 5 2" xfId="29535"/>
    <cellStyle name="Comma 9 5 2 2" xfId="29536"/>
    <cellStyle name="Comma 9 5 3" xfId="29537"/>
    <cellStyle name="Comma 9 6" xfId="29538"/>
    <cellStyle name="Comma 9 6 2" xfId="29539"/>
    <cellStyle name="Comma 9 7" xfId="29540"/>
    <cellStyle name="Comma 9 7 2" xfId="29541"/>
    <cellStyle name="Comma 9 8" xfId="29542"/>
    <cellStyle name="Comma 9 8 2" xfId="29543"/>
    <cellStyle name="Comma 9 9" xfId="29544"/>
    <cellStyle name="Comma0" xfId="29545"/>
    <cellStyle name="Comma0 - Style2" xfId="29546"/>
    <cellStyle name="Comma0 - Style2 2" xfId="29547"/>
    <cellStyle name="Comma0 - Style2 2 2" xfId="29548"/>
    <cellStyle name="Comma0 - Style2 2 2 2" xfId="29549"/>
    <cellStyle name="Comma0 - Style2 2 3" xfId="29550"/>
    <cellStyle name="Comma0 - Style2 3" xfId="29551"/>
    <cellStyle name="Comma0 - Style2 3 2" xfId="29552"/>
    <cellStyle name="Comma0 - Style2 4" xfId="29553"/>
    <cellStyle name="Comma0 - Style2 4 2" xfId="29554"/>
    <cellStyle name="Comma0 - Style2 5" xfId="29555"/>
    <cellStyle name="Comma0 - Style4" xfId="29556"/>
    <cellStyle name="Comma0 - Style4 2" xfId="29557"/>
    <cellStyle name="Comma0 - Style4 2 2" xfId="29558"/>
    <cellStyle name="Comma0 - Style4 2 2 2" xfId="29559"/>
    <cellStyle name="Comma0 - Style4 2 3" xfId="29560"/>
    <cellStyle name="Comma0 - Style4 3" xfId="29561"/>
    <cellStyle name="Comma0 - Style4 3 2" xfId="29562"/>
    <cellStyle name="Comma0 - Style4 4" xfId="29563"/>
    <cellStyle name="Comma0 - Style4 4 2" xfId="29564"/>
    <cellStyle name="Comma0 - Style4 5" xfId="29565"/>
    <cellStyle name="Comma0 - Style5" xfId="29566"/>
    <cellStyle name="Comma0 - Style5 2" xfId="29567"/>
    <cellStyle name="Comma0 - Style5 2 2" xfId="29568"/>
    <cellStyle name="Comma0 - Style5 2 2 2" xfId="29569"/>
    <cellStyle name="Comma0 - Style5 2 3" xfId="29570"/>
    <cellStyle name="Comma0 - Style5 2 4" xfId="29571"/>
    <cellStyle name="Comma0 - Style5 3" xfId="29572"/>
    <cellStyle name="Comma0 - Style5 3 2" xfId="29573"/>
    <cellStyle name="Comma0 - Style5 3 2 2" xfId="29574"/>
    <cellStyle name="Comma0 - Style5 3 3" xfId="29575"/>
    <cellStyle name="Comma0 - Style5 4" xfId="29576"/>
    <cellStyle name="Comma0 - Style5 4 2" xfId="29577"/>
    <cellStyle name="Comma0 - Style5 5" xfId="29578"/>
    <cellStyle name="Comma0 - Style5 6" xfId="29579"/>
    <cellStyle name="Comma0 - Style5_Electric Rev Req Model (2009 GRC) Rebuttal" xfId="29580"/>
    <cellStyle name="Comma0 10" xfId="29581"/>
    <cellStyle name="Comma0 10 2" xfId="29582"/>
    <cellStyle name="Comma0 10 2 2" xfId="29583"/>
    <cellStyle name="Comma0 10 3" xfId="29584"/>
    <cellStyle name="Comma0 11" xfId="29585"/>
    <cellStyle name="Comma0 11 2" xfId="29586"/>
    <cellStyle name="Comma0 11 2 2" xfId="29587"/>
    <cellStyle name="Comma0 11 3" xfId="29588"/>
    <cellStyle name="Comma0 12" xfId="29589"/>
    <cellStyle name="Comma0 12 2" xfId="29590"/>
    <cellStyle name="Comma0 12 2 2" xfId="29591"/>
    <cellStyle name="Comma0 12 3" xfId="29592"/>
    <cellStyle name="Comma0 13" xfId="29593"/>
    <cellStyle name="Comma0 13 2" xfId="29594"/>
    <cellStyle name="Comma0 13 2 2" xfId="29595"/>
    <cellStyle name="Comma0 13 3" xfId="29596"/>
    <cellStyle name="Comma0 14" xfId="29597"/>
    <cellStyle name="Comma0 14 2" xfId="29598"/>
    <cellStyle name="Comma0 14 2 2" xfId="29599"/>
    <cellStyle name="Comma0 14 3" xfId="29600"/>
    <cellStyle name="Comma0 15" xfId="29601"/>
    <cellStyle name="Comma0 15 2" xfId="29602"/>
    <cellStyle name="Comma0 15 2 2" xfId="29603"/>
    <cellStyle name="Comma0 15 3" xfId="29604"/>
    <cellStyle name="Comma0 16" xfId="29605"/>
    <cellStyle name="Comma0 16 2" xfId="29606"/>
    <cellStyle name="Comma0 16 2 2" xfId="29607"/>
    <cellStyle name="Comma0 16 3" xfId="29608"/>
    <cellStyle name="Comma0 17" xfId="29609"/>
    <cellStyle name="Comma0 17 2" xfId="29610"/>
    <cellStyle name="Comma0 18" xfId="29611"/>
    <cellStyle name="Comma0 18 2" xfId="29612"/>
    <cellStyle name="Comma0 19" xfId="29613"/>
    <cellStyle name="Comma0 19 2" xfId="29614"/>
    <cellStyle name="Comma0 2" xfId="29615"/>
    <cellStyle name="Comma0 2 2" xfId="29616"/>
    <cellStyle name="Comma0 2 2 2" xfId="29617"/>
    <cellStyle name="Comma0 2 2 2 2" xfId="29618"/>
    <cellStyle name="Comma0 2 2 3" xfId="29619"/>
    <cellStyle name="Comma0 2 3" xfId="29620"/>
    <cellStyle name="Comma0 2 3 2" xfId="29621"/>
    <cellStyle name="Comma0 2 4" xfId="29622"/>
    <cellStyle name="Comma0 2 4 2" xfId="29623"/>
    <cellStyle name="Comma0 2 5" xfId="29624"/>
    <cellStyle name="Comma0 20" xfId="29625"/>
    <cellStyle name="Comma0 20 2" xfId="29626"/>
    <cellStyle name="Comma0 21" xfId="29627"/>
    <cellStyle name="Comma0 21 2" xfId="29628"/>
    <cellStyle name="Comma0 22" xfId="29629"/>
    <cellStyle name="Comma0 22 2" xfId="29630"/>
    <cellStyle name="Comma0 23" xfId="29631"/>
    <cellStyle name="Comma0 23 2" xfId="29632"/>
    <cellStyle name="Comma0 24" xfId="29633"/>
    <cellStyle name="Comma0 24 2" xfId="29634"/>
    <cellStyle name="Comma0 25" xfId="29635"/>
    <cellStyle name="Comma0 25 2" xfId="29636"/>
    <cellStyle name="Comma0 26" xfId="29637"/>
    <cellStyle name="Comma0 26 2" xfId="29638"/>
    <cellStyle name="Comma0 27" xfId="29639"/>
    <cellStyle name="Comma0 27 2" xfId="29640"/>
    <cellStyle name="Comma0 28" xfId="29641"/>
    <cellStyle name="Comma0 28 2" xfId="29642"/>
    <cellStyle name="Comma0 29" xfId="29643"/>
    <cellStyle name="Comma0 29 2" xfId="29644"/>
    <cellStyle name="Comma0 3" xfId="29645"/>
    <cellStyle name="Comma0 3 2" xfId="29646"/>
    <cellStyle name="Comma0 3 2 2" xfId="29647"/>
    <cellStyle name="Comma0 3 2 2 2" xfId="29648"/>
    <cellStyle name="Comma0 3 2 3" xfId="29649"/>
    <cellStyle name="Comma0 3 3" xfId="29650"/>
    <cellStyle name="Comma0 3 3 2" xfId="29651"/>
    <cellStyle name="Comma0 3 4" xfId="29652"/>
    <cellStyle name="Comma0 3 4 2" xfId="29653"/>
    <cellStyle name="Comma0 3 5" xfId="29654"/>
    <cellStyle name="Comma0 30" xfId="29655"/>
    <cellStyle name="Comma0 30 2" xfId="29656"/>
    <cellStyle name="Comma0 31" xfId="29657"/>
    <cellStyle name="Comma0 31 2" xfId="29658"/>
    <cellStyle name="Comma0 32" xfId="29659"/>
    <cellStyle name="Comma0 32 2" xfId="29660"/>
    <cellStyle name="Comma0 33" xfId="29661"/>
    <cellStyle name="Comma0 33 2" xfId="29662"/>
    <cellStyle name="Comma0 34" xfId="29663"/>
    <cellStyle name="Comma0 34 2" xfId="29664"/>
    <cellStyle name="Comma0 35" xfId="29665"/>
    <cellStyle name="Comma0 35 2" xfId="29666"/>
    <cellStyle name="Comma0 36" xfId="29667"/>
    <cellStyle name="Comma0 36 2" xfId="29668"/>
    <cellStyle name="Comma0 37" xfId="29669"/>
    <cellStyle name="Comma0 4" xfId="29670"/>
    <cellStyle name="Comma0 4 2" xfId="29671"/>
    <cellStyle name="Comma0 4 2 2" xfId="29672"/>
    <cellStyle name="Comma0 4 2 2 2" xfId="29673"/>
    <cellStyle name="Comma0 4 2 3" xfId="29674"/>
    <cellStyle name="Comma0 4 3" xfId="29675"/>
    <cellStyle name="Comma0 4 3 2" xfId="29676"/>
    <cellStyle name="Comma0 4 4" xfId="29677"/>
    <cellStyle name="Comma0 4 4 2" xfId="29678"/>
    <cellStyle name="Comma0 4 5" xfId="29679"/>
    <cellStyle name="Comma0 5" xfId="29680"/>
    <cellStyle name="Comma0 5 2" xfId="29681"/>
    <cellStyle name="Comma0 5 2 2" xfId="29682"/>
    <cellStyle name="Comma0 5 2 3" xfId="29683"/>
    <cellStyle name="Comma0 5 2 4" xfId="29684"/>
    <cellStyle name="Comma0 5 3" xfId="29685"/>
    <cellStyle name="Comma0 5 4" xfId="29686"/>
    <cellStyle name="Comma0 5 5" xfId="29687"/>
    <cellStyle name="Comma0 6" xfId="29688"/>
    <cellStyle name="Comma0 6 2" xfId="29689"/>
    <cellStyle name="Comma0 6 2 2" xfId="29690"/>
    <cellStyle name="Comma0 6 3" xfId="29691"/>
    <cellStyle name="Comma0 7" xfId="29692"/>
    <cellStyle name="Comma0 7 2" xfId="29693"/>
    <cellStyle name="Comma0 7 2 2" xfId="29694"/>
    <cellStyle name="Comma0 7 3" xfId="29695"/>
    <cellStyle name="Comma0 8" xfId="29696"/>
    <cellStyle name="Comma0 8 2" xfId="29697"/>
    <cellStyle name="Comma0 8 2 2" xfId="29698"/>
    <cellStyle name="Comma0 8 3" xfId="29699"/>
    <cellStyle name="Comma0 9" xfId="29700"/>
    <cellStyle name="Comma0 9 2" xfId="29701"/>
    <cellStyle name="Comma0 9 2 2" xfId="29702"/>
    <cellStyle name="Comma0 9 3" xfId="29703"/>
    <cellStyle name="Comma0_00COS Ind Allocators" xfId="29704"/>
    <cellStyle name="Comma1 - Style1" xfId="29705"/>
    <cellStyle name="Comma1 - Style1 2" xfId="29706"/>
    <cellStyle name="Comma1 - Style1 2 2" xfId="29707"/>
    <cellStyle name="Comma1 - Style1 2 2 2" xfId="29708"/>
    <cellStyle name="Comma1 - Style1 2 3" xfId="29709"/>
    <cellStyle name="Comma1 - Style1 2 4" xfId="29710"/>
    <cellStyle name="Comma1 - Style1 3" xfId="29711"/>
    <cellStyle name="Comma1 - Style1 3 2" xfId="29712"/>
    <cellStyle name="Comma1 - Style1 3 2 2" xfId="29713"/>
    <cellStyle name="Comma1 - Style1 3 3" xfId="29714"/>
    <cellStyle name="Comma1 - Style1 4" xfId="29715"/>
    <cellStyle name="Comma1 - Style1 4 2" xfId="29716"/>
    <cellStyle name="Comma1 - Style1 5" xfId="29717"/>
    <cellStyle name="Comma1 - Style1 6" xfId="29718"/>
    <cellStyle name="Comma1 - Style1_Electric Rev Req Model (2009 GRC) Rebuttal" xfId="29719"/>
    <cellStyle name="Comment" xfId="29720"/>
    <cellStyle name="Copied" xfId="29721"/>
    <cellStyle name="Copied 2" xfId="29722"/>
    <cellStyle name="Copied 2 2" xfId="29723"/>
    <cellStyle name="Copied 2 2 2" xfId="29724"/>
    <cellStyle name="Copied 2 2 3" xfId="29725"/>
    <cellStyle name="Copied 2 2 4" xfId="29726"/>
    <cellStyle name="Copied 2 3" xfId="29727"/>
    <cellStyle name="Copied 2 4" xfId="29728"/>
    <cellStyle name="Copied 2 5" xfId="29729"/>
    <cellStyle name="Copied 3" xfId="29730"/>
    <cellStyle name="Copied 3 2" xfId="29731"/>
    <cellStyle name="Copied 4" xfId="29732"/>
    <cellStyle name="Copied 4 2" xfId="29733"/>
    <cellStyle name="Copied 5" xfId="29734"/>
    <cellStyle name="Copied 6" xfId="29735"/>
    <cellStyle name="COST1" xfId="29736"/>
    <cellStyle name="COST1 2" xfId="29737"/>
    <cellStyle name="COST1 2 2" xfId="29738"/>
    <cellStyle name="COST1 2 2 2" xfId="29739"/>
    <cellStyle name="COST1 2 2 3" xfId="29740"/>
    <cellStyle name="COST1 2 2 4" xfId="29741"/>
    <cellStyle name="COST1 2 3" xfId="29742"/>
    <cellStyle name="COST1 2 4" xfId="29743"/>
    <cellStyle name="COST1 2 5" xfId="29744"/>
    <cellStyle name="COST1 3" xfId="29745"/>
    <cellStyle name="COST1 3 2" xfId="29746"/>
    <cellStyle name="COST1 4" xfId="29747"/>
    <cellStyle name="COST1 4 2" xfId="29748"/>
    <cellStyle name="COST1 5" xfId="29749"/>
    <cellStyle name="COST1 6" xfId="29750"/>
    <cellStyle name="CountryTitle" xfId="29751"/>
    <cellStyle name="Curren - Style1" xfId="29752"/>
    <cellStyle name="Curren - Style1 2" xfId="29753"/>
    <cellStyle name="Curren - Style1 2 2" xfId="29754"/>
    <cellStyle name="Curren - Style1 2 2 2" xfId="29755"/>
    <cellStyle name="Curren - Style1 2 3" xfId="29756"/>
    <cellStyle name="Curren - Style1 3" xfId="29757"/>
    <cellStyle name="Curren - Style1 3 2" xfId="29758"/>
    <cellStyle name="Curren - Style1 4" xfId="29759"/>
    <cellStyle name="Curren - Style1 4 2" xfId="29760"/>
    <cellStyle name="Curren - Style1 5" xfId="29761"/>
    <cellStyle name="Curren - Style2" xfId="29762"/>
    <cellStyle name="Curren - Style2 2" xfId="29763"/>
    <cellStyle name="Curren - Style2 2 2" xfId="29764"/>
    <cellStyle name="Curren - Style2 2 2 2" xfId="29765"/>
    <cellStyle name="Curren - Style2 2 3" xfId="29766"/>
    <cellStyle name="Curren - Style2 2 4" xfId="29767"/>
    <cellStyle name="Curren - Style2 3" xfId="29768"/>
    <cellStyle name="Curren - Style2 3 2" xfId="29769"/>
    <cellStyle name="Curren - Style2 3 2 2" xfId="29770"/>
    <cellStyle name="Curren - Style2 3 3" xfId="29771"/>
    <cellStyle name="Curren - Style2 4" xfId="29772"/>
    <cellStyle name="Curren - Style2 4 2" xfId="29773"/>
    <cellStyle name="Curren - Style2 5" xfId="29774"/>
    <cellStyle name="Curren - Style2 6" xfId="29775"/>
    <cellStyle name="Curren - Style2_Electric Rev Req Model (2009 GRC) Rebuttal" xfId="29776"/>
    <cellStyle name="Curren - Style5" xfId="29777"/>
    <cellStyle name="Curren - Style5 2" xfId="29778"/>
    <cellStyle name="Curren - Style5 2 2" xfId="29779"/>
    <cellStyle name="Curren - Style5 2 2 2" xfId="29780"/>
    <cellStyle name="Curren - Style5 2 3" xfId="29781"/>
    <cellStyle name="Curren - Style5 3" xfId="29782"/>
    <cellStyle name="Curren - Style5 3 2" xfId="29783"/>
    <cellStyle name="Curren - Style5 4" xfId="29784"/>
    <cellStyle name="Curren - Style5 4 2" xfId="29785"/>
    <cellStyle name="Curren - Style5 5" xfId="29786"/>
    <cellStyle name="Curren - Style6" xfId="29787"/>
    <cellStyle name="Curren - Style6 2" xfId="29788"/>
    <cellStyle name="Curren - Style6 2 2" xfId="29789"/>
    <cellStyle name="Curren - Style6 2 2 2" xfId="29790"/>
    <cellStyle name="Curren - Style6 2 3" xfId="29791"/>
    <cellStyle name="Curren - Style6 2 4" xfId="29792"/>
    <cellStyle name="Curren - Style6 3" xfId="29793"/>
    <cellStyle name="Curren - Style6 3 2" xfId="29794"/>
    <cellStyle name="Curren - Style6 3 2 2" xfId="29795"/>
    <cellStyle name="Curren - Style6 3 3" xfId="29796"/>
    <cellStyle name="Curren - Style6 4" xfId="29797"/>
    <cellStyle name="Curren - Style6 4 2" xfId="29798"/>
    <cellStyle name="Curren - Style6 5" xfId="29799"/>
    <cellStyle name="Curren - Style6 6" xfId="29800"/>
    <cellStyle name="Curren - Style6_Electric Rev Req Model (2009 GRC) Rebuttal" xfId="29801"/>
    <cellStyle name="Currency [0] 2" xfId="29802"/>
    <cellStyle name="Currency 10" xfId="29803"/>
    <cellStyle name="Currency 10 2" xfId="29804"/>
    <cellStyle name="Currency 10 2 2" xfId="29805"/>
    <cellStyle name="Currency 10 2 2 2" xfId="29806"/>
    <cellStyle name="Currency 10 2 3" xfId="29807"/>
    <cellStyle name="Currency 10 3" xfId="29808"/>
    <cellStyle name="Currency 10 3 2" xfId="29809"/>
    <cellStyle name="Currency 10 3 2 2" xfId="29810"/>
    <cellStyle name="Currency 10 3 3" xfId="29811"/>
    <cellStyle name="Currency 10 3 4" xfId="29812"/>
    <cellStyle name="Currency 10 4" xfId="29813"/>
    <cellStyle name="Currency 10 4 2" xfId="29814"/>
    <cellStyle name="Currency 10 4 2 2" xfId="29815"/>
    <cellStyle name="Currency 10 4 3" xfId="29816"/>
    <cellStyle name="Currency 10 5" xfId="29817"/>
    <cellStyle name="Currency 10 5 2" xfId="29818"/>
    <cellStyle name="Currency 10 6" xfId="29819"/>
    <cellStyle name="Currency 10 6 2" xfId="29820"/>
    <cellStyle name="Currency 10 7" xfId="29821"/>
    <cellStyle name="Currency 11" xfId="29822"/>
    <cellStyle name="Currency 11 2" xfId="29823"/>
    <cellStyle name="Currency 11 2 2" xfId="29824"/>
    <cellStyle name="Currency 11 2 2 2" xfId="29825"/>
    <cellStyle name="Currency 11 2 2 2 2" xfId="29826"/>
    <cellStyle name="Currency 11 2 2 3" xfId="29827"/>
    <cellStyle name="Currency 11 2 3" xfId="29828"/>
    <cellStyle name="Currency 11 2 3 2" xfId="29829"/>
    <cellStyle name="Currency 11 2 4" xfId="29830"/>
    <cellStyle name="Currency 11 2 4 2" xfId="29831"/>
    <cellStyle name="Currency 11 2 5" xfId="29832"/>
    <cellStyle name="Currency 11 3" xfId="29833"/>
    <cellStyle name="Currency 11 3 2" xfId="29834"/>
    <cellStyle name="Currency 11 3 2 2" xfId="29835"/>
    <cellStyle name="Currency 11 3 3" xfId="29836"/>
    <cellStyle name="Currency 11 3 4" xfId="29837"/>
    <cellStyle name="Currency 11 4" xfId="29838"/>
    <cellStyle name="Currency 11 4 2" xfId="29839"/>
    <cellStyle name="Currency 11 4 2 2" xfId="29840"/>
    <cellStyle name="Currency 11 4 3" xfId="29841"/>
    <cellStyle name="Currency 11 5" xfId="29842"/>
    <cellStyle name="Currency 11 5 2" xfId="29843"/>
    <cellStyle name="Currency 11 6" xfId="29844"/>
    <cellStyle name="Currency 11 6 2" xfId="29845"/>
    <cellStyle name="Currency 11 7" xfId="29846"/>
    <cellStyle name="Currency 12" xfId="29847"/>
    <cellStyle name="Currency 12 2" xfId="29848"/>
    <cellStyle name="Currency 12 2 2" xfId="29849"/>
    <cellStyle name="Currency 12 2 2 2" xfId="29850"/>
    <cellStyle name="Currency 12 2 2 2 2" xfId="29851"/>
    <cellStyle name="Currency 12 2 2 3" xfId="29852"/>
    <cellStyle name="Currency 12 2 3" xfId="29853"/>
    <cellStyle name="Currency 12 2 3 2" xfId="29854"/>
    <cellStyle name="Currency 12 2 3 2 2" xfId="29855"/>
    <cellStyle name="Currency 12 2 3 3" xfId="29856"/>
    <cellStyle name="Currency 12 2 4" xfId="29857"/>
    <cellStyle name="Currency 12 2 4 2" xfId="29858"/>
    <cellStyle name="Currency 12 2 5" xfId="29859"/>
    <cellStyle name="Currency 12 2 5 2" xfId="29860"/>
    <cellStyle name="Currency 12 2 6" xfId="29861"/>
    <cellStyle name="Currency 12 3" xfId="29862"/>
    <cellStyle name="Currency 12 3 2" xfId="29863"/>
    <cellStyle name="Currency 12 3 2 2" xfId="29864"/>
    <cellStyle name="Currency 12 3 2 2 2" xfId="29865"/>
    <cellStyle name="Currency 12 3 2 3" xfId="29866"/>
    <cellStyle name="Currency 12 3 3" xfId="29867"/>
    <cellStyle name="Currency 12 3 3 2" xfId="29868"/>
    <cellStyle name="Currency 12 3 3 2 2" xfId="29869"/>
    <cellStyle name="Currency 12 3 3 3" xfId="29870"/>
    <cellStyle name="Currency 12 3 4" xfId="29871"/>
    <cellStyle name="Currency 12 3 4 2" xfId="29872"/>
    <cellStyle name="Currency 12 3 5" xfId="29873"/>
    <cellStyle name="Currency 12 3 5 2" xfId="29874"/>
    <cellStyle name="Currency 12 3 6" xfId="29875"/>
    <cellStyle name="Currency 12 4" xfId="29876"/>
    <cellStyle name="Currency 12 4 2" xfId="29877"/>
    <cellStyle name="Currency 12 4 2 2" xfId="29878"/>
    <cellStyle name="Currency 12 4 2 2 2" xfId="29879"/>
    <cellStyle name="Currency 12 4 2 3" xfId="29880"/>
    <cellStyle name="Currency 12 4 3" xfId="29881"/>
    <cellStyle name="Currency 12 4 3 2" xfId="29882"/>
    <cellStyle name="Currency 12 4 3 2 2" xfId="29883"/>
    <cellStyle name="Currency 12 4 3 3" xfId="29884"/>
    <cellStyle name="Currency 12 4 4" xfId="29885"/>
    <cellStyle name="Currency 12 4 4 2" xfId="29886"/>
    <cellStyle name="Currency 12 4 5" xfId="29887"/>
    <cellStyle name="Currency 12 4 5 2" xfId="29888"/>
    <cellStyle name="Currency 12 4 6" xfId="29889"/>
    <cellStyle name="Currency 12 5" xfId="29890"/>
    <cellStyle name="Currency 12 5 2" xfId="29891"/>
    <cellStyle name="Currency 12 5 2 2" xfId="29892"/>
    <cellStyle name="Currency 12 5 3" xfId="29893"/>
    <cellStyle name="Currency 12 6" xfId="29894"/>
    <cellStyle name="Currency 12 6 2" xfId="29895"/>
    <cellStyle name="Currency 12 6 2 2" xfId="29896"/>
    <cellStyle name="Currency 12 6 3" xfId="29897"/>
    <cellStyle name="Currency 12 7" xfId="29898"/>
    <cellStyle name="Currency 12 7 2" xfId="29899"/>
    <cellStyle name="Currency 12 8" xfId="29900"/>
    <cellStyle name="Currency 12 8 2" xfId="29901"/>
    <cellStyle name="Currency 12 9" xfId="29902"/>
    <cellStyle name="Currency 13" xfId="29903"/>
    <cellStyle name="Currency 13 2" xfId="29904"/>
    <cellStyle name="Currency 13 2 2" xfId="29905"/>
    <cellStyle name="Currency 13 2 2 2" xfId="29906"/>
    <cellStyle name="Currency 13 2 2 2 2" xfId="29907"/>
    <cellStyle name="Currency 13 2 2 3" xfId="29908"/>
    <cellStyle name="Currency 13 2 3" xfId="29909"/>
    <cellStyle name="Currency 13 2 3 2" xfId="29910"/>
    <cellStyle name="Currency 13 2 3 2 2" xfId="29911"/>
    <cellStyle name="Currency 13 2 3 3" xfId="29912"/>
    <cellStyle name="Currency 13 2 4" xfId="29913"/>
    <cellStyle name="Currency 13 2 4 2" xfId="29914"/>
    <cellStyle name="Currency 13 2 5" xfId="29915"/>
    <cellStyle name="Currency 13 2 6" xfId="29916"/>
    <cellStyle name="Currency 13 3" xfId="29917"/>
    <cellStyle name="Currency 13 3 2" xfId="29918"/>
    <cellStyle name="Currency 13 3 2 2" xfId="29919"/>
    <cellStyle name="Currency 13 3 2 3" xfId="29920"/>
    <cellStyle name="Currency 13 3 3" xfId="29921"/>
    <cellStyle name="Currency 13 3 3 2" xfId="29922"/>
    <cellStyle name="Currency 13 3 4" xfId="29923"/>
    <cellStyle name="Currency 13 3 5" xfId="29924"/>
    <cellStyle name="Currency 13 4" xfId="29925"/>
    <cellStyle name="Currency 13 4 2" xfId="29926"/>
    <cellStyle name="Currency 13 4 2 2" xfId="29927"/>
    <cellStyle name="Currency 13 4 3" xfId="29928"/>
    <cellStyle name="Currency 13 4 4" xfId="29929"/>
    <cellStyle name="Currency 13 5" xfId="29930"/>
    <cellStyle name="Currency 13 5 2" xfId="29931"/>
    <cellStyle name="Currency 13 5 2 2" xfId="29932"/>
    <cellStyle name="Currency 13 5 3" xfId="29933"/>
    <cellStyle name="Currency 13 6" xfId="29934"/>
    <cellStyle name="Currency 13 6 2" xfId="29935"/>
    <cellStyle name="Currency 13 7" xfId="29936"/>
    <cellStyle name="Currency 13 8" xfId="29937"/>
    <cellStyle name="Currency 13 9" xfId="29938"/>
    <cellStyle name="Currency 14" xfId="29939"/>
    <cellStyle name="Currency 14 2" xfId="29940"/>
    <cellStyle name="Currency 14 2 2" xfId="29941"/>
    <cellStyle name="Currency 14 2 2 2" xfId="29942"/>
    <cellStyle name="Currency 14 2 2 2 2" xfId="29943"/>
    <cellStyle name="Currency 14 2 3" xfId="29944"/>
    <cellStyle name="Currency 14 2 3 2" xfId="29945"/>
    <cellStyle name="Currency 14 2 4" xfId="29946"/>
    <cellStyle name="Currency 14 2 4 2" xfId="29947"/>
    <cellStyle name="Currency 14 2 5" xfId="29948"/>
    <cellStyle name="Currency 14 3" xfId="29949"/>
    <cellStyle name="Currency 14 3 2" xfId="29950"/>
    <cellStyle name="Currency 14 3 2 2" xfId="29951"/>
    <cellStyle name="Currency 14 3 3" xfId="29952"/>
    <cellStyle name="Currency 14 4" xfId="29953"/>
    <cellStyle name="Currency 14 4 2" xfId="29954"/>
    <cellStyle name="Currency 14 4 2 2" xfId="29955"/>
    <cellStyle name="Currency 14 4 3" xfId="29956"/>
    <cellStyle name="Currency 14 5" xfId="29957"/>
    <cellStyle name="Currency 14 5 2" xfId="29958"/>
    <cellStyle name="Currency 14 6" xfId="29959"/>
    <cellStyle name="Currency 15" xfId="29960"/>
    <cellStyle name="Currency 15 2" xfId="29961"/>
    <cellStyle name="Currency 15 2 2" xfId="29962"/>
    <cellStyle name="Currency 15 2 2 2" xfId="29963"/>
    <cellStyle name="Currency 15 3" xfId="29964"/>
    <cellStyle name="Currency 15 3 2" xfId="29965"/>
    <cellStyle name="Currency 15 3 2 2" xfId="29966"/>
    <cellStyle name="Currency 15 3 3" xfId="29967"/>
    <cellStyle name="Currency 15 3 4" xfId="29968"/>
    <cellStyle name="Currency 15 3 5" xfId="29969"/>
    <cellStyle name="Currency 15 4" xfId="29970"/>
    <cellStyle name="Currency 15 4 2" xfId="29971"/>
    <cellStyle name="Currency 15 5" xfId="29972"/>
    <cellStyle name="Currency 15 6" xfId="29973"/>
    <cellStyle name="Currency 15 7" xfId="29974"/>
    <cellStyle name="Currency 16" xfId="29975"/>
    <cellStyle name="Currency 16 2" xfId="29976"/>
    <cellStyle name="Currency 16 2 2" xfId="29977"/>
    <cellStyle name="Currency 16 2 2 2" xfId="29978"/>
    <cellStyle name="Currency 16 2 3" xfId="29979"/>
    <cellStyle name="Currency 16 3" xfId="29980"/>
    <cellStyle name="Currency 16 3 2" xfId="29981"/>
    <cellStyle name="Currency 16 4" xfId="29982"/>
    <cellStyle name="Currency 17" xfId="29983"/>
    <cellStyle name="Currency 17 2" xfId="29984"/>
    <cellStyle name="Currency 17 2 2" xfId="29985"/>
    <cellStyle name="Currency 17 3" xfId="29986"/>
    <cellStyle name="Currency 17 4" xfId="29987"/>
    <cellStyle name="Currency 18" xfId="29988"/>
    <cellStyle name="Currency 18 2" xfId="29989"/>
    <cellStyle name="Currency 18 2 2" xfId="29990"/>
    <cellStyle name="Currency 18 2 2 2" xfId="29991"/>
    <cellStyle name="Currency 18 2 3" xfId="29992"/>
    <cellStyle name="Currency 18 2 4" xfId="29993"/>
    <cellStyle name="Currency 18 3" xfId="29994"/>
    <cellStyle name="Currency 18 3 2" xfId="29995"/>
    <cellStyle name="Currency 18 4" xfId="29996"/>
    <cellStyle name="Currency 18 5" xfId="29997"/>
    <cellStyle name="Currency 19" xfId="29998"/>
    <cellStyle name="Currency 19 2" xfId="29999"/>
    <cellStyle name="Currency 19 2 2" xfId="30000"/>
    <cellStyle name="Currency 19 3" xfId="30001"/>
    <cellStyle name="Currency 19 4" xfId="30002"/>
    <cellStyle name="Currency 19 5" xfId="30003"/>
    <cellStyle name="Currency 2" xfId="30004"/>
    <cellStyle name="Currency 2 10" xfId="30005"/>
    <cellStyle name="Currency 2 10 2" xfId="30006"/>
    <cellStyle name="Currency 2 10 2 2" xfId="30007"/>
    <cellStyle name="Currency 2 10 3" xfId="30008"/>
    <cellStyle name="Currency 2 11" xfId="30009"/>
    <cellStyle name="Currency 2 11 2" xfId="30010"/>
    <cellStyle name="Currency 2 12" xfId="30011"/>
    <cellStyle name="Currency 2 12 2" xfId="30012"/>
    <cellStyle name="Currency 2 13" xfId="30013"/>
    <cellStyle name="Currency 2 13 2" xfId="30014"/>
    <cellStyle name="Currency 2 14" xfId="30015"/>
    <cellStyle name="Currency 2 2" xfId="30016"/>
    <cellStyle name="Currency 2 2 2" xfId="30017"/>
    <cellStyle name="Currency 2 2 2 2" xfId="30018"/>
    <cellStyle name="Currency 2 2 2 2 2" xfId="30019"/>
    <cellStyle name="Currency 2 2 2 2 2 2" xfId="30020"/>
    <cellStyle name="Currency 2 2 2 2 3" xfId="30021"/>
    <cellStyle name="Currency 2 2 2 3" xfId="30022"/>
    <cellStyle name="Currency 2 2 2 3 2" xfId="30023"/>
    <cellStyle name="Currency 2 2 2 4" xfId="30024"/>
    <cellStyle name="Currency 2 2 2 4 2" xfId="30025"/>
    <cellStyle name="Currency 2 2 2 5" xfId="30026"/>
    <cellStyle name="Currency 2 2 3" xfId="30027"/>
    <cellStyle name="Currency 2 2 3 2" xfId="30028"/>
    <cellStyle name="Currency 2 2 3 2 2" xfId="30029"/>
    <cellStyle name="Currency 2 2 3 3" xfId="30030"/>
    <cellStyle name="Currency 2 2 3 4" xfId="30031"/>
    <cellStyle name="Currency 2 2 4" xfId="30032"/>
    <cellStyle name="Currency 2 2 4 2" xfId="30033"/>
    <cellStyle name="Currency 2 2 4 2 2" xfId="30034"/>
    <cellStyle name="Currency 2 2 4 3" xfId="30035"/>
    <cellStyle name="Currency 2 2 5" xfId="30036"/>
    <cellStyle name="Currency 2 2 5 2" xfId="30037"/>
    <cellStyle name="Currency 2 2 6" xfId="30038"/>
    <cellStyle name="Currency 2 2 6 2" xfId="30039"/>
    <cellStyle name="Currency 2 2 7" xfId="30040"/>
    <cellStyle name="Currency 2 3" xfId="7"/>
    <cellStyle name="Currency 2 3 2" xfId="30041"/>
    <cellStyle name="Currency 2 3 2 2" xfId="30042"/>
    <cellStyle name="Currency 2 3 2 2 2" xfId="30043"/>
    <cellStyle name="Currency 2 3 2 3" xfId="30044"/>
    <cellStyle name="Currency 2 3 2 4" xfId="30045"/>
    <cellStyle name="Currency 2 3 3" xfId="30046"/>
    <cellStyle name="Currency 2 3 3 2" xfId="30047"/>
    <cellStyle name="Currency 2 3 3 2 2" xfId="30048"/>
    <cellStyle name="Currency 2 3 3 3" xfId="30049"/>
    <cellStyle name="Currency 2 3 4" xfId="30050"/>
    <cellStyle name="Currency 2 3 4 2" xfId="30051"/>
    <cellStyle name="Currency 2 3 5" xfId="30052"/>
    <cellStyle name="Currency 2 3 5 2" xfId="30053"/>
    <cellStyle name="Currency 2 3 6" xfId="30054"/>
    <cellStyle name="Currency 2 4" xfId="30055"/>
    <cellStyle name="Currency 2 4 2" xfId="30056"/>
    <cellStyle name="Currency 2 4 2 2" xfId="30057"/>
    <cellStyle name="Currency 2 4 2 2 2" xfId="30058"/>
    <cellStyle name="Currency 2 4 2 3" xfId="30059"/>
    <cellStyle name="Currency 2 4 3" xfId="30060"/>
    <cellStyle name="Currency 2 4 3 2" xfId="30061"/>
    <cellStyle name="Currency 2 4 3 2 2" xfId="30062"/>
    <cellStyle name="Currency 2 4 3 3" xfId="30063"/>
    <cellStyle name="Currency 2 4 4" xfId="30064"/>
    <cellStyle name="Currency 2 4 4 2" xfId="30065"/>
    <cellStyle name="Currency 2 4 5" xfId="30066"/>
    <cellStyle name="Currency 2 4 5 2" xfId="30067"/>
    <cellStyle name="Currency 2 4 6" xfId="30068"/>
    <cellStyle name="Currency 2 5" xfId="30069"/>
    <cellStyle name="Currency 2 5 2" xfId="30070"/>
    <cellStyle name="Currency 2 5 2 2" xfId="30071"/>
    <cellStyle name="Currency 2 5 2 2 2" xfId="30072"/>
    <cellStyle name="Currency 2 5 2 3" xfId="30073"/>
    <cellStyle name="Currency 2 5 3" xfId="30074"/>
    <cellStyle name="Currency 2 5 3 2" xfId="30075"/>
    <cellStyle name="Currency 2 5 3 2 2" xfId="30076"/>
    <cellStyle name="Currency 2 5 3 3" xfId="30077"/>
    <cellStyle name="Currency 2 5 4" xfId="30078"/>
    <cellStyle name="Currency 2 5 4 2" xfId="30079"/>
    <cellStyle name="Currency 2 5 5" xfId="30080"/>
    <cellStyle name="Currency 2 5 5 2" xfId="30081"/>
    <cellStyle name="Currency 2 5 6" xfId="30082"/>
    <cellStyle name="Currency 2 6" xfId="30083"/>
    <cellStyle name="Currency 2 6 2" xfId="30084"/>
    <cellStyle name="Currency 2 6 2 2" xfId="30085"/>
    <cellStyle name="Currency 2 6 2 2 2" xfId="30086"/>
    <cellStyle name="Currency 2 6 2 3" xfId="30087"/>
    <cellStyle name="Currency 2 6 3" xfId="30088"/>
    <cellStyle name="Currency 2 6 3 2" xfId="30089"/>
    <cellStyle name="Currency 2 6 3 2 2" xfId="30090"/>
    <cellStyle name="Currency 2 6 3 3" xfId="30091"/>
    <cellStyle name="Currency 2 6 4" xfId="30092"/>
    <cellStyle name="Currency 2 6 4 2" xfId="30093"/>
    <cellStyle name="Currency 2 6 5" xfId="30094"/>
    <cellStyle name="Currency 2 6 5 2" xfId="30095"/>
    <cellStyle name="Currency 2 6 6" xfId="30096"/>
    <cellStyle name="Currency 2 7" xfId="30097"/>
    <cellStyle name="Currency 2 7 2" xfId="30098"/>
    <cellStyle name="Currency 2 7 2 2" xfId="30099"/>
    <cellStyle name="Currency 2 7 2 2 2" xfId="30100"/>
    <cellStyle name="Currency 2 7 2 3" xfId="30101"/>
    <cellStyle name="Currency 2 7 3" xfId="30102"/>
    <cellStyle name="Currency 2 7 3 2" xfId="30103"/>
    <cellStyle name="Currency 2 7 3 2 2" xfId="30104"/>
    <cellStyle name="Currency 2 7 3 3" xfId="30105"/>
    <cellStyle name="Currency 2 7 4" xfId="30106"/>
    <cellStyle name="Currency 2 7 4 2" xfId="30107"/>
    <cellStyle name="Currency 2 7 5" xfId="30108"/>
    <cellStyle name="Currency 2 7 5 2" xfId="30109"/>
    <cellStyle name="Currency 2 7 6" xfId="30110"/>
    <cellStyle name="Currency 2 8" xfId="30111"/>
    <cellStyle name="Currency 2 8 2" xfId="30112"/>
    <cellStyle name="Currency 2 8 2 2" xfId="30113"/>
    <cellStyle name="Currency 2 8 2 2 2" xfId="30114"/>
    <cellStyle name="Currency 2 8 2 3" xfId="30115"/>
    <cellStyle name="Currency 2 8 3" xfId="30116"/>
    <cellStyle name="Currency 2 8 3 2" xfId="30117"/>
    <cellStyle name="Currency 2 8 3 2 2" xfId="30118"/>
    <cellStyle name="Currency 2 8 3 3" xfId="30119"/>
    <cellStyle name="Currency 2 8 4" xfId="30120"/>
    <cellStyle name="Currency 2 8 4 2" xfId="30121"/>
    <cellStyle name="Currency 2 8 5" xfId="30122"/>
    <cellStyle name="Currency 2 8 5 2" xfId="30123"/>
    <cellStyle name="Currency 2 8 6" xfId="30124"/>
    <cellStyle name="Currency 2 9" xfId="30125"/>
    <cellStyle name="Currency 2 9 2" xfId="30126"/>
    <cellStyle name="Currency 2 9 2 2" xfId="30127"/>
    <cellStyle name="Currency 2 9 3" xfId="30128"/>
    <cellStyle name="Currency 20" xfId="30129"/>
    <cellStyle name="Currency 20 2" xfId="30130"/>
    <cellStyle name="Currency 20 2 2" xfId="30131"/>
    <cellStyle name="Currency 20 2 3" xfId="30132"/>
    <cellStyle name="Currency 20 2 4" xfId="30133"/>
    <cellStyle name="Currency 20 2 5" xfId="30134"/>
    <cellStyle name="Currency 20 3" xfId="30135"/>
    <cellStyle name="Currency 20 4" xfId="30136"/>
    <cellStyle name="Currency 20 5" xfId="30137"/>
    <cellStyle name="Currency 21" xfId="30138"/>
    <cellStyle name="Currency 21 2" xfId="30139"/>
    <cellStyle name="Currency 21 2 2" xfId="30140"/>
    <cellStyle name="Currency 21 2 3" xfId="30141"/>
    <cellStyle name="Currency 21 3" xfId="30142"/>
    <cellStyle name="Currency 21 4" xfId="30143"/>
    <cellStyle name="Currency 21 5" xfId="30144"/>
    <cellStyle name="Currency 22" xfId="30145"/>
    <cellStyle name="Currency 22 2" xfId="30146"/>
    <cellStyle name="Currency 22 3" xfId="30147"/>
    <cellStyle name="Currency 23" xfId="30148"/>
    <cellStyle name="Currency 24" xfId="30149"/>
    <cellStyle name="Currency 25" xfId="30150"/>
    <cellStyle name="Currency 26" xfId="30151"/>
    <cellStyle name="Currency 27" xfId="30152"/>
    <cellStyle name="Currency 3" xfId="30153"/>
    <cellStyle name="Currency 3 2" xfId="30154"/>
    <cellStyle name="Currency 3 2 2" xfId="30155"/>
    <cellStyle name="Currency 3 2 2 2" xfId="30156"/>
    <cellStyle name="Currency 3 2 2 2 2" xfId="30157"/>
    <cellStyle name="Currency 3 2 2 3" xfId="30158"/>
    <cellStyle name="Currency 3 2 2 4" xfId="30159"/>
    <cellStyle name="Currency 3 2 3" xfId="30160"/>
    <cellStyle name="Currency 3 2 3 2" xfId="30161"/>
    <cellStyle name="Currency 3 2 3 2 2" xfId="30162"/>
    <cellStyle name="Currency 3 2 3 3" xfId="30163"/>
    <cellStyle name="Currency 3 2 4" xfId="30164"/>
    <cellStyle name="Currency 3 2 4 2" xfId="30165"/>
    <cellStyle name="Currency 3 2 5" xfId="30166"/>
    <cellStyle name="Currency 3 2 5 2" xfId="30167"/>
    <cellStyle name="Currency 3 2 6" xfId="30168"/>
    <cellStyle name="Currency 3 3" xfId="30169"/>
    <cellStyle name="Currency 3 3 2" xfId="30170"/>
    <cellStyle name="Currency 3 3 2 2" xfId="30171"/>
    <cellStyle name="Currency 3 3 2 2 2" xfId="30172"/>
    <cellStyle name="Currency 3 3 2 3" xfId="30173"/>
    <cellStyle name="Currency 3 3 3" xfId="30174"/>
    <cellStyle name="Currency 3 3 3 2" xfId="30175"/>
    <cellStyle name="Currency 3 3 3 2 2" xfId="30176"/>
    <cellStyle name="Currency 3 3 3 3" xfId="30177"/>
    <cellStyle name="Currency 3 3 4" xfId="30178"/>
    <cellStyle name="Currency 3 3 4 2" xfId="30179"/>
    <cellStyle name="Currency 3 3 5" xfId="30180"/>
    <cellStyle name="Currency 3 3 5 2" xfId="30181"/>
    <cellStyle name="Currency 3 3 6" xfId="30182"/>
    <cellStyle name="Currency 3 4" xfId="30183"/>
    <cellStyle name="Currency 3 4 2" xfId="30184"/>
    <cellStyle name="Currency 3 4 2 2" xfId="30185"/>
    <cellStyle name="Currency 3 4 3" xfId="30186"/>
    <cellStyle name="Currency 3 4 4" xfId="30187"/>
    <cellStyle name="Currency 3 4 5" xfId="30188"/>
    <cellStyle name="Currency 3 5" xfId="30189"/>
    <cellStyle name="Currency 3 5 2" xfId="30190"/>
    <cellStyle name="Currency 3 5 2 2" xfId="30191"/>
    <cellStyle name="Currency 3 5 3" xfId="30192"/>
    <cellStyle name="Currency 3 6" xfId="30193"/>
    <cellStyle name="Currency 3 6 2" xfId="30194"/>
    <cellStyle name="Currency 3 7" xfId="30195"/>
    <cellStyle name="Currency 3 7 2" xfId="30196"/>
    <cellStyle name="Currency 3 8" xfId="30197"/>
    <cellStyle name="Currency 3 8 2" xfId="30198"/>
    <cellStyle name="Currency 3 8 3" xfId="30199"/>
    <cellStyle name="Currency 3 9" xfId="30200"/>
    <cellStyle name="Currency 4" xfId="30201"/>
    <cellStyle name="Currency 4 2" xfId="30202"/>
    <cellStyle name="Currency 4 2 2" xfId="30203"/>
    <cellStyle name="Currency 4 2 2 2" xfId="30204"/>
    <cellStyle name="Currency 4 2 2 2 2" xfId="30205"/>
    <cellStyle name="Currency 4 2 2 2 2 2" xfId="30206"/>
    <cellStyle name="Currency 4 2 2 2 3" xfId="30207"/>
    <cellStyle name="Currency 4 2 2 3" xfId="30208"/>
    <cellStyle name="Currency 4 2 2 3 2" xfId="30209"/>
    <cellStyle name="Currency 4 2 2 4" xfId="30210"/>
    <cellStyle name="Currency 4 2 2 4 2" xfId="30211"/>
    <cellStyle name="Currency 4 2 2 5" xfId="30212"/>
    <cellStyle name="Currency 4 2 3" xfId="30213"/>
    <cellStyle name="Currency 4 2 3 2" xfId="30214"/>
    <cellStyle name="Currency 4 2 3 2 2" xfId="30215"/>
    <cellStyle name="Currency 4 2 3 3" xfId="30216"/>
    <cellStyle name="Currency 4 2 3 4" xfId="30217"/>
    <cellStyle name="Currency 4 2 4" xfId="30218"/>
    <cellStyle name="Currency 4 2 4 2" xfId="30219"/>
    <cellStyle name="Currency 4 2 4 2 2" xfId="30220"/>
    <cellStyle name="Currency 4 2 4 3" xfId="30221"/>
    <cellStyle name="Currency 4 2 5" xfId="30222"/>
    <cellStyle name="Currency 4 2 5 2" xfId="30223"/>
    <cellStyle name="Currency 4 2 6" xfId="30224"/>
    <cellStyle name="Currency 4 2 6 2" xfId="30225"/>
    <cellStyle name="Currency 4 2 7" xfId="30226"/>
    <cellStyle name="Currency 4 3" xfId="30227"/>
    <cellStyle name="Currency 4 3 2" xfId="30228"/>
    <cellStyle name="Currency 4 3 2 2" xfId="30229"/>
    <cellStyle name="Currency 4 3 2 2 2" xfId="30230"/>
    <cellStyle name="Currency 4 3 2 3" xfId="30231"/>
    <cellStyle name="Currency 4 3 3" xfId="30232"/>
    <cellStyle name="Currency 4 3 3 2" xfId="30233"/>
    <cellStyle name="Currency 4 3 3 2 2" xfId="30234"/>
    <cellStyle name="Currency 4 3 3 3" xfId="30235"/>
    <cellStyle name="Currency 4 3 4" xfId="30236"/>
    <cellStyle name="Currency 4 3 4 2" xfId="30237"/>
    <cellStyle name="Currency 4 3 4 2 2" xfId="30238"/>
    <cellStyle name="Currency 4 3 4 3" xfId="30239"/>
    <cellStyle name="Currency 4 3 5" xfId="30240"/>
    <cellStyle name="Currency 4 3 6" xfId="30241"/>
    <cellStyle name="Currency 4 4" xfId="30242"/>
    <cellStyle name="Currency 4 4 2" xfId="30243"/>
    <cellStyle name="Currency 4 4 2 2" xfId="30244"/>
    <cellStyle name="Currency 4 4 3" xfId="30245"/>
    <cellStyle name="Currency 4 4 4" xfId="30246"/>
    <cellStyle name="Currency 4 5" xfId="30247"/>
    <cellStyle name="Currency 4 5 2" xfId="30248"/>
    <cellStyle name="Currency 4 5 2 2" xfId="30249"/>
    <cellStyle name="Currency 4 5 3" xfId="30250"/>
    <cellStyle name="Currency 4 6" xfId="30251"/>
    <cellStyle name="Currency 4 6 2" xfId="30252"/>
    <cellStyle name="Currency 4 7" xfId="30253"/>
    <cellStyle name="Currency 4_2009 GRC Compliance Filing (Electric) for Exh A-1" xfId="30254"/>
    <cellStyle name="Currency 5" xfId="30255"/>
    <cellStyle name="Currency 5 2" xfId="30256"/>
    <cellStyle name="Currency 5 2 2" xfId="30257"/>
    <cellStyle name="Currency 5 2 2 2" xfId="30258"/>
    <cellStyle name="Currency 5 2 2 2 2" xfId="30259"/>
    <cellStyle name="Currency 5 2 2 3" xfId="30260"/>
    <cellStyle name="Currency 5 2 3" xfId="30261"/>
    <cellStyle name="Currency 5 2 3 2" xfId="30262"/>
    <cellStyle name="Currency 5 2 4" xfId="30263"/>
    <cellStyle name="Currency 5 2 4 2" xfId="30264"/>
    <cellStyle name="Currency 5 2 5" xfId="30265"/>
    <cellStyle name="Currency 5 3" xfId="30266"/>
    <cellStyle name="Currency 5 3 2" xfId="30267"/>
    <cellStyle name="Currency 5 3 2 2" xfId="30268"/>
    <cellStyle name="Currency 5 3 3" xfId="30269"/>
    <cellStyle name="Currency 5 3 4" xfId="30270"/>
    <cellStyle name="Currency 5 4" xfId="30271"/>
    <cellStyle name="Currency 5 4 2" xfId="30272"/>
    <cellStyle name="Currency 5 4 2 2" xfId="30273"/>
    <cellStyle name="Currency 5 4 3" xfId="30274"/>
    <cellStyle name="Currency 5 5" xfId="30275"/>
    <cellStyle name="Currency 5 5 2" xfId="30276"/>
    <cellStyle name="Currency 5 6" xfId="30277"/>
    <cellStyle name="Currency 5 6 2" xfId="30278"/>
    <cellStyle name="Currency 5 7" xfId="30279"/>
    <cellStyle name="Currency 6" xfId="30280"/>
    <cellStyle name="Currency 6 2" xfId="30281"/>
    <cellStyle name="Currency 6 2 2" xfId="30282"/>
    <cellStyle name="Currency 6 2 2 2" xfId="30283"/>
    <cellStyle name="Currency 6 2 2 2 2" xfId="30284"/>
    <cellStyle name="Currency 6 2 2 3" xfId="30285"/>
    <cellStyle name="Currency 6 2 3" xfId="30286"/>
    <cellStyle name="Currency 6 2 3 2" xfId="30287"/>
    <cellStyle name="Currency 6 2 4" xfId="30288"/>
    <cellStyle name="Currency 6 2 4 2" xfId="30289"/>
    <cellStyle name="Currency 6 2 5" xfId="30290"/>
    <cellStyle name="Currency 6 3" xfId="30291"/>
    <cellStyle name="Currency 6 3 2" xfId="30292"/>
    <cellStyle name="Currency 6 3 2 2" xfId="30293"/>
    <cellStyle name="Currency 6 3 3" xfId="30294"/>
    <cellStyle name="Currency 6 3 4" xfId="30295"/>
    <cellStyle name="Currency 6 4" xfId="30296"/>
    <cellStyle name="Currency 6 4 2" xfId="30297"/>
    <cellStyle name="Currency 6 4 2 2" xfId="30298"/>
    <cellStyle name="Currency 6 4 3" xfId="30299"/>
    <cellStyle name="Currency 6 5" xfId="30300"/>
    <cellStyle name="Currency 6 5 2" xfId="30301"/>
    <cellStyle name="Currency 6 6" xfId="30302"/>
    <cellStyle name="Currency 6 6 2" xfId="30303"/>
    <cellStyle name="Currency 6 7" xfId="30304"/>
    <cellStyle name="Currency 7" xfId="30305"/>
    <cellStyle name="Currency 7 2" xfId="30306"/>
    <cellStyle name="Currency 7 2 2" xfId="30307"/>
    <cellStyle name="Currency 7 2 2 2" xfId="30308"/>
    <cellStyle name="Currency 7 2 2 2 2" xfId="30309"/>
    <cellStyle name="Currency 7 2 2 3" xfId="30310"/>
    <cellStyle name="Currency 7 2 3" xfId="30311"/>
    <cellStyle name="Currency 7 2 3 2" xfId="30312"/>
    <cellStyle name="Currency 7 2 4" xfId="30313"/>
    <cellStyle name="Currency 7 2 4 2" xfId="30314"/>
    <cellStyle name="Currency 7 2 5" xfId="30315"/>
    <cellStyle name="Currency 7 3" xfId="30316"/>
    <cellStyle name="Currency 7 3 2" xfId="30317"/>
    <cellStyle name="Currency 7 3 2 2" xfId="30318"/>
    <cellStyle name="Currency 7 3 3" xfId="30319"/>
    <cellStyle name="Currency 7 3 4" xfId="30320"/>
    <cellStyle name="Currency 7 4" xfId="30321"/>
    <cellStyle name="Currency 7 4 2" xfId="30322"/>
    <cellStyle name="Currency 7 4 2 2" xfId="30323"/>
    <cellStyle name="Currency 7 4 3" xfId="30324"/>
    <cellStyle name="Currency 7 5" xfId="30325"/>
    <cellStyle name="Currency 7 5 2" xfId="30326"/>
    <cellStyle name="Currency 7 6" xfId="30327"/>
    <cellStyle name="Currency 7 6 2" xfId="30328"/>
    <cellStyle name="Currency 7 7" xfId="30329"/>
    <cellStyle name="Currency 8" xfId="30330"/>
    <cellStyle name="Currency 8 2" xfId="30331"/>
    <cellStyle name="Currency 8 2 2" xfId="30332"/>
    <cellStyle name="Currency 8 2 2 2" xfId="30333"/>
    <cellStyle name="Currency 8 2 2 2 2" xfId="30334"/>
    <cellStyle name="Currency 8 2 2 3" xfId="30335"/>
    <cellStyle name="Currency 8 2 2 3 2" xfId="30336"/>
    <cellStyle name="Currency 8 2 2 4" xfId="30337"/>
    <cellStyle name="Currency 8 2 2 4 2" xfId="30338"/>
    <cellStyle name="Currency 8 2 2 5" xfId="30339"/>
    <cellStyle name="Currency 8 2 2 6" xfId="30340"/>
    <cellStyle name="Currency 8 2 3" xfId="30341"/>
    <cellStyle name="Currency 8 2 3 2" xfId="30342"/>
    <cellStyle name="Currency 8 2 3 2 2" xfId="30343"/>
    <cellStyle name="Currency 8 2 3 3" xfId="30344"/>
    <cellStyle name="Currency 8 2 4" xfId="30345"/>
    <cellStyle name="Currency 8 2 4 2" xfId="30346"/>
    <cellStyle name="Currency 8 2 5" xfId="30347"/>
    <cellStyle name="Currency 8 2 5 2" xfId="30348"/>
    <cellStyle name="Currency 8 2 6" xfId="30349"/>
    <cellStyle name="Currency 8 2 6 2" xfId="30350"/>
    <cellStyle name="Currency 8 2 7" xfId="30351"/>
    <cellStyle name="Currency 8 2 8" xfId="30352"/>
    <cellStyle name="Currency 8 3" xfId="30353"/>
    <cellStyle name="Currency 8 3 2" xfId="30354"/>
    <cellStyle name="Currency 8 3 2 2" xfId="30355"/>
    <cellStyle name="Currency 8 3 3" xfId="30356"/>
    <cellStyle name="Currency 8 3 4" xfId="30357"/>
    <cellStyle name="Currency 8 4" xfId="30358"/>
    <cellStyle name="Currency 8 4 2" xfId="30359"/>
    <cellStyle name="Currency 8 4 2 2" xfId="30360"/>
    <cellStyle name="Currency 8 4 3" xfId="30361"/>
    <cellStyle name="Currency 8 5" xfId="30362"/>
    <cellStyle name="Currency 8 5 2" xfId="30363"/>
    <cellStyle name="Currency 8 6" xfId="30364"/>
    <cellStyle name="Currency 8 6 2" xfId="30365"/>
    <cellStyle name="Currency 8 7" xfId="30366"/>
    <cellStyle name="Currency 9" xfId="30367"/>
    <cellStyle name="Currency 9 10" xfId="30368"/>
    <cellStyle name="Currency 9 2" xfId="30369"/>
    <cellStyle name="Currency 9 2 2" xfId="30370"/>
    <cellStyle name="Currency 9 2 2 2" xfId="30371"/>
    <cellStyle name="Currency 9 2 2 2 2" xfId="30372"/>
    <cellStyle name="Currency 9 2 2 3" xfId="30373"/>
    <cellStyle name="Currency 9 2 2 4" xfId="30374"/>
    <cellStyle name="Currency 9 2 3" xfId="30375"/>
    <cellStyle name="Currency 9 2 3 2" xfId="30376"/>
    <cellStyle name="Currency 9 2 4" xfId="30377"/>
    <cellStyle name="Currency 9 2 4 2" xfId="30378"/>
    <cellStyle name="Currency 9 2 5" xfId="30379"/>
    <cellStyle name="Currency 9 3" xfId="30380"/>
    <cellStyle name="Currency 9 3 2" xfId="30381"/>
    <cellStyle name="Currency 9 3 2 2" xfId="30382"/>
    <cellStyle name="Currency 9 3 3" xfId="30383"/>
    <cellStyle name="Currency 9 3 3 2" xfId="30384"/>
    <cellStyle name="Currency 9 3 4" xfId="30385"/>
    <cellStyle name="Currency 9 3 4 2" xfId="30386"/>
    <cellStyle name="Currency 9 3 5" xfId="30387"/>
    <cellStyle name="Currency 9 3 6" xfId="30388"/>
    <cellStyle name="Currency 9 4" xfId="30389"/>
    <cellStyle name="Currency 9 4 2" xfId="30390"/>
    <cellStyle name="Currency 9 4 2 2" xfId="30391"/>
    <cellStyle name="Currency 9 4 3" xfId="30392"/>
    <cellStyle name="Currency 9 5" xfId="30393"/>
    <cellStyle name="Currency 9 5 2" xfId="30394"/>
    <cellStyle name="Currency 9 5 2 2" xfId="30395"/>
    <cellStyle name="Currency 9 5 3" xfId="30396"/>
    <cellStyle name="Currency 9 6" xfId="30397"/>
    <cellStyle name="Currency 9 6 2" xfId="30398"/>
    <cellStyle name="Currency 9 7" xfId="30399"/>
    <cellStyle name="Currency 9 7 2" xfId="30400"/>
    <cellStyle name="Currency 9 8" xfId="30401"/>
    <cellStyle name="Currency 9 8 2" xfId="30402"/>
    <cellStyle name="Currency 9 9" xfId="30403"/>
    <cellStyle name="Currency0" xfId="30404"/>
    <cellStyle name="Currency0 10" xfId="30405"/>
    <cellStyle name="Currency0 10 2" xfId="30406"/>
    <cellStyle name="Currency0 10 2 2" xfId="30407"/>
    <cellStyle name="Currency0 10 2 2 2" xfId="30408"/>
    <cellStyle name="Currency0 10 2 3" xfId="30409"/>
    <cellStyle name="Currency0 10 3" xfId="30410"/>
    <cellStyle name="Currency0 10 3 2" xfId="30411"/>
    <cellStyle name="Currency0 10 4" xfId="30412"/>
    <cellStyle name="Currency0 11" xfId="30413"/>
    <cellStyle name="Currency0 11 2" xfId="30414"/>
    <cellStyle name="Currency0 12" xfId="30415"/>
    <cellStyle name="Currency0 12 2" xfId="30416"/>
    <cellStyle name="Currency0 13" xfId="30417"/>
    <cellStyle name="Currency0 13 2" xfId="30418"/>
    <cellStyle name="Currency0 13 3" xfId="30419"/>
    <cellStyle name="Currency0 14" xfId="30420"/>
    <cellStyle name="Currency0 15" xfId="30421"/>
    <cellStyle name="Currency0 2" xfId="30422"/>
    <cellStyle name="Currency0 2 2" xfId="30423"/>
    <cellStyle name="Currency0 2 2 2" xfId="30424"/>
    <cellStyle name="Currency0 2 2 2 2" xfId="30425"/>
    <cellStyle name="Currency0 2 2 2 2 2" xfId="30426"/>
    <cellStyle name="Currency0 2 2 2 3" xfId="30427"/>
    <cellStyle name="Currency0 2 2 2 4" xfId="30428"/>
    <cellStyle name="Currency0 2 2 3" xfId="30429"/>
    <cellStyle name="Currency0 2 2 3 2" xfId="30430"/>
    <cellStyle name="Currency0 2 2 4" xfId="30431"/>
    <cellStyle name="Currency0 2 2 4 2" xfId="30432"/>
    <cellStyle name="Currency0 2 2 5" xfId="30433"/>
    <cellStyle name="Currency0 2 2 6" xfId="30434"/>
    <cellStyle name="Currency0 2 3" xfId="30435"/>
    <cellStyle name="Currency0 2 3 2" xfId="30436"/>
    <cellStyle name="Currency0 2 3 2 2" xfId="30437"/>
    <cellStyle name="Currency0 2 3 3" xfId="30438"/>
    <cellStyle name="Currency0 2 3 4" xfId="30439"/>
    <cellStyle name="Currency0 2 4" xfId="30440"/>
    <cellStyle name="Currency0 2 4 2" xfId="30441"/>
    <cellStyle name="Currency0 2 4 2 2" xfId="30442"/>
    <cellStyle name="Currency0 2 4 3" xfId="30443"/>
    <cellStyle name="Currency0 2 5" xfId="30444"/>
    <cellStyle name="Currency0 2 5 2" xfId="30445"/>
    <cellStyle name="Currency0 2 6" xfId="30446"/>
    <cellStyle name="Currency0 2 6 2" xfId="30447"/>
    <cellStyle name="Currency0 2 7" xfId="30448"/>
    <cellStyle name="Currency0 2 8" xfId="30449"/>
    <cellStyle name="Currency0 3" xfId="30450"/>
    <cellStyle name="Currency0 3 2" xfId="30451"/>
    <cellStyle name="Currency0 3 2 2" xfId="30452"/>
    <cellStyle name="Currency0 3 2 2 2" xfId="30453"/>
    <cellStyle name="Currency0 3 2 3" xfId="30454"/>
    <cellStyle name="Currency0 3 2 4" xfId="30455"/>
    <cellStyle name="Currency0 3 3" xfId="30456"/>
    <cellStyle name="Currency0 3 3 2" xfId="30457"/>
    <cellStyle name="Currency0 3 3 2 2" xfId="30458"/>
    <cellStyle name="Currency0 3 3 3" xfId="30459"/>
    <cellStyle name="Currency0 3 3 4" xfId="30460"/>
    <cellStyle name="Currency0 3 4" xfId="30461"/>
    <cellStyle name="Currency0 3 4 2" xfId="30462"/>
    <cellStyle name="Currency0 3 5" xfId="30463"/>
    <cellStyle name="Currency0 3 5 2" xfId="30464"/>
    <cellStyle name="Currency0 3 6" xfId="30465"/>
    <cellStyle name="Currency0 3 7" xfId="30466"/>
    <cellStyle name="Currency0 4" xfId="30467"/>
    <cellStyle name="Currency0 4 2" xfId="30468"/>
    <cellStyle name="Currency0 4 2 2" xfId="30469"/>
    <cellStyle name="Currency0 4 2 2 2" xfId="30470"/>
    <cellStyle name="Currency0 4 2 2 2 2" xfId="30471"/>
    <cellStyle name="Currency0 4 2 3" xfId="30472"/>
    <cellStyle name="Currency0 4 2 3 2" xfId="30473"/>
    <cellStyle name="Currency0 4 2 4" xfId="30474"/>
    <cellStyle name="Currency0 4 2 4 2" xfId="30475"/>
    <cellStyle name="Currency0 4 2 5" xfId="30476"/>
    <cellStyle name="Currency0 4 3" xfId="30477"/>
    <cellStyle name="Currency0 4 3 2" xfId="30478"/>
    <cellStyle name="Currency0 4 3 2 2" xfId="30479"/>
    <cellStyle name="Currency0 4 3 3" xfId="30480"/>
    <cellStyle name="Currency0 4 4" xfId="30481"/>
    <cellStyle name="Currency0 4 4 2" xfId="30482"/>
    <cellStyle name="Currency0 4 4 2 2" xfId="30483"/>
    <cellStyle name="Currency0 4 4 3" xfId="30484"/>
    <cellStyle name="Currency0 4 4 4" xfId="30485"/>
    <cellStyle name="Currency0 4 5" xfId="30486"/>
    <cellStyle name="Currency0 4 5 2" xfId="30487"/>
    <cellStyle name="Currency0 4 6" xfId="30488"/>
    <cellStyle name="Currency0 4 6 2" xfId="30489"/>
    <cellStyle name="Currency0 4 7" xfId="30490"/>
    <cellStyle name="Currency0 4 8" xfId="30491"/>
    <cellStyle name="Currency0 5" xfId="30492"/>
    <cellStyle name="Currency0 5 2" xfId="30493"/>
    <cellStyle name="Currency0 5 2 2" xfId="30494"/>
    <cellStyle name="Currency0 5 2 2 2" xfId="30495"/>
    <cellStyle name="Currency0 5 2 2 2 2" xfId="30496"/>
    <cellStyle name="Currency0 5 2 3" xfId="30497"/>
    <cellStyle name="Currency0 5 2 3 2" xfId="30498"/>
    <cellStyle name="Currency0 5 2 4" xfId="30499"/>
    <cellStyle name="Currency0 5 2 4 2" xfId="30500"/>
    <cellStyle name="Currency0 5 3" xfId="30501"/>
    <cellStyle name="Currency0 5 3 2" xfId="30502"/>
    <cellStyle name="Currency0 5 3 2 2" xfId="30503"/>
    <cellStyle name="Currency0 5 3 3" xfId="30504"/>
    <cellStyle name="Currency0 5 4" xfId="30505"/>
    <cellStyle name="Currency0 5 4 2" xfId="30506"/>
    <cellStyle name="Currency0 5 4 2 2" xfId="30507"/>
    <cellStyle name="Currency0 5 4 3" xfId="30508"/>
    <cellStyle name="Currency0 5 5" xfId="30509"/>
    <cellStyle name="Currency0 5 5 2" xfId="30510"/>
    <cellStyle name="Currency0 5 6" xfId="30511"/>
    <cellStyle name="Currency0 5 6 2" xfId="30512"/>
    <cellStyle name="Currency0 6" xfId="30513"/>
    <cellStyle name="Currency0 6 2" xfId="30514"/>
    <cellStyle name="Currency0 6 2 2" xfId="30515"/>
    <cellStyle name="Currency0 6 2 2 2" xfId="30516"/>
    <cellStyle name="Currency0 6 2 2 2 2" xfId="30517"/>
    <cellStyle name="Currency0 6 2 3" xfId="30518"/>
    <cellStyle name="Currency0 6 2 3 2" xfId="30519"/>
    <cellStyle name="Currency0 6 2 4" xfId="30520"/>
    <cellStyle name="Currency0 6 2 4 2" xfId="30521"/>
    <cellStyle name="Currency0 6 3" xfId="30522"/>
    <cellStyle name="Currency0 6 3 2" xfId="30523"/>
    <cellStyle name="Currency0 6 3 2 2" xfId="30524"/>
    <cellStyle name="Currency0 6 4" xfId="30525"/>
    <cellStyle name="Currency0 6 4 2" xfId="30526"/>
    <cellStyle name="Currency0 6 5" xfId="30527"/>
    <cellStyle name="Currency0 6 5 2" xfId="30528"/>
    <cellStyle name="Currency0 6 6" xfId="30529"/>
    <cellStyle name="Currency0 7" xfId="30530"/>
    <cellStyle name="Currency0 7 2" xfId="30531"/>
    <cellStyle name="Currency0 7 2 2" xfId="30532"/>
    <cellStyle name="Currency0 7 2 2 2" xfId="30533"/>
    <cellStyle name="Currency0 7 2 3" xfId="30534"/>
    <cellStyle name="Currency0 7 2 4" xfId="30535"/>
    <cellStyle name="Currency0 7 3" xfId="30536"/>
    <cellStyle name="Currency0 7 3 2" xfId="30537"/>
    <cellStyle name="Currency0 7 4" xfId="30538"/>
    <cellStyle name="Currency0 7 4 2" xfId="30539"/>
    <cellStyle name="Currency0 7 5" xfId="30540"/>
    <cellStyle name="Currency0 8" xfId="30541"/>
    <cellStyle name="Currency0 8 2" xfId="30542"/>
    <cellStyle name="Currency0 8 2 2" xfId="30543"/>
    <cellStyle name="Currency0 8 2 3" xfId="30544"/>
    <cellStyle name="Currency0 8 2 4" xfId="30545"/>
    <cellStyle name="Currency0 8 3" xfId="30546"/>
    <cellStyle name="Currency0 8 4" xfId="30547"/>
    <cellStyle name="Currency0 8 5" xfId="30548"/>
    <cellStyle name="Currency0 9" xfId="30549"/>
    <cellStyle name="Currency0 9 2" xfId="30550"/>
    <cellStyle name="Currency0 9 2 2" xfId="30551"/>
    <cellStyle name="Currency0 9 3" xfId="30552"/>
    <cellStyle name="Date" xfId="30553"/>
    <cellStyle name="Date 2" xfId="30554"/>
    <cellStyle name="Date 2 2" xfId="30555"/>
    <cellStyle name="Date 2 2 2" xfId="30556"/>
    <cellStyle name="Date 2 2 2 2" xfId="30557"/>
    <cellStyle name="Date 2 2 3" xfId="30558"/>
    <cellStyle name="Date 2 3" xfId="30559"/>
    <cellStyle name="Date 2 3 2" xfId="30560"/>
    <cellStyle name="Date 2 4" xfId="30561"/>
    <cellStyle name="Date 2 4 2" xfId="30562"/>
    <cellStyle name="Date 2 5" xfId="30563"/>
    <cellStyle name="Date 3" xfId="30564"/>
    <cellStyle name="Date 3 2" xfId="30565"/>
    <cellStyle name="Date 3 2 2" xfId="30566"/>
    <cellStyle name="Date 3 2 2 2" xfId="30567"/>
    <cellStyle name="Date 3 2 3" xfId="30568"/>
    <cellStyle name="Date 3 3" xfId="30569"/>
    <cellStyle name="Date 3 3 2" xfId="30570"/>
    <cellStyle name="Date 3 4" xfId="30571"/>
    <cellStyle name="Date 3 4 2" xfId="30572"/>
    <cellStyle name="Date 3 5" xfId="30573"/>
    <cellStyle name="Date 4" xfId="30574"/>
    <cellStyle name="Date 4 2" xfId="30575"/>
    <cellStyle name="Date 4 2 2" xfId="30576"/>
    <cellStyle name="Date 4 2 2 2" xfId="30577"/>
    <cellStyle name="Date 4 2 3" xfId="30578"/>
    <cellStyle name="Date 4 3" xfId="30579"/>
    <cellStyle name="Date 4 3 2" xfId="30580"/>
    <cellStyle name="Date 4 4" xfId="30581"/>
    <cellStyle name="Date 4 4 2" xfId="30582"/>
    <cellStyle name="Date 4 5" xfId="30583"/>
    <cellStyle name="Date 5" xfId="30584"/>
    <cellStyle name="Date 5 2" xfId="30585"/>
    <cellStyle name="Date 5 2 2" xfId="30586"/>
    <cellStyle name="Date 5 2 3" xfId="30587"/>
    <cellStyle name="Date 5 2 4" xfId="30588"/>
    <cellStyle name="Date 5 3" xfId="30589"/>
    <cellStyle name="Date 5 4" xfId="30590"/>
    <cellStyle name="Date 5 5" xfId="30591"/>
    <cellStyle name="Date 6" xfId="30592"/>
    <cellStyle name="Date 6 2" xfId="30593"/>
    <cellStyle name="Date 7" xfId="30594"/>
    <cellStyle name="Date 7 2" xfId="30595"/>
    <cellStyle name="Date 8" xfId="30596"/>
    <cellStyle name="Date 8 2" xfId="30597"/>
    <cellStyle name="Date 9" xfId="30598"/>
    <cellStyle name="Date_903 SAP 2-6-09" xfId="30599"/>
    <cellStyle name="DateTime" xfId="30600"/>
    <cellStyle name="DateTime 2" xfId="30601"/>
    <cellStyle name="drp-sh - Style2" xfId="30602"/>
    <cellStyle name="Emphasis 1" xfId="30603"/>
    <cellStyle name="Emphasis 1 2" xfId="30604"/>
    <cellStyle name="Emphasis 1 3" xfId="30605"/>
    <cellStyle name="Emphasis 2" xfId="30606"/>
    <cellStyle name="Emphasis 2 2" xfId="30607"/>
    <cellStyle name="Emphasis 2 3" xfId="30608"/>
    <cellStyle name="Emphasis 3" xfId="30609"/>
    <cellStyle name="Emphasis 3 2" xfId="30610"/>
    <cellStyle name="Emphasis 3 3" xfId="30611"/>
    <cellStyle name="Entered" xfId="30612"/>
    <cellStyle name="Entered 10" xfId="30613"/>
    <cellStyle name="Entered 10 2" xfId="30614"/>
    <cellStyle name="Entered 10 2 2" xfId="30615"/>
    <cellStyle name="Entered 10 2 2 2" xfId="30616"/>
    <cellStyle name="Entered 10 2 3" xfId="30617"/>
    <cellStyle name="Entered 10 3" xfId="30618"/>
    <cellStyle name="Entered 10 3 2" xfId="30619"/>
    <cellStyle name="Entered 10 4" xfId="30620"/>
    <cellStyle name="Entered 11" xfId="30621"/>
    <cellStyle name="Entered 11 2" xfId="30622"/>
    <cellStyle name="Entered 12" xfId="30623"/>
    <cellStyle name="Entered 12 2" xfId="30624"/>
    <cellStyle name="Entered 13" xfId="30625"/>
    <cellStyle name="Entered 13 2" xfId="30626"/>
    <cellStyle name="Entered 14" xfId="30627"/>
    <cellStyle name="Entered 2" xfId="30628"/>
    <cellStyle name="Entered 2 2" xfId="30629"/>
    <cellStyle name="Entered 2 2 2" xfId="30630"/>
    <cellStyle name="Entered 2 2 2 2" xfId="30631"/>
    <cellStyle name="Entered 2 2 2 2 2" xfId="30632"/>
    <cellStyle name="Entered 2 2 2 3" xfId="30633"/>
    <cellStyle name="Entered 2 2 3" xfId="30634"/>
    <cellStyle name="Entered 2 2 3 2" xfId="30635"/>
    <cellStyle name="Entered 2 2 4" xfId="30636"/>
    <cellStyle name="Entered 2 2 4 2" xfId="30637"/>
    <cellStyle name="Entered 2 2 5" xfId="30638"/>
    <cellStyle name="Entered 2 3" xfId="30639"/>
    <cellStyle name="Entered 2 3 2" xfId="30640"/>
    <cellStyle name="Entered 2 3 2 2" xfId="30641"/>
    <cellStyle name="Entered 2 3 3" xfId="30642"/>
    <cellStyle name="Entered 2 3 4" xfId="30643"/>
    <cellStyle name="Entered 2 4" xfId="30644"/>
    <cellStyle name="Entered 2 4 2" xfId="30645"/>
    <cellStyle name="Entered 2 4 2 2" xfId="30646"/>
    <cellStyle name="Entered 2 4 3" xfId="30647"/>
    <cellStyle name="Entered 2 5" xfId="30648"/>
    <cellStyle name="Entered 2 5 2" xfId="30649"/>
    <cellStyle name="Entered 2 6" xfId="30650"/>
    <cellStyle name="Entered 2 6 2" xfId="30651"/>
    <cellStyle name="Entered 2 7" xfId="30652"/>
    <cellStyle name="Entered 3" xfId="30653"/>
    <cellStyle name="Entered 3 2" xfId="30654"/>
    <cellStyle name="Entered 3 2 2" xfId="30655"/>
    <cellStyle name="Entered 3 2 2 2" xfId="30656"/>
    <cellStyle name="Entered 3 2 3" xfId="30657"/>
    <cellStyle name="Entered 3 2 4" xfId="30658"/>
    <cellStyle name="Entered 3 3" xfId="30659"/>
    <cellStyle name="Entered 3 3 2" xfId="30660"/>
    <cellStyle name="Entered 3 3 2 2" xfId="30661"/>
    <cellStyle name="Entered 3 3 3" xfId="30662"/>
    <cellStyle name="Entered 3 4" xfId="30663"/>
    <cellStyle name="Entered 3 4 2" xfId="30664"/>
    <cellStyle name="Entered 3 4 2 2" xfId="30665"/>
    <cellStyle name="Entered 3 4 3" xfId="30666"/>
    <cellStyle name="Entered 3 5" xfId="30667"/>
    <cellStyle name="Entered 3 5 2" xfId="30668"/>
    <cellStyle name="Entered 3 6" xfId="30669"/>
    <cellStyle name="Entered 4" xfId="30670"/>
    <cellStyle name="Entered 4 2" xfId="30671"/>
    <cellStyle name="Entered 4 2 2" xfId="30672"/>
    <cellStyle name="Entered 4 2 2 2" xfId="30673"/>
    <cellStyle name="Entered 4 2 2 2 2" xfId="30674"/>
    <cellStyle name="Entered 4 2 3" xfId="30675"/>
    <cellStyle name="Entered 4 2 3 2" xfId="30676"/>
    <cellStyle name="Entered 4 2 4" xfId="30677"/>
    <cellStyle name="Entered 4 2 4 2" xfId="30678"/>
    <cellStyle name="Entered 4 2 5" xfId="30679"/>
    <cellStyle name="Entered 4 3" xfId="30680"/>
    <cellStyle name="Entered 4 3 2" xfId="30681"/>
    <cellStyle name="Entered 4 3 2 2" xfId="30682"/>
    <cellStyle name="Entered 4 3 3" xfId="30683"/>
    <cellStyle name="Entered 4 4" xfId="30684"/>
    <cellStyle name="Entered 4 4 2" xfId="30685"/>
    <cellStyle name="Entered 4 4 2 2" xfId="30686"/>
    <cellStyle name="Entered 4 4 3" xfId="30687"/>
    <cellStyle name="Entered 4 5" xfId="30688"/>
    <cellStyle name="Entered 4 5 2" xfId="30689"/>
    <cellStyle name="Entered 4 6" xfId="30690"/>
    <cellStyle name="Entered 4 6 2" xfId="30691"/>
    <cellStyle name="Entered 4 7" xfId="30692"/>
    <cellStyle name="Entered 5" xfId="30693"/>
    <cellStyle name="Entered 5 2" xfId="30694"/>
    <cellStyle name="Entered 5 2 2" xfId="30695"/>
    <cellStyle name="Entered 5 2 2 2" xfId="30696"/>
    <cellStyle name="Entered 5 2 2 2 2" xfId="30697"/>
    <cellStyle name="Entered 5 2 3" xfId="30698"/>
    <cellStyle name="Entered 5 2 3 2" xfId="30699"/>
    <cellStyle name="Entered 5 2 4" xfId="30700"/>
    <cellStyle name="Entered 5 2 4 2" xfId="30701"/>
    <cellStyle name="Entered 5 2 5" xfId="30702"/>
    <cellStyle name="Entered 5 3" xfId="30703"/>
    <cellStyle name="Entered 5 3 2" xfId="30704"/>
    <cellStyle name="Entered 5 3 2 2" xfId="30705"/>
    <cellStyle name="Entered 5 3 3" xfId="30706"/>
    <cellStyle name="Entered 5 4" xfId="30707"/>
    <cellStyle name="Entered 5 4 2" xfId="30708"/>
    <cellStyle name="Entered 5 5" xfId="30709"/>
    <cellStyle name="Entered 5 5 2" xfId="30710"/>
    <cellStyle name="Entered 6" xfId="30711"/>
    <cellStyle name="Entered 6 2" xfId="30712"/>
    <cellStyle name="Entered 6 2 2" xfId="30713"/>
    <cellStyle name="Entered 6 2 2 2" xfId="30714"/>
    <cellStyle name="Entered 6 2 2 2 2" xfId="30715"/>
    <cellStyle name="Entered 6 2 3" xfId="30716"/>
    <cellStyle name="Entered 6 2 3 2" xfId="30717"/>
    <cellStyle name="Entered 6 2 4" xfId="30718"/>
    <cellStyle name="Entered 6 2 4 2" xfId="30719"/>
    <cellStyle name="Entered 6 2 5" xfId="30720"/>
    <cellStyle name="Entered 6 3" xfId="30721"/>
    <cellStyle name="Entered 6 3 2" xfId="30722"/>
    <cellStyle name="Entered 6 3 2 2" xfId="30723"/>
    <cellStyle name="Entered 6 4" xfId="30724"/>
    <cellStyle name="Entered 6 4 2" xfId="30725"/>
    <cellStyle name="Entered 6 5" xfId="30726"/>
    <cellStyle name="Entered 6 5 2" xfId="30727"/>
    <cellStyle name="Entered 7" xfId="30728"/>
    <cellStyle name="Entered 7 2" xfId="30729"/>
    <cellStyle name="Entered 7 2 2" xfId="30730"/>
    <cellStyle name="Entered 7 2 2 2" xfId="30731"/>
    <cellStyle name="Entered 7 2 3" xfId="30732"/>
    <cellStyle name="Entered 7 3" xfId="30733"/>
    <cellStyle name="Entered 7 3 2" xfId="30734"/>
    <cellStyle name="Entered 7 4" xfId="30735"/>
    <cellStyle name="Entered 7 4 2" xfId="30736"/>
    <cellStyle name="Entered 8" xfId="30737"/>
    <cellStyle name="Entered 8 2" xfId="30738"/>
    <cellStyle name="Entered 8 2 2" xfId="30739"/>
    <cellStyle name="Entered 8 2 3" xfId="30740"/>
    <cellStyle name="Entered 8 3" xfId="30741"/>
    <cellStyle name="Entered 8 4" xfId="30742"/>
    <cellStyle name="Entered 9" xfId="30743"/>
    <cellStyle name="Entered 9 2" xfId="30744"/>
    <cellStyle name="Entered 9 2 2" xfId="30745"/>
    <cellStyle name="Entered 9 3" xfId="30746"/>
    <cellStyle name="Entered_AURORA Total New" xfId="30747"/>
    <cellStyle name="Euro" xfId="30748"/>
    <cellStyle name="Euro 10" xfId="30749"/>
    <cellStyle name="Euro 10 2" xfId="30750"/>
    <cellStyle name="Euro 10 2 2" xfId="30751"/>
    <cellStyle name="Euro 10 2 2 2" xfId="30752"/>
    <cellStyle name="Euro 10 2 3" xfId="30753"/>
    <cellStyle name="Euro 10 3" xfId="30754"/>
    <cellStyle name="Euro 10 3 2" xfId="30755"/>
    <cellStyle name="Euro 10 4" xfId="30756"/>
    <cellStyle name="Euro 11" xfId="30757"/>
    <cellStyle name="Euro 11 2" xfId="30758"/>
    <cellStyle name="Euro 12" xfId="30759"/>
    <cellStyle name="Euro 12 2" xfId="30760"/>
    <cellStyle name="Euro 12 3" xfId="30761"/>
    <cellStyle name="Euro 13" xfId="30762"/>
    <cellStyle name="Euro 2" xfId="30763"/>
    <cellStyle name="Euro 2 2" xfId="30764"/>
    <cellStyle name="Euro 2 2 2" xfId="30765"/>
    <cellStyle name="Euro 2 2 2 2" xfId="30766"/>
    <cellStyle name="Euro 2 2 2 2 2" xfId="30767"/>
    <cellStyle name="Euro 2 2 2 3" xfId="30768"/>
    <cellStyle name="Euro 2 2 3" xfId="30769"/>
    <cellStyle name="Euro 2 2 3 2" xfId="30770"/>
    <cellStyle name="Euro 2 2 4" xfId="30771"/>
    <cellStyle name="Euro 2 2 4 2" xfId="30772"/>
    <cellStyle name="Euro 2 2 5" xfId="30773"/>
    <cellStyle name="Euro 2 3" xfId="30774"/>
    <cellStyle name="Euro 2 3 2" xfId="30775"/>
    <cellStyle name="Euro 2 3 2 2" xfId="30776"/>
    <cellStyle name="Euro 2 3 3" xfId="30777"/>
    <cellStyle name="Euro 2 3 4" xfId="30778"/>
    <cellStyle name="Euro 2 4" xfId="30779"/>
    <cellStyle name="Euro 2 4 2" xfId="30780"/>
    <cellStyle name="Euro 2 4 2 2" xfId="30781"/>
    <cellStyle name="Euro 2 4 3" xfId="30782"/>
    <cellStyle name="Euro 2 5" xfId="30783"/>
    <cellStyle name="Euro 2 5 2" xfId="30784"/>
    <cellStyle name="Euro 2 6" xfId="30785"/>
    <cellStyle name="Euro 2 6 2" xfId="30786"/>
    <cellStyle name="Euro 2 7" xfId="30787"/>
    <cellStyle name="Euro 3" xfId="30788"/>
    <cellStyle name="Euro 3 2" xfId="30789"/>
    <cellStyle name="Euro 3 2 2" xfId="30790"/>
    <cellStyle name="Euro 3 2 2 2" xfId="30791"/>
    <cellStyle name="Euro 3 2 3" xfId="30792"/>
    <cellStyle name="Euro 3 2 4" xfId="30793"/>
    <cellStyle name="Euro 3 3" xfId="30794"/>
    <cellStyle name="Euro 3 3 2" xfId="30795"/>
    <cellStyle name="Euro 3 3 2 2" xfId="30796"/>
    <cellStyle name="Euro 3 3 3" xfId="30797"/>
    <cellStyle name="Euro 3 4" xfId="30798"/>
    <cellStyle name="Euro 3 4 2" xfId="30799"/>
    <cellStyle name="Euro 3 5" xfId="30800"/>
    <cellStyle name="Euro 3 5 2" xfId="30801"/>
    <cellStyle name="Euro 3 6" xfId="30802"/>
    <cellStyle name="Euro 4" xfId="30803"/>
    <cellStyle name="Euro 4 2" xfId="30804"/>
    <cellStyle name="Euro 4 2 2" xfId="30805"/>
    <cellStyle name="Euro 4 2 2 2" xfId="30806"/>
    <cellStyle name="Euro 4 2 2 2 2" xfId="30807"/>
    <cellStyle name="Euro 4 2 3" xfId="30808"/>
    <cellStyle name="Euro 4 2 3 2" xfId="30809"/>
    <cellStyle name="Euro 4 2 4" xfId="30810"/>
    <cellStyle name="Euro 4 2 4 2" xfId="30811"/>
    <cellStyle name="Euro 4 3" xfId="30812"/>
    <cellStyle name="Euro 4 3 2" xfId="30813"/>
    <cellStyle name="Euro 4 3 2 2" xfId="30814"/>
    <cellStyle name="Euro 4 4" xfId="30815"/>
    <cellStyle name="Euro 4 4 2" xfId="30816"/>
    <cellStyle name="Euro 4 4 2 2" xfId="30817"/>
    <cellStyle name="Euro 4 4 3" xfId="30818"/>
    <cellStyle name="Euro 4 5" xfId="30819"/>
    <cellStyle name="Euro 4 5 2" xfId="30820"/>
    <cellStyle name="Euro 4 6" xfId="30821"/>
    <cellStyle name="Euro 4 6 2" xfId="30822"/>
    <cellStyle name="Euro 4 7" xfId="30823"/>
    <cellStyle name="Euro 5" xfId="30824"/>
    <cellStyle name="Euro 5 2" xfId="30825"/>
    <cellStyle name="Euro 5 2 2" xfId="30826"/>
    <cellStyle name="Euro 5 2 2 2" xfId="30827"/>
    <cellStyle name="Euro 5 2 2 2 2" xfId="30828"/>
    <cellStyle name="Euro 5 2 3" xfId="30829"/>
    <cellStyle name="Euro 5 2 3 2" xfId="30830"/>
    <cellStyle name="Euro 5 2 4" xfId="30831"/>
    <cellStyle name="Euro 5 2 4 2" xfId="30832"/>
    <cellStyle name="Euro 5 3" xfId="30833"/>
    <cellStyle name="Euro 5 3 2" xfId="30834"/>
    <cellStyle name="Euro 5 3 2 2" xfId="30835"/>
    <cellStyle name="Euro 5 3 3" xfId="30836"/>
    <cellStyle name="Euro 5 4" xfId="30837"/>
    <cellStyle name="Euro 5 4 2" xfId="30838"/>
    <cellStyle name="Euro 5 4 2 2" xfId="30839"/>
    <cellStyle name="Euro 5 4 3" xfId="30840"/>
    <cellStyle name="Euro 5 5" xfId="30841"/>
    <cellStyle name="Euro 5 5 2" xfId="30842"/>
    <cellStyle name="Euro 5 6" xfId="30843"/>
    <cellStyle name="Euro 5 6 2" xfId="30844"/>
    <cellStyle name="Euro 5 7" xfId="30845"/>
    <cellStyle name="Euro 6" xfId="30846"/>
    <cellStyle name="Euro 6 2" xfId="30847"/>
    <cellStyle name="Euro 6 2 2" xfId="30848"/>
    <cellStyle name="Euro 6 2 2 2" xfId="30849"/>
    <cellStyle name="Euro 6 2 2 2 2" xfId="30850"/>
    <cellStyle name="Euro 6 2 3" xfId="30851"/>
    <cellStyle name="Euro 6 2 3 2" xfId="30852"/>
    <cellStyle name="Euro 6 2 4" xfId="30853"/>
    <cellStyle name="Euro 6 2 4 2" xfId="30854"/>
    <cellStyle name="Euro 6 2 5" xfId="30855"/>
    <cellStyle name="Euro 6 3" xfId="30856"/>
    <cellStyle name="Euro 6 3 2" xfId="30857"/>
    <cellStyle name="Euro 6 3 2 2" xfId="30858"/>
    <cellStyle name="Euro 6 4" xfId="30859"/>
    <cellStyle name="Euro 6 4 2" xfId="30860"/>
    <cellStyle name="Euro 6 5" xfId="30861"/>
    <cellStyle name="Euro 6 5 2" xfId="30862"/>
    <cellStyle name="Euro 7" xfId="30863"/>
    <cellStyle name="Euro 7 2" xfId="30864"/>
    <cellStyle name="Euro 7 2 2" xfId="30865"/>
    <cellStyle name="Euro 7 2 2 2" xfId="30866"/>
    <cellStyle name="Euro 7 2 3" xfId="30867"/>
    <cellStyle name="Euro 7 3" xfId="30868"/>
    <cellStyle name="Euro 7 3 2" xfId="30869"/>
    <cellStyle name="Euro 7 4" xfId="30870"/>
    <cellStyle name="Euro 7 4 2" xfId="30871"/>
    <cellStyle name="Euro 8" xfId="30872"/>
    <cellStyle name="Euro 8 2" xfId="30873"/>
    <cellStyle name="Euro 8 2 2" xfId="30874"/>
    <cellStyle name="Euro 8 2 3" xfId="30875"/>
    <cellStyle name="Euro 8 3" xfId="30876"/>
    <cellStyle name="Euro 8 4" xfId="30877"/>
    <cellStyle name="Euro 9" xfId="30878"/>
    <cellStyle name="Euro 9 2" xfId="30879"/>
    <cellStyle name="Euro 9 2 2" xfId="30880"/>
    <cellStyle name="Euro 9 3" xfId="30881"/>
    <cellStyle name="Explanatory Text 10" xfId="30882"/>
    <cellStyle name="Explanatory Text 2" xfId="30883"/>
    <cellStyle name="Explanatory Text 2 2" xfId="30884"/>
    <cellStyle name="Explanatory Text 2 2 2" xfId="30885"/>
    <cellStyle name="Explanatory Text 2 2 2 2" xfId="30886"/>
    <cellStyle name="Explanatory Text 2 2 2 2 2" xfId="30887"/>
    <cellStyle name="Explanatory Text 2 2 2 3" xfId="30888"/>
    <cellStyle name="Explanatory Text 2 2 2 4" xfId="30889"/>
    <cellStyle name="Explanatory Text 2 2 3" xfId="30890"/>
    <cellStyle name="Explanatory Text 2 2 3 2" xfId="30891"/>
    <cellStyle name="Explanatory Text 2 2 4" xfId="30892"/>
    <cellStyle name="Explanatory Text 2 2 4 2" xfId="30893"/>
    <cellStyle name="Explanatory Text 2 2 5" xfId="30894"/>
    <cellStyle name="Explanatory Text 2 3" xfId="30895"/>
    <cellStyle name="Explanatory Text 2 3 2" xfId="30896"/>
    <cellStyle name="Explanatory Text 2 3 2 2" xfId="30897"/>
    <cellStyle name="Explanatory Text 2 3 2 2 2" xfId="30898"/>
    <cellStyle name="Explanatory Text 2 3 2 3" xfId="30899"/>
    <cellStyle name="Explanatory Text 2 3 2 4" xfId="30900"/>
    <cellStyle name="Explanatory Text 2 3 3" xfId="30901"/>
    <cellStyle name="Explanatory Text 2 3 3 2" xfId="30902"/>
    <cellStyle name="Explanatory Text 2 3 4" xfId="30903"/>
    <cellStyle name="Explanatory Text 2 3 4 2" xfId="30904"/>
    <cellStyle name="Explanatory Text 2 3 5" xfId="30905"/>
    <cellStyle name="Explanatory Text 2 3 6" xfId="30906"/>
    <cellStyle name="Explanatory Text 2 4" xfId="30907"/>
    <cellStyle name="Explanatory Text 2 4 2" xfId="30908"/>
    <cellStyle name="Explanatory Text 2 4 2 2" xfId="30909"/>
    <cellStyle name="Explanatory Text 2 4 3" xfId="30910"/>
    <cellStyle name="Explanatory Text 2 4 4" xfId="30911"/>
    <cellStyle name="Explanatory Text 2 5" xfId="30912"/>
    <cellStyle name="Explanatory Text 2 5 2" xfId="30913"/>
    <cellStyle name="Explanatory Text 2 6" xfId="30914"/>
    <cellStyle name="Explanatory Text 2 6 2" xfId="30915"/>
    <cellStyle name="Explanatory Text 2 7" xfId="30916"/>
    <cellStyle name="Explanatory Text 3" xfId="30917"/>
    <cellStyle name="Explanatory Text 3 2" xfId="30918"/>
    <cellStyle name="Explanatory Text 3 2 2" xfId="30919"/>
    <cellStyle name="Explanatory Text 3 2 2 2" xfId="30920"/>
    <cellStyle name="Explanatory Text 3 2 3" xfId="30921"/>
    <cellStyle name="Explanatory Text 3 3" xfId="30922"/>
    <cellStyle name="Explanatory Text 3 3 2" xfId="30923"/>
    <cellStyle name="Explanatory Text 3 4" xfId="30924"/>
    <cellStyle name="Explanatory Text 3 4 2" xfId="30925"/>
    <cellStyle name="Explanatory Text 3 5" xfId="30926"/>
    <cellStyle name="Explanatory Text 4" xfId="30927"/>
    <cellStyle name="Explanatory Text 4 2" xfId="30928"/>
    <cellStyle name="Explanatory Text 4 2 2" xfId="30929"/>
    <cellStyle name="Explanatory Text 4 2 2 2" xfId="30930"/>
    <cellStyle name="Explanatory Text 4 2 3" xfId="30931"/>
    <cellStyle name="Explanatory Text 4 2 4" xfId="30932"/>
    <cellStyle name="Explanatory Text 4 3" xfId="30933"/>
    <cellStyle name="Explanatory Text 4 3 2" xfId="30934"/>
    <cellStyle name="Explanatory Text 4 4" xfId="30935"/>
    <cellStyle name="Explanatory Text 4 4 2" xfId="30936"/>
    <cellStyle name="Explanatory Text 5" xfId="30937"/>
    <cellStyle name="Explanatory Text 5 2" xfId="30938"/>
    <cellStyle name="Explanatory Text 5 2 2" xfId="30939"/>
    <cellStyle name="Explanatory Text 5 3" xfId="30940"/>
    <cellStyle name="Explanatory Text 6" xfId="30941"/>
    <cellStyle name="Explanatory Text 6 2" xfId="30942"/>
    <cellStyle name="Explanatory Text 6 2 2" xfId="30943"/>
    <cellStyle name="Explanatory Text 6 3" xfId="30944"/>
    <cellStyle name="Explanatory Text 6 4" xfId="30945"/>
    <cellStyle name="Explanatory Text 6 5" xfId="30946"/>
    <cellStyle name="Explanatory Text 7" xfId="30947"/>
    <cellStyle name="Explanatory Text 7 2" xfId="30948"/>
    <cellStyle name="Explanatory Text 8" xfId="30949"/>
    <cellStyle name="Explanatory Text 9" xfId="30950"/>
    <cellStyle name="FieldName" xfId="30951"/>
    <cellStyle name="Fixed" xfId="30952"/>
    <cellStyle name="Fixed 2" xfId="30953"/>
    <cellStyle name="Fixed 2 2" xfId="30954"/>
    <cellStyle name="Fixed 2 2 2" xfId="30955"/>
    <cellStyle name="Fixed 2 2 3" xfId="30956"/>
    <cellStyle name="Fixed 2 2 4" xfId="30957"/>
    <cellStyle name="Fixed 2 3" xfId="30958"/>
    <cellStyle name="Fixed 2 4" xfId="30959"/>
    <cellStyle name="Fixed 2 5" xfId="30960"/>
    <cellStyle name="Fixed 3" xfId="30961"/>
    <cellStyle name="Fixed 3 2" xfId="30962"/>
    <cellStyle name="Fixed 4" xfId="30963"/>
    <cellStyle name="Fixed 4 2" xfId="30964"/>
    <cellStyle name="Fixed 5" xfId="30965"/>
    <cellStyle name="Fixed 5 2" xfId="30966"/>
    <cellStyle name="Fixed 6" xfId="30967"/>
    <cellStyle name="Fixed 7" xfId="30968"/>
    <cellStyle name="Fixed3 - Style3" xfId="30969"/>
    <cellStyle name="Fixed3 - Style3 2" xfId="30970"/>
    <cellStyle name="Fixed3 - Style3 2 2" xfId="30971"/>
    <cellStyle name="Fixed3 - Style3 2 2 2" xfId="30972"/>
    <cellStyle name="Fixed3 - Style3 2 3" xfId="30973"/>
    <cellStyle name="Fixed3 - Style3 3" xfId="30974"/>
    <cellStyle name="Fixed3 - Style3 3 2" xfId="30975"/>
    <cellStyle name="Fixed3 - Style3 4" xfId="30976"/>
    <cellStyle name="Fixed3 - Style3 4 2" xfId="30977"/>
    <cellStyle name="Fixed3 - Style3 5" xfId="30978"/>
    <cellStyle name="Followed Hyperlink 2" xfId="30979"/>
    <cellStyle name="Footnote" xfId="30980"/>
    <cellStyle name="G01_2001 figures 1 decimal a" xfId="30981"/>
    <cellStyle name="G03_Text" xfId="30982"/>
    <cellStyle name="G05_Superiors" xfId="30983"/>
    <cellStyle name="G07_Bold_2002_figs_Green" xfId="30984"/>
    <cellStyle name="G08_2001_figs" xfId="30985"/>
    <cellStyle name="Good 10" xfId="30986"/>
    <cellStyle name="Good 2" xfId="30987"/>
    <cellStyle name="Good 2 2" xfId="30988"/>
    <cellStyle name="Good 2 2 2" xfId="30989"/>
    <cellStyle name="Good 2 2 2 2" xfId="30990"/>
    <cellStyle name="Good 2 2 2 2 2" xfId="30991"/>
    <cellStyle name="Good 2 2 2 3" xfId="30992"/>
    <cellStyle name="Good 2 2 2 4" xfId="30993"/>
    <cellStyle name="Good 2 2 3" xfId="30994"/>
    <cellStyle name="Good 2 2 3 2" xfId="30995"/>
    <cellStyle name="Good 2 2 4" xfId="30996"/>
    <cellStyle name="Good 2 2 4 2" xfId="30997"/>
    <cellStyle name="Good 2 2 5" xfId="30998"/>
    <cellStyle name="Good 2 3" xfId="30999"/>
    <cellStyle name="Good 2 3 2" xfId="31000"/>
    <cellStyle name="Good 2 3 2 2" xfId="31001"/>
    <cellStyle name="Good 2 3 2 2 2" xfId="31002"/>
    <cellStyle name="Good 2 3 2 3" xfId="31003"/>
    <cellStyle name="Good 2 3 2 4" xfId="31004"/>
    <cellStyle name="Good 2 3 3" xfId="31005"/>
    <cellStyle name="Good 2 3 3 2" xfId="31006"/>
    <cellStyle name="Good 2 3 3 3" xfId="31007"/>
    <cellStyle name="Good 2 3 4" xfId="31008"/>
    <cellStyle name="Good 2 3 4 2" xfId="31009"/>
    <cellStyle name="Good 2 3 5" xfId="31010"/>
    <cellStyle name="Good 2 3 6" xfId="31011"/>
    <cellStyle name="Good 2 4" xfId="31012"/>
    <cellStyle name="Good 2 4 2" xfId="31013"/>
    <cellStyle name="Good 2 4 2 2" xfId="31014"/>
    <cellStyle name="Good 2 4 3" xfId="31015"/>
    <cellStyle name="Good 2 4 4" xfId="31016"/>
    <cellStyle name="Good 2 4 5" xfId="31017"/>
    <cellStyle name="Good 2 5" xfId="31018"/>
    <cellStyle name="Good 2 5 2" xfId="31019"/>
    <cellStyle name="Good 2 6" xfId="31020"/>
    <cellStyle name="Good 2 6 2" xfId="31021"/>
    <cellStyle name="Good 2 7" xfId="31022"/>
    <cellStyle name="Good 3" xfId="31023"/>
    <cellStyle name="Good 3 2" xfId="31024"/>
    <cellStyle name="Good 3 2 2" xfId="31025"/>
    <cellStyle name="Good 3 2 2 2" xfId="31026"/>
    <cellStyle name="Good 3 2 3" xfId="31027"/>
    <cellStyle name="Good 3 3" xfId="31028"/>
    <cellStyle name="Good 3 3 2" xfId="31029"/>
    <cellStyle name="Good 3 4" xfId="31030"/>
    <cellStyle name="Good 3 4 2" xfId="31031"/>
    <cellStyle name="Good 3 5" xfId="31032"/>
    <cellStyle name="Good 3 6" xfId="31033"/>
    <cellStyle name="Good 4" xfId="31034"/>
    <cellStyle name="Good 4 2" xfId="31035"/>
    <cellStyle name="Good 4 2 2" xfId="31036"/>
    <cellStyle name="Good 4 2 2 2" xfId="31037"/>
    <cellStyle name="Good 4 2 3" xfId="31038"/>
    <cellStyle name="Good 4 2 4" xfId="31039"/>
    <cellStyle name="Good 4 3" xfId="31040"/>
    <cellStyle name="Good 4 3 2" xfId="31041"/>
    <cellStyle name="Good 4 4" xfId="31042"/>
    <cellStyle name="Good 4 4 2" xfId="31043"/>
    <cellStyle name="Good 5" xfId="31044"/>
    <cellStyle name="Good 5 2" xfId="31045"/>
    <cellStyle name="Good 5 2 2" xfId="31046"/>
    <cellStyle name="Good 5 2 3" xfId="31047"/>
    <cellStyle name="Good 5 3" xfId="31048"/>
    <cellStyle name="Good 6" xfId="31049"/>
    <cellStyle name="Good 6 2" xfId="31050"/>
    <cellStyle name="Good 6 2 2" xfId="31051"/>
    <cellStyle name="Good 6 3" xfId="31052"/>
    <cellStyle name="Good 6 4" xfId="31053"/>
    <cellStyle name="Good 6 5" xfId="31054"/>
    <cellStyle name="Good 7" xfId="31055"/>
    <cellStyle name="Good 7 2" xfId="31056"/>
    <cellStyle name="Good 7 3" xfId="31057"/>
    <cellStyle name="Good 8" xfId="31058"/>
    <cellStyle name="Good 9" xfId="31059"/>
    <cellStyle name="Grey" xfId="31060"/>
    <cellStyle name="Grey 10" xfId="31061"/>
    <cellStyle name="Grey 2" xfId="31062"/>
    <cellStyle name="Grey 2 2" xfId="31063"/>
    <cellStyle name="Grey 2 2 2" xfId="31064"/>
    <cellStyle name="Grey 2 2 2 2" xfId="31065"/>
    <cellStyle name="Grey 2 2 2 2 2" xfId="31066"/>
    <cellStyle name="Grey 2 2 2 3" xfId="31067"/>
    <cellStyle name="Grey 2 2 2 4" xfId="31068"/>
    <cellStyle name="Grey 2 2 3" xfId="31069"/>
    <cellStyle name="Grey 2 2 3 2" xfId="31070"/>
    <cellStyle name="Grey 2 2 3 2 2" xfId="31071"/>
    <cellStyle name="Grey 2 2 3 3" xfId="31072"/>
    <cellStyle name="Grey 2 2 4" xfId="31073"/>
    <cellStyle name="Grey 2 2 4 2" xfId="31074"/>
    <cellStyle name="Grey 2 2 5" xfId="31075"/>
    <cellStyle name="Grey 2 2 5 2" xfId="31076"/>
    <cellStyle name="Grey 2 2 6" xfId="31077"/>
    <cellStyle name="Grey 2 2 7" xfId="31078"/>
    <cellStyle name="Grey 2 3" xfId="31079"/>
    <cellStyle name="Grey 2 3 2" xfId="31080"/>
    <cellStyle name="Grey 2 3 2 2" xfId="31081"/>
    <cellStyle name="Grey 2 3 3" xfId="31082"/>
    <cellStyle name="Grey 2 3 4" xfId="31083"/>
    <cellStyle name="Grey 2 4" xfId="31084"/>
    <cellStyle name="Grey 2 4 2" xfId="31085"/>
    <cellStyle name="Grey 2 5" xfId="31086"/>
    <cellStyle name="Grey 2 5 2" xfId="31087"/>
    <cellStyle name="Grey 2 6" xfId="31088"/>
    <cellStyle name="Grey 3" xfId="31089"/>
    <cellStyle name="Grey 3 2" xfId="31090"/>
    <cellStyle name="Grey 3 2 2" xfId="31091"/>
    <cellStyle name="Grey 3 2 2 2" xfId="31092"/>
    <cellStyle name="Grey 3 2 2 2 2" xfId="31093"/>
    <cellStyle name="Grey 3 2 2 3" xfId="31094"/>
    <cellStyle name="Grey 3 2 2 4" xfId="31095"/>
    <cellStyle name="Grey 3 2 3" xfId="31096"/>
    <cellStyle name="Grey 3 2 3 2" xfId="31097"/>
    <cellStyle name="Grey 3 2 3 2 2" xfId="31098"/>
    <cellStyle name="Grey 3 2 3 3" xfId="31099"/>
    <cellStyle name="Grey 3 2 4" xfId="31100"/>
    <cellStyle name="Grey 3 2 4 2" xfId="31101"/>
    <cellStyle name="Grey 3 2 5" xfId="31102"/>
    <cellStyle name="Grey 3 2 5 2" xfId="31103"/>
    <cellStyle name="Grey 3 2 6" xfId="31104"/>
    <cellStyle name="Grey 3 2 7" xfId="31105"/>
    <cellStyle name="Grey 3 3" xfId="31106"/>
    <cellStyle name="Grey 3 3 2" xfId="31107"/>
    <cellStyle name="Grey 3 3 2 2" xfId="31108"/>
    <cellStyle name="Grey 3 3 3" xfId="31109"/>
    <cellStyle name="Grey 3 3 4" xfId="31110"/>
    <cellStyle name="Grey 3 4" xfId="31111"/>
    <cellStyle name="Grey 3 4 2" xfId="31112"/>
    <cellStyle name="Grey 3 5" xfId="31113"/>
    <cellStyle name="Grey 3 5 2" xfId="31114"/>
    <cellStyle name="Grey 3 6" xfId="31115"/>
    <cellStyle name="Grey 4" xfId="31116"/>
    <cellStyle name="Grey 4 2" xfId="31117"/>
    <cellStyle name="Grey 4 2 2" xfId="31118"/>
    <cellStyle name="Grey 4 2 2 2" xfId="31119"/>
    <cellStyle name="Grey 4 2 3" xfId="31120"/>
    <cellStyle name="Grey 4 2 4" xfId="31121"/>
    <cellStyle name="Grey 4 2 5" xfId="31122"/>
    <cellStyle name="Grey 4 3" xfId="31123"/>
    <cellStyle name="Grey 4 3 2" xfId="31124"/>
    <cellStyle name="Grey 4 4" xfId="31125"/>
    <cellStyle name="Grey 4 4 2" xfId="31126"/>
    <cellStyle name="Grey 4 5" xfId="31127"/>
    <cellStyle name="Grey 5" xfId="31128"/>
    <cellStyle name="Grey 5 2" xfId="31129"/>
    <cellStyle name="Grey 5 2 2" xfId="31130"/>
    <cellStyle name="Grey 5 2 2 2" xfId="31131"/>
    <cellStyle name="Grey 5 2 2 2 2" xfId="31132"/>
    <cellStyle name="Grey 5 2 2 3" xfId="31133"/>
    <cellStyle name="Grey 5 2 3" xfId="31134"/>
    <cellStyle name="Grey 5 2 3 2" xfId="31135"/>
    <cellStyle name="Grey 5 2 4" xfId="31136"/>
    <cellStyle name="Grey 5 2 4 2" xfId="31137"/>
    <cellStyle name="Grey 5 2 5" xfId="31138"/>
    <cellStyle name="Grey 5 3" xfId="31139"/>
    <cellStyle name="Grey 5 3 2" xfId="31140"/>
    <cellStyle name="Grey 5 3 2 2" xfId="31141"/>
    <cellStyle name="Grey 5 3 3" xfId="31142"/>
    <cellStyle name="Grey 5 4" xfId="31143"/>
    <cellStyle name="Grey 5 4 2" xfId="31144"/>
    <cellStyle name="Grey 5 4 2 2" xfId="31145"/>
    <cellStyle name="Grey 5 4 3" xfId="31146"/>
    <cellStyle name="Grey 5 5" xfId="31147"/>
    <cellStyle name="Grey 5 5 2" xfId="31148"/>
    <cellStyle name="Grey 5 6" xfId="31149"/>
    <cellStyle name="Grey 5 6 2" xfId="31150"/>
    <cellStyle name="Grey 5 7" xfId="31151"/>
    <cellStyle name="Grey 6" xfId="31152"/>
    <cellStyle name="Grey 6 2" xfId="31153"/>
    <cellStyle name="Grey 6 2 2" xfId="31154"/>
    <cellStyle name="Grey 6 2 3" xfId="31155"/>
    <cellStyle name="Grey 6 3" xfId="31156"/>
    <cellStyle name="Grey 6 4" xfId="31157"/>
    <cellStyle name="Grey 6 5" xfId="31158"/>
    <cellStyle name="Grey 7" xfId="31159"/>
    <cellStyle name="Grey 7 2" xfId="31160"/>
    <cellStyle name="Grey 8" xfId="31161"/>
    <cellStyle name="Grey 8 2" xfId="31162"/>
    <cellStyle name="Grey 9" xfId="31163"/>
    <cellStyle name="Grey 9 2" xfId="31164"/>
    <cellStyle name="Grey_(C) WHE Proforma with ITC cash grant 10 Yr Amort_for deferral_102809" xfId="31165"/>
    <cellStyle name="g-tota - Style7" xfId="31166"/>
    <cellStyle name="HEAD" xfId="31167"/>
    <cellStyle name="HEAD1" xfId="31168"/>
    <cellStyle name="HEAD2" xfId="31169"/>
    <cellStyle name="Header" xfId="31170"/>
    <cellStyle name="Header1" xfId="31171"/>
    <cellStyle name="Header1 2" xfId="31172"/>
    <cellStyle name="Header1 2 2" xfId="31173"/>
    <cellStyle name="Header1 2 2 2" xfId="31174"/>
    <cellStyle name="Header1 2 2 2 2" xfId="31175"/>
    <cellStyle name="Header1 2 2 3" xfId="31176"/>
    <cellStyle name="Header1 2 3" xfId="31177"/>
    <cellStyle name="Header1 2 3 2" xfId="31178"/>
    <cellStyle name="Header1 2 4" xfId="31179"/>
    <cellStyle name="Header1 2 4 2" xfId="31180"/>
    <cellStyle name="Header1 2 5" xfId="31181"/>
    <cellStyle name="Header1 3" xfId="31182"/>
    <cellStyle name="Header1 3 2" xfId="31183"/>
    <cellStyle name="Header1 3 2 2" xfId="31184"/>
    <cellStyle name="Header1 3 2 3" xfId="31185"/>
    <cellStyle name="Header1 3 2 4" xfId="31186"/>
    <cellStyle name="Header1 3 3" xfId="31187"/>
    <cellStyle name="Header1 3 4" xfId="31188"/>
    <cellStyle name="Header1 3 5" xfId="31189"/>
    <cellStyle name="Header1 4" xfId="31190"/>
    <cellStyle name="Header1 4 2" xfId="31191"/>
    <cellStyle name="Header1 5" xfId="31192"/>
    <cellStyle name="Header1 5 2" xfId="31193"/>
    <cellStyle name="Header1 6" xfId="31194"/>
    <cellStyle name="Header1_AURORA Total New" xfId="31195"/>
    <cellStyle name="Header2" xfId="31196"/>
    <cellStyle name="Header2 2" xfId="31197"/>
    <cellStyle name="Header2 2 2" xfId="31198"/>
    <cellStyle name="Header2 2 2 2" xfId="31199"/>
    <cellStyle name="Header2 2 2 2 2" xfId="31200"/>
    <cellStyle name="Header2 2 2 3" xfId="31201"/>
    <cellStyle name="Header2 2 3" xfId="31202"/>
    <cellStyle name="Header2 2 3 2" xfId="31203"/>
    <cellStyle name="Header2 2 4" xfId="31204"/>
    <cellStyle name="Header2 2 4 2" xfId="31205"/>
    <cellStyle name="Header2 2 5" xfId="31206"/>
    <cellStyle name="Header2 2 6" xfId="31207"/>
    <cellStyle name="Header2 2 7" xfId="31208"/>
    <cellStyle name="Header2 3" xfId="31209"/>
    <cellStyle name="Header2 3 2" xfId="31210"/>
    <cellStyle name="Header2 3 2 2" xfId="31211"/>
    <cellStyle name="Header2 3 2 3" xfId="31212"/>
    <cellStyle name="Header2 3 2 4" xfId="31213"/>
    <cellStyle name="Header2 3 2 5" xfId="31214"/>
    <cellStyle name="Header2 3 2 6" xfId="31215"/>
    <cellStyle name="Header2 3 2 7" xfId="31216"/>
    <cellStyle name="Header2 3 2 8" xfId="31217"/>
    <cellStyle name="Header2 3 3" xfId="31218"/>
    <cellStyle name="Header2 3 4" xfId="31219"/>
    <cellStyle name="Header2 3 5" xfId="31220"/>
    <cellStyle name="Header2 4" xfId="31221"/>
    <cellStyle name="Header2 4 2" xfId="31222"/>
    <cellStyle name="Header2 4 3" xfId="31223"/>
    <cellStyle name="Header2 4 4" xfId="31224"/>
    <cellStyle name="Header2 4 5" xfId="31225"/>
    <cellStyle name="Header2 4 6" xfId="31226"/>
    <cellStyle name="Header2 4 7" xfId="31227"/>
    <cellStyle name="Header2 5" xfId="31228"/>
    <cellStyle name="Header2 5 2" xfId="31229"/>
    <cellStyle name="Header2 6" xfId="31230"/>
    <cellStyle name="Header2 7" xfId="31231"/>
    <cellStyle name="Header2_AURORA Total New" xfId="31232"/>
    <cellStyle name="Heading" xfId="31233"/>
    <cellStyle name="Heading 1 10" xfId="31234"/>
    <cellStyle name="Heading 1 2" xfId="31235"/>
    <cellStyle name="Heading 1 2 2" xfId="31236"/>
    <cellStyle name="Heading 1 2 2 2" xfId="31237"/>
    <cellStyle name="Heading 1 2 2 2 2" xfId="31238"/>
    <cellStyle name="Heading 1 2 2 2 2 2" xfId="31239"/>
    <cellStyle name="Heading 1 2 2 2 3" xfId="31240"/>
    <cellStyle name="Heading 1 2 2 2 4" xfId="31241"/>
    <cellStyle name="Heading 1 2 2 3" xfId="31242"/>
    <cellStyle name="Heading 1 2 2 3 2" xfId="31243"/>
    <cellStyle name="Heading 1 2 2 4" xfId="31244"/>
    <cellStyle name="Heading 1 2 2 4 2" xfId="31245"/>
    <cellStyle name="Heading 1 2 2 5" xfId="31246"/>
    <cellStyle name="Heading 1 2 3" xfId="31247"/>
    <cellStyle name="Heading 1 2 3 2" xfId="31248"/>
    <cellStyle name="Heading 1 2 3 2 2" xfId="31249"/>
    <cellStyle name="Heading 1 2 3 2 2 2" xfId="31250"/>
    <cellStyle name="Heading 1 2 3 2 3" xfId="31251"/>
    <cellStyle name="Heading 1 2 3 2 4" xfId="31252"/>
    <cellStyle name="Heading 1 2 3 3" xfId="31253"/>
    <cellStyle name="Heading 1 2 3 3 2" xfId="31254"/>
    <cellStyle name="Heading 1 2 3 3 3" xfId="31255"/>
    <cellStyle name="Heading 1 2 3 4" xfId="31256"/>
    <cellStyle name="Heading 1 2 3 4 2" xfId="31257"/>
    <cellStyle name="Heading 1 2 3 5" xfId="31258"/>
    <cellStyle name="Heading 1 2 3 6" xfId="31259"/>
    <cellStyle name="Heading 1 2 4" xfId="31260"/>
    <cellStyle name="Heading 1 2 4 2" xfId="31261"/>
    <cellStyle name="Heading 1 2 4 2 2" xfId="31262"/>
    <cellStyle name="Heading 1 2 4 3" xfId="31263"/>
    <cellStyle name="Heading 1 2 4 4" xfId="31264"/>
    <cellStyle name="Heading 1 2 4 5" xfId="31265"/>
    <cellStyle name="Heading 1 2 5" xfId="31266"/>
    <cellStyle name="Heading 1 2 5 2" xfId="31267"/>
    <cellStyle name="Heading 1 2 5 2 2" xfId="31268"/>
    <cellStyle name="Heading 1 2 5 3" xfId="31269"/>
    <cellStyle name="Heading 1 2 5 4" xfId="31270"/>
    <cellStyle name="Heading 1 2 6" xfId="31271"/>
    <cellStyle name="Heading 1 2 6 2" xfId="31272"/>
    <cellStyle name="Heading 1 2 7" xfId="31273"/>
    <cellStyle name="Heading 1 2 8" xfId="31274"/>
    <cellStyle name="Heading 1 3" xfId="31275"/>
    <cellStyle name="Heading 1 3 2" xfId="31276"/>
    <cellStyle name="Heading 1 3 2 2" xfId="31277"/>
    <cellStyle name="Heading 1 3 2 2 2" xfId="31278"/>
    <cellStyle name="Heading 1 3 2 3" xfId="31279"/>
    <cellStyle name="Heading 1 3 2 4" xfId="31280"/>
    <cellStyle name="Heading 1 3 2 5" xfId="31281"/>
    <cellStyle name="Heading 1 3 3" xfId="31282"/>
    <cellStyle name="Heading 1 3 3 2" xfId="31283"/>
    <cellStyle name="Heading 1 3 3 2 2" xfId="31284"/>
    <cellStyle name="Heading 1 3 3 3" xfId="31285"/>
    <cellStyle name="Heading 1 3 4" xfId="31286"/>
    <cellStyle name="Heading 1 3 4 2" xfId="31287"/>
    <cellStyle name="Heading 1 3 5" xfId="31288"/>
    <cellStyle name="Heading 1 3 6" xfId="31289"/>
    <cellStyle name="Heading 1 4" xfId="31290"/>
    <cellStyle name="Heading 1 4 2" xfId="31291"/>
    <cellStyle name="Heading 1 4 2 2" xfId="31292"/>
    <cellStyle name="Heading 1 4 2 3" xfId="31293"/>
    <cellStyle name="Heading 1 4 3" xfId="31294"/>
    <cellStyle name="Heading 1 4 4" xfId="31295"/>
    <cellStyle name="Heading 1 5" xfId="31296"/>
    <cellStyle name="Heading 1 5 2" xfId="31297"/>
    <cellStyle name="Heading 1 5 2 2" xfId="31298"/>
    <cellStyle name="Heading 1 5 3" xfId="31299"/>
    <cellStyle name="Heading 1 5 4" xfId="31300"/>
    <cellStyle name="Heading 1 6" xfId="31301"/>
    <cellStyle name="Heading 1 6 2" xfId="31302"/>
    <cellStyle name="Heading 1 6 3" xfId="31303"/>
    <cellStyle name="Heading 1 7" xfId="31304"/>
    <cellStyle name="Heading 1 8" xfId="31305"/>
    <cellStyle name="Heading 1 9" xfId="31306"/>
    <cellStyle name="Heading 1 9 2" xfId="31307"/>
    <cellStyle name="Heading 2 10" xfId="31308"/>
    <cellStyle name="Heading 2 2" xfId="31309"/>
    <cellStyle name="Heading 2 2 2" xfId="31310"/>
    <cellStyle name="Heading 2 2 2 2" xfId="31311"/>
    <cellStyle name="Heading 2 2 2 2 2" xfId="31312"/>
    <cellStyle name="Heading 2 2 2 2 2 2" xfId="31313"/>
    <cellStyle name="Heading 2 2 2 2 3" xfId="31314"/>
    <cellStyle name="Heading 2 2 2 2 4" xfId="31315"/>
    <cellStyle name="Heading 2 2 2 3" xfId="31316"/>
    <cellStyle name="Heading 2 2 2 3 2" xfId="31317"/>
    <cellStyle name="Heading 2 2 2 4" xfId="31318"/>
    <cellStyle name="Heading 2 2 2 4 2" xfId="31319"/>
    <cellStyle name="Heading 2 2 2 5" xfId="31320"/>
    <cellStyle name="Heading 2 2 3" xfId="31321"/>
    <cellStyle name="Heading 2 2 3 2" xfId="31322"/>
    <cellStyle name="Heading 2 2 3 2 2" xfId="31323"/>
    <cellStyle name="Heading 2 2 3 2 2 2" xfId="31324"/>
    <cellStyle name="Heading 2 2 3 2 3" xfId="31325"/>
    <cellStyle name="Heading 2 2 3 2 4" xfId="31326"/>
    <cellStyle name="Heading 2 2 3 3" xfId="31327"/>
    <cellStyle name="Heading 2 2 3 3 2" xfId="31328"/>
    <cellStyle name="Heading 2 2 3 3 3" xfId="31329"/>
    <cellStyle name="Heading 2 2 3 4" xfId="31330"/>
    <cellStyle name="Heading 2 2 3 4 2" xfId="31331"/>
    <cellStyle name="Heading 2 2 3 5" xfId="31332"/>
    <cellStyle name="Heading 2 2 3 6" xfId="31333"/>
    <cellStyle name="Heading 2 2 4" xfId="31334"/>
    <cellStyle name="Heading 2 2 4 2" xfId="31335"/>
    <cellStyle name="Heading 2 2 4 2 2" xfId="31336"/>
    <cellStyle name="Heading 2 2 4 3" xfId="31337"/>
    <cellStyle name="Heading 2 2 4 4" xfId="31338"/>
    <cellStyle name="Heading 2 2 4 5" xfId="31339"/>
    <cellStyle name="Heading 2 2 5" xfId="31340"/>
    <cellStyle name="Heading 2 2 5 2" xfId="31341"/>
    <cellStyle name="Heading 2 2 5 2 2" xfId="31342"/>
    <cellStyle name="Heading 2 2 5 3" xfId="31343"/>
    <cellStyle name="Heading 2 2 5 4" xfId="31344"/>
    <cellStyle name="Heading 2 2 6" xfId="31345"/>
    <cellStyle name="Heading 2 2 6 2" xfId="31346"/>
    <cellStyle name="Heading 2 2 7" xfId="31347"/>
    <cellStyle name="Heading 2 2 8" xfId="31348"/>
    <cellStyle name="Heading 2 3" xfId="31349"/>
    <cellStyle name="Heading 2 3 2" xfId="31350"/>
    <cellStyle name="Heading 2 3 2 2" xfId="31351"/>
    <cellStyle name="Heading 2 3 2 2 2" xfId="31352"/>
    <cellStyle name="Heading 2 3 2 3" xfId="31353"/>
    <cellStyle name="Heading 2 3 2 4" xfId="31354"/>
    <cellStyle name="Heading 2 3 2 5" xfId="31355"/>
    <cellStyle name="Heading 2 3 3" xfId="31356"/>
    <cellStyle name="Heading 2 3 3 2" xfId="31357"/>
    <cellStyle name="Heading 2 3 3 2 2" xfId="31358"/>
    <cellStyle name="Heading 2 3 3 3" xfId="31359"/>
    <cellStyle name="Heading 2 3 4" xfId="31360"/>
    <cellStyle name="Heading 2 3 4 2" xfId="31361"/>
    <cellStyle name="Heading 2 3 5" xfId="31362"/>
    <cellStyle name="Heading 2 3 6" xfId="31363"/>
    <cellStyle name="Heading 2 4" xfId="31364"/>
    <cellStyle name="Heading 2 4 2" xfId="31365"/>
    <cellStyle name="Heading 2 4 2 2" xfId="31366"/>
    <cellStyle name="Heading 2 4 2 3" xfId="31367"/>
    <cellStyle name="Heading 2 4 3" xfId="31368"/>
    <cellStyle name="Heading 2 4 4" xfId="31369"/>
    <cellStyle name="Heading 2 5" xfId="31370"/>
    <cellStyle name="Heading 2 5 2" xfId="31371"/>
    <cellStyle name="Heading 2 5 2 2" xfId="31372"/>
    <cellStyle name="Heading 2 5 3" xfId="31373"/>
    <cellStyle name="Heading 2 5 4" xfId="31374"/>
    <cellStyle name="Heading 2 6" xfId="31375"/>
    <cellStyle name="Heading 2 6 2" xfId="31376"/>
    <cellStyle name="Heading 2 6 3" xfId="31377"/>
    <cellStyle name="Heading 2 7" xfId="31378"/>
    <cellStyle name="Heading 2 8" xfId="31379"/>
    <cellStyle name="Heading 2 9" xfId="31380"/>
    <cellStyle name="Heading 2 9 2" xfId="31381"/>
    <cellStyle name="Heading 3 10" xfId="31382"/>
    <cellStyle name="Heading 3 2" xfId="31383"/>
    <cellStyle name="Heading 3 2 2" xfId="31384"/>
    <cellStyle name="Heading 3 2 2 2" xfId="31385"/>
    <cellStyle name="Heading 3 2 2 2 2" xfId="31386"/>
    <cellStyle name="Heading 3 2 2 2 2 2" xfId="31387"/>
    <cellStyle name="Heading 3 2 2 2 3" xfId="31388"/>
    <cellStyle name="Heading 3 2 2 2 4" xfId="31389"/>
    <cellStyle name="Heading 3 2 2 3" xfId="31390"/>
    <cellStyle name="Heading 3 2 2 3 2" xfId="31391"/>
    <cellStyle name="Heading 3 2 2 4" xfId="31392"/>
    <cellStyle name="Heading 3 2 2 4 2" xfId="31393"/>
    <cellStyle name="Heading 3 2 2 5" xfId="31394"/>
    <cellStyle name="Heading 3 2 3" xfId="31395"/>
    <cellStyle name="Heading 3 2 3 2" xfId="31396"/>
    <cellStyle name="Heading 3 2 3 2 2" xfId="31397"/>
    <cellStyle name="Heading 3 2 3 2 2 2" xfId="31398"/>
    <cellStyle name="Heading 3 2 3 2 3" xfId="31399"/>
    <cellStyle name="Heading 3 2 3 2 4" xfId="31400"/>
    <cellStyle name="Heading 3 2 3 3" xfId="31401"/>
    <cellStyle name="Heading 3 2 3 3 2" xfId="31402"/>
    <cellStyle name="Heading 3 2 3 3 3" xfId="31403"/>
    <cellStyle name="Heading 3 2 3 4" xfId="31404"/>
    <cellStyle name="Heading 3 2 3 4 2" xfId="31405"/>
    <cellStyle name="Heading 3 2 3 4 3" xfId="31406"/>
    <cellStyle name="Heading 3 2 3 5" xfId="31407"/>
    <cellStyle name="Heading 3 2 3 6" xfId="31408"/>
    <cellStyle name="Heading 3 2 4" xfId="31409"/>
    <cellStyle name="Heading 3 2 4 2" xfId="31410"/>
    <cellStyle name="Heading 3 2 4 2 2" xfId="31411"/>
    <cellStyle name="Heading 3 2 4 3" xfId="31412"/>
    <cellStyle name="Heading 3 2 4 4" xfId="31413"/>
    <cellStyle name="Heading 3 2 4 5" xfId="31414"/>
    <cellStyle name="Heading 3 2 5" xfId="31415"/>
    <cellStyle name="Heading 3 2 5 2" xfId="31416"/>
    <cellStyle name="Heading 3 2 5 3" xfId="31417"/>
    <cellStyle name="Heading 3 2 6" xfId="31418"/>
    <cellStyle name="Heading 3 2 6 2" xfId="31419"/>
    <cellStyle name="Heading 3 2 7" xfId="31420"/>
    <cellStyle name="Heading 3 3" xfId="31421"/>
    <cellStyle name="Heading 3 3 2" xfId="31422"/>
    <cellStyle name="Heading 3 3 2 2" xfId="31423"/>
    <cellStyle name="Heading 3 3 2 2 2" xfId="31424"/>
    <cellStyle name="Heading 3 3 2 3" xfId="31425"/>
    <cellStyle name="Heading 3 3 3" xfId="31426"/>
    <cellStyle name="Heading 3 3 3 2" xfId="31427"/>
    <cellStyle name="Heading 3 3 4" xfId="31428"/>
    <cellStyle name="Heading 3 3 4 2" xfId="31429"/>
    <cellStyle name="Heading 3 3 5" xfId="31430"/>
    <cellStyle name="Heading 3 3 6" xfId="31431"/>
    <cellStyle name="Heading 3 4" xfId="31432"/>
    <cellStyle name="Heading 3 4 2" xfId="31433"/>
    <cellStyle name="Heading 3 4 2 2" xfId="31434"/>
    <cellStyle name="Heading 3 4 2 2 2" xfId="31435"/>
    <cellStyle name="Heading 3 4 2 3" xfId="31436"/>
    <cellStyle name="Heading 3 4 2 4" xfId="31437"/>
    <cellStyle name="Heading 3 4 3" xfId="31438"/>
    <cellStyle name="Heading 3 4 3 2" xfId="31439"/>
    <cellStyle name="Heading 3 4 4" xfId="31440"/>
    <cellStyle name="Heading 3 4 4 2" xfId="31441"/>
    <cellStyle name="Heading 3 5" xfId="31442"/>
    <cellStyle name="Heading 3 5 2" xfId="31443"/>
    <cellStyle name="Heading 3 5 2 2" xfId="31444"/>
    <cellStyle name="Heading 3 5 2 3" xfId="31445"/>
    <cellStyle name="Heading 3 5 3" xfId="31446"/>
    <cellStyle name="Heading 3 6" xfId="31447"/>
    <cellStyle name="Heading 3 6 2" xfId="31448"/>
    <cellStyle name="Heading 3 6 2 2" xfId="31449"/>
    <cellStyle name="Heading 3 6 3" xfId="31450"/>
    <cellStyle name="Heading 3 6 4" xfId="31451"/>
    <cellStyle name="Heading 3 6 5" xfId="31452"/>
    <cellStyle name="Heading 3 7" xfId="31453"/>
    <cellStyle name="Heading 3 7 2" xfId="31454"/>
    <cellStyle name="Heading 3 7 3" xfId="31455"/>
    <cellStyle name="Heading 3 8" xfId="31456"/>
    <cellStyle name="Heading 3 9" xfId="31457"/>
    <cellStyle name="Heading 4 10" xfId="31458"/>
    <cellStyle name="Heading 4 2" xfId="31459"/>
    <cellStyle name="Heading 4 2 2" xfId="31460"/>
    <cellStyle name="Heading 4 2 2 2" xfId="31461"/>
    <cellStyle name="Heading 4 2 2 2 2" xfId="31462"/>
    <cellStyle name="Heading 4 2 2 2 2 2" xfId="31463"/>
    <cellStyle name="Heading 4 2 2 2 3" xfId="31464"/>
    <cellStyle name="Heading 4 2 2 2 4" xfId="31465"/>
    <cellStyle name="Heading 4 2 2 3" xfId="31466"/>
    <cellStyle name="Heading 4 2 2 3 2" xfId="31467"/>
    <cellStyle name="Heading 4 2 2 4" xfId="31468"/>
    <cellStyle name="Heading 4 2 2 4 2" xfId="31469"/>
    <cellStyle name="Heading 4 2 2 5" xfId="31470"/>
    <cellStyle name="Heading 4 2 3" xfId="31471"/>
    <cellStyle name="Heading 4 2 3 2" xfId="31472"/>
    <cellStyle name="Heading 4 2 3 2 2" xfId="31473"/>
    <cellStyle name="Heading 4 2 3 2 2 2" xfId="31474"/>
    <cellStyle name="Heading 4 2 3 2 3" xfId="31475"/>
    <cellStyle name="Heading 4 2 3 2 4" xfId="31476"/>
    <cellStyle name="Heading 4 2 3 3" xfId="31477"/>
    <cellStyle name="Heading 4 2 3 3 2" xfId="31478"/>
    <cellStyle name="Heading 4 2 3 3 3" xfId="31479"/>
    <cellStyle name="Heading 4 2 3 4" xfId="31480"/>
    <cellStyle name="Heading 4 2 3 4 2" xfId="31481"/>
    <cellStyle name="Heading 4 2 3 5" xfId="31482"/>
    <cellStyle name="Heading 4 2 4" xfId="31483"/>
    <cellStyle name="Heading 4 2 4 2" xfId="31484"/>
    <cellStyle name="Heading 4 2 4 2 2" xfId="31485"/>
    <cellStyle name="Heading 4 2 4 3" xfId="31486"/>
    <cellStyle name="Heading 4 2 4 4" xfId="31487"/>
    <cellStyle name="Heading 4 2 4 5" xfId="31488"/>
    <cellStyle name="Heading 4 2 5" xfId="31489"/>
    <cellStyle name="Heading 4 2 5 2" xfId="31490"/>
    <cellStyle name="Heading 4 2 5 3" xfId="31491"/>
    <cellStyle name="Heading 4 2 6" xfId="31492"/>
    <cellStyle name="Heading 4 2 6 2" xfId="31493"/>
    <cellStyle name="Heading 4 2 7" xfId="31494"/>
    <cellStyle name="Heading 4 3" xfId="31495"/>
    <cellStyle name="Heading 4 3 2" xfId="31496"/>
    <cellStyle name="Heading 4 3 2 2" xfId="31497"/>
    <cellStyle name="Heading 4 3 2 2 2" xfId="31498"/>
    <cellStyle name="Heading 4 3 2 3" xfId="31499"/>
    <cellStyle name="Heading 4 3 3" xfId="31500"/>
    <cellStyle name="Heading 4 3 3 2" xfId="31501"/>
    <cellStyle name="Heading 4 3 4" xfId="31502"/>
    <cellStyle name="Heading 4 3 4 2" xfId="31503"/>
    <cellStyle name="Heading 4 3 5" xfId="31504"/>
    <cellStyle name="Heading 4 3 6" xfId="31505"/>
    <cellStyle name="Heading 4 4" xfId="31506"/>
    <cellStyle name="Heading 4 4 2" xfId="31507"/>
    <cellStyle name="Heading 4 4 2 2" xfId="31508"/>
    <cellStyle name="Heading 4 4 2 2 2" xfId="31509"/>
    <cellStyle name="Heading 4 4 2 3" xfId="31510"/>
    <cellStyle name="Heading 4 4 2 4" xfId="31511"/>
    <cellStyle name="Heading 4 4 3" xfId="31512"/>
    <cellStyle name="Heading 4 4 3 2" xfId="31513"/>
    <cellStyle name="Heading 4 4 4" xfId="31514"/>
    <cellStyle name="Heading 4 4 4 2" xfId="31515"/>
    <cellStyle name="Heading 4 5" xfId="31516"/>
    <cellStyle name="Heading 4 5 2" xfId="31517"/>
    <cellStyle name="Heading 4 5 2 2" xfId="31518"/>
    <cellStyle name="Heading 4 5 2 3" xfId="31519"/>
    <cellStyle name="Heading 4 5 3" xfId="31520"/>
    <cellStyle name="Heading 4 6" xfId="31521"/>
    <cellStyle name="Heading 4 6 2" xfId="31522"/>
    <cellStyle name="Heading 4 6 2 2" xfId="31523"/>
    <cellStyle name="Heading 4 6 3" xfId="31524"/>
    <cellStyle name="Heading 4 6 4" xfId="31525"/>
    <cellStyle name="Heading 4 6 5" xfId="31526"/>
    <cellStyle name="Heading 4 7" xfId="31527"/>
    <cellStyle name="Heading 4 7 2" xfId="31528"/>
    <cellStyle name="Heading 4 7 3" xfId="31529"/>
    <cellStyle name="Heading 4 8" xfId="31530"/>
    <cellStyle name="Heading 4 9" xfId="31531"/>
    <cellStyle name="Heading 5" xfId="31532"/>
    <cellStyle name="Heading1" xfId="31533"/>
    <cellStyle name="Heading1 2" xfId="31534"/>
    <cellStyle name="Heading1 2 2" xfId="31535"/>
    <cellStyle name="Heading1 2 2 2" xfId="31536"/>
    <cellStyle name="Heading1 2 3" xfId="31537"/>
    <cellStyle name="Heading1 2 3 2" xfId="31538"/>
    <cellStyle name="Heading1 2 4" xfId="31539"/>
    <cellStyle name="Heading1 3" xfId="31540"/>
    <cellStyle name="Heading1 3 2" xfId="31541"/>
    <cellStyle name="Heading1 3 2 2" xfId="31542"/>
    <cellStyle name="Heading1 3 2 3" xfId="31543"/>
    <cellStyle name="Heading1 3 2 4" xfId="31544"/>
    <cellStyle name="Heading1 3 3" xfId="31545"/>
    <cellStyle name="Heading1 3 4" xfId="31546"/>
    <cellStyle name="Heading1 3 5" xfId="31547"/>
    <cellStyle name="Heading1 4" xfId="31548"/>
    <cellStyle name="Heading1 4 2" xfId="31549"/>
    <cellStyle name="Heading1 5" xfId="31550"/>
    <cellStyle name="Heading1 5 2" xfId="31551"/>
    <cellStyle name="Heading1 6" xfId="31552"/>
    <cellStyle name="Heading1 6 2" xfId="31553"/>
    <cellStyle name="Heading1 7" xfId="31554"/>
    <cellStyle name="Heading2" xfId="31555"/>
    <cellStyle name="Heading2 2" xfId="31556"/>
    <cellStyle name="Heading2 2 2" xfId="31557"/>
    <cellStyle name="Heading2 2 2 2" xfId="31558"/>
    <cellStyle name="Heading2 2 3" xfId="31559"/>
    <cellStyle name="Heading2 2 3 2" xfId="31560"/>
    <cellStyle name="Heading2 2 4" xfId="31561"/>
    <cellStyle name="Heading2 3" xfId="31562"/>
    <cellStyle name="Heading2 3 2" xfId="31563"/>
    <cellStyle name="Heading2 3 2 2" xfId="31564"/>
    <cellStyle name="Heading2 3 2 3" xfId="31565"/>
    <cellStyle name="Heading2 3 2 4" xfId="31566"/>
    <cellStyle name="Heading2 3 3" xfId="31567"/>
    <cellStyle name="Heading2 3 4" xfId="31568"/>
    <cellStyle name="Heading2 3 5" xfId="31569"/>
    <cellStyle name="Heading2 4" xfId="31570"/>
    <cellStyle name="Heading2 4 2" xfId="31571"/>
    <cellStyle name="Heading2 5" xfId="31572"/>
    <cellStyle name="Heading2 5 2" xfId="31573"/>
    <cellStyle name="Heading2 6" xfId="31574"/>
    <cellStyle name="Heading2 6 2" xfId="31575"/>
    <cellStyle name="Heading2 7" xfId="31576"/>
    <cellStyle name="HeadlineStyle" xfId="31577"/>
    <cellStyle name="HeadlineStyle 2" xfId="31578"/>
    <cellStyle name="HeadlineStyle 2 2" xfId="31579"/>
    <cellStyle name="HeadlineStyle 2 2 2" xfId="31580"/>
    <cellStyle name="HeadlineStyle 2 2 2 2" xfId="31581"/>
    <cellStyle name="HeadlineStyle 2 3" xfId="31582"/>
    <cellStyle name="HeadlineStyle 2 3 2" xfId="31583"/>
    <cellStyle name="HeadlineStyle 2 4" xfId="31584"/>
    <cellStyle name="HeadlineStyle 2 4 2" xfId="31585"/>
    <cellStyle name="HeadlineStyle 3" xfId="31586"/>
    <cellStyle name="HeadlineStyle 3 2" xfId="31587"/>
    <cellStyle name="HeadlineStyle 3 2 2" xfId="31588"/>
    <cellStyle name="HeadlineStyle 4" xfId="31589"/>
    <cellStyle name="HeadlineStyle 4 2" xfId="31590"/>
    <cellStyle name="HeadlineStyle 4 2 2" xfId="31591"/>
    <cellStyle name="HeadlineStyle 4 3" xfId="31592"/>
    <cellStyle name="HeadlineStyle 5" xfId="31593"/>
    <cellStyle name="HeadlineStyle 5 2" xfId="31594"/>
    <cellStyle name="HeadlineStyle 6" xfId="31595"/>
    <cellStyle name="HeadlineStyle 6 2" xfId="31596"/>
    <cellStyle name="HeadlineStyleJustified" xfId="31597"/>
    <cellStyle name="HeadlineStyleJustified 2" xfId="31598"/>
    <cellStyle name="HeadlineStyleJustified 2 2" xfId="31599"/>
    <cellStyle name="HeadlineStyleJustified 2 2 2" xfId="31600"/>
    <cellStyle name="HeadlineStyleJustified 2 2 2 2" xfId="31601"/>
    <cellStyle name="HeadlineStyleJustified 2 3" xfId="31602"/>
    <cellStyle name="HeadlineStyleJustified 2 3 2" xfId="31603"/>
    <cellStyle name="HeadlineStyleJustified 2 4" xfId="31604"/>
    <cellStyle name="HeadlineStyleJustified 2 4 2" xfId="31605"/>
    <cellStyle name="HeadlineStyleJustified 3" xfId="31606"/>
    <cellStyle name="HeadlineStyleJustified 3 2" xfId="31607"/>
    <cellStyle name="HeadlineStyleJustified 3 2 2" xfId="31608"/>
    <cellStyle name="HeadlineStyleJustified 4" xfId="31609"/>
    <cellStyle name="HeadlineStyleJustified 4 2" xfId="31610"/>
    <cellStyle name="HeadlineStyleJustified 4 2 2" xfId="31611"/>
    <cellStyle name="HeadlineStyleJustified 4 3" xfId="31612"/>
    <cellStyle name="HeadlineStyleJustified 5" xfId="31613"/>
    <cellStyle name="HeadlineStyleJustified 5 2" xfId="31614"/>
    <cellStyle name="HeadlineStyleJustified 6" xfId="31615"/>
    <cellStyle name="HeadlineStyleJustified 6 2" xfId="31616"/>
    <cellStyle name="Hyperlink 2" xfId="31617"/>
    <cellStyle name="Hyperlink 2 2" xfId="31618"/>
    <cellStyle name="Hyperlink 2 2 2" xfId="31619"/>
    <cellStyle name="Hyperlink 2 2 2 2" xfId="31620"/>
    <cellStyle name="Hyperlink 2 2 3" xfId="31621"/>
    <cellStyle name="Hyperlink 2 3" xfId="31622"/>
    <cellStyle name="Hyperlink 2 3 2" xfId="31623"/>
    <cellStyle name="Hyperlink 2 4" xfId="31624"/>
    <cellStyle name="Hyperlink 2 4 2" xfId="31625"/>
    <cellStyle name="Hyperlink 2 5" xfId="31626"/>
    <cellStyle name="Hyperlink 3" xfId="31627"/>
    <cellStyle name="Hyperlink 3 2" xfId="31628"/>
    <cellStyle name="Input [yellow]" xfId="31629"/>
    <cellStyle name="Input [yellow] 10" xfId="31630"/>
    <cellStyle name="Input [yellow] 2" xfId="31631"/>
    <cellStyle name="Input [yellow] 2 2" xfId="31632"/>
    <cellStyle name="Input [yellow] 2 2 2" xfId="31633"/>
    <cellStyle name="Input [yellow] 2 2 2 2" xfId="31634"/>
    <cellStyle name="Input [yellow] 2 2 2 2 2" xfId="31635"/>
    <cellStyle name="Input [yellow] 2 2 2 3" xfId="31636"/>
    <cellStyle name="Input [yellow] 2 2 2 4" xfId="31637"/>
    <cellStyle name="Input [yellow] 2 2 3" xfId="31638"/>
    <cellStyle name="Input [yellow] 2 2 3 2" xfId="31639"/>
    <cellStyle name="Input [yellow] 2 2 3 2 2" xfId="31640"/>
    <cellStyle name="Input [yellow] 2 2 3 3" xfId="31641"/>
    <cellStyle name="Input [yellow] 2 2 4" xfId="31642"/>
    <cellStyle name="Input [yellow] 2 2 4 2" xfId="31643"/>
    <cellStyle name="Input [yellow] 2 2 5" xfId="31644"/>
    <cellStyle name="Input [yellow] 2 2 5 2" xfId="31645"/>
    <cellStyle name="Input [yellow] 2 2 6" xfId="31646"/>
    <cellStyle name="Input [yellow] 2 2 7" xfId="31647"/>
    <cellStyle name="Input [yellow] 2 2 8" xfId="31648"/>
    <cellStyle name="Input [yellow] 2 3" xfId="31649"/>
    <cellStyle name="Input [yellow] 2 3 2" xfId="31650"/>
    <cellStyle name="Input [yellow] 2 3 2 2" xfId="31651"/>
    <cellStyle name="Input [yellow] 2 3 3" xfId="31652"/>
    <cellStyle name="Input [yellow] 2 3 4" xfId="31653"/>
    <cellStyle name="Input [yellow] 2 3 5" xfId="31654"/>
    <cellStyle name="Input [yellow] 2 3 6" xfId="31655"/>
    <cellStyle name="Input [yellow] 2 3 7" xfId="31656"/>
    <cellStyle name="Input [yellow] 2 4" xfId="31657"/>
    <cellStyle name="Input [yellow] 2 4 2" xfId="31658"/>
    <cellStyle name="Input [yellow] 2 5" xfId="31659"/>
    <cellStyle name="Input [yellow] 2 5 2" xfId="31660"/>
    <cellStyle name="Input [yellow] 2 6" xfId="31661"/>
    <cellStyle name="Input [yellow] 3" xfId="31662"/>
    <cellStyle name="Input [yellow] 3 2" xfId="31663"/>
    <cellStyle name="Input [yellow] 3 2 2" xfId="31664"/>
    <cellStyle name="Input [yellow] 3 2 2 2" xfId="31665"/>
    <cellStyle name="Input [yellow] 3 2 2 2 2" xfId="31666"/>
    <cellStyle name="Input [yellow] 3 2 2 3" xfId="31667"/>
    <cellStyle name="Input [yellow] 3 2 2 4" xfId="31668"/>
    <cellStyle name="Input [yellow] 3 2 3" xfId="31669"/>
    <cellStyle name="Input [yellow] 3 2 3 2" xfId="31670"/>
    <cellStyle name="Input [yellow] 3 2 3 2 2" xfId="31671"/>
    <cellStyle name="Input [yellow] 3 2 3 3" xfId="31672"/>
    <cellStyle name="Input [yellow] 3 2 4" xfId="31673"/>
    <cellStyle name="Input [yellow] 3 2 4 2" xfId="31674"/>
    <cellStyle name="Input [yellow] 3 2 5" xfId="31675"/>
    <cellStyle name="Input [yellow] 3 2 5 2" xfId="31676"/>
    <cellStyle name="Input [yellow] 3 2 6" xfId="31677"/>
    <cellStyle name="Input [yellow] 3 2 7" xfId="31678"/>
    <cellStyle name="Input [yellow] 3 2 8" xfId="31679"/>
    <cellStyle name="Input [yellow] 3 3" xfId="31680"/>
    <cellStyle name="Input [yellow] 3 3 2" xfId="31681"/>
    <cellStyle name="Input [yellow] 3 3 2 2" xfId="31682"/>
    <cellStyle name="Input [yellow] 3 3 3" xfId="31683"/>
    <cellStyle name="Input [yellow] 3 3 4" xfId="31684"/>
    <cellStyle name="Input [yellow] 3 3 5" xfId="31685"/>
    <cellStyle name="Input [yellow] 3 3 6" xfId="31686"/>
    <cellStyle name="Input [yellow] 3 3 7" xfId="31687"/>
    <cellStyle name="Input [yellow] 3 4" xfId="31688"/>
    <cellStyle name="Input [yellow] 3 4 2" xfId="31689"/>
    <cellStyle name="Input [yellow] 3 5" xfId="31690"/>
    <cellStyle name="Input [yellow] 3 5 2" xfId="31691"/>
    <cellStyle name="Input [yellow] 3 6" xfId="31692"/>
    <cellStyle name="Input [yellow] 4" xfId="31693"/>
    <cellStyle name="Input [yellow] 4 2" xfId="31694"/>
    <cellStyle name="Input [yellow] 4 2 2" xfId="31695"/>
    <cellStyle name="Input [yellow] 4 2 2 2" xfId="31696"/>
    <cellStyle name="Input [yellow] 4 2 3" xfId="31697"/>
    <cellStyle name="Input [yellow] 4 2 4" xfId="31698"/>
    <cellStyle name="Input [yellow] 4 2 5" xfId="31699"/>
    <cellStyle name="Input [yellow] 4 2 6" xfId="31700"/>
    <cellStyle name="Input [yellow] 4 2 7" xfId="31701"/>
    <cellStyle name="Input [yellow] 4 3" xfId="31702"/>
    <cellStyle name="Input [yellow] 4 3 2" xfId="31703"/>
    <cellStyle name="Input [yellow] 4 3 3" xfId="31704"/>
    <cellStyle name="Input [yellow] 4 3 4" xfId="31705"/>
    <cellStyle name="Input [yellow] 4 3 5" xfId="31706"/>
    <cellStyle name="Input [yellow] 4 3 6" xfId="31707"/>
    <cellStyle name="Input [yellow] 4 3 7" xfId="31708"/>
    <cellStyle name="Input [yellow] 4 4" xfId="31709"/>
    <cellStyle name="Input [yellow] 4 4 2" xfId="31710"/>
    <cellStyle name="Input [yellow] 4 5" xfId="31711"/>
    <cellStyle name="Input [yellow] 5" xfId="31712"/>
    <cellStyle name="Input [yellow] 5 2" xfId="31713"/>
    <cellStyle name="Input [yellow] 5 2 2" xfId="31714"/>
    <cellStyle name="Input [yellow] 5 2 2 2" xfId="31715"/>
    <cellStyle name="Input [yellow] 5 2 2 2 2" xfId="31716"/>
    <cellStyle name="Input [yellow] 5 2 2 3" xfId="31717"/>
    <cellStyle name="Input [yellow] 5 2 3" xfId="31718"/>
    <cellStyle name="Input [yellow] 5 2 3 2" xfId="31719"/>
    <cellStyle name="Input [yellow] 5 2 4" xfId="31720"/>
    <cellStyle name="Input [yellow] 5 2 4 2" xfId="31721"/>
    <cellStyle name="Input [yellow] 5 2 5" xfId="31722"/>
    <cellStyle name="Input [yellow] 5 2 6" xfId="31723"/>
    <cellStyle name="Input [yellow] 5 2 7" xfId="31724"/>
    <cellStyle name="Input [yellow] 5 2 8" xfId="31725"/>
    <cellStyle name="Input [yellow] 5 3" xfId="31726"/>
    <cellStyle name="Input [yellow] 5 3 2" xfId="31727"/>
    <cellStyle name="Input [yellow] 5 3 2 2" xfId="31728"/>
    <cellStyle name="Input [yellow] 5 3 3" xfId="31729"/>
    <cellStyle name="Input [yellow] 5 4" xfId="31730"/>
    <cellStyle name="Input [yellow] 5 4 2" xfId="31731"/>
    <cellStyle name="Input [yellow] 5 4 2 2" xfId="31732"/>
    <cellStyle name="Input [yellow] 5 4 3" xfId="31733"/>
    <cellStyle name="Input [yellow] 5 5" xfId="31734"/>
    <cellStyle name="Input [yellow] 5 5 2" xfId="31735"/>
    <cellStyle name="Input [yellow] 5 6" xfId="31736"/>
    <cellStyle name="Input [yellow] 5 6 2" xfId="31737"/>
    <cellStyle name="Input [yellow] 5 7" xfId="31738"/>
    <cellStyle name="Input [yellow] 6" xfId="31739"/>
    <cellStyle name="Input [yellow] 6 2" xfId="31740"/>
    <cellStyle name="Input [yellow] 6 2 2" xfId="31741"/>
    <cellStyle name="Input [yellow] 6 2 3" xfId="31742"/>
    <cellStyle name="Input [yellow] 6 3" xfId="31743"/>
    <cellStyle name="Input [yellow] 6 4" xfId="31744"/>
    <cellStyle name="Input [yellow] 6 5" xfId="31745"/>
    <cellStyle name="Input [yellow] 6 6" xfId="31746"/>
    <cellStyle name="Input [yellow] 6 7" xfId="31747"/>
    <cellStyle name="Input [yellow] 6 8" xfId="31748"/>
    <cellStyle name="Input [yellow] 7" xfId="31749"/>
    <cellStyle name="Input [yellow] 7 2" xfId="31750"/>
    <cellStyle name="Input [yellow] 8" xfId="31751"/>
    <cellStyle name="Input [yellow] 8 2" xfId="31752"/>
    <cellStyle name="Input [yellow] 9" xfId="31753"/>
    <cellStyle name="Input [yellow] 9 2" xfId="31754"/>
    <cellStyle name="Input [yellow]_(C) WHE Proforma with ITC cash grant 10 Yr Amort_for deferral_102809" xfId="31755"/>
    <cellStyle name="Input 10" xfId="31756"/>
    <cellStyle name="Input 10 2" xfId="31757"/>
    <cellStyle name="Input 10 2 2" xfId="31758"/>
    <cellStyle name="Input 10 2 2 2" xfId="31759"/>
    <cellStyle name="Input 10 2 3" xfId="31760"/>
    <cellStyle name="Input 10 3" xfId="31761"/>
    <cellStyle name="Input 10 3 2" xfId="31762"/>
    <cellStyle name="Input 10 4" xfId="31763"/>
    <cellStyle name="Input 10 4 2" xfId="31764"/>
    <cellStyle name="Input 10 5" xfId="31765"/>
    <cellStyle name="Input 10 6" xfId="31766"/>
    <cellStyle name="Input 10 7" xfId="31767"/>
    <cellStyle name="Input 10 8" xfId="31768"/>
    <cellStyle name="Input 11" xfId="31769"/>
    <cellStyle name="Input 11 2" xfId="31770"/>
    <cellStyle name="Input 11 2 2" xfId="31771"/>
    <cellStyle name="Input 11 2 2 2" xfId="31772"/>
    <cellStyle name="Input 11 2 3" xfId="31773"/>
    <cellStyle name="Input 11 3" xfId="31774"/>
    <cellStyle name="Input 11 3 2" xfId="31775"/>
    <cellStyle name="Input 11 4" xfId="31776"/>
    <cellStyle name="Input 11 4 2" xfId="31777"/>
    <cellStyle name="Input 11 5" xfId="31778"/>
    <cellStyle name="Input 11 6" xfId="31779"/>
    <cellStyle name="Input 12" xfId="31780"/>
    <cellStyle name="Input 12 2" xfId="31781"/>
    <cellStyle name="Input 12 2 2" xfId="31782"/>
    <cellStyle name="Input 12 2 2 2" xfId="31783"/>
    <cellStyle name="Input 12 2 3" xfId="31784"/>
    <cellStyle name="Input 12 3" xfId="31785"/>
    <cellStyle name="Input 12 3 2" xfId="31786"/>
    <cellStyle name="Input 12 4" xfId="31787"/>
    <cellStyle name="Input 12 4 2" xfId="31788"/>
    <cellStyle name="Input 12 5" xfId="31789"/>
    <cellStyle name="Input 12 6" xfId="31790"/>
    <cellStyle name="Input 13" xfId="31791"/>
    <cellStyle name="Input 13 2" xfId="31792"/>
    <cellStyle name="Input 13 2 2" xfId="31793"/>
    <cellStyle name="Input 13 2 2 2" xfId="31794"/>
    <cellStyle name="Input 13 2 3" xfId="31795"/>
    <cellStyle name="Input 13 3" xfId="31796"/>
    <cellStyle name="Input 13 3 2" xfId="31797"/>
    <cellStyle name="Input 13 4" xfId="31798"/>
    <cellStyle name="Input 13 4 2" xfId="31799"/>
    <cellStyle name="Input 13 5" xfId="31800"/>
    <cellStyle name="Input 13 6" xfId="31801"/>
    <cellStyle name="Input 13 7" xfId="31802"/>
    <cellStyle name="Input 13 8" xfId="31803"/>
    <cellStyle name="Input 14" xfId="31804"/>
    <cellStyle name="Input 14 2" xfId="31805"/>
    <cellStyle name="Input 14 2 2" xfId="31806"/>
    <cellStyle name="Input 14 2 2 2" xfId="31807"/>
    <cellStyle name="Input 14 2 3" xfId="31808"/>
    <cellStyle name="Input 14 3" xfId="31809"/>
    <cellStyle name="Input 14 3 2" xfId="31810"/>
    <cellStyle name="Input 14 4" xfId="31811"/>
    <cellStyle name="Input 14 4 2" xfId="31812"/>
    <cellStyle name="Input 14 5" xfId="31813"/>
    <cellStyle name="Input 14 6" xfId="31814"/>
    <cellStyle name="Input 14 7" xfId="31815"/>
    <cellStyle name="Input 14 8" xfId="31816"/>
    <cellStyle name="Input 15" xfId="31817"/>
    <cellStyle name="Input 15 2" xfId="31818"/>
    <cellStyle name="Input 15 2 2" xfId="31819"/>
    <cellStyle name="Input 15 2 2 2" xfId="31820"/>
    <cellStyle name="Input 15 2 3" xfId="31821"/>
    <cellStyle name="Input 15 3" xfId="31822"/>
    <cellStyle name="Input 15 3 2" xfId="31823"/>
    <cellStyle name="Input 15 4" xfId="31824"/>
    <cellStyle name="Input 15 4 2" xfId="31825"/>
    <cellStyle name="Input 15 5" xfId="31826"/>
    <cellStyle name="Input 15 6" xfId="31827"/>
    <cellStyle name="Input 16" xfId="31828"/>
    <cellStyle name="Input 16 2" xfId="31829"/>
    <cellStyle name="Input 16 2 2" xfId="31830"/>
    <cellStyle name="Input 16 2 2 2" xfId="31831"/>
    <cellStyle name="Input 16 2 3" xfId="31832"/>
    <cellStyle name="Input 16 3" xfId="31833"/>
    <cellStyle name="Input 16 3 2" xfId="31834"/>
    <cellStyle name="Input 16 4" xfId="31835"/>
    <cellStyle name="Input 16 4 2" xfId="31836"/>
    <cellStyle name="Input 16 5" xfId="31837"/>
    <cellStyle name="Input 16 6" xfId="31838"/>
    <cellStyle name="Input 17" xfId="31839"/>
    <cellStyle name="Input 17 2" xfId="31840"/>
    <cellStyle name="Input 17 2 2" xfId="31841"/>
    <cellStyle name="Input 17 2 2 2" xfId="31842"/>
    <cellStyle name="Input 17 2 3" xfId="31843"/>
    <cellStyle name="Input 17 3" xfId="31844"/>
    <cellStyle name="Input 17 3 2" xfId="31845"/>
    <cellStyle name="Input 17 4" xfId="31846"/>
    <cellStyle name="Input 17 4 2" xfId="31847"/>
    <cellStyle name="Input 17 5" xfId="31848"/>
    <cellStyle name="Input 17 6" xfId="31849"/>
    <cellStyle name="Input 18" xfId="31850"/>
    <cellStyle name="Input 18 2" xfId="31851"/>
    <cellStyle name="Input 18 2 2" xfId="31852"/>
    <cellStyle name="Input 18 2 2 2" xfId="31853"/>
    <cellStyle name="Input 18 2 3" xfId="31854"/>
    <cellStyle name="Input 18 2 4" xfId="31855"/>
    <cellStyle name="Input 18 3" xfId="31856"/>
    <cellStyle name="Input 18 3 2" xfId="31857"/>
    <cellStyle name="Input 18 4" xfId="31858"/>
    <cellStyle name="Input 18 4 2" xfId="31859"/>
    <cellStyle name="Input 18 5" xfId="31860"/>
    <cellStyle name="Input 19" xfId="31861"/>
    <cellStyle name="Input 19 2" xfId="31862"/>
    <cellStyle name="Input 19 2 2" xfId="31863"/>
    <cellStyle name="Input 19 2 2 2" xfId="31864"/>
    <cellStyle name="Input 19 2 3" xfId="31865"/>
    <cellStyle name="Input 19 2 4" xfId="31866"/>
    <cellStyle name="Input 19 3" xfId="31867"/>
    <cellStyle name="Input 19 3 2" xfId="31868"/>
    <cellStyle name="Input 19 4" xfId="31869"/>
    <cellStyle name="Input 19 4 2" xfId="31870"/>
    <cellStyle name="Input 19 5" xfId="31871"/>
    <cellStyle name="Input 2" xfId="31872"/>
    <cellStyle name="Input 2 10" xfId="31873"/>
    <cellStyle name="Input 2 2" xfId="31874"/>
    <cellStyle name="Input 2 2 2" xfId="31875"/>
    <cellStyle name="Input 2 2 2 2" xfId="31876"/>
    <cellStyle name="Input 2 2 2 2 2" xfId="31877"/>
    <cellStyle name="Input 2 2 2 3" xfId="31878"/>
    <cellStyle name="Input 2 2 2 4" xfId="31879"/>
    <cellStyle name="Input 2 2 2 5" xfId="31880"/>
    <cellStyle name="Input 2 2 2 6" xfId="31881"/>
    <cellStyle name="Input 2 2 2 7" xfId="31882"/>
    <cellStyle name="Input 2 2 2 8" xfId="31883"/>
    <cellStyle name="Input 2 2 3" xfId="31884"/>
    <cellStyle name="Input 2 2 3 2" xfId="31885"/>
    <cellStyle name="Input 2 2 4" xfId="31886"/>
    <cellStyle name="Input 2 2 4 2" xfId="31887"/>
    <cellStyle name="Input 2 2 5" xfId="31888"/>
    <cellStyle name="Input 2 3" xfId="31889"/>
    <cellStyle name="Input 2 3 2" xfId="31890"/>
    <cellStyle name="Input 2 3 2 2" xfId="31891"/>
    <cellStyle name="Input 2 3 2 2 2" xfId="31892"/>
    <cellStyle name="Input 2 3 2 3" xfId="31893"/>
    <cellStyle name="Input 2 3 2 4" xfId="31894"/>
    <cellStyle name="Input 2 3 3" xfId="31895"/>
    <cellStyle name="Input 2 3 3 2" xfId="31896"/>
    <cellStyle name="Input 2 3 3 3" xfId="31897"/>
    <cellStyle name="Input 2 3 4" xfId="31898"/>
    <cellStyle name="Input 2 3 4 2" xfId="31899"/>
    <cellStyle name="Input 2 3 5" xfId="31900"/>
    <cellStyle name="Input 2 3 6" xfId="31901"/>
    <cellStyle name="Input 2 4" xfId="31902"/>
    <cellStyle name="Input 2 4 2" xfId="31903"/>
    <cellStyle name="Input 2 4 2 2" xfId="31904"/>
    <cellStyle name="Input 2 4 3" xfId="31905"/>
    <cellStyle name="Input 2 4 4" xfId="31906"/>
    <cellStyle name="Input 2 4 5" xfId="31907"/>
    <cellStyle name="Input 2 5" xfId="31908"/>
    <cellStyle name="Input 2 5 2" xfId="31909"/>
    <cellStyle name="Input 2 6" xfId="31910"/>
    <cellStyle name="Input 2 6 2" xfId="31911"/>
    <cellStyle name="Input 2 7" xfId="31912"/>
    <cellStyle name="Input 2 8" xfId="31913"/>
    <cellStyle name="Input 2 9" xfId="31914"/>
    <cellStyle name="Input 20" xfId="31915"/>
    <cellStyle name="Input 20 2" xfId="31916"/>
    <cellStyle name="Input 20 2 2" xfId="31917"/>
    <cellStyle name="Input 20 2 2 2" xfId="31918"/>
    <cellStyle name="Input 20 2 3" xfId="31919"/>
    <cellStyle name="Input 20 2 4" xfId="31920"/>
    <cellStyle name="Input 20 3" xfId="31921"/>
    <cellStyle name="Input 20 3 2" xfId="31922"/>
    <cellStyle name="Input 20 4" xfId="31923"/>
    <cellStyle name="Input 20 4 2" xfId="31924"/>
    <cellStyle name="Input 20 5" xfId="31925"/>
    <cellStyle name="Input 21" xfId="31926"/>
    <cellStyle name="Input 21 2" xfId="31927"/>
    <cellStyle name="Input 21 2 2" xfId="31928"/>
    <cellStyle name="Input 21 2 3" xfId="31929"/>
    <cellStyle name="Input 21 3" xfId="31930"/>
    <cellStyle name="Input 21 4" xfId="31931"/>
    <cellStyle name="Input 22" xfId="31932"/>
    <cellStyle name="Input 22 2" xfId="31933"/>
    <cellStyle name="Input 22 2 2" xfId="31934"/>
    <cellStyle name="Input 22 3" xfId="31935"/>
    <cellStyle name="Input 22 4" xfId="31936"/>
    <cellStyle name="Input 23" xfId="31937"/>
    <cellStyle name="Input 23 2" xfId="31938"/>
    <cellStyle name="Input 23 2 2" xfId="31939"/>
    <cellStyle name="Input 23 3" xfId="31940"/>
    <cellStyle name="Input 23 4" xfId="31941"/>
    <cellStyle name="Input 24" xfId="31942"/>
    <cellStyle name="Input 24 2" xfId="31943"/>
    <cellStyle name="Input 24 2 2" xfId="31944"/>
    <cellStyle name="Input 24 2 3" xfId="31945"/>
    <cellStyle name="Input 24 3" xfId="31946"/>
    <cellStyle name="Input 25" xfId="31947"/>
    <cellStyle name="Input 25 2" xfId="31948"/>
    <cellStyle name="Input 25 2 2" xfId="31949"/>
    <cellStyle name="Input 25 3" xfId="31950"/>
    <cellStyle name="Input 26" xfId="31951"/>
    <cellStyle name="Input 26 2" xfId="31952"/>
    <cellStyle name="Input 26 2 2" xfId="31953"/>
    <cellStyle name="Input 26 3" xfId="31954"/>
    <cellStyle name="Input 27" xfId="31955"/>
    <cellStyle name="Input 27 2" xfId="31956"/>
    <cellStyle name="Input 27 2 2" xfId="31957"/>
    <cellStyle name="Input 27 3" xfId="31958"/>
    <cellStyle name="Input 28" xfId="31959"/>
    <cellStyle name="Input 28 2" xfId="31960"/>
    <cellStyle name="Input 28 2 2" xfId="31961"/>
    <cellStyle name="Input 28 3" xfId="31962"/>
    <cellStyle name="Input 29" xfId="31963"/>
    <cellStyle name="Input 29 2" xfId="31964"/>
    <cellStyle name="Input 29 2 2" xfId="31965"/>
    <cellStyle name="Input 29 3" xfId="31966"/>
    <cellStyle name="Input 3" xfId="31967"/>
    <cellStyle name="Input 3 10" xfId="31968"/>
    <cellStyle name="Input 3 11" xfId="31969"/>
    <cellStyle name="Input 3 2" xfId="31970"/>
    <cellStyle name="Input 3 2 2" xfId="31971"/>
    <cellStyle name="Input 3 2 2 2" xfId="31972"/>
    <cellStyle name="Input 3 2 2 2 2" xfId="31973"/>
    <cellStyle name="Input 3 2 2 3" xfId="31974"/>
    <cellStyle name="Input 3 2 2 4" xfId="31975"/>
    <cellStyle name="Input 3 2 3" xfId="31976"/>
    <cellStyle name="Input 3 2 3 2" xfId="31977"/>
    <cellStyle name="Input 3 2 3 3" xfId="31978"/>
    <cellStyle name="Input 3 2 4" xfId="31979"/>
    <cellStyle name="Input 3 2 4 2" xfId="31980"/>
    <cellStyle name="Input 3 2 5" xfId="31981"/>
    <cellStyle name="Input 3 2 6" xfId="31982"/>
    <cellStyle name="Input 3 3" xfId="31983"/>
    <cellStyle name="Input 3 3 2" xfId="31984"/>
    <cellStyle name="Input 3 3 2 2" xfId="31985"/>
    <cellStyle name="Input 3 3 3" xfId="31986"/>
    <cellStyle name="Input 3 3 4" xfId="31987"/>
    <cellStyle name="Input 3 3 5" xfId="31988"/>
    <cellStyle name="Input 3 4" xfId="31989"/>
    <cellStyle name="Input 3 4 2" xfId="31990"/>
    <cellStyle name="Input 3 5" xfId="31991"/>
    <cellStyle name="Input 3 5 2" xfId="31992"/>
    <cellStyle name="Input 3 6" xfId="31993"/>
    <cellStyle name="Input 3 7" xfId="31994"/>
    <cellStyle name="Input 3 8" xfId="31995"/>
    <cellStyle name="Input 3 9" xfId="31996"/>
    <cellStyle name="Input 30" xfId="31997"/>
    <cellStyle name="Input 30 2" xfId="31998"/>
    <cellStyle name="Input 30 2 2" xfId="31999"/>
    <cellStyle name="Input 30 3" xfId="32000"/>
    <cellStyle name="Input 31" xfId="32001"/>
    <cellStyle name="Input 31 2" xfId="32002"/>
    <cellStyle name="Input 31 2 2" xfId="32003"/>
    <cellStyle name="Input 31 3" xfId="32004"/>
    <cellStyle name="Input 32" xfId="32005"/>
    <cellStyle name="Input 32 2" xfId="32006"/>
    <cellStyle name="Input 32 2 2" xfId="32007"/>
    <cellStyle name="Input 32 3" xfId="32008"/>
    <cellStyle name="Input 33" xfId="32009"/>
    <cellStyle name="Input 33 2" xfId="32010"/>
    <cellStyle name="Input 33 2 2" xfId="32011"/>
    <cellStyle name="Input 33 3" xfId="32012"/>
    <cellStyle name="Input 34" xfId="32013"/>
    <cellStyle name="Input 34 2" xfId="32014"/>
    <cellStyle name="Input 34 2 2" xfId="32015"/>
    <cellStyle name="Input 34 3" xfId="32016"/>
    <cellStyle name="Input 35" xfId="32017"/>
    <cellStyle name="Input 35 2" xfId="32018"/>
    <cellStyle name="Input 35 2 2" xfId="32019"/>
    <cellStyle name="Input 35 3" xfId="32020"/>
    <cellStyle name="Input 36" xfId="32021"/>
    <cellStyle name="Input 36 2" xfId="32022"/>
    <cellStyle name="Input 36 2 2" xfId="32023"/>
    <cellStyle name="Input 37" xfId="32024"/>
    <cellStyle name="Input 37 2" xfId="32025"/>
    <cellStyle name="Input 37 2 2" xfId="32026"/>
    <cellStyle name="Input 38" xfId="32027"/>
    <cellStyle name="Input 38 2" xfId="32028"/>
    <cellStyle name="Input 38 2 2" xfId="32029"/>
    <cellStyle name="Input 39" xfId="32030"/>
    <cellStyle name="Input 39 2" xfId="32031"/>
    <cellStyle name="Input 39 2 2" xfId="32032"/>
    <cellStyle name="Input 4" xfId="32033"/>
    <cellStyle name="Input 4 2" xfId="32034"/>
    <cellStyle name="Input 4 2 2" xfId="32035"/>
    <cellStyle name="Input 4 2 2 2" xfId="32036"/>
    <cellStyle name="Input 4 2 3" xfId="32037"/>
    <cellStyle name="Input 4 2 4" xfId="32038"/>
    <cellStyle name="Input 4 2 5" xfId="32039"/>
    <cellStyle name="Input 4 3" xfId="32040"/>
    <cellStyle name="Input 4 3 2" xfId="32041"/>
    <cellStyle name="Input 4 4" xfId="32042"/>
    <cellStyle name="Input 4 4 2" xfId="32043"/>
    <cellStyle name="Input 4 5" xfId="32044"/>
    <cellStyle name="Input 4 6" xfId="32045"/>
    <cellStyle name="Input 40" xfId="32046"/>
    <cellStyle name="Input 40 2" xfId="32047"/>
    <cellStyle name="Input 40 2 2" xfId="32048"/>
    <cellStyle name="Input 41" xfId="32049"/>
    <cellStyle name="Input 41 2" xfId="32050"/>
    <cellStyle name="Input 41 2 2" xfId="32051"/>
    <cellStyle name="Input 42" xfId="32052"/>
    <cellStyle name="Input 42 2" xfId="32053"/>
    <cellStyle name="Input 42 2 2" xfId="32054"/>
    <cellStyle name="Input 43" xfId="32055"/>
    <cellStyle name="Input 43 2" xfId="32056"/>
    <cellStyle name="Input 43 2 2" xfId="32057"/>
    <cellStyle name="Input 44" xfId="32058"/>
    <cellStyle name="Input 44 2" xfId="32059"/>
    <cellStyle name="Input 44 2 2" xfId="32060"/>
    <cellStyle name="Input 45" xfId="32061"/>
    <cellStyle name="Input 45 2" xfId="32062"/>
    <cellStyle name="Input 45 2 2" xfId="32063"/>
    <cellStyle name="Input 46" xfId="32064"/>
    <cellStyle name="Input 46 2" xfId="32065"/>
    <cellStyle name="Input 46 2 2" xfId="32066"/>
    <cellStyle name="Input 47" xfId="32067"/>
    <cellStyle name="Input 47 2" xfId="32068"/>
    <cellStyle name="Input 47 2 2" xfId="32069"/>
    <cellStyle name="Input 48" xfId="32070"/>
    <cellStyle name="Input 48 2" xfId="32071"/>
    <cellStyle name="Input 48 2 2" xfId="32072"/>
    <cellStyle name="Input 49" xfId="32073"/>
    <cellStyle name="Input 49 2" xfId="32074"/>
    <cellStyle name="Input 49 2 2" xfId="32075"/>
    <cellStyle name="Input 5" xfId="32076"/>
    <cellStyle name="Input 5 2" xfId="32077"/>
    <cellStyle name="Input 5 2 2" xfId="32078"/>
    <cellStyle name="Input 5 2 2 2" xfId="32079"/>
    <cellStyle name="Input 5 2 3" xfId="32080"/>
    <cellStyle name="Input 5 2 4" xfId="32081"/>
    <cellStyle name="Input 5 2 5" xfId="32082"/>
    <cellStyle name="Input 5 3" xfId="32083"/>
    <cellStyle name="Input 5 3 2" xfId="32084"/>
    <cellStyle name="Input 5 4" xfId="32085"/>
    <cellStyle name="Input 5 4 2" xfId="32086"/>
    <cellStyle name="Input 5 5" xfId="32087"/>
    <cellStyle name="Input 5 6" xfId="32088"/>
    <cellStyle name="Input 50" xfId="32089"/>
    <cellStyle name="Input 50 2" xfId="32090"/>
    <cellStyle name="Input 50 2 2" xfId="32091"/>
    <cellStyle name="Input 51" xfId="32092"/>
    <cellStyle name="Input 51 2" xfId="32093"/>
    <cellStyle name="Input 51 2 2" xfId="32094"/>
    <cellStyle name="Input 52" xfId="32095"/>
    <cellStyle name="Input 52 2" xfId="32096"/>
    <cellStyle name="Input 52 2 2" xfId="32097"/>
    <cellStyle name="Input 53" xfId="32098"/>
    <cellStyle name="Input 53 2" xfId="32099"/>
    <cellStyle name="Input 53 2 2" xfId="32100"/>
    <cellStyle name="Input 54" xfId="32101"/>
    <cellStyle name="Input 54 2" xfId="32102"/>
    <cellStyle name="Input 54 2 2" xfId="32103"/>
    <cellStyle name="Input 55" xfId="32104"/>
    <cellStyle name="Input 55 2" xfId="32105"/>
    <cellStyle name="Input 55 2 2" xfId="32106"/>
    <cellStyle name="Input 56" xfId="32107"/>
    <cellStyle name="Input 56 2" xfId="32108"/>
    <cellStyle name="Input 56 2 2" xfId="32109"/>
    <cellStyle name="Input 57" xfId="32110"/>
    <cellStyle name="Input 57 2" xfId="32111"/>
    <cellStyle name="Input 57 2 2" xfId="32112"/>
    <cellStyle name="Input 58" xfId="32113"/>
    <cellStyle name="Input 58 2" xfId="32114"/>
    <cellStyle name="Input 58 2 2" xfId="32115"/>
    <cellStyle name="Input 59" xfId="32116"/>
    <cellStyle name="Input 59 2" xfId="32117"/>
    <cellStyle name="Input 59 2 2" xfId="32118"/>
    <cellStyle name="Input 6" xfId="32119"/>
    <cellStyle name="Input 6 2" xfId="32120"/>
    <cellStyle name="Input 6 2 2" xfId="32121"/>
    <cellStyle name="Input 6 2 2 2" xfId="32122"/>
    <cellStyle name="Input 6 2 3" xfId="32123"/>
    <cellStyle name="Input 6 2 4" xfId="32124"/>
    <cellStyle name="Input 6 2 5" xfId="32125"/>
    <cellStyle name="Input 6 3" xfId="32126"/>
    <cellStyle name="Input 6 3 2" xfId="32127"/>
    <cellStyle name="Input 6 4" xfId="32128"/>
    <cellStyle name="Input 6 4 2" xfId="32129"/>
    <cellStyle name="Input 6 5" xfId="32130"/>
    <cellStyle name="Input 6 6" xfId="32131"/>
    <cellStyle name="Input 60" xfId="32132"/>
    <cellStyle name="Input 60 2" xfId="32133"/>
    <cellStyle name="Input 60 2 2" xfId="32134"/>
    <cellStyle name="Input 61" xfId="32135"/>
    <cellStyle name="Input 61 2" xfId="32136"/>
    <cellStyle name="Input 61 2 2" xfId="32137"/>
    <cellStyle name="Input 62" xfId="32138"/>
    <cellStyle name="Input 62 2" xfId="32139"/>
    <cellStyle name="Input 62 2 2" xfId="32140"/>
    <cellStyle name="Input 63" xfId="32141"/>
    <cellStyle name="Input 63 2" xfId="32142"/>
    <cellStyle name="Input 63 2 2" xfId="32143"/>
    <cellStyle name="Input 64" xfId="32144"/>
    <cellStyle name="Input 64 2" xfId="32145"/>
    <cellStyle name="Input 64 2 2" xfId="32146"/>
    <cellStyle name="Input 65" xfId="32147"/>
    <cellStyle name="Input 65 2" xfId="32148"/>
    <cellStyle name="Input 65 2 2" xfId="32149"/>
    <cellStyle name="Input 66" xfId="32150"/>
    <cellStyle name="Input 66 2" xfId="32151"/>
    <cellStyle name="Input 66 2 2" xfId="32152"/>
    <cellStyle name="Input 67" xfId="32153"/>
    <cellStyle name="Input 67 2" xfId="32154"/>
    <cellStyle name="Input 67 2 2" xfId="32155"/>
    <cellStyle name="Input 68" xfId="32156"/>
    <cellStyle name="Input 68 2" xfId="32157"/>
    <cellStyle name="Input 68 2 2" xfId="32158"/>
    <cellStyle name="Input 68 3" xfId="32159"/>
    <cellStyle name="Input 69" xfId="32160"/>
    <cellStyle name="Input 69 2" xfId="32161"/>
    <cellStyle name="Input 69 2 2" xfId="32162"/>
    <cellStyle name="Input 69 3" xfId="32163"/>
    <cellStyle name="Input 7" xfId="32164"/>
    <cellStyle name="Input 7 2" xfId="32165"/>
    <cellStyle name="Input 7 2 2" xfId="32166"/>
    <cellStyle name="Input 7 2 2 2" xfId="32167"/>
    <cellStyle name="Input 7 2 3" xfId="32168"/>
    <cellStyle name="Input 7 2 4" xfId="32169"/>
    <cellStyle name="Input 7 3" xfId="32170"/>
    <cellStyle name="Input 7 3 2" xfId="32171"/>
    <cellStyle name="Input 7 4" xfId="32172"/>
    <cellStyle name="Input 7 4 2" xfId="32173"/>
    <cellStyle name="Input 7 5" xfId="32174"/>
    <cellStyle name="Input 7 6" xfId="32175"/>
    <cellStyle name="Input 70" xfId="32176"/>
    <cellStyle name="Input 70 2" xfId="32177"/>
    <cellStyle name="Input 70 2 2" xfId="32178"/>
    <cellStyle name="Input 70 3" xfId="32179"/>
    <cellStyle name="Input 71" xfId="32180"/>
    <cellStyle name="Input 71 2" xfId="32181"/>
    <cellStyle name="Input 71 2 2" xfId="32182"/>
    <cellStyle name="Input 71 3" xfId="32183"/>
    <cellStyle name="Input 72" xfId="32184"/>
    <cellStyle name="Input 72 2" xfId="32185"/>
    <cellStyle name="Input 72 2 2" xfId="32186"/>
    <cellStyle name="Input 72 3" xfId="32187"/>
    <cellStyle name="Input 73" xfId="32188"/>
    <cellStyle name="Input 73 2" xfId="32189"/>
    <cellStyle name="Input 73 2 2" xfId="32190"/>
    <cellStyle name="Input 73 3" xfId="32191"/>
    <cellStyle name="Input 74" xfId="32192"/>
    <cellStyle name="Input 74 2" xfId="32193"/>
    <cellStyle name="Input 74 2 2" xfId="32194"/>
    <cellStyle name="Input 74 3" xfId="32195"/>
    <cellStyle name="Input 75" xfId="32196"/>
    <cellStyle name="Input 75 2" xfId="32197"/>
    <cellStyle name="Input 75 2 2" xfId="32198"/>
    <cellStyle name="Input 75 3" xfId="32199"/>
    <cellStyle name="Input 76" xfId="32200"/>
    <cellStyle name="Input 76 2" xfId="32201"/>
    <cellStyle name="Input 76 2 2" xfId="32202"/>
    <cellStyle name="Input 76 3" xfId="32203"/>
    <cellStyle name="Input 77" xfId="32204"/>
    <cellStyle name="Input 77 2" xfId="32205"/>
    <cellStyle name="Input 77 2 2" xfId="32206"/>
    <cellStyle name="Input 77 3" xfId="32207"/>
    <cellStyle name="Input 78" xfId="32208"/>
    <cellStyle name="Input 78 2" xfId="32209"/>
    <cellStyle name="Input 78 2 2" xfId="32210"/>
    <cellStyle name="Input 78 3" xfId="32211"/>
    <cellStyle name="Input 79" xfId="32212"/>
    <cellStyle name="Input 79 2" xfId="32213"/>
    <cellStyle name="Input 79 2 2" xfId="32214"/>
    <cellStyle name="Input 79 3" xfId="32215"/>
    <cellStyle name="Input 8" xfId="32216"/>
    <cellStyle name="Input 8 2" xfId="32217"/>
    <cellStyle name="Input 8 2 2" xfId="32218"/>
    <cellStyle name="Input 8 2 2 2" xfId="32219"/>
    <cellStyle name="Input 8 2 3" xfId="32220"/>
    <cellStyle name="Input 8 2 4" xfId="32221"/>
    <cellStyle name="Input 8 3" xfId="32222"/>
    <cellStyle name="Input 8 3 2" xfId="32223"/>
    <cellStyle name="Input 8 4" xfId="32224"/>
    <cellStyle name="Input 8 4 2" xfId="32225"/>
    <cellStyle name="Input 8 5" xfId="32226"/>
    <cellStyle name="Input 8 6" xfId="32227"/>
    <cellStyle name="Input 80" xfId="32228"/>
    <cellStyle name="Input 80 2" xfId="32229"/>
    <cellStyle name="Input 81" xfId="32230"/>
    <cellStyle name="Input 81 2" xfId="32231"/>
    <cellStyle name="Input 82" xfId="32232"/>
    <cellStyle name="Input 82 2" xfId="32233"/>
    <cellStyle name="Input 83" xfId="32234"/>
    <cellStyle name="Input 83 2" xfId="32235"/>
    <cellStyle name="Input 84" xfId="32236"/>
    <cellStyle name="Input 84 2" xfId="32237"/>
    <cellStyle name="Input 85" xfId="32238"/>
    <cellStyle name="Input 85 2" xfId="32239"/>
    <cellStyle name="Input 86" xfId="32240"/>
    <cellStyle name="Input 86 2" xfId="32241"/>
    <cellStyle name="Input 87" xfId="32242"/>
    <cellStyle name="Input 87 2" xfId="32243"/>
    <cellStyle name="Input 88" xfId="32244"/>
    <cellStyle name="Input 88 2" xfId="32245"/>
    <cellStyle name="Input 89" xfId="32246"/>
    <cellStyle name="Input 89 2" xfId="32247"/>
    <cellStyle name="Input 9" xfId="32248"/>
    <cellStyle name="Input 9 2" xfId="32249"/>
    <cellStyle name="Input 9 2 2" xfId="32250"/>
    <cellStyle name="Input 9 2 2 2" xfId="32251"/>
    <cellStyle name="Input 9 2 3" xfId="32252"/>
    <cellStyle name="Input 9 3" xfId="32253"/>
    <cellStyle name="Input 9 3 2" xfId="32254"/>
    <cellStyle name="Input 9 4" xfId="32255"/>
    <cellStyle name="Input 9 4 2" xfId="32256"/>
    <cellStyle name="Input 9 5" xfId="32257"/>
    <cellStyle name="Input 9 6" xfId="32258"/>
    <cellStyle name="Input 90" xfId="32259"/>
    <cellStyle name="Input 90 2" xfId="32260"/>
    <cellStyle name="Input 91" xfId="32261"/>
    <cellStyle name="Input 91 2" xfId="32262"/>
    <cellStyle name="Input 92" xfId="32263"/>
    <cellStyle name="Input 93" xfId="32264"/>
    <cellStyle name="Input 94" xfId="32265"/>
    <cellStyle name="Input 95" xfId="32266"/>
    <cellStyle name="Input 96" xfId="32267"/>
    <cellStyle name="Input 97" xfId="32268"/>
    <cellStyle name="Input Cells" xfId="32269"/>
    <cellStyle name="Input Cells 2" xfId="32270"/>
    <cellStyle name="Input Cells 2 2" xfId="32271"/>
    <cellStyle name="Input Cells 2 2 2" xfId="32272"/>
    <cellStyle name="Input Cells 2 2 2 2" xfId="32273"/>
    <cellStyle name="Input Cells 2 2 3" xfId="32274"/>
    <cellStyle name="Input Cells 2 3" xfId="32275"/>
    <cellStyle name="Input Cells 2 3 2" xfId="32276"/>
    <cellStyle name="Input Cells 2 4" xfId="32277"/>
    <cellStyle name="Input Cells 2 4 2" xfId="32278"/>
    <cellStyle name="Input Cells 2 5" xfId="32279"/>
    <cellStyle name="Input Cells 3" xfId="32280"/>
    <cellStyle name="Input Cells 3 2" xfId="32281"/>
    <cellStyle name="Input Cells 3 2 2" xfId="32282"/>
    <cellStyle name="Input Cells 3 3" xfId="32283"/>
    <cellStyle name="Input Cells 4" xfId="32284"/>
    <cellStyle name="Input Cells 4 2" xfId="32285"/>
    <cellStyle name="Input Cells 5" xfId="32286"/>
    <cellStyle name="Input Cells 5 2" xfId="32287"/>
    <cellStyle name="Input Cells 6" xfId="32288"/>
    <cellStyle name="Input Cells Percent" xfId="32289"/>
    <cellStyle name="Input Cells Percent 2" xfId="32290"/>
    <cellStyle name="Input Cells Percent 2 2" xfId="32291"/>
    <cellStyle name="Input Cells Percent 2 2 2" xfId="32292"/>
    <cellStyle name="Input Cells Percent 2 2 2 2" xfId="32293"/>
    <cellStyle name="Input Cells Percent 2 2 3" xfId="32294"/>
    <cellStyle name="Input Cells Percent 2 3" xfId="32295"/>
    <cellStyle name="Input Cells Percent 2 3 2" xfId="32296"/>
    <cellStyle name="Input Cells Percent 2 4" xfId="32297"/>
    <cellStyle name="Input Cells Percent 2 4 2" xfId="32298"/>
    <cellStyle name="Input Cells Percent 2 5" xfId="32299"/>
    <cellStyle name="Input Cells Percent 3" xfId="32300"/>
    <cellStyle name="Input Cells Percent 3 2" xfId="32301"/>
    <cellStyle name="Input Cells Percent 3 2 2" xfId="32302"/>
    <cellStyle name="Input Cells Percent 3 3" xfId="32303"/>
    <cellStyle name="Input Cells Percent 4" xfId="32304"/>
    <cellStyle name="Input Cells Percent 4 2" xfId="32305"/>
    <cellStyle name="Input Cells Percent 5" xfId="32306"/>
    <cellStyle name="Input Cells Percent 5 2" xfId="32307"/>
    <cellStyle name="Input Cells Percent 6" xfId="32308"/>
    <cellStyle name="Input Cells Percent_AURORA Total New" xfId="32309"/>
    <cellStyle name="Input Cells_4.34E Mint Farm Deferral" xfId="32310"/>
    <cellStyle name="line b - Style6" xfId="32311"/>
    <cellStyle name="Lines" xfId="32312"/>
    <cellStyle name="Lines 2" xfId="32313"/>
    <cellStyle name="Lines 2 2" xfId="32314"/>
    <cellStyle name="Lines 2 2 2" xfId="32315"/>
    <cellStyle name="Lines 2 2 2 2" xfId="32316"/>
    <cellStyle name="Lines 2 2 3" xfId="32317"/>
    <cellStyle name="Lines 2 3" xfId="32318"/>
    <cellStyle name="Lines 2 3 2" xfId="32319"/>
    <cellStyle name="Lines 2 4" xfId="32320"/>
    <cellStyle name="Lines 2 4 2" xfId="32321"/>
    <cellStyle name="Lines 2 5" xfId="32322"/>
    <cellStyle name="Lines 3" xfId="32323"/>
    <cellStyle name="Lines 3 2" xfId="32324"/>
    <cellStyle name="Lines 3 2 2" xfId="32325"/>
    <cellStyle name="Lines 3 2 2 2" xfId="32326"/>
    <cellStyle name="Lines 3 2 3" xfId="32327"/>
    <cellStyle name="Lines 3 3" xfId="32328"/>
    <cellStyle name="Lines 3 3 2" xfId="32329"/>
    <cellStyle name="Lines 3 4" xfId="32330"/>
    <cellStyle name="Lines 3 4 2" xfId="32331"/>
    <cellStyle name="Lines 4" xfId="32332"/>
    <cellStyle name="Lines 4 2" xfId="32333"/>
    <cellStyle name="Lines 4 2 2" xfId="32334"/>
    <cellStyle name="Lines 4 3" xfId="32335"/>
    <cellStyle name="Lines 4 3 2" xfId="32336"/>
    <cellStyle name="Lines 5" xfId="32337"/>
    <cellStyle name="Lines 5 2" xfId="32338"/>
    <cellStyle name="Lines 5 2 2" xfId="32339"/>
    <cellStyle name="Lines 5 3" xfId="32340"/>
    <cellStyle name="Lines 6" xfId="32341"/>
    <cellStyle name="Lines 6 2" xfId="32342"/>
    <cellStyle name="Lines 7" xfId="32343"/>
    <cellStyle name="Lines 7 2" xfId="32344"/>
    <cellStyle name="Lines 8" xfId="32345"/>
    <cellStyle name="Lines_Electric Rev Req Model (2009 GRC) Rebuttal" xfId="32346"/>
    <cellStyle name="LINKED" xfId="32347"/>
    <cellStyle name="LINKED 2" xfId="32348"/>
    <cellStyle name="LINKED 2 2" xfId="32349"/>
    <cellStyle name="LINKED 2 2 2" xfId="32350"/>
    <cellStyle name="LINKED 2 2 3" xfId="32351"/>
    <cellStyle name="LINKED 2 2 4" xfId="32352"/>
    <cellStyle name="LINKED 2 3" xfId="32353"/>
    <cellStyle name="LINKED 2 4" xfId="32354"/>
    <cellStyle name="LINKED 2 5" xfId="32355"/>
    <cellStyle name="LINKED 3" xfId="32356"/>
    <cellStyle name="LINKED 3 2" xfId="32357"/>
    <cellStyle name="LINKED 4" xfId="32358"/>
    <cellStyle name="LINKED 4 2" xfId="32359"/>
    <cellStyle name="LINKED 5" xfId="32360"/>
    <cellStyle name="Linked Cell 10" xfId="32361"/>
    <cellStyle name="Linked Cell 2" xfId="32362"/>
    <cellStyle name="Linked Cell 2 2" xfId="32363"/>
    <cellStyle name="Linked Cell 2 2 2" xfId="32364"/>
    <cellStyle name="Linked Cell 2 2 2 2" xfId="32365"/>
    <cellStyle name="Linked Cell 2 2 2 2 2" xfId="32366"/>
    <cellStyle name="Linked Cell 2 2 2 3" xfId="32367"/>
    <cellStyle name="Linked Cell 2 2 2 4" xfId="32368"/>
    <cellStyle name="Linked Cell 2 2 3" xfId="32369"/>
    <cellStyle name="Linked Cell 2 2 3 2" xfId="32370"/>
    <cellStyle name="Linked Cell 2 2 4" xfId="32371"/>
    <cellStyle name="Linked Cell 2 2 4 2" xfId="32372"/>
    <cellStyle name="Linked Cell 2 2 5" xfId="32373"/>
    <cellStyle name="Linked Cell 2 3" xfId="32374"/>
    <cellStyle name="Linked Cell 2 3 2" xfId="32375"/>
    <cellStyle name="Linked Cell 2 3 2 2" xfId="32376"/>
    <cellStyle name="Linked Cell 2 3 2 2 2" xfId="32377"/>
    <cellStyle name="Linked Cell 2 3 2 3" xfId="32378"/>
    <cellStyle name="Linked Cell 2 3 2 4" xfId="32379"/>
    <cellStyle name="Linked Cell 2 3 3" xfId="32380"/>
    <cellStyle name="Linked Cell 2 3 3 2" xfId="32381"/>
    <cellStyle name="Linked Cell 2 3 3 3" xfId="32382"/>
    <cellStyle name="Linked Cell 2 3 4" xfId="32383"/>
    <cellStyle name="Linked Cell 2 3 4 2" xfId="32384"/>
    <cellStyle name="Linked Cell 2 3 4 3" xfId="32385"/>
    <cellStyle name="Linked Cell 2 3 5" xfId="32386"/>
    <cellStyle name="Linked Cell 2 3 6" xfId="32387"/>
    <cellStyle name="Linked Cell 2 4" xfId="32388"/>
    <cellStyle name="Linked Cell 2 4 2" xfId="32389"/>
    <cellStyle name="Linked Cell 2 4 2 2" xfId="32390"/>
    <cellStyle name="Linked Cell 2 4 3" xfId="32391"/>
    <cellStyle name="Linked Cell 2 4 4" xfId="32392"/>
    <cellStyle name="Linked Cell 2 4 5" xfId="32393"/>
    <cellStyle name="Linked Cell 2 5" xfId="32394"/>
    <cellStyle name="Linked Cell 2 5 2" xfId="32395"/>
    <cellStyle name="Linked Cell 2 5 3" xfId="32396"/>
    <cellStyle name="Linked Cell 2 6" xfId="32397"/>
    <cellStyle name="Linked Cell 2 6 2" xfId="32398"/>
    <cellStyle name="Linked Cell 2 7" xfId="32399"/>
    <cellStyle name="Linked Cell 3" xfId="32400"/>
    <cellStyle name="Linked Cell 3 2" xfId="32401"/>
    <cellStyle name="Linked Cell 3 2 2" xfId="32402"/>
    <cellStyle name="Linked Cell 3 2 2 2" xfId="32403"/>
    <cellStyle name="Linked Cell 3 2 3" xfId="32404"/>
    <cellStyle name="Linked Cell 3 3" xfId="32405"/>
    <cellStyle name="Linked Cell 3 3 2" xfId="32406"/>
    <cellStyle name="Linked Cell 3 4" xfId="32407"/>
    <cellStyle name="Linked Cell 3 4 2" xfId="32408"/>
    <cellStyle name="Linked Cell 3 5" xfId="32409"/>
    <cellStyle name="Linked Cell 3 6" xfId="32410"/>
    <cellStyle name="Linked Cell 4" xfId="32411"/>
    <cellStyle name="Linked Cell 4 2" xfId="32412"/>
    <cellStyle name="Linked Cell 4 2 2" xfId="32413"/>
    <cellStyle name="Linked Cell 4 2 2 2" xfId="32414"/>
    <cellStyle name="Linked Cell 4 2 3" xfId="32415"/>
    <cellStyle name="Linked Cell 4 2 4" xfId="32416"/>
    <cellStyle name="Linked Cell 4 3" xfId="32417"/>
    <cellStyle name="Linked Cell 4 3 2" xfId="32418"/>
    <cellStyle name="Linked Cell 4 4" xfId="32419"/>
    <cellStyle name="Linked Cell 4 4 2" xfId="32420"/>
    <cellStyle name="Linked Cell 5" xfId="32421"/>
    <cellStyle name="Linked Cell 5 2" xfId="32422"/>
    <cellStyle name="Linked Cell 5 2 2" xfId="32423"/>
    <cellStyle name="Linked Cell 5 2 3" xfId="32424"/>
    <cellStyle name="Linked Cell 5 3" xfId="32425"/>
    <cellStyle name="Linked Cell 6" xfId="32426"/>
    <cellStyle name="Linked Cell 6 2" xfId="32427"/>
    <cellStyle name="Linked Cell 6 2 2" xfId="32428"/>
    <cellStyle name="Linked Cell 6 3" xfId="32429"/>
    <cellStyle name="Linked Cell 6 4" xfId="32430"/>
    <cellStyle name="Linked Cell 6 5" xfId="32431"/>
    <cellStyle name="Linked Cell 7" xfId="32432"/>
    <cellStyle name="Linked Cell 7 2" xfId="32433"/>
    <cellStyle name="Linked Cell 7 3" xfId="32434"/>
    <cellStyle name="Linked Cell 8" xfId="32435"/>
    <cellStyle name="Linked Cell 9" xfId="32436"/>
    <cellStyle name="Millares [0]_2AV_M_M " xfId="32437"/>
    <cellStyle name="Millares_2AV_M_M " xfId="32438"/>
    <cellStyle name="modified border" xfId="32439"/>
    <cellStyle name="modified border 2" xfId="32440"/>
    <cellStyle name="modified border 2 2" xfId="32441"/>
    <cellStyle name="modified border 2 2 2" xfId="32442"/>
    <cellStyle name="modified border 2 2 2 2" xfId="32443"/>
    <cellStyle name="modified border 2 2 3" xfId="32444"/>
    <cellStyle name="modified border 2 2 4" xfId="32445"/>
    <cellStyle name="modified border 2 3" xfId="32446"/>
    <cellStyle name="modified border 2 3 2" xfId="32447"/>
    <cellStyle name="modified border 2 4" xfId="32448"/>
    <cellStyle name="modified border 2 4 2" xfId="32449"/>
    <cellStyle name="modified border 2 5" xfId="32450"/>
    <cellStyle name="modified border 3" xfId="32451"/>
    <cellStyle name="modified border 3 2" xfId="32452"/>
    <cellStyle name="modified border 3 2 2" xfId="32453"/>
    <cellStyle name="modified border 3 2 2 2" xfId="32454"/>
    <cellStyle name="modified border 3 2 3" xfId="32455"/>
    <cellStyle name="modified border 3 2 4" xfId="32456"/>
    <cellStyle name="modified border 3 3" xfId="32457"/>
    <cellStyle name="modified border 3 3 2" xfId="32458"/>
    <cellStyle name="modified border 3 4" xfId="32459"/>
    <cellStyle name="modified border 3 4 2" xfId="32460"/>
    <cellStyle name="modified border 3 5" xfId="32461"/>
    <cellStyle name="modified border 4" xfId="32462"/>
    <cellStyle name="modified border 4 2" xfId="32463"/>
    <cellStyle name="modified border 4 2 2" xfId="32464"/>
    <cellStyle name="modified border 4 2 2 2" xfId="32465"/>
    <cellStyle name="modified border 4 2 3" xfId="32466"/>
    <cellStyle name="modified border 4 2 4" xfId="32467"/>
    <cellStyle name="modified border 4 3" xfId="32468"/>
    <cellStyle name="modified border 4 3 2" xfId="32469"/>
    <cellStyle name="modified border 4 4" xfId="32470"/>
    <cellStyle name="modified border 4 4 2" xfId="32471"/>
    <cellStyle name="modified border 4 5" xfId="32472"/>
    <cellStyle name="modified border 5" xfId="32473"/>
    <cellStyle name="modified border 5 2" xfId="32474"/>
    <cellStyle name="modified border 5 2 2" xfId="32475"/>
    <cellStyle name="modified border 5 2 3" xfId="32476"/>
    <cellStyle name="modified border 5 2 4" xfId="32477"/>
    <cellStyle name="modified border 5 3" xfId="32478"/>
    <cellStyle name="modified border 5 4" xfId="32479"/>
    <cellStyle name="modified border 5 5" xfId="32480"/>
    <cellStyle name="modified border 6" xfId="32481"/>
    <cellStyle name="modified border 6 2" xfId="32482"/>
    <cellStyle name="modified border 7" xfId="32483"/>
    <cellStyle name="modified border 7 2" xfId="32484"/>
    <cellStyle name="modified border 8" xfId="32485"/>
    <cellStyle name="modified border 8 2" xfId="32486"/>
    <cellStyle name="modified border 9" xfId="32487"/>
    <cellStyle name="modified border_4.34E Mint Farm Deferral" xfId="32488"/>
    <cellStyle name="modified border1" xfId="32489"/>
    <cellStyle name="modified border1 2" xfId="32490"/>
    <cellStyle name="modified border1 2 2" xfId="32491"/>
    <cellStyle name="modified border1 2 2 2" xfId="32492"/>
    <cellStyle name="modified border1 2 2 2 2" xfId="32493"/>
    <cellStyle name="modified border1 2 2 3" xfId="32494"/>
    <cellStyle name="modified border1 2 2 4" xfId="32495"/>
    <cellStyle name="modified border1 2 3" xfId="32496"/>
    <cellStyle name="modified border1 2 3 2" xfId="32497"/>
    <cellStyle name="modified border1 2 4" xfId="32498"/>
    <cellStyle name="modified border1 2 4 2" xfId="32499"/>
    <cellStyle name="modified border1 2 5" xfId="32500"/>
    <cellStyle name="modified border1 3" xfId="32501"/>
    <cellStyle name="modified border1 3 2" xfId="32502"/>
    <cellStyle name="modified border1 3 2 2" xfId="32503"/>
    <cellStyle name="modified border1 3 2 2 2" xfId="32504"/>
    <cellStyle name="modified border1 3 2 3" xfId="32505"/>
    <cellStyle name="modified border1 3 2 4" xfId="32506"/>
    <cellStyle name="modified border1 3 3" xfId="32507"/>
    <cellStyle name="modified border1 3 3 2" xfId="32508"/>
    <cellStyle name="modified border1 3 4" xfId="32509"/>
    <cellStyle name="modified border1 3 4 2" xfId="32510"/>
    <cellStyle name="modified border1 3 5" xfId="32511"/>
    <cellStyle name="modified border1 4" xfId="32512"/>
    <cellStyle name="modified border1 4 2" xfId="32513"/>
    <cellStyle name="modified border1 4 2 2" xfId="32514"/>
    <cellStyle name="modified border1 4 2 2 2" xfId="32515"/>
    <cellStyle name="modified border1 4 2 3" xfId="32516"/>
    <cellStyle name="modified border1 4 2 4" xfId="32517"/>
    <cellStyle name="modified border1 4 3" xfId="32518"/>
    <cellStyle name="modified border1 4 3 2" xfId="32519"/>
    <cellStyle name="modified border1 4 4" xfId="32520"/>
    <cellStyle name="modified border1 4 4 2" xfId="32521"/>
    <cellStyle name="modified border1 4 5" xfId="32522"/>
    <cellStyle name="modified border1 5" xfId="32523"/>
    <cellStyle name="modified border1 5 2" xfId="32524"/>
    <cellStyle name="modified border1 5 2 2" xfId="32525"/>
    <cellStyle name="modified border1 5 2 3" xfId="32526"/>
    <cellStyle name="modified border1 5 2 4" xfId="32527"/>
    <cellStyle name="modified border1 5 3" xfId="32528"/>
    <cellStyle name="modified border1 5 4" xfId="32529"/>
    <cellStyle name="modified border1 5 5" xfId="32530"/>
    <cellStyle name="modified border1 6" xfId="32531"/>
    <cellStyle name="modified border1 6 2" xfId="32532"/>
    <cellStyle name="modified border1 7" xfId="32533"/>
    <cellStyle name="modified border1 7 2" xfId="32534"/>
    <cellStyle name="modified border1 8" xfId="32535"/>
    <cellStyle name="modified border1 8 2" xfId="32536"/>
    <cellStyle name="modified border1 9" xfId="32537"/>
    <cellStyle name="modified border1_4.34E Mint Farm Deferral" xfId="32538"/>
    <cellStyle name="Moneda [0]_2AV_M_M " xfId="32539"/>
    <cellStyle name="Moneda_2AV_M_M " xfId="32540"/>
    <cellStyle name="MonthYears" xfId="32541"/>
    <cellStyle name="Neutral 10" xfId="32542"/>
    <cellStyle name="Neutral 2" xfId="32543"/>
    <cellStyle name="Neutral 2 2" xfId="32544"/>
    <cellStyle name="Neutral 2 2 2" xfId="32545"/>
    <cellStyle name="Neutral 2 2 2 2" xfId="32546"/>
    <cellStyle name="Neutral 2 2 2 2 2" xfId="32547"/>
    <cellStyle name="Neutral 2 2 2 3" xfId="32548"/>
    <cellStyle name="Neutral 2 2 2 4" xfId="32549"/>
    <cellStyle name="Neutral 2 2 3" xfId="32550"/>
    <cellStyle name="Neutral 2 2 3 2" xfId="32551"/>
    <cellStyle name="Neutral 2 2 4" xfId="32552"/>
    <cellStyle name="Neutral 2 2 4 2" xfId="32553"/>
    <cellStyle name="Neutral 2 2 5" xfId="32554"/>
    <cellStyle name="Neutral 2 3" xfId="32555"/>
    <cellStyle name="Neutral 2 3 2" xfId="32556"/>
    <cellStyle name="Neutral 2 3 2 2" xfId="32557"/>
    <cellStyle name="Neutral 2 3 2 2 2" xfId="32558"/>
    <cellStyle name="Neutral 2 3 2 3" xfId="32559"/>
    <cellStyle name="Neutral 2 3 2 4" xfId="32560"/>
    <cellStyle name="Neutral 2 3 3" xfId="32561"/>
    <cellStyle name="Neutral 2 3 3 2" xfId="32562"/>
    <cellStyle name="Neutral 2 3 3 3" xfId="32563"/>
    <cellStyle name="Neutral 2 3 4" xfId="32564"/>
    <cellStyle name="Neutral 2 3 4 2" xfId="32565"/>
    <cellStyle name="Neutral 2 3 5" xfId="32566"/>
    <cellStyle name="Neutral 2 3 6" xfId="32567"/>
    <cellStyle name="Neutral 2 4" xfId="32568"/>
    <cellStyle name="Neutral 2 4 2" xfId="32569"/>
    <cellStyle name="Neutral 2 4 2 2" xfId="32570"/>
    <cellStyle name="Neutral 2 4 3" xfId="32571"/>
    <cellStyle name="Neutral 2 4 4" xfId="32572"/>
    <cellStyle name="Neutral 2 4 5" xfId="32573"/>
    <cellStyle name="Neutral 2 5" xfId="32574"/>
    <cellStyle name="Neutral 2 5 2" xfId="32575"/>
    <cellStyle name="Neutral 2 6" xfId="32576"/>
    <cellStyle name="Neutral 2 6 2" xfId="32577"/>
    <cellStyle name="Neutral 2 7" xfId="32578"/>
    <cellStyle name="Neutral 3" xfId="32579"/>
    <cellStyle name="Neutral 3 2" xfId="32580"/>
    <cellStyle name="Neutral 3 2 2" xfId="32581"/>
    <cellStyle name="Neutral 3 2 2 2" xfId="32582"/>
    <cellStyle name="Neutral 3 2 3" xfId="32583"/>
    <cellStyle name="Neutral 3 3" xfId="32584"/>
    <cellStyle name="Neutral 3 3 2" xfId="32585"/>
    <cellStyle name="Neutral 3 4" xfId="32586"/>
    <cellStyle name="Neutral 3 4 2" xfId="32587"/>
    <cellStyle name="Neutral 3 5" xfId="32588"/>
    <cellStyle name="Neutral 3 6" xfId="32589"/>
    <cellStyle name="Neutral 4" xfId="32590"/>
    <cellStyle name="Neutral 4 2" xfId="32591"/>
    <cellStyle name="Neutral 4 2 2" xfId="32592"/>
    <cellStyle name="Neutral 4 2 2 2" xfId="32593"/>
    <cellStyle name="Neutral 4 2 3" xfId="32594"/>
    <cellStyle name="Neutral 4 2 4" xfId="32595"/>
    <cellStyle name="Neutral 4 3" xfId="32596"/>
    <cellStyle name="Neutral 4 3 2" xfId="32597"/>
    <cellStyle name="Neutral 4 4" xfId="32598"/>
    <cellStyle name="Neutral 4 4 2" xfId="32599"/>
    <cellStyle name="Neutral 5" xfId="32600"/>
    <cellStyle name="Neutral 5 2" xfId="32601"/>
    <cellStyle name="Neutral 5 2 2" xfId="32602"/>
    <cellStyle name="Neutral 5 2 3" xfId="32603"/>
    <cellStyle name="Neutral 5 3" xfId="32604"/>
    <cellStyle name="Neutral 6" xfId="32605"/>
    <cellStyle name="Neutral 6 2" xfId="32606"/>
    <cellStyle name="Neutral 6 2 2" xfId="32607"/>
    <cellStyle name="Neutral 6 3" xfId="32608"/>
    <cellStyle name="Neutral 6 4" xfId="32609"/>
    <cellStyle name="Neutral 6 5" xfId="32610"/>
    <cellStyle name="Neutral 7" xfId="32611"/>
    <cellStyle name="Neutral 7 2" xfId="32612"/>
    <cellStyle name="Neutral 7 3" xfId="32613"/>
    <cellStyle name="Neutral 8" xfId="32614"/>
    <cellStyle name="Neutral 9" xfId="32615"/>
    <cellStyle name="no dec" xfId="32616"/>
    <cellStyle name="no dec 2" xfId="32617"/>
    <cellStyle name="no dec 2 2" xfId="32618"/>
    <cellStyle name="no dec 2 2 2" xfId="32619"/>
    <cellStyle name="no dec 2 2 3" xfId="32620"/>
    <cellStyle name="no dec 2 2 4" xfId="32621"/>
    <cellStyle name="no dec 2 3" xfId="32622"/>
    <cellStyle name="no dec 2 4" xfId="32623"/>
    <cellStyle name="no dec 2 5" xfId="32624"/>
    <cellStyle name="no dec 3" xfId="32625"/>
    <cellStyle name="no dec 3 2" xfId="32626"/>
    <cellStyle name="no dec 4" xfId="32627"/>
    <cellStyle name="no dec 4 2" xfId="32628"/>
    <cellStyle name="no dec 5" xfId="32629"/>
    <cellStyle name="no dec 6" xfId="32630"/>
    <cellStyle name="Normal" xfId="0" builtinId="0"/>
    <cellStyle name="Normal - Style1" xfId="32631"/>
    <cellStyle name="Normal - Style1 10" xfId="32632"/>
    <cellStyle name="Normal - Style1 10 2" xfId="32633"/>
    <cellStyle name="Normal - Style1 10 3" xfId="32634"/>
    <cellStyle name="Normal - Style1 11" xfId="32635"/>
    <cellStyle name="Normal - Style1 11 2" xfId="32636"/>
    <cellStyle name="Normal - Style1 11 3" xfId="32637"/>
    <cellStyle name="Normal - Style1 12" xfId="32638"/>
    <cellStyle name="Normal - Style1 12 2" xfId="32639"/>
    <cellStyle name="Normal - Style1 13" xfId="32640"/>
    <cellStyle name="Normal - Style1 2" xfId="32641"/>
    <cellStyle name="Normal - Style1 2 2" xfId="32642"/>
    <cellStyle name="Normal - Style1 2 2 2" xfId="32643"/>
    <cellStyle name="Normal - Style1 2 2 2 2" xfId="32644"/>
    <cellStyle name="Normal - Style1 2 2 2 2 2" xfId="32645"/>
    <cellStyle name="Normal - Style1 2 2 2 3" xfId="32646"/>
    <cellStyle name="Normal - Style1 2 2 3" xfId="32647"/>
    <cellStyle name="Normal - Style1 2 2 3 2" xfId="32648"/>
    <cellStyle name="Normal - Style1 2 2 3 2 2" xfId="32649"/>
    <cellStyle name="Normal - Style1 2 2 3 3" xfId="32650"/>
    <cellStyle name="Normal - Style1 2 2 3 4" xfId="32651"/>
    <cellStyle name="Normal - Style1 2 2 4" xfId="32652"/>
    <cellStyle name="Normal - Style1 2 2 4 2" xfId="32653"/>
    <cellStyle name="Normal - Style1 2 2 4 3" xfId="32654"/>
    <cellStyle name="Normal - Style1 2 2 5" xfId="32655"/>
    <cellStyle name="Normal - Style1 2 2 5 2" xfId="32656"/>
    <cellStyle name="Normal - Style1 2 2 6" xfId="32657"/>
    <cellStyle name="Normal - Style1 2 3" xfId="32658"/>
    <cellStyle name="Normal - Style1 2 3 2" xfId="32659"/>
    <cellStyle name="Normal - Style1 2 3 2 2" xfId="32660"/>
    <cellStyle name="Normal - Style1 2 3 2 3" xfId="32661"/>
    <cellStyle name="Normal - Style1 2 3 3" xfId="32662"/>
    <cellStyle name="Normal - Style1 2 3 4" xfId="32663"/>
    <cellStyle name="Normal - Style1 2 4" xfId="32664"/>
    <cellStyle name="Normal - Style1 2 4 2" xfId="32665"/>
    <cellStyle name="Normal - Style1 2 4 2 2" xfId="32666"/>
    <cellStyle name="Normal - Style1 2 4 3" xfId="32667"/>
    <cellStyle name="Normal - Style1 2 4 4" xfId="32668"/>
    <cellStyle name="Normal - Style1 2 5" xfId="32669"/>
    <cellStyle name="Normal - Style1 2 5 2" xfId="32670"/>
    <cellStyle name="Normal - Style1 2 6" xfId="32671"/>
    <cellStyle name="Normal - Style1 2 6 2" xfId="32672"/>
    <cellStyle name="Normal - Style1 2 7" xfId="32673"/>
    <cellStyle name="Normal - Style1 3" xfId="32674"/>
    <cellStyle name="Normal - Style1 3 2" xfId="32675"/>
    <cellStyle name="Normal - Style1 3 2 2" xfId="32676"/>
    <cellStyle name="Normal - Style1 3 2 2 2" xfId="32677"/>
    <cellStyle name="Normal - Style1 3 2 2 2 2" xfId="32678"/>
    <cellStyle name="Normal - Style1 3 2 2 3" xfId="32679"/>
    <cellStyle name="Normal - Style1 3 2 3" xfId="32680"/>
    <cellStyle name="Normal - Style1 3 2 3 2" xfId="32681"/>
    <cellStyle name="Normal - Style1 3 2 3 2 2" xfId="32682"/>
    <cellStyle name="Normal - Style1 3 2 3 3" xfId="32683"/>
    <cellStyle name="Normal - Style1 3 2 3 4" xfId="32684"/>
    <cellStyle name="Normal - Style1 3 2 4" xfId="32685"/>
    <cellStyle name="Normal - Style1 3 2 4 2" xfId="32686"/>
    <cellStyle name="Normal - Style1 3 2 5" xfId="32687"/>
    <cellStyle name="Normal - Style1 3 2 5 2" xfId="32688"/>
    <cellStyle name="Normal - Style1 3 2 6" xfId="32689"/>
    <cellStyle name="Normal - Style1 3 3" xfId="32690"/>
    <cellStyle name="Normal - Style1 3 3 2" xfId="32691"/>
    <cellStyle name="Normal - Style1 3 3 2 2" xfId="32692"/>
    <cellStyle name="Normal - Style1 3 3 2 3" xfId="32693"/>
    <cellStyle name="Normal - Style1 3 3 3" xfId="32694"/>
    <cellStyle name="Normal - Style1 3 3 4" xfId="32695"/>
    <cellStyle name="Normal - Style1 3 4" xfId="32696"/>
    <cellStyle name="Normal - Style1 3 4 2" xfId="32697"/>
    <cellStyle name="Normal - Style1 3 4 2 2" xfId="32698"/>
    <cellStyle name="Normal - Style1 3 4 3" xfId="32699"/>
    <cellStyle name="Normal - Style1 3 4 4" xfId="32700"/>
    <cellStyle name="Normal - Style1 3 4 5" xfId="32701"/>
    <cellStyle name="Normal - Style1 3 5" xfId="32702"/>
    <cellStyle name="Normal - Style1 3 5 2" xfId="32703"/>
    <cellStyle name="Normal - Style1 3 6" xfId="32704"/>
    <cellStyle name="Normal - Style1 3 6 2" xfId="32705"/>
    <cellStyle name="Normal - Style1 3 7" xfId="32706"/>
    <cellStyle name="Normal - Style1 4" xfId="32707"/>
    <cellStyle name="Normal - Style1 4 2" xfId="32708"/>
    <cellStyle name="Normal - Style1 4 2 2" xfId="32709"/>
    <cellStyle name="Normal - Style1 4 2 2 2" xfId="32710"/>
    <cellStyle name="Normal - Style1 4 2 2 2 2" xfId="32711"/>
    <cellStyle name="Normal - Style1 4 2 2 3" xfId="32712"/>
    <cellStyle name="Normal - Style1 4 2 3" xfId="32713"/>
    <cellStyle name="Normal - Style1 4 2 3 2" xfId="32714"/>
    <cellStyle name="Normal - Style1 4 2 3 3" xfId="32715"/>
    <cellStyle name="Normal - Style1 4 2 4" xfId="32716"/>
    <cellStyle name="Normal - Style1 4 2 4 2" xfId="32717"/>
    <cellStyle name="Normal - Style1 4 2 5" xfId="32718"/>
    <cellStyle name="Normal - Style1 4 3" xfId="32719"/>
    <cellStyle name="Normal - Style1 4 3 2" xfId="32720"/>
    <cellStyle name="Normal - Style1 4 3 2 2" xfId="32721"/>
    <cellStyle name="Normal - Style1 4 3 3" xfId="32722"/>
    <cellStyle name="Normal - Style1 4 4" xfId="32723"/>
    <cellStyle name="Normal - Style1 4 4 2" xfId="32724"/>
    <cellStyle name="Normal - Style1 4 4 2 2" xfId="32725"/>
    <cellStyle name="Normal - Style1 4 4 3" xfId="32726"/>
    <cellStyle name="Normal - Style1 4 4 4" xfId="32727"/>
    <cellStyle name="Normal - Style1 4 5" xfId="32728"/>
    <cellStyle name="Normal - Style1 4 5 2" xfId="32729"/>
    <cellStyle name="Normal - Style1 4 5 3" xfId="32730"/>
    <cellStyle name="Normal - Style1 4 6" xfId="32731"/>
    <cellStyle name="Normal - Style1 4 6 2" xfId="32732"/>
    <cellStyle name="Normal - Style1 4 7" xfId="32733"/>
    <cellStyle name="Normal - Style1 5" xfId="32734"/>
    <cellStyle name="Normal - Style1 5 2" xfId="32735"/>
    <cellStyle name="Normal - Style1 5 2 2" xfId="32736"/>
    <cellStyle name="Normal - Style1 5 2 2 2" xfId="32737"/>
    <cellStyle name="Normal - Style1 5 2 2 2 2" xfId="32738"/>
    <cellStyle name="Normal - Style1 5 2 2 3" xfId="32739"/>
    <cellStyle name="Normal - Style1 5 2 3" xfId="32740"/>
    <cellStyle name="Normal - Style1 5 2 3 2" xfId="32741"/>
    <cellStyle name="Normal - Style1 5 2 3 3" xfId="32742"/>
    <cellStyle name="Normal - Style1 5 2 4" xfId="32743"/>
    <cellStyle name="Normal - Style1 5 2 4 2" xfId="32744"/>
    <cellStyle name="Normal - Style1 5 2 5" xfId="32745"/>
    <cellStyle name="Normal - Style1 5 3" xfId="32746"/>
    <cellStyle name="Normal - Style1 5 3 2" xfId="32747"/>
    <cellStyle name="Normal - Style1 5 3 2 2" xfId="32748"/>
    <cellStyle name="Normal - Style1 5 4" xfId="32749"/>
    <cellStyle name="Normal - Style1 5 4 2" xfId="32750"/>
    <cellStyle name="Normal - Style1 5 4 3" xfId="32751"/>
    <cellStyle name="Normal - Style1 5 5" xfId="32752"/>
    <cellStyle name="Normal - Style1 5 5 2" xfId="32753"/>
    <cellStyle name="Normal - Style1 5 6" xfId="32754"/>
    <cellStyle name="Normal - Style1 6" xfId="32755"/>
    <cellStyle name="Normal - Style1 6 2" xfId="32756"/>
    <cellStyle name="Normal - Style1 6 2 2" xfId="32757"/>
    <cellStyle name="Normal - Style1 6 2 2 2" xfId="32758"/>
    <cellStyle name="Normal - Style1 6 2 2 2 2" xfId="32759"/>
    <cellStyle name="Normal - Style1 6 2 3" xfId="32760"/>
    <cellStyle name="Normal - Style1 6 2 3 2" xfId="32761"/>
    <cellStyle name="Normal - Style1 6 2 4" xfId="32762"/>
    <cellStyle name="Normal - Style1 6 2 4 2" xfId="32763"/>
    <cellStyle name="Normal - Style1 6 2 5" xfId="32764"/>
    <cellStyle name="Normal - Style1 6 2 6" xfId="32765"/>
    <cellStyle name="Normal - Style1 6 3" xfId="32766"/>
    <cellStyle name="Normal - Style1 6 3 2" xfId="32767"/>
    <cellStyle name="Normal - Style1 6 3 2 2" xfId="32768"/>
    <cellStyle name="Normal - Style1 6 4" xfId="32769"/>
    <cellStyle name="Normal - Style1 6 4 2" xfId="32770"/>
    <cellStyle name="Normal - Style1 6 4 2 2" xfId="32771"/>
    <cellStyle name="Normal - Style1 6 4 3" xfId="32772"/>
    <cellStyle name="Normal - Style1 6 4 4" xfId="32773"/>
    <cellStyle name="Normal - Style1 6 5" xfId="32774"/>
    <cellStyle name="Normal - Style1 6 5 2" xfId="32775"/>
    <cellStyle name="Normal - Style1 6 5 3" xfId="32776"/>
    <cellStyle name="Normal - Style1 6 6" xfId="32777"/>
    <cellStyle name="Normal - Style1 6 6 2" xfId="32778"/>
    <cellStyle name="Normal - Style1 6 7" xfId="32779"/>
    <cellStyle name="Normal - Style1 6 8" xfId="32780"/>
    <cellStyle name="Normal - Style1 7" xfId="32781"/>
    <cellStyle name="Normal - Style1 7 2" xfId="32782"/>
    <cellStyle name="Normal - Style1 7 2 2" xfId="32783"/>
    <cellStyle name="Normal - Style1 7 2 2 2" xfId="32784"/>
    <cellStyle name="Normal - Style1 7 2 2 2 2" xfId="32785"/>
    <cellStyle name="Normal - Style1 7 2 3" xfId="32786"/>
    <cellStyle name="Normal - Style1 7 2 3 2" xfId="32787"/>
    <cellStyle name="Normal - Style1 7 2 4" xfId="32788"/>
    <cellStyle name="Normal - Style1 7 2 4 2" xfId="32789"/>
    <cellStyle name="Normal - Style1 7 2 5" xfId="32790"/>
    <cellStyle name="Normal - Style1 7 3" xfId="32791"/>
    <cellStyle name="Normal - Style1 7 3 2" xfId="32792"/>
    <cellStyle name="Normal - Style1 7 3 2 2" xfId="32793"/>
    <cellStyle name="Normal - Style1 7 4" xfId="32794"/>
    <cellStyle name="Normal - Style1 7 4 2" xfId="32795"/>
    <cellStyle name="Normal - Style1 7 5" xfId="32796"/>
    <cellStyle name="Normal - Style1 7 5 2" xfId="32797"/>
    <cellStyle name="Normal - Style1 7 6" xfId="32798"/>
    <cellStyle name="Normal - Style1 8" xfId="32799"/>
    <cellStyle name="Normal - Style1 8 2" xfId="32800"/>
    <cellStyle name="Normal - Style1 8 2 2" xfId="32801"/>
    <cellStyle name="Normal - Style1 8 3" xfId="32802"/>
    <cellStyle name="Normal - Style1 8 4" xfId="32803"/>
    <cellStyle name="Normal - Style1 9" xfId="32804"/>
    <cellStyle name="Normal - Style1 9 2" xfId="32805"/>
    <cellStyle name="Normal - Style1 9 2 2" xfId="32806"/>
    <cellStyle name="Normal - Style1 9 3" xfId="32807"/>
    <cellStyle name="Normal - Style1 9 4" xfId="32808"/>
    <cellStyle name="Normal - Style1_(C) WHE Proforma with ITC cash grant 10 Yr Amort_for deferral_102809" xfId="32809"/>
    <cellStyle name="Normal [0]" xfId="32810"/>
    <cellStyle name="Normal [2]" xfId="32811"/>
    <cellStyle name="Normal 1" xfId="32812"/>
    <cellStyle name="Normal 1 2" xfId="32813"/>
    <cellStyle name="Normal 1 2 2" xfId="32814"/>
    <cellStyle name="Normal 1 2 2 2" xfId="32815"/>
    <cellStyle name="Normal 1 2 2 2 2" xfId="32816"/>
    <cellStyle name="Normal 1 2 2 2 2 2" xfId="32817"/>
    <cellStyle name="Normal 1 2 2 3" xfId="32818"/>
    <cellStyle name="Normal 1 2 2 3 2" xfId="32819"/>
    <cellStyle name="Normal 1 2 2 4" xfId="32820"/>
    <cellStyle name="Normal 1 2 2 4 2" xfId="32821"/>
    <cellStyle name="Normal 1 2 2 5" xfId="32822"/>
    <cellStyle name="Normal 1 2 3" xfId="32823"/>
    <cellStyle name="Normal 1 2 3 2" xfId="32824"/>
    <cellStyle name="Normal 1 2 3 2 2" xfId="32825"/>
    <cellStyle name="Normal 1 2 4" xfId="32826"/>
    <cellStyle name="Normal 1 2 4 2" xfId="32827"/>
    <cellStyle name="Normal 1 2 5" xfId="32828"/>
    <cellStyle name="Normal 1 2 5 2" xfId="32829"/>
    <cellStyle name="Normal 1 2 6" xfId="32830"/>
    <cellStyle name="Normal 1 3" xfId="32831"/>
    <cellStyle name="Normal 1 3 2" xfId="32832"/>
    <cellStyle name="Normal 1 3 2 2" xfId="32833"/>
    <cellStyle name="Normal 1 3 2 2 2" xfId="32834"/>
    <cellStyle name="Normal 1 3 3" xfId="32835"/>
    <cellStyle name="Normal 1 3 3 2" xfId="32836"/>
    <cellStyle name="Normal 1 3 4" xfId="32837"/>
    <cellStyle name="Normal 1 3 4 2" xfId="32838"/>
    <cellStyle name="Normal 1 4" xfId="32839"/>
    <cellStyle name="Normal 1 4 2" xfId="32840"/>
    <cellStyle name="Normal 1 4 2 2" xfId="32841"/>
    <cellStyle name="Normal 1 5" xfId="32842"/>
    <cellStyle name="Normal 1 5 2" xfId="32843"/>
    <cellStyle name="Normal 1 5 2 2" xfId="32844"/>
    <cellStyle name="Normal 1 5 2 3" xfId="32845"/>
    <cellStyle name="Normal 1 5 3" xfId="32846"/>
    <cellStyle name="Normal 1 5 4" xfId="32847"/>
    <cellStyle name="Normal 1 5 5" xfId="32848"/>
    <cellStyle name="Normal 1 6" xfId="32849"/>
    <cellStyle name="Normal 1 6 2" xfId="32850"/>
    <cellStyle name="Normal 1 6 2 2" xfId="32851"/>
    <cellStyle name="Normal 1 6 2 2 2" xfId="32852"/>
    <cellStyle name="Normal 1 6 2 3" xfId="32853"/>
    <cellStyle name="Normal 1 6 2 4" xfId="32854"/>
    <cellStyle name="Normal 1 6 3" xfId="32855"/>
    <cellStyle name="Normal 1 6 3 2" xfId="32856"/>
    <cellStyle name="Normal 1 6 4" xfId="32857"/>
    <cellStyle name="Normal 1 6 5" xfId="32858"/>
    <cellStyle name="Normal 1 7" xfId="32859"/>
    <cellStyle name="Normal 1 7 2" xfId="32860"/>
    <cellStyle name="Normal 1 8" xfId="32861"/>
    <cellStyle name="Normal 1 8 2" xfId="32862"/>
    <cellStyle name="Normal 1 9" xfId="32863"/>
    <cellStyle name="Normal 10" xfId="32864"/>
    <cellStyle name="Normal 10 2" xfId="32865"/>
    <cellStyle name="Normal 10 2 2" xfId="32866"/>
    <cellStyle name="Normal 10 2 2 2" xfId="32867"/>
    <cellStyle name="Normal 10 2 2 2 2" xfId="32868"/>
    <cellStyle name="Normal 10 2 2 2 2 2" xfId="32869"/>
    <cellStyle name="Normal 10 2 2 3" xfId="32870"/>
    <cellStyle name="Normal 10 2 2 3 2" xfId="32871"/>
    <cellStyle name="Normal 10 2 2 3 3" xfId="32872"/>
    <cellStyle name="Normal 10 2 2 4" xfId="32873"/>
    <cellStyle name="Normal 10 2 2 4 2" xfId="32874"/>
    <cellStyle name="Normal 10 2 3" xfId="32875"/>
    <cellStyle name="Normal 10 2 3 2" xfId="32876"/>
    <cellStyle name="Normal 10 2 3 2 2" xfId="32877"/>
    <cellStyle name="Normal 10 2 4" xfId="32878"/>
    <cellStyle name="Normal 10 2 4 2" xfId="32879"/>
    <cellStyle name="Normal 10 2 4 3" xfId="32880"/>
    <cellStyle name="Normal 10 2 5" xfId="32881"/>
    <cellStyle name="Normal 10 2 5 2" xfId="32882"/>
    <cellStyle name="Normal 10 3" xfId="32883"/>
    <cellStyle name="Normal 10 3 2" xfId="32884"/>
    <cellStyle name="Normal 10 3 2 2" xfId="32885"/>
    <cellStyle name="Normal 10 3 2 2 2" xfId="32886"/>
    <cellStyle name="Normal 10 3 2 2 2 2" xfId="32887"/>
    <cellStyle name="Normal 10 3 2 3" xfId="32888"/>
    <cellStyle name="Normal 10 3 2 3 2" xfId="32889"/>
    <cellStyle name="Normal 10 3 2 3 3" xfId="32890"/>
    <cellStyle name="Normal 10 3 2 4" xfId="32891"/>
    <cellStyle name="Normal 10 3 2 4 2" xfId="32892"/>
    <cellStyle name="Normal 10 3 3" xfId="32893"/>
    <cellStyle name="Normal 10 3 3 2" xfId="32894"/>
    <cellStyle name="Normal 10 3 3 2 2" xfId="32895"/>
    <cellStyle name="Normal 10 3 4" xfId="32896"/>
    <cellStyle name="Normal 10 3 4 2" xfId="32897"/>
    <cellStyle name="Normal 10 3 4 3" xfId="32898"/>
    <cellStyle name="Normal 10 3 5" xfId="32899"/>
    <cellStyle name="Normal 10 3 5 2" xfId="32900"/>
    <cellStyle name="Normal 10 4" xfId="32901"/>
    <cellStyle name="Normal 10 4 2" xfId="32902"/>
    <cellStyle name="Normal 10 4 2 2" xfId="32903"/>
    <cellStyle name="Normal 10 4 2 2 2" xfId="32904"/>
    <cellStyle name="Normal 10 4 2 3" xfId="32905"/>
    <cellStyle name="Normal 10 4 2 4" xfId="32906"/>
    <cellStyle name="Normal 10 4 3" xfId="32907"/>
    <cellStyle name="Normal 10 4 3 2" xfId="32908"/>
    <cellStyle name="Normal 10 4 3 2 2" xfId="32909"/>
    <cellStyle name="Normal 10 4 3 3" xfId="32910"/>
    <cellStyle name="Normal 10 4 3 4" xfId="32911"/>
    <cellStyle name="Normal 10 4 4" xfId="32912"/>
    <cellStyle name="Normal 10 4 4 2" xfId="32913"/>
    <cellStyle name="Normal 10 4 4 3" xfId="32914"/>
    <cellStyle name="Normal 10 4 5" xfId="32915"/>
    <cellStyle name="Normal 10 4 5 2" xfId="32916"/>
    <cellStyle name="Normal 10 4 6" xfId="32917"/>
    <cellStyle name="Normal 10 4 7" xfId="32918"/>
    <cellStyle name="Normal 10 5" xfId="32919"/>
    <cellStyle name="Normal 10 5 2" xfId="32920"/>
    <cellStyle name="Normal 10 5 2 2" xfId="32921"/>
    <cellStyle name="Normal 10 5 2 3" xfId="32922"/>
    <cellStyle name="Normal 10 5 3" xfId="32923"/>
    <cellStyle name="Normal 10 5 3 2" xfId="32924"/>
    <cellStyle name="Normal 10 5 4" xfId="32925"/>
    <cellStyle name="Normal 10 5 5" xfId="32926"/>
    <cellStyle name="Normal 10 6" xfId="32927"/>
    <cellStyle name="Normal 10 6 2" xfId="32928"/>
    <cellStyle name="Normal 10 6 2 2" xfId="32929"/>
    <cellStyle name="Normal 10 6 3" xfId="32930"/>
    <cellStyle name="Normal 10 6 4" xfId="32931"/>
    <cellStyle name="Normal 10 7" xfId="32932"/>
    <cellStyle name="Normal 10 7 2" xfId="32933"/>
    <cellStyle name="Normal 10 7 2 2" xfId="32934"/>
    <cellStyle name="Normal 10 7 3" xfId="32935"/>
    <cellStyle name="Normal 10 8" xfId="32936"/>
    <cellStyle name="Normal 10 8 2" xfId="32937"/>
    <cellStyle name="Normal 10 9" xfId="32938"/>
    <cellStyle name="Normal 10_ Price Inputs" xfId="32939"/>
    <cellStyle name="Normal 100" xfId="32940"/>
    <cellStyle name="Normal 100 2" xfId="32941"/>
    <cellStyle name="Normal 100 2 2" xfId="32942"/>
    <cellStyle name="Normal 100 3" xfId="32943"/>
    <cellStyle name="Normal 100 4" xfId="32944"/>
    <cellStyle name="Normal 100 5" xfId="32945"/>
    <cellStyle name="Normal 101" xfId="32946"/>
    <cellStyle name="Normal 101 2" xfId="32947"/>
    <cellStyle name="Normal 101 2 2" xfId="32948"/>
    <cellStyle name="Normal 101 3" xfId="32949"/>
    <cellStyle name="Normal 101 4" xfId="32950"/>
    <cellStyle name="Normal 102" xfId="32951"/>
    <cellStyle name="Normal 102 2" xfId="32952"/>
    <cellStyle name="Normal 102 2 2" xfId="32953"/>
    <cellStyle name="Normal 102 3" xfId="32954"/>
    <cellStyle name="Normal 102 4" xfId="32955"/>
    <cellStyle name="Normal 103" xfId="32956"/>
    <cellStyle name="Normal 103 2" xfId="32957"/>
    <cellStyle name="Normal 103 2 2" xfId="32958"/>
    <cellStyle name="Normal 103 3" xfId="32959"/>
    <cellStyle name="Normal 103 4" xfId="32960"/>
    <cellStyle name="Normal 104" xfId="32961"/>
    <cellStyle name="Normal 104 2" xfId="32962"/>
    <cellStyle name="Normal 104 2 2" xfId="32963"/>
    <cellStyle name="Normal 104 3" xfId="32964"/>
    <cellStyle name="Normal 104 4" xfId="32965"/>
    <cellStyle name="Normal 105" xfId="32966"/>
    <cellStyle name="Normal 105 2" xfId="32967"/>
    <cellStyle name="Normal 105 2 2" xfId="32968"/>
    <cellStyle name="Normal 105 3" xfId="32969"/>
    <cellStyle name="Normal 105 4" xfId="32970"/>
    <cellStyle name="Normal 106" xfId="32971"/>
    <cellStyle name="Normal 106 2" xfId="32972"/>
    <cellStyle name="Normal 106 2 2" xfId="32973"/>
    <cellStyle name="Normal 106 3" xfId="32974"/>
    <cellStyle name="Normal 106 4" xfId="32975"/>
    <cellStyle name="Normal 107" xfId="32976"/>
    <cellStyle name="Normal 107 2" xfId="32977"/>
    <cellStyle name="Normal 107 2 2" xfId="32978"/>
    <cellStyle name="Normal 107 3" xfId="32979"/>
    <cellStyle name="Normal 107 4" xfId="32980"/>
    <cellStyle name="Normal 108" xfId="32981"/>
    <cellStyle name="Normal 108 2" xfId="32982"/>
    <cellStyle name="Normal 108 2 2" xfId="32983"/>
    <cellStyle name="Normal 108 3" xfId="32984"/>
    <cellStyle name="Normal 109" xfId="32985"/>
    <cellStyle name="Normal 109 2" xfId="32986"/>
    <cellStyle name="Normal 109 2 2" xfId="32987"/>
    <cellStyle name="Normal 109 3" xfId="32988"/>
    <cellStyle name="Normal 11" xfId="32989"/>
    <cellStyle name="Normal 11 2" xfId="32990"/>
    <cellStyle name="Normal 11 2 2" xfId="32991"/>
    <cellStyle name="Normal 11 2 2 2" xfId="32992"/>
    <cellStyle name="Normal 11 2 2 2 2" xfId="32993"/>
    <cellStyle name="Normal 11 2 2 2 3" xfId="32994"/>
    <cellStyle name="Normal 11 2 2 2 4" xfId="32995"/>
    <cellStyle name="Normal 11 2 2 3" xfId="32996"/>
    <cellStyle name="Normal 11 2 2 4" xfId="32997"/>
    <cellStyle name="Normal 11 2 3" xfId="32998"/>
    <cellStyle name="Normal 11 2 3 2" xfId="32999"/>
    <cellStyle name="Normal 11 2 3 2 2" xfId="33000"/>
    <cellStyle name="Normal 11 2 3 3" xfId="33001"/>
    <cellStyle name="Normal 11 2 3 4" xfId="33002"/>
    <cellStyle name="Normal 11 2 3 5" xfId="33003"/>
    <cellStyle name="Normal 11 2 4" xfId="33004"/>
    <cellStyle name="Normal 11 2 4 2" xfId="33005"/>
    <cellStyle name="Normal 11 2 5" xfId="33006"/>
    <cellStyle name="Normal 11 2 6" xfId="33007"/>
    <cellStyle name="Normal 11 2 7" xfId="33008"/>
    <cellStyle name="Normal 11 3" xfId="2"/>
    <cellStyle name="Normal 11 3 2" xfId="33009"/>
    <cellStyle name="Normal 11 3 2 2" xfId="33010"/>
    <cellStyle name="Normal 11 3 2 3" xfId="33011"/>
    <cellStyle name="Normal 11 3 3" xfId="33012"/>
    <cellStyle name="Normal 11 3 3 2" xfId="33013"/>
    <cellStyle name="Normal 11 3 4" xfId="33014"/>
    <cellStyle name="Normal 11 4" xfId="33015"/>
    <cellStyle name="Normal 11 4 2" xfId="33016"/>
    <cellStyle name="Normal 11 4 2 2" xfId="33017"/>
    <cellStyle name="Normal 11 4 2 2 2" xfId="33018"/>
    <cellStyle name="Normal 11 4 2 3" xfId="33019"/>
    <cellStyle name="Normal 11 4 3" xfId="33020"/>
    <cellStyle name="Normal 11 4 3 2" xfId="33021"/>
    <cellStyle name="Normal 11 4 4" xfId="33022"/>
    <cellStyle name="Normal 11 4 5" xfId="33023"/>
    <cellStyle name="Normal 11 5" xfId="33024"/>
    <cellStyle name="Normal 11 5 2" xfId="33025"/>
    <cellStyle name="Normal 11 5 2 2" xfId="33026"/>
    <cellStyle name="Normal 11 5 3" xfId="33027"/>
    <cellStyle name="Normal 11 6" xfId="33028"/>
    <cellStyle name="Normal 11 6 2" xfId="33029"/>
    <cellStyle name="Normal 11 7" xfId="33030"/>
    <cellStyle name="Normal 11_16.37E Wild Horse Expansion DeferralRevwrkingfile SF" xfId="33031"/>
    <cellStyle name="Normal 110" xfId="33032"/>
    <cellStyle name="Normal 110 2" xfId="33033"/>
    <cellStyle name="Normal 110 2 2" xfId="33034"/>
    <cellStyle name="Normal 110 3" xfId="33035"/>
    <cellStyle name="Normal 111" xfId="33036"/>
    <cellStyle name="Normal 111 2" xfId="33037"/>
    <cellStyle name="Normal 111 2 2" xfId="33038"/>
    <cellStyle name="Normal 111 3" xfId="33039"/>
    <cellStyle name="Normal 112" xfId="33040"/>
    <cellStyle name="Normal 112 2" xfId="33041"/>
    <cellStyle name="Normal 112 2 2" xfId="33042"/>
    <cellStyle name="Normal 112 3" xfId="33043"/>
    <cellStyle name="Normal 113" xfId="33044"/>
    <cellStyle name="Normal 113 2" xfId="33045"/>
    <cellStyle name="Normal 114" xfId="33046"/>
    <cellStyle name="Normal 114 2" xfId="33047"/>
    <cellStyle name="Normal 115" xfId="33048"/>
    <cellStyle name="Normal 115 2" xfId="33049"/>
    <cellStyle name="Normal 116" xfId="33050"/>
    <cellStyle name="Normal 116 2" xfId="33051"/>
    <cellStyle name="Normal 117" xfId="33052"/>
    <cellStyle name="Normal 117 2" xfId="33053"/>
    <cellStyle name="Normal 118" xfId="33054"/>
    <cellStyle name="Normal 118 2" xfId="33055"/>
    <cellStyle name="Normal 119" xfId="33056"/>
    <cellStyle name="Normal 119 2" xfId="33057"/>
    <cellStyle name="Normal 12" xfId="33058"/>
    <cellStyle name="Normal 12 2" xfId="33059"/>
    <cellStyle name="Normal 12 2 2" xfId="33060"/>
    <cellStyle name="Normal 12 2 2 2" xfId="33061"/>
    <cellStyle name="Normal 12 2 2 2 2" xfId="33062"/>
    <cellStyle name="Normal 12 2 2 3" xfId="33063"/>
    <cellStyle name="Normal 12 2 3" xfId="33064"/>
    <cellStyle name="Normal 12 2 3 2" xfId="33065"/>
    <cellStyle name="Normal 12 2 3 2 2" xfId="33066"/>
    <cellStyle name="Normal 12 2 3 3" xfId="33067"/>
    <cellStyle name="Normal 12 2 3 4" xfId="33068"/>
    <cellStyle name="Normal 12 2 4" xfId="33069"/>
    <cellStyle name="Normal 12 2 4 2" xfId="33070"/>
    <cellStyle name="Normal 12 2 5" xfId="33071"/>
    <cellStyle name="Normal 12 2 5 2" xfId="33072"/>
    <cellStyle name="Normal 12 3" xfId="33073"/>
    <cellStyle name="Normal 12 3 2" xfId="33074"/>
    <cellStyle name="Normal 12 3 2 2" xfId="33075"/>
    <cellStyle name="Normal 12 3 2 3" xfId="33076"/>
    <cellStyle name="Normal 12 3 2 4" xfId="33077"/>
    <cellStyle name="Normal 12 3 3" xfId="33078"/>
    <cellStyle name="Normal 12 3 3 2" xfId="33079"/>
    <cellStyle name="Normal 12 3 4" xfId="33080"/>
    <cellStyle name="Normal 12 3 5" xfId="33081"/>
    <cellStyle name="Normal 12 4" xfId="33082"/>
    <cellStyle name="Normal 12 4 2" xfId="33083"/>
    <cellStyle name="Normal 12 4 2 2" xfId="33084"/>
    <cellStyle name="Normal 12 4 3" xfId="33085"/>
    <cellStyle name="Normal 12 5" xfId="33086"/>
    <cellStyle name="Normal 12 5 2" xfId="33087"/>
    <cellStyle name="Normal 12 6" xfId="33088"/>
    <cellStyle name="Normal 12 6 2" xfId="33089"/>
    <cellStyle name="Normal 12 7" xfId="33090"/>
    <cellStyle name="Normal 120" xfId="33091"/>
    <cellStyle name="Normal 120 2" xfId="33092"/>
    <cellStyle name="Normal 121" xfId="33093"/>
    <cellStyle name="Normal 121 2" xfId="33094"/>
    <cellStyle name="Normal 122" xfId="33095"/>
    <cellStyle name="Normal 123" xfId="33096"/>
    <cellStyle name="Normal 124" xfId="33097"/>
    <cellStyle name="Normal 125" xfId="33098"/>
    <cellStyle name="Normal 125 2" xfId="33099"/>
    <cellStyle name="Normal 126" xfId="33100"/>
    <cellStyle name="Normal 127" xfId="33101"/>
    <cellStyle name="Normal 128" xfId="33102"/>
    <cellStyle name="Normal 129" xfId="33103"/>
    <cellStyle name="Normal 13" xfId="33104"/>
    <cellStyle name="Normal 13 2" xfId="33105"/>
    <cellStyle name="Normal 13 2 2" xfId="33106"/>
    <cellStyle name="Normal 13 2 2 2" xfId="33107"/>
    <cellStyle name="Normal 13 2 2 2 2" xfId="33108"/>
    <cellStyle name="Normal 13 2 2 3" xfId="33109"/>
    <cellStyle name="Normal 13 2 2 4" xfId="33110"/>
    <cellStyle name="Normal 13 2 3" xfId="33111"/>
    <cellStyle name="Normal 13 2 3 2" xfId="33112"/>
    <cellStyle name="Normal 13 2 3 2 2" xfId="33113"/>
    <cellStyle name="Normal 13 2 3 3" xfId="33114"/>
    <cellStyle name="Normal 13 2 3 4" xfId="33115"/>
    <cellStyle name="Normal 13 2 4" xfId="33116"/>
    <cellStyle name="Normal 13 2 4 2" xfId="33117"/>
    <cellStyle name="Normal 13 2 5" xfId="33118"/>
    <cellStyle name="Normal 13 2 5 2" xfId="33119"/>
    <cellStyle name="Normal 13 2 6" xfId="33120"/>
    <cellStyle name="Normal 13 3" xfId="33121"/>
    <cellStyle name="Normal 13 3 2" xfId="33122"/>
    <cellStyle name="Normal 13 3 2 2" xfId="33123"/>
    <cellStyle name="Normal 13 3 3" xfId="33124"/>
    <cellStyle name="Normal 13 3 3 2" xfId="33125"/>
    <cellStyle name="Normal 13 3 4" xfId="33126"/>
    <cellStyle name="Normal 13 4" xfId="33127"/>
    <cellStyle name="Normal 13 4 2" xfId="33128"/>
    <cellStyle name="Normal 13 4 2 2" xfId="33129"/>
    <cellStyle name="Normal 13 4 3" xfId="33130"/>
    <cellStyle name="Normal 13 5" xfId="33131"/>
    <cellStyle name="Normal 13 5 2" xfId="33132"/>
    <cellStyle name="Normal 13 5 2 2" xfId="33133"/>
    <cellStyle name="Normal 13 5 3" xfId="33134"/>
    <cellStyle name="Normal 13 6" xfId="33135"/>
    <cellStyle name="Normal 13 6 2" xfId="33136"/>
    <cellStyle name="Normal 13 7" xfId="33137"/>
    <cellStyle name="Normal 13 8" xfId="33138"/>
    <cellStyle name="Normal 130" xfId="33139"/>
    <cellStyle name="Normal 131" xfId="33140"/>
    <cellStyle name="Normal 132" xfId="33141"/>
    <cellStyle name="Normal 133" xfId="33142"/>
    <cellStyle name="Normal 134" xfId="33143"/>
    <cellStyle name="Normal 14" xfId="33144"/>
    <cellStyle name="Normal 14 2" xfId="33145"/>
    <cellStyle name="Normal 14 2 2" xfId="33146"/>
    <cellStyle name="Normal 14 2 2 2" xfId="33147"/>
    <cellStyle name="Normal 14 2 3" xfId="33148"/>
    <cellStyle name="Normal 14 2 3 2" xfId="33149"/>
    <cellStyle name="Normal 14 2 4" xfId="33150"/>
    <cellStyle name="Normal 14 3" xfId="33151"/>
    <cellStyle name="Normal 14 3 2" xfId="33152"/>
    <cellStyle name="Normal 14 3 2 2" xfId="33153"/>
    <cellStyle name="Normal 14 3 3" xfId="33154"/>
    <cellStyle name="Normal 14 4" xfId="33155"/>
    <cellStyle name="Normal 14 4 2" xfId="33156"/>
    <cellStyle name="Normal 14 4 2 2" xfId="33157"/>
    <cellStyle name="Normal 14 4 3" xfId="33158"/>
    <cellStyle name="Normal 14 4 4" xfId="33159"/>
    <cellStyle name="Normal 14 5" xfId="33160"/>
    <cellStyle name="Normal 15" xfId="33161"/>
    <cellStyle name="Normal 15 2" xfId="33162"/>
    <cellStyle name="Normal 15 2 2" xfId="33163"/>
    <cellStyle name="Normal 15 2 2 2" xfId="33164"/>
    <cellStyle name="Normal 15 2 2 3" xfId="33165"/>
    <cellStyle name="Normal 15 2 3" xfId="33166"/>
    <cellStyle name="Normal 15 2 3 2" xfId="33167"/>
    <cellStyle name="Normal 15 2 4" xfId="33168"/>
    <cellStyle name="Normal 15 3" xfId="33169"/>
    <cellStyle name="Normal 15 3 2" xfId="33170"/>
    <cellStyle name="Normal 15 3 2 2" xfId="33171"/>
    <cellStyle name="Normal 15 3 3" xfId="33172"/>
    <cellStyle name="Normal 15 3 3 2" xfId="33173"/>
    <cellStyle name="Normal 15 3 4" xfId="33174"/>
    <cellStyle name="Normal 15 4" xfId="33175"/>
    <cellStyle name="Normal 15 4 2" xfId="33176"/>
    <cellStyle name="Normal 15 4 2 2" xfId="33177"/>
    <cellStyle name="Normal 15 4 3" xfId="33178"/>
    <cellStyle name="Normal 15 4 4" xfId="33179"/>
    <cellStyle name="Normal 15 5" xfId="33180"/>
    <cellStyle name="Normal 15 5 2" xfId="33181"/>
    <cellStyle name="Normal 15 6" xfId="33182"/>
    <cellStyle name="Normal 15 6 2" xfId="33183"/>
    <cellStyle name="Normal 15 7" xfId="33184"/>
    <cellStyle name="Normal 16" xfId="33185"/>
    <cellStyle name="Normal 16 2" xfId="33186"/>
    <cellStyle name="Normal 16 2 2" xfId="33187"/>
    <cellStyle name="Normal 16 2 2 2" xfId="33188"/>
    <cellStyle name="Normal 16 2 2 2 2" xfId="33189"/>
    <cellStyle name="Normal 16 2 2 3" xfId="33190"/>
    <cellStyle name="Normal 16 2 3" xfId="33191"/>
    <cellStyle name="Normal 16 2 3 2" xfId="33192"/>
    <cellStyle name="Normal 16 2 3 2 2" xfId="33193"/>
    <cellStyle name="Normal 16 2 3 3" xfId="33194"/>
    <cellStyle name="Normal 16 2 3 4" xfId="33195"/>
    <cellStyle name="Normal 16 2 4" xfId="33196"/>
    <cellStyle name="Normal 16 2 4 2" xfId="33197"/>
    <cellStyle name="Normal 16 2 5" xfId="33198"/>
    <cellStyle name="Normal 16 2 5 2" xfId="33199"/>
    <cellStyle name="Normal 16 2 6" xfId="33200"/>
    <cellStyle name="Normal 16 3" xfId="33201"/>
    <cellStyle name="Normal 16 3 2" xfId="33202"/>
    <cellStyle name="Normal 16 3 2 2" xfId="33203"/>
    <cellStyle name="Normal 16 3 3" xfId="33204"/>
    <cellStyle name="Normal 16 3 3 2" xfId="33205"/>
    <cellStyle name="Normal 16 3 4" xfId="33206"/>
    <cellStyle name="Normal 16 4" xfId="33207"/>
    <cellStyle name="Normal 16 4 2" xfId="33208"/>
    <cellStyle name="Normal 16 4 2 2" xfId="33209"/>
    <cellStyle name="Normal 16 4 3" xfId="33210"/>
    <cellStyle name="Normal 16 5" xfId="33211"/>
    <cellStyle name="Normal 16 5 2" xfId="33212"/>
    <cellStyle name="Normal 16 6" xfId="33213"/>
    <cellStyle name="Normal 16 6 2" xfId="33214"/>
    <cellStyle name="Normal 16 7" xfId="33215"/>
    <cellStyle name="Normal 16 8" xfId="33216"/>
    <cellStyle name="Normal 17" xfId="33217"/>
    <cellStyle name="Normal 17 2" xfId="33218"/>
    <cellStyle name="Normal 17 2 2" xfId="33219"/>
    <cellStyle name="Normal 17 2 2 2" xfId="33220"/>
    <cellStyle name="Normal 17 2 2 2 2" xfId="33221"/>
    <cellStyle name="Normal 17 2 2 3" xfId="33222"/>
    <cellStyle name="Normal 17 2 3" xfId="33223"/>
    <cellStyle name="Normal 17 2 3 2" xfId="33224"/>
    <cellStyle name="Normal 17 2 3 2 2" xfId="33225"/>
    <cellStyle name="Normal 17 2 3 3" xfId="33226"/>
    <cellStyle name="Normal 17 2 3 4" xfId="33227"/>
    <cellStyle name="Normal 17 2 4" xfId="33228"/>
    <cellStyle name="Normal 17 2 4 2" xfId="33229"/>
    <cellStyle name="Normal 17 2 5" xfId="33230"/>
    <cellStyle name="Normal 17 2 5 2" xfId="33231"/>
    <cellStyle name="Normal 17 2 6" xfId="33232"/>
    <cellStyle name="Normal 17 3" xfId="33233"/>
    <cellStyle name="Normal 17 3 2" xfId="33234"/>
    <cellStyle name="Normal 17 3 2 2" xfId="33235"/>
    <cellStyle name="Normal 17 3 3" xfId="33236"/>
    <cellStyle name="Normal 17 4" xfId="33237"/>
    <cellStyle name="Normal 17 4 2" xfId="33238"/>
    <cellStyle name="Normal 17 4 3" xfId="33239"/>
    <cellStyle name="Normal 17 5" xfId="33240"/>
    <cellStyle name="Normal 17 5 2" xfId="33241"/>
    <cellStyle name="Normal 17 6" xfId="33242"/>
    <cellStyle name="Normal 18" xfId="33243"/>
    <cellStyle name="Normal 18 2" xfId="33244"/>
    <cellStyle name="Normal 18 2 2" xfId="33245"/>
    <cellStyle name="Normal 18 2 2 2" xfId="33246"/>
    <cellStyle name="Normal 18 2 2 2 2" xfId="33247"/>
    <cellStyle name="Normal 18 2 2 3" xfId="33248"/>
    <cellStyle name="Normal 18 2 3" xfId="33249"/>
    <cellStyle name="Normal 18 2 3 2" xfId="33250"/>
    <cellStyle name="Normal 18 2 3 2 2" xfId="33251"/>
    <cellStyle name="Normal 18 2 3 3" xfId="33252"/>
    <cellStyle name="Normal 18 2 3 4" xfId="33253"/>
    <cellStyle name="Normal 18 2 4" xfId="33254"/>
    <cellStyle name="Normal 18 2 4 2" xfId="33255"/>
    <cellStyle name="Normal 18 2 5" xfId="33256"/>
    <cellStyle name="Normal 18 2 5 2" xfId="33257"/>
    <cellStyle name="Normal 18 2 6" xfId="33258"/>
    <cellStyle name="Normal 18 3" xfId="33259"/>
    <cellStyle name="Normal 18 3 2" xfId="33260"/>
    <cellStyle name="Normal 18 3 2 2" xfId="33261"/>
    <cellStyle name="Normal 18 3 3" xfId="33262"/>
    <cellStyle name="Normal 18 4" xfId="33263"/>
    <cellStyle name="Normal 18 4 2" xfId="33264"/>
    <cellStyle name="Normal 18 4 3" xfId="33265"/>
    <cellStyle name="Normal 18 5" xfId="33266"/>
    <cellStyle name="Normal 18 5 2" xfId="33267"/>
    <cellStyle name="Normal 18 6" xfId="33268"/>
    <cellStyle name="Normal 19" xfId="33269"/>
    <cellStyle name="Normal 19 2" xfId="33270"/>
    <cellStyle name="Normal 19 2 2" xfId="33271"/>
    <cellStyle name="Normal 19 2 2 2" xfId="33272"/>
    <cellStyle name="Normal 19 2 2 2 2" xfId="33273"/>
    <cellStyle name="Normal 19 2 2 3" xfId="33274"/>
    <cellStyle name="Normal 19 2 3" xfId="33275"/>
    <cellStyle name="Normal 19 2 3 2" xfId="33276"/>
    <cellStyle name="Normal 19 2 3 2 2" xfId="33277"/>
    <cellStyle name="Normal 19 2 3 3" xfId="33278"/>
    <cellStyle name="Normal 19 2 3 4" xfId="33279"/>
    <cellStyle name="Normal 19 2 4" xfId="33280"/>
    <cellStyle name="Normal 19 2 4 2" xfId="33281"/>
    <cellStyle name="Normal 19 2 5" xfId="33282"/>
    <cellStyle name="Normal 19 2 5 2" xfId="33283"/>
    <cellStyle name="Normal 19 2 6" xfId="33284"/>
    <cellStyle name="Normal 19 3" xfId="33285"/>
    <cellStyle name="Normal 19 3 2" xfId="33286"/>
    <cellStyle name="Normal 19 3 2 2" xfId="33287"/>
    <cellStyle name="Normal 19 3 3" xfId="33288"/>
    <cellStyle name="Normal 19 4" xfId="33289"/>
    <cellStyle name="Normal 19 4 2" xfId="33290"/>
    <cellStyle name="Normal 19 4 3" xfId="33291"/>
    <cellStyle name="Normal 19 5" xfId="33292"/>
    <cellStyle name="Normal 19 5 2" xfId="33293"/>
    <cellStyle name="Normal 19 6" xfId="33294"/>
    <cellStyle name="Normal 2" xfId="33295"/>
    <cellStyle name="Normal 2 10" xfId="33296"/>
    <cellStyle name="Normal 2 10 2" xfId="33297"/>
    <cellStyle name="Normal 2 10 2 2" xfId="33298"/>
    <cellStyle name="Normal 2 10 2 2 2" xfId="33299"/>
    <cellStyle name="Normal 2 10 2 3" xfId="33300"/>
    <cellStyle name="Normal 2 10 3" xfId="33301"/>
    <cellStyle name="Normal 2 10 3 2" xfId="33302"/>
    <cellStyle name="Normal 2 10 4" xfId="33303"/>
    <cellStyle name="Normal 2 10 4 2" xfId="33304"/>
    <cellStyle name="Normal 2 11" xfId="33305"/>
    <cellStyle name="Normal 2 11 2" xfId="33306"/>
    <cellStyle name="Normal 2 11 2 2" xfId="33307"/>
    <cellStyle name="Normal 2 11 2 2 2" xfId="33308"/>
    <cellStyle name="Normal 2 11 2 3" xfId="33309"/>
    <cellStyle name="Normal 2 11 3" xfId="33310"/>
    <cellStyle name="Normal 2 11 3 2" xfId="33311"/>
    <cellStyle name="Normal 2 11 4" xfId="33312"/>
    <cellStyle name="Normal 2 11 4 2" xfId="33313"/>
    <cellStyle name="Normal 2 12" xfId="33314"/>
    <cellStyle name="Normal 2 12 2" xfId="33315"/>
    <cellStyle name="Normal 2 12 2 2" xfId="33316"/>
    <cellStyle name="Normal 2 12 2 2 2" xfId="33317"/>
    <cellStyle name="Normal 2 12 2 3" xfId="33318"/>
    <cellStyle name="Normal 2 12 3" xfId="33319"/>
    <cellStyle name="Normal 2 12 3 2" xfId="33320"/>
    <cellStyle name="Normal 2 12 3 2 2" xfId="33321"/>
    <cellStyle name="Normal 2 12 3 3" xfId="33322"/>
    <cellStyle name="Normal 2 12 4" xfId="33323"/>
    <cellStyle name="Normal 2 12 4 2" xfId="33324"/>
    <cellStyle name="Normal 2 12 5" xfId="33325"/>
    <cellStyle name="Normal 2 12 5 2" xfId="33326"/>
    <cellStyle name="Normal 2 12 6" xfId="33327"/>
    <cellStyle name="Normal 2 13" xfId="33328"/>
    <cellStyle name="Normal 2 13 2" xfId="33329"/>
    <cellStyle name="Normal 2 13 2 2" xfId="33330"/>
    <cellStyle name="Normal 2 13 2 3" xfId="33331"/>
    <cellStyle name="Normal 2 13 3" xfId="33332"/>
    <cellStyle name="Normal 2 13 3 2" xfId="33333"/>
    <cellStyle name="Normal 2 13 4" xfId="33334"/>
    <cellStyle name="Normal 2 14" xfId="33335"/>
    <cellStyle name="Normal 2 14 2" xfId="33336"/>
    <cellStyle name="Normal 2 15" xfId="33337"/>
    <cellStyle name="Normal 2 15 2" xfId="33338"/>
    <cellStyle name="Normal 2 15 3" xfId="33339"/>
    <cellStyle name="Normal 2 16" xfId="33340"/>
    <cellStyle name="Normal 2 16 2" xfId="33341"/>
    <cellStyle name="Normal 2 17" xfId="33342"/>
    <cellStyle name="Normal 2 18" xfId="33343"/>
    <cellStyle name="Normal 2 2" xfId="33344"/>
    <cellStyle name="Normal 2 2 10" xfId="33345"/>
    <cellStyle name="Normal 2 2 10 2" xfId="33346"/>
    <cellStyle name="Normal 2 2 10 3" xfId="33347"/>
    <cellStyle name="Normal 2 2 11" xfId="33348"/>
    <cellStyle name="Normal 2 2 11 2" xfId="33349"/>
    <cellStyle name="Normal 2 2 12" xfId="33350"/>
    <cellStyle name="Normal 2 2 2" xfId="33351"/>
    <cellStyle name="Normal 2 2 2 10" xfId="33352"/>
    <cellStyle name="Normal 2 2 2 11" xfId="33353"/>
    <cellStyle name="Normal 2 2 2 2" xfId="33354"/>
    <cellStyle name="Normal 2 2 2 2 2" xfId="33355"/>
    <cellStyle name="Normal 2 2 2 2 2 2" xfId="33356"/>
    <cellStyle name="Normal 2 2 2 2 2 2 2" xfId="33357"/>
    <cellStyle name="Normal 2 2 2 2 2 3" xfId="33358"/>
    <cellStyle name="Normal 2 2 2 2 3" xfId="33359"/>
    <cellStyle name="Normal 2 2 2 2 3 2" xfId="33360"/>
    <cellStyle name="Normal 2 2 2 2 3 2 2" xfId="33361"/>
    <cellStyle name="Normal 2 2 2 2 3 3" xfId="33362"/>
    <cellStyle name="Normal 2 2 2 2 4" xfId="33363"/>
    <cellStyle name="Normal 2 2 2 2 4 2" xfId="33364"/>
    <cellStyle name="Normal 2 2 2 2 5" xfId="33365"/>
    <cellStyle name="Normal 2 2 2 2 5 2" xfId="33366"/>
    <cellStyle name="Normal 2 2 2 2 6" xfId="33367"/>
    <cellStyle name="Normal 2 2 2 2 7" xfId="33368"/>
    <cellStyle name="Normal 2 2 2 3" xfId="33369"/>
    <cellStyle name="Normal 2 2 2 3 2" xfId="33370"/>
    <cellStyle name="Normal 2 2 2 3 2 2" xfId="33371"/>
    <cellStyle name="Normal 2 2 2 3 2 2 2" xfId="33372"/>
    <cellStyle name="Normal 2 2 2 3 2 3" xfId="33373"/>
    <cellStyle name="Normal 2 2 2 3 3" xfId="33374"/>
    <cellStyle name="Normal 2 2 2 3 3 2" xfId="33375"/>
    <cellStyle name="Normal 2 2 2 3 3 2 2" xfId="33376"/>
    <cellStyle name="Normal 2 2 2 3 3 3" xfId="33377"/>
    <cellStyle name="Normal 2 2 2 3 4" xfId="33378"/>
    <cellStyle name="Normal 2 2 2 3 4 2" xfId="33379"/>
    <cellStyle name="Normal 2 2 2 3 5" xfId="33380"/>
    <cellStyle name="Normal 2 2 2 4" xfId="33381"/>
    <cellStyle name="Normal 2 2 2 4 2" xfId="33382"/>
    <cellStyle name="Normal 2 2 2 4 2 2" xfId="33383"/>
    <cellStyle name="Normal 2 2 2 4 3" xfId="33384"/>
    <cellStyle name="Normal 2 2 2 5" xfId="33385"/>
    <cellStyle name="Normal 2 2 2 5 2" xfId="33386"/>
    <cellStyle name="Normal 2 2 2 5 2 2" xfId="33387"/>
    <cellStyle name="Normal 2 2 2 5 3" xfId="33388"/>
    <cellStyle name="Normal 2 2 2 6" xfId="33389"/>
    <cellStyle name="Normal 2 2 2 6 2" xfId="33390"/>
    <cellStyle name="Normal 2 2 2 7" xfId="33391"/>
    <cellStyle name="Normal 2 2 2 7 2" xfId="33392"/>
    <cellStyle name="Normal 2 2 2 8" xfId="33393"/>
    <cellStyle name="Normal 2 2 2 9" xfId="33394"/>
    <cellStyle name="Normal 2 2 2_12PCORC Wind Vestas and Royalties" xfId="33395"/>
    <cellStyle name="Normal 2 2 3" xfId="33396"/>
    <cellStyle name="Normal 2 2 3 2" xfId="33397"/>
    <cellStyle name="Normal 2 2 3 2 2" xfId="33398"/>
    <cellStyle name="Normal 2 2 3 2 2 2" xfId="33399"/>
    <cellStyle name="Normal 2 2 3 2 3" xfId="33400"/>
    <cellStyle name="Normal 2 2 3 2 3 2" xfId="33401"/>
    <cellStyle name="Normal 2 2 3 2 3 3" xfId="33402"/>
    <cellStyle name="Normal 2 2 3 2 4" xfId="33403"/>
    <cellStyle name="Normal 2 2 3 2 5" xfId="33404"/>
    <cellStyle name="Normal 2 2 3 3" xfId="33405"/>
    <cellStyle name="Normal 2 2 3 3 2" xfId="33406"/>
    <cellStyle name="Normal 2 2 3 3 2 2" xfId="33407"/>
    <cellStyle name="Normal 2 2 3 3 3" xfId="33408"/>
    <cellStyle name="Normal 2 2 3 4" xfId="33409"/>
    <cellStyle name="Normal 2 2 3 4 2" xfId="33410"/>
    <cellStyle name="Normal 2 2 3 5" xfId="33411"/>
    <cellStyle name="Normal 2 2 3 5 2" xfId="33412"/>
    <cellStyle name="Normal 2 2 3 5 3" xfId="33413"/>
    <cellStyle name="Normal 2 2 3 6" xfId="33414"/>
    <cellStyle name="Normal 2 2 3 7" xfId="33415"/>
    <cellStyle name="Normal 2 2 4" xfId="33416"/>
    <cellStyle name="Normal 2 2 4 2" xfId="33417"/>
    <cellStyle name="Normal 2 2 4 2 2" xfId="33418"/>
    <cellStyle name="Normal 2 2 4 2 2 2" xfId="33419"/>
    <cellStyle name="Normal 2 2 4 3" xfId="33420"/>
    <cellStyle name="Normal 2 2 4 3 2" xfId="33421"/>
    <cellStyle name="Normal 2 2 4 3 3" xfId="33422"/>
    <cellStyle name="Normal 2 2 4 4" xfId="33423"/>
    <cellStyle name="Normal 2 2 4 4 2" xfId="33424"/>
    <cellStyle name="Normal 2 2 5" xfId="33425"/>
    <cellStyle name="Normal 2 2 5 2" xfId="33426"/>
    <cellStyle name="Normal 2 2 5 2 2" xfId="33427"/>
    <cellStyle name="Normal 2 2 5 3" xfId="33428"/>
    <cellStyle name="Normal 2 2 6" xfId="33429"/>
    <cellStyle name="Normal 2 2 6 2" xfId="33430"/>
    <cellStyle name="Normal 2 2 6 2 2" xfId="33431"/>
    <cellStyle name="Normal 2 2 6 3" xfId="33432"/>
    <cellStyle name="Normal 2 2 7" xfId="33433"/>
    <cellStyle name="Normal 2 2 7 2" xfId="33434"/>
    <cellStyle name="Normal 2 2 7 2 2" xfId="33435"/>
    <cellStyle name="Normal 2 2 7 3" xfId="33436"/>
    <cellStyle name="Normal 2 2 7 4" xfId="33437"/>
    <cellStyle name="Normal 2 2 8" xfId="33438"/>
    <cellStyle name="Normal 2 2 8 2" xfId="33439"/>
    <cellStyle name="Normal 2 2 8 2 2" xfId="33440"/>
    <cellStyle name="Normal 2 2 8 3" xfId="33441"/>
    <cellStyle name="Normal 2 2 9" xfId="33442"/>
    <cellStyle name="Normal 2 2 9 2" xfId="33443"/>
    <cellStyle name="Normal 2 2 9 3" xfId="33444"/>
    <cellStyle name="Normal 2 2_ Price Inputs" xfId="33445"/>
    <cellStyle name="Normal 2 3" xfId="33446"/>
    <cellStyle name="Normal 2 3 2" xfId="33447"/>
    <cellStyle name="Normal 2 3 2 2" xfId="33448"/>
    <cellStyle name="Normal 2 3 2 2 2" xfId="33449"/>
    <cellStyle name="Normal 2 3 2 2 2 2" xfId="33450"/>
    <cellStyle name="Normal 2 3 2 2 3" xfId="33451"/>
    <cellStyle name="Normal 2 3 2 3" xfId="33452"/>
    <cellStyle name="Normal 2 3 2 3 2" xfId="33453"/>
    <cellStyle name="Normal 2 3 2 3 3" xfId="33454"/>
    <cellStyle name="Normal 2 3 2 4" xfId="33455"/>
    <cellStyle name="Normal 2 3 2 4 2" xfId="33456"/>
    <cellStyle name="Normal 2 3 2 5" xfId="33457"/>
    <cellStyle name="Normal 2 3 3" xfId="33458"/>
    <cellStyle name="Normal 2 3 3 2" xfId="33459"/>
    <cellStyle name="Normal 2 3 3 2 2" xfId="33460"/>
    <cellStyle name="Normal 2 3 3 2 3" xfId="33461"/>
    <cellStyle name="Normal 2 3 3 3" xfId="33462"/>
    <cellStyle name="Normal 2 3 3 3 2" xfId="33463"/>
    <cellStyle name="Normal 2 3 3 4" xfId="33464"/>
    <cellStyle name="Normal 2 3 4" xfId="33465"/>
    <cellStyle name="Normal 2 3 4 2" xfId="33466"/>
    <cellStyle name="Normal 2 3 5" xfId="33467"/>
    <cellStyle name="Normal 2 3 5 2" xfId="33468"/>
    <cellStyle name="Normal 2 3 5 3" xfId="33469"/>
    <cellStyle name="Normal 2 3 6" xfId="33470"/>
    <cellStyle name="Normal 2 4" xfId="33471"/>
    <cellStyle name="Normal 2 4 2" xfId="33472"/>
    <cellStyle name="Normal 2 4 2 2" xfId="33473"/>
    <cellStyle name="Normal 2 4 2 2 2" xfId="33474"/>
    <cellStyle name="Normal 2 4 2 2 2 2" xfId="33475"/>
    <cellStyle name="Normal 2 4 2 2 3" xfId="33476"/>
    <cellStyle name="Normal 2 4 2 3" xfId="33477"/>
    <cellStyle name="Normal 2 4 2 3 2" xfId="33478"/>
    <cellStyle name="Normal 2 4 2 3 3" xfId="33479"/>
    <cellStyle name="Normal 2 4 2 4" xfId="33480"/>
    <cellStyle name="Normal 2 4 2 4 2" xfId="33481"/>
    <cellStyle name="Normal 2 4 2 5" xfId="33482"/>
    <cellStyle name="Normal 2 4 3" xfId="33483"/>
    <cellStyle name="Normal 2 4 3 2" xfId="33484"/>
    <cellStyle name="Normal 2 4 3 2 2" xfId="33485"/>
    <cellStyle name="Normal 2 4 3 3" xfId="33486"/>
    <cellStyle name="Normal 2 4 4" xfId="33487"/>
    <cellStyle name="Normal 2 4 4 2" xfId="33488"/>
    <cellStyle name="Normal 2 4 5" xfId="33489"/>
    <cellStyle name="Normal 2 4 5 2" xfId="33490"/>
    <cellStyle name="Normal 2 4 5 3" xfId="33491"/>
    <cellStyle name="Normal 2 4 6" xfId="33492"/>
    <cellStyle name="Normal 2 4 7" xfId="33493"/>
    <cellStyle name="Normal 2 5" xfId="33494"/>
    <cellStyle name="Normal 2 5 2" xfId="33495"/>
    <cellStyle name="Normal 2 5 2 2" xfId="33496"/>
    <cellStyle name="Normal 2 5 2 2 2" xfId="33497"/>
    <cellStyle name="Normal 2 5 2 2 2 2" xfId="33498"/>
    <cellStyle name="Normal 2 5 2 2 3" xfId="33499"/>
    <cellStyle name="Normal 2 5 2 3" xfId="33500"/>
    <cellStyle name="Normal 2 5 2 3 2" xfId="33501"/>
    <cellStyle name="Normal 2 5 2 3 3" xfId="33502"/>
    <cellStyle name="Normal 2 5 2 4" xfId="33503"/>
    <cellStyle name="Normal 2 5 2 4 2" xfId="33504"/>
    <cellStyle name="Normal 2 5 2 5" xfId="33505"/>
    <cellStyle name="Normal 2 5 3" xfId="33506"/>
    <cellStyle name="Normal 2 5 3 2" xfId="33507"/>
    <cellStyle name="Normal 2 5 3 2 2" xfId="33508"/>
    <cellStyle name="Normal 2 5 3 3" xfId="33509"/>
    <cellStyle name="Normal 2 5 4" xfId="33510"/>
    <cellStyle name="Normal 2 5 4 2" xfId="33511"/>
    <cellStyle name="Normal 2 5 5" xfId="33512"/>
    <cellStyle name="Normal 2 5 5 2" xfId="33513"/>
    <cellStyle name="Normal 2 5 5 3" xfId="33514"/>
    <cellStyle name="Normal 2 5 6" xfId="33515"/>
    <cellStyle name="Normal 2 5 7" xfId="33516"/>
    <cellStyle name="Normal 2 6" xfId="33517"/>
    <cellStyle name="Normal 2 6 2" xfId="33518"/>
    <cellStyle name="Normal 2 6 2 2" xfId="33519"/>
    <cellStyle name="Normal 2 6 2 2 2" xfId="33520"/>
    <cellStyle name="Normal 2 6 2 2 2 2" xfId="33521"/>
    <cellStyle name="Normal 2 6 2 3" xfId="33522"/>
    <cellStyle name="Normal 2 6 2 3 2" xfId="33523"/>
    <cellStyle name="Normal 2 6 2 3 3" xfId="33524"/>
    <cellStyle name="Normal 2 6 2 4" xfId="33525"/>
    <cellStyle name="Normal 2 6 2 4 2" xfId="33526"/>
    <cellStyle name="Normal 2 6 3" xfId="33527"/>
    <cellStyle name="Normal 2 6 3 2" xfId="33528"/>
    <cellStyle name="Normal 2 6 3 2 2" xfId="33529"/>
    <cellStyle name="Normal 2 6 4" xfId="33530"/>
    <cellStyle name="Normal 2 6 4 2" xfId="33531"/>
    <cellStyle name="Normal 2 6 4 3" xfId="33532"/>
    <cellStyle name="Normal 2 6 5" xfId="33533"/>
    <cellStyle name="Normal 2 6 5 2" xfId="33534"/>
    <cellStyle name="Normal 2 7" xfId="33535"/>
    <cellStyle name="Normal 2 7 2" xfId="33536"/>
    <cellStyle name="Normal 2 7 2 2" xfId="33537"/>
    <cellStyle name="Normal 2 7 2 2 2" xfId="33538"/>
    <cellStyle name="Normal 2 7 2 2 3" xfId="33539"/>
    <cellStyle name="Normal 2 7 2 3" xfId="33540"/>
    <cellStyle name="Normal 2 7 2 4" xfId="33541"/>
    <cellStyle name="Normal 2 7 3" xfId="33542"/>
    <cellStyle name="Normal 2 7 3 2" xfId="33543"/>
    <cellStyle name="Normal 2 7 3 3" xfId="33544"/>
    <cellStyle name="Normal 2 7 4" xfId="33545"/>
    <cellStyle name="Normal 2 7 4 2" xfId="33546"/>
    <cellStyle name="Normal 2 7 5" xfId="33547"/>
    <cellStyle name="Normal 2 8" xfId="33548"/>
    <cellStyle name="Normal 2 8 2" xfId="33549"/>
    <cellStyle name="Normal 2 8 2 2" xfId="33550"/>
    <cellStyle name="Normal 2 8 2 2 2" xfId="33551"/>
    <cellStyle name="Normal 2 8 2 2 2 2" xfId="33552"/>
    <cellStyle name="Normal 2 8 2 2 3" xfId="33553"/>
    <cellStyle name="Normal 2 8 2 3" xfId="33554"/>
    <cellStyle name="Normal 2 8 2 3 2" xfId="33555"/>
    <cellStyle name="Normal 2 8 2 4" xfId="33556"/>
    <cellStyle name="Normal 2 8 2 5" xfId="33557"/>
    <cellStyle name="Normal 2 8 3" xfId="33558"/>
    <cellStyle name="Normal 2 8 3 2" xfId="33559"/>
    <cellStyle name="Normal 2 8 3 2 2" xfId="33560"/>
    <cellStyle name="Normal 2 8 3 3" xfId="33561"/>
    <cellStyle name="Normal 2 8 3 4" xfId="33562"/>
    <cellStyle name="Normal 2 8 4" xfId="33563"/>
    <cellStyle name="Normal 2 8 4 2" xfId="33564"/>
    <cellStyle name="Normal 2 8 5" xfId="33565"/>
    <cellStyle name="Normal 2 8 6" xfId="33566"/>
    <cellStyle name="Normal 2 9" xfId="33567"/>
    <cellStyle name="Normal 2 9 2" xfId="33568"/>
    <cellStyle name="Normal 2 9 2 2" xfId="33569"/>
    <cellStyle name="Normal 2 9 2 2 2" xfId="33570"/>
    <cellStyle name="Normal 2 9 2 3" xfId="33571"/>
    <cellStyle name="Normal 2 9 3" xfId="33572"/>
    <cellStyle name="Normal 2 9 3 2" xfId="33573"/>
    <cellStyle name="Normal 2 9 4" xfId="33574"/>
    <cellStyle name="Normal 2 9 4 2" xfId="33575"/>
    <cellStyle name="Normal 2_16.37E Wild Horse Expansion DeferralRevwrkingfile SF" xfId="33576"/>
    <cellStyle name="Normal 20" xfId="33577"/>
    <cellStyle name="Normal 20 2" xfId="33578"/>
    <cellStyle name="Normal 20 2 2" xfId="33579"/>
    <cellStyle name="Normal 20 2 2 2" xfId="33580"/>
    <cellStyle name="Normal 20 2 2 2 2" xfId="33581"/>
    <cellStyle name="Normal 20 2 2 3" xfId="33582"/>
    <cellStyle name="Normal 20 2 3" xfId="33583"/>
    <cellStyle name="Normal 20 2 3 2" xfId="33584"/>
    <cellStyle name="Normal 20 2 3 3" xfId="33585"/>
    <cellStyle name="Normal 20 2 4" xfId="33586"/>
    <cellStyle name="Normal 20 2 4 2" xfId="33587"/>
    <cellStyle name="Normal 20 2 5" xfId="33588"/>
    <cellStyle name="Normal 20 3" xfId="33589"/>
    <cellStyle name="Normal 20 3 2" xfId="33590"/>
    <cellStyle name="Normal 20 3 2 2" xfId="33591"/>
    <cellStyle name="Normal 20 3 2 2 2" xfId="33592"/>
    <cellStyle name="Normal 20 3 2 2 3" xfId="33593"/>
    <cellStyle name="Normal 20 3 2 3" xfId="33594"/>
    <cellStyle name="Normal 20 3 2 4" xfId="33595"/>
    <cellStyle name="Normal 20 3 3" xfId="33596"/>
    <cellStyle name="Normal 20 3 3 2" xfId="33597"/>
    <cellStyle name="Normal 20 3 3 2 2" xfId="33598"/>
    <cellStyle name="Normal 20 3 3 2 2 2" xfId="33599"/>
    <cellStyle name="Normal 20 3 3 2 3" xfId="33600"/>
    <cellStyle name="Normal 20 3 3 3" xfId="33601"/>
    <cellStyle name="Normal 20 3 3 3 2" xfId="33602"/>
    <cellStyle name="Normal 20 3 3 4" xfId="33603"/>
    <cellStyle name="Normal 20 3 3 5" xfId="33604"/>
    <cellStyle name="Normal 20 3 4" xfId="33605"/>
    <cellStyle name="Normal 20 3 4 2" xfId="33606"/>
    <cellStyle name="Normal 20 3 4 2 2" xfId="33607"/>
    <cellStyle name="Normal 20 3 4 3" xfId="33608"/>
    <cellStyle name="Normal 20 3 5" xfId="33609"/>
    <cellStyle name="Normal 20 3 5 2" xfId="33610"/>
    <cellStyle name="Normal 20 3 6" xfId="33611"/>
    <cellStyle name="Normal 20 3 7" xfId="33612"/>
    <cellStyle name="Normal 20 4" xfId="33613"/>
    <cellStyle name="Normal 20 4 2" xfId="33614"/>
    <cellStyle name="Normal 20 4 2 2" xfId="33615"/>
    <cellStyle name="Normal 20 4 3" xfId="33616"/>
    <cellStyle name="Normal 20 4 4" xfId="33617"/>
    <cellStyle name="Normal 20 4 5" xfId="33618"/>
    <cellStyle name="Normal 20 5" xfId="33619"/>
    <cellStyle name="Normal 20 5 2" xfId="33620"/>
    <cellStyle name="Normal 20 6" xfId="33621"/>
    <cellStyle name="Normal 20 6 2" xfId="33622"/>
    <cellStyle name="Normal 20 7" xfId="33623"/>
    <cellStyle name="Normal 21" xfId="33624"/>
    <cellStyle name="Normal 21 2" xfId="33625"/>
    <cellStyle name="Normal 21 2 2" xfId="33626"/>
    <cellStyle name="Normal 21 2 2 2" xfId="33627"/>
    <cellStyle name="Normal 21 2 2 2 2" xfId="33628"/>
    <cellStyle name="Normal 21 2 2 2 3" xfId="33629"/>
    <cellStyle name="Normal 21 2 2 2 4" xfId="33630"/>
    <cellStyle name="Normal 21 2 2 3" xfId="33631"/>
    <cellStyle name="Normal 21 2 2 4" xfId="33632"/>
    <cellStyle name="Normal 21 2 3" xfId="33633"/>
    <cellStyle name="Normal 21 2 3 2" xfId="33634"/>
    <cellStyle name="Normal 21 2 3 2 2" xfId="33635"/>
    <cellStyle name="Normal 21 2 3 3" xfId="33636"/>
    <cellStyle name="Normal 21 2 3 4" xfId="33637"/>
    <cellStyle name="Normal 21 2 4" xfId="33638"/>
    <cellStyle name="Normal 21 2 4 2" xfId="33639"/>
    <cellStyle name="Normal 21 2 5" xfId="33640"/>
    <cellStyle name="Normal 21 2 5 2" xfId="33641"/>
    <cellStyle name="Normal 21 2 6" xfId="33642"/>
    <cellStyle name="Normal 21 2 7" xfId="33643"/>
    <cellStyle name="Normal 21 3" xfId="33644"/>
    <cellStyle name="Normal 21 3 2" xfId="33645"/>
    <cellStyle name="Normal 21 3 2 2" xfId="33646"/>
    <cellStyle name="Normal 21 3 3" xfId="33647"/>
    <cellStyle name="Normal 21 4" xfId="33648"/>
    <cellStyle name="Normal 21 4 2" xfId="33649"/>
    <cellStyle name="Normal 21 4 2 2" xfId="33650"/>
    <cellStyle name="Normal 21 4 3" xfId="33651"/>
    <cellStyle name="Normal 21 4 4" xfId="33652"/>
    <cellStyle name="Normal 21 5" xfId="33653"/>
    <cellStyle name="Normal 21 5 2" xfId="33654"/>
    <cellStyle name="Normal 21 5 2 2" xfId="33655"/>
    <cellStyle name="Normal 21 5 3" xfId="33656"/>
    <cellStyle name="Normal 21 5 4" xfId="33657"/>
    <cellStyle name="Normal 21 6" xfId="33658"/>
    <cellStyle name="Normal 21 6 2" xfId="33659"/>
    <cellStyle name="Normal 21 7" xfId="33660"/>
    <cellStyle name="Normal 21 8" xfId="33661"/>
    <cellStyle name="Normal 21 9" xfId="33662"/>
    <cellStyle name="Normal 21_4 31E Reg Asset  Liab and EXH D" xfId="33663"/>
    <cellStyle name="Normal 22" xfId="33664"/>
    <cellStyle name="Normal 22 2" xfId="33665"/>
    <cellStyle name="Normal 22 2 2" xfId="33666"/>
    <cellStyle name="Normal 22 2 2 2" xfId="33667"/>
    <cellStyle name="Normal 22 2 2 2 2" xfId="33668"/>
    <cellStyle name="Normal 22 2 2 2 3" xfId="33669"/>
    <cellStyle name="Normal 22 2 2 3" xfId="33670"/>
    <cellStyle name="Normal 22 2 2 4" xfId="33671"/>
    <cellStyle name="Normal 22 2 3" xfId="33672"/>
    <cellStyle name="Normal 22 2 3 2" xfId="33673"/>
    <cellStyle name="Normal 22 2 3 3" xfId="33674"/>
    <cellStyle name="Normal 22 2 4" xfId="33675"/>
    <cellStyle name="Normal 22 2 5" xfId="33676"/>
    <cellStyle name="Normal 22 3" xfId="33677"/>
    <cellStyle name="Normal 22 3 2" xfId="33678"/>
    <cellStyle name="Normal 22 3 2 2" xfId="33679"/>
    <cellStyle name="Normal 22 3 2 3" xfId="33680"/>
    <cellStyle name="Normal 22 3 3" xfId="33681"/>
    <cellStyle name="Normal 22 3 4" xfId="33682"/>
    <cellStyle name="Normal 22 4" xfId="33683"/>
    <cellStyle name="Normal 22 4 2" xfId="33684"/>
    <cellStyle name="Normal 22 4 3" xfId="33685"/>
    <cellStyle name="Normal 22 5" xfId="33686"/>
    <cellStyle name="Normal 22 5 2" xfId="33687"/>
    <cellStyle name="Normal 22 6" xfId="33688"/>
    <cellStyle name="Normal 22 6 2" xfId="33689"/>
    <cellStyle name="Normal 22 7" xfId="33690"/>
    <cellStyle name="Normal 22 8" xfId="33691"/>
    <cellStyle name="Normal 23" xfId="33692"/>
    <cellStyle name="Normal 23 2" xfId="33693"/>
    <cellStyle name="Normal 23 2 2" xfId="33694"/>
    <cellStyle name="Normal 23 2 2 2" xfId="33695"/>
    <cellStyle name="Normal 23 2 2 2 2" xfId="33696"/>
    <cellStyle name="Normal 23 2 2 2 3" xfId="33697"/>
    <cellStyle name="Normal 23 2 2 3" xfId="33698"/>
    <cellStyle name="Normal 23 2 2 4" xfId="33699"/>
    <cellStyle name="Normal 23 2 3" xfId="33700"/>
    <cellStyle name="Normal 23 2 3 2" xfId="33701"/>
    <cellStyle name="Normal 23 2 3 3" xfId="33702"/>
    <cellStyle name="Normal 23 2 4" xfId="33703"/>
    <cellStyle name="Normal 23 2 5" xfId="33704"/>
    <cellStyle name="Normal 23 3" xfId="33705"/>
    <cellStyle name="Normal 23 3 2" xfId="33706"/>
    <cellStyle name="Normal 23 3 2 2" xfId="33707"/>
    <cellStyle name="Normal 23 3 2 3" xfId="33708"/>
    <cellStyle name="Normal 23 3 3" xfId="33709"/>
    <cellStyle name="Normal 23 3 4" xfId="33710"/>
    <cellStyle name="Normal 23 4" xfId="33711"/>
    <cellStyle name="Normal 23 4 2" xfId="33712"/>
    <cellStyle name="Normal 23 4 3" xfId="33713"/>
    <cellStyle name="Normal 23 4 4" xfId="33714"/>
    <cellStyle name="Normal 23 5" xfId="33715"/>
    <cellStyle name="Normal 23 5 2" xfId="33716"/>
    <cellStyle name="Normal 23 6" xfId="33717"/>
    <cellStyle name="Normal 23 7" xfId="33718"/>
    <cellStyle name="Normal 24" xfId="33719"/>
    <cellStyle name="Normal 24 2" xfId="33720"/>
    <cellStyle name="Normal 24 2 2" xfId="33721"/>
    <cellStyle name="Normal 24 2 2 2" xfId="33722"/>
    <cellStyle name="Normal 24 2 2 2 2" xfId="33723"/>
    <cellStyle name="Normal 24 2 2 2 3" xfId="33724"/>
    <cellStyle name="Normal 24 2 2 3" xfId="33725"/>
    <cellStyle name="Normal 24 2 3" xfId="33726"/>
    <cellStyle name="Normal 24 2 3 2" xfId="33727"/>
    <cellStyle name="Normal 24 2 4" xfId="33728"/>
    <cellStyle name="Normal 24 2 4 2" xfId="33729"/>
    <cellStyle name="Normal 24 2 5" xfId="33730"/>
    <cellStyle name="Normal 24 2 5 2" xfId="33731"/>
    <cellStyle name="Normal 24 2 6" xfId="33732"/>
    <cellStyle name="Normal 24 2 7" xfId="33733"/>
    <cellStyle name="Normal 24 3" xfId="33734"/>
    <cellStyle name="Normal 24 3 2" xfId="33735"/>
    <cellStyle name="Normal 24 3 2 2" xfId="33736"/>
    <cellStyle name="Normal 24 3 2 3" xfId="33737"/>
    <cellStyle name="Normal 24 3 3" xfId="33738"/>
    <cellStyle name="Normal 24 3 3 2" xfId="33739"/>
    <cellStyle name="Normal 24 3 4" xfId="33740"/>
    <cellStyle name="Normal 24 4" xfId="33741"/>
    <cellStyle name="Normal 24 4 2" xfId="33742"/>
    <cellStyle name="Normal 24 4 2 2" xfId="33743"/>
    <cellStyle name="Normal 24 4 2 3" xfId="33744"/>
    <cellStyle name="Normal 24 4 3" xfId="33745"/>
    <cellStyle name="Normal 24 4 4" xfId="33746"/>
    <cellStyle name="Normal 24 5" xfId="33747"/>
    <cellStyle name="Normal 24 5 2" xfId="33748"/>
    <cellStyle name="Normal 24 5 3" xfId="33749"/>
    <cellStyle name="Normal 24 6" xfId="33750"/>
    <cellStyle name="Normal 24_PCA 11 -  Exhibit D Jan 2012 fr A Kellogg" xfId="33751"/>
    <cellStyle name="Normal 25" xfId="33752"/>
    <cellStyle name="Normal 25 2" xfId="33753"/>
    <cellStyle name="Normal 25 2 2" xfId="33754"/>
    <cellStyle name="Normal 25 2 2 2" xfId="33755"/>
    <cellStyle name="Normal 25 2 2 2 2" xfId="33756"/>
    <cellStyle name="Normal 25 2 2 2 3" xfId="33757"/>
    <cellStyle name="Normal 25 2 2 3" xfId="33758"/>
    <cellStyle name="Normal 25 2 2 4" xfId="33759"/>
    <cellStyle name="Normal 25 2 3" xfId="33760"/>
    <cellStyle name="Normal 25 2 3 2" xfId="33761"/>
    <cellStyle name="Normal 25 2 3 3" xfId="33762"/>
    <cellStyle name="Normal 25 2 4" xfId="33763"/>
    <cellStyle name="Normal 25 2 4 2" xfId="33764"/>
    <cellStyle name="Normal 25 2 5" xfId="33765"/>
    <cellStyle name="Normal 25 2 6" xfId="33766"/>
    <cellStyle name="Normal 25 3" xfId="33767"/>
    <cellStyle name="Normal 25 3 2" xfId="33768"/>
    <cellStyle name="Normal 25 3 2 2" xfId="33769"/>
    <cellStyle name="Normal 25 3 2 3" xfId="33770"/>
    <cellStyle name="Normal 25 3 3" xfId="33771"/>
    <cellStyle name="Normal 25 3 4" xfId="33772"/>
    <cellStyle name="Normal 25 3 5" xfId="33773"/>
    <cellStyle name="Normal 25 4" xfId="33774"/>
    <cellStyle name="Normal 25 4 2" xfId="33775"/>
    <cellStyle name="Normal 25 4 3" xfId="33776"/>
    <cellStyle name="Normal 25 4 4" xfId="33777"/>
    <cellStyle name="Normal 25 5" xfId="33778"/>
    <cellStyle name="Normal 25 5 2" xfId="33779"/>
    <cellStyle name="Normal 25 6" xfId="33780"/>
    <cellStyle name="Normal 25 7" xfId="33781"/>
    <cellStyle name="Normal 26" xfId="33782"/>
    <cellStyle name="Normal 26 2" xfId="33783"/>
    <cellStyle name="Normal 26 2 2" xfId="33784"/>
    <cellStyle name="Normal 26 2 2 2" xfId="33785"/>
    <cellStyle name="Normal 26 2 2 2 2" xfId="33786"/>
    <cellStyle name="Normal 26 2 2 3" xfId="33787"/>
    <cellStyle name="Normal 26 2 2 4" xfId="33788"/>
    <cellStyle name="Normal 26 2 3" xfId="33789"/>
    <cellStyle name="Normal 26 2 3 2" xfId="33790"/>
    <cellStyle name="Normal 26 2 4" xfId="33791"/>
    <cellStyle name="Normal 26 2 5" xfId="33792"/>
    <cellStyle name="Normal 26 3" xfId="33793"/>
    <cellStyle name="Normal 26 3 2" xfId="33794"/>
    <cellStyle name="Normal 26 3 2 2" xfId="33795"/>
    <cellStyle name="Normal 26 3 3" xfId="33796"/>
    <cellStyle name="Normal 26 3 4" xfId="33797"/>
    <cellStyle name="Normal 26 4" xfId="33798"/>
    <cellStyle name="Normal 26 4 2" xfId="33799"/>
    <cellStyle name="Normal 26 4 2 2" xfId="33800"/>
    <cellStyle name="Normal 26 4 3" xfId="33801"/>
    <cellStyle name="Normal 26 4 4" xfId="33802"/>
    <cellStyle name="Normal 26 4 5" xfId="33803"/>
    <cellStyle name="Normal 26 5" xfId="33804"/>
    <cellStyle name="Normal 26 5 2" xfId="33805"/>
    <cellStyle name="Normal 26 5 3" xfId="33806"/>
    <cellStyle name="Normal 26 6" xfId="33807"/>
    <cellStyle name="Normal 26 7" xfId="33808"/>
    <cellStyle name="Normal 26 8" xfId="33809"/>
    <cellStyle name="Normal 27" xfId="33810"/>
    <cellStyle name="Normal 27 2" xfId="33811"/>
    <cellStyle name="Normal 27 2 2" xfId="33812"/>
    <cellStyle name="Normal 27 2 2 2" xfId="33813"/>
    <cellStyle name="Normal 27 2 2 2 2" xfId="33814"/>
    <cellStyle name="Normal 27 2 2 3" xfId="33815"/>
    <cellStyle name="Normal 27 2 2 4" xfId="33816"/>
    <cellStyle name="Normal 27 2 3" xfId="33817"/>
    <cellStyle name="Normal 27 2 3 2" xfId="33818"/>
    <cellStyle name="Normal 27 2 4" xfId="33819"/>
    <cellStyle name="Normal 27 2 5" xfId="33820"/>
    <cellStyle name="Normal 27 3" xfId="33821"/>
    <cellStyle name="Normal 27 3 2" xfId="33822"/>
    <cellStyle name="Normal 27 3 2 2" xfId="33823"/>
    <cellStyle name="Normal 27 3 3" xfId="33824"/>
    <cellStyle name="Normal 27 3 4" xfId="33825"/>
    <cellStyle name="Normal 27 4" xfId="33826"/>
    <cellStyle name="Normal 27 4 2" xfId="33827"/>
    <cellStyle name="Normal 27 5" xfId="33828"/>
    <cellStyle name="Normal 27 5 2" xfId="33829"/>
    <cellStyle name="Normal 27 6" xfId="33830"/>
    <cellStyle name="Normal 27 7" xfId="33831"/>
    <cellStyle name="Normal 28" xfId="33832"/>
    <cellStyle name="Normal 28 2" xfId="33833"/>
    <cellStyle name="Normal 28 2 2" xfId="33834"/>
    <cellStyle name="Normal 28 2 2 2" xfId="33835"/>
    <cellStyle name="Normal 28 2 2 2 2" xfId="33836"/>
    <cellStyle name="Normal 28 2 2 3" xfId="33837"/>
    <cellStyle name="Normal 28 2 2 4" xfId="33838"/>
    <cellStyle name="Normal 28 2 3" xfId="33839"/>
    <cellStyle name="Normal 28 2 3 2" xfId="33840"/>
    <cellStyle name="Normal 28 2 4" xfId="33841"/>
    <cellStyle name="Normal 28 2 5" xfId="33842"/>
    <cellStyle name="Normal 28 3" xfId="33843"/>
    <cellStyle name="Normal 28 3 2" xfId="33844"/>
    <cellStyle name="Normal 28 3 2 2" xfId="33845"/>
    <cellStyle name="Normal 28 3 3" xfId="33846"/>
    <cellStyle name="Normal 28 3 4" xfId="33847"/>
    <cellStyle name="Normal 28 3 5" xfId="33848"/>
    <cellStyle name="Normal 28 4" xfId="33849"/>
    <cellStyle name="Normal 28 4 2" xfId="33850"/>
    <cellStyle name="Normal 28 5" xfId="33851"/>
    <cellStyle name="Normal 28 5 2" xfId="33852"/>
    <cellStyle name="Normal 28 6" xfId="33853"/>
    <cellStyle name="Normal 28 7" xfId="33854"/>
    <cellStyle name="Normal 29" xfId="33855"/>
    <cellStyle name="Normal 29 2" xfId="33856"/>
    <cellStyle name="Normal 29 2 2" xfId="33857"/>
    <cellStyle name="Normal 29 2 2 2" xfId="33858"/>
    <cellStyle name="Normal 29 2 2 2 2" xfId="33859"/>
    <cellStyle name="Normal 29 2 2 3" xfId="33860"/>
    <cellStyle name="Normal 29 2 2 4" xfId="33861"/>
    <cellStyle name="Normal 29 2 3" xfId="33862"/>
    <cellStyle name="Normal 29 2 3 2" xfId="33863"/>
    <cellStyle name="Normal 29 2 4" xfId="33864"/>
    <cellStyle name="Normal 29 2 5" xfId="33865"/>
    <cellStyle name="Normal 29 3" xfId="33866"/>
    <cellStyle name="Normal 29 3 2" xfId="33867"/>
    <cellStyle name="Normal 29 3 2 2" xfId="33868"/>
    <cellStyle name="Normal 29 3 3" xfId="33869"/>
    <cellStyle name="Normal 29 3 4" xfId="33870"/>
    <cellStyle name="Normal 29 3 5" xfId="33871"/>
    <cellStyle name="Normal 29 4" xfId="33872"/>
    <cellStyle name="Normal 29 4 2" xfId="33873"/>
    <cellStyle name="Normal 29 5" xfId="33874"/>
    <cellStyle name="Normal 29 5 2" xfId="33875"/>
    <cellStyle name="Normal 29 6" xfId="33876"/>
    <cellStyle name="Normal 29 7" xfId="33877"/>
    <cellStyle name="Normal 29 8" xfId="33878"/>
    <cellStyle name="Normal 3" xfId="33879"/>
    <cellStyle name="Normal 3 10" xfId="33880"/>
    <cellStyle name="Normal 3 10 2" xfId="33881"/>
    <cellStyle name="Normal 3 10 2 2" xfId="33882"/>
    <cellStyle name="Normal 3 10 3" xfId="33883"/>
    <cellStyle name="Normal 3 10 4" xfId="33884"/>
    <cellStyle name="Normal 3 11" xfId="33885"/>
    <cellStyle name="Normal 3 11 2" xfId="33886"/>
    <cellStyle name="Normal 3 11 2 2" xfId="33887"/>
    <cellStyle name="Normal 3 11 3" xfId="33888"/>
    <cellStyle name="Normal 3 12" xfId="33889"/>
    <cellStyle name="Normal 3 12 2" xfId="33890"/>
    <cellStyle name="Normal 3 13" xfId="33891"/>
    <cellStyle name="Normal 3 13 2" xfId="33892"/>
    <cellStyle name="Normal 3 14" xfId="33893"/>
    <cellStyle name="Normal 3 14 2" xfId="33894"/>
    <cellStyle name="Normal 3 15" xfId="33895"/>
    <cellStyle name="Normal 3 2" xfId="33896"/>
    <cellStyle name="Normal 3 2 2" xfId="33897"/>
    <cellStyle name="Normal 3 2 2 2" xfId="33898"/>
    <cellStyle name="Normal 3 2 2 2 2" xfId="33899"/>
    <cellStyle name="Normal 3 2 2 2 2 2" xfId="33900"/>
    <cellStyle name="Normal 3 2 2 3" xfId="33901"/>
    <cellStyle name="Normal 3 2 2 3 2" xfId="33902"/>
    <cellStyle name="Normal 3 2 2 3 3" xfId="33903"/>
    <cellStyle name="Normal 3 2 2 4" xfId="33904"/>
    <cellStyle name="Normal 3 2 2 4 2" xfId="33905"/>
    <cellStyle name="Normal 3 2 3" xfId="33906"/>
    <cellStyle name="Normal 3 2 3 2" xfId="33907"/>
    <cellStyle name="Normal 3 2 3 2 2" xfId="33908"/>
    <cellStyle name="Normal 3 2 3 2 2 2" xfId="33909"/>
    <cellStyle name="Normal 3 2 3 3" xfId="33910"/>
    <cellStyle name="Normal 3 2 3 3 2" xfId="33911"/>
    <cellStyle name="Normal 3 2 3 4" xfId="33912"/>
    <cellStyle name="Normal 3 2 3 4 2" xfId="33913"/>
    <cellStyle name="Normal 3 2 4" xfId="33914"/>
    <cellStyle name="Normal 3 2 4 2" xfId="33915"/>
    <cellStyle name="Normal 3 2 4 2 2" xfId="33916"/>
    <cellStyle name="Normal 3 2 5" xfId="33917"/>
    <cellStyle name="Normal 3 2 5 2" xfId="33918"/>
    <cellStyle name="Normal 3 2 5 3" xfId="33919"/>
    <cellStyle name="Normal 3 2 6" xfId="33920"/>
    <cellStyle name="Normal 3 2 6 2" xfId="33921"/>
    <cellStyle name="Normal 3 2_Chelan PUD Power Costs (8-10)" xfId="33922"/>
    <cellStyle name="Normal 3 3" xfId="33923"/>
    <cellStyle name="Normal 3 3 2" xfId="33924"/>
    <cellStyle name="Normal 3 3 2 2" xfId="33925"/>
    <cellStyle name="Normal 3 3 2 2 2" xfId="33926"/>
    <cellStyle name="Normal 3 3 2 2 2 2" xfId="33927"/>
    <cellStyle name="Normal 3 3 2 3" xfId="33928"/>
    <cellStyle name="Normal 3 3 2 3 2" xfId="33929"/>
    <cellStyle name="Normal 3 3 2 3 3" xfId="33930"/>
    <cellStyle name="Normal 3 3 2 4" xfId="33931"/>
    <cellStyle name="Normal 3 3 2 4 2" xfId="33932"/>
    <cellStyle name="Normal 3 3 3" xfId="33933"/>
    <cellStyle name="Normal 3 3 3 2" xfId="33934"/>
    <cellStyle name="Normal 3 3 3 2 2" xfId="33935"/>
    <cellStyle name="Normal 3 3 4" xfId="33936"/>
    <cellStyle name="Normal 3 3 4 2" xfId="33937"/>
    <cellStyle name="Normal 3 3 4 3" xfId="33938"/>
    <cellStyle name="Normal 3 3 5" xfId="33939"/>
    <cellStyle name="Normal 3 3 5 2" xfId="33940"/>
    <cellStyle name="Normal 3 4" xfId="33941"/>
    <cellStyle name="Normal 3 4 2" xfId="33942"/>
    <cellStyle name="Normal 3 4 2 2" xfId="33943"/>
    <cellStyle name="Normal 3 4 2 2 2" xfId="33944"/>
    <cellStyle name="Normal 3 4 2 2 3" xfId="33945"/>
    <cellStyle name="Normal 3 4 2 2 4" xfId="33946"/>
    <cellStyle name="Normal 3 4 2 3" xfId="33947"/>
    <cellStyle name="Normal 3 4 2 4" xfId="33948"/>
    <cellStyle name="Normal 3 4 2 5" xfId="33949"/>
    <cellStyle name="Normal 3 4 3" xfId="33950"/>
    <cellStyle name="Normal 3 4 3 2" xfId="33951"/>
    <cellStyle name="Normal 3 4 3 2 2" xfId="33952"/>
    <cellStyle name="Normal 3 4 3 3" xfId="33953"/>
    <cellStyle name="Normal 3 4 3 4" xfId="33954"/>
    <cellStyle name="Normal 3 4 3 5" xfId="33955"/>
    <cellStyle name="Normal 3 4 4" xfId="33956"/>
    <cellStyle name="Normal 3 4 4 2" xfId="33957"/>
    <cellStyle name="Normal 3 4 4 2 2" xfId="33958"/>
    <cellStyle name="Normal 3 4 4 3" xfId="33959"/>
    <cellStyle name="Normal 3 4 5" xfId="33960"/>
    <cellStyle name="Normal 3 4 5 2" xfId="33961"/>
    <cellStyle name="Normal 3 4 6" xfId="33962"/>
    <cellStyle name="Normal 3 4 7" xfId="33963"/>
    <cellStyle name="Normal 3 5" xfId="33964"/>
    <cellStyle name="Normal 3 5 2" xfId="33965"/>
    <cellStyle name="Normal 3 5 2 2" xfId="33966"/>
    <cellStyle name="Normal 3 5 2 2 2" xfId="33967"/>
    <cellStyle name="Normal 3 5 2 3" xfId="33968"/>
    <cellStyle name="Normal 3 5 2 4" xfId="33969"/>
    <cellStyle name="Normal 3 5 3" xfId="33970"/>
    <cellStyle name="Normal 3 5 3 2" xfId="33971"/>
    <cellStyle name="Normal 3 5 3 2 2" xfId="33972"/>
    <cellStyle name="Normal 3 5 3 3" xfId="33973"/>
    <cellStyle name="Normal 3 5 3 4" xfId="33974"/>
    <cellStyle name="Normal 3 5 4" xfId="33975"/>
    <cellStyle name="Normal 3 5 4 2" xfId="33976"/>
    <cellStyle name="Normal 3 5 5" xfId="33977"/>
    <cellStyle name="Normal 3 5 5 2" xfId="33978"/>
    <cellStyle name="Normal 3 5 6" xfId="33979"/>
    <cellStyle name="Normal 3 6" xfId="33980"/>
    <cellStyle name="Normal 3 6 2" xfId="33981"/>
    <cellStyle name="Normal 3 6 2 2" xfId="33982"/>
    <cellStyle name="Normal 3 6 2 2 2" xfId="33983"/>
    <cellStyle name="Normal 3 6 3" xfId="33984"/>
    <cellStyle name="Normal 3 6 3 2" xfId="33985"/>
    <cellStyle name="Normal 3 6 3 2 2" xfId="33986"/>
    <cellStyle name="Normal 3 6 3 3" xfId="33987"/>
    <cellStyle name="Normal 3 6 3 4" xfId="33988"/>
    <cellStyle name="Normal 3 6 4" xfId="33989"/>
    <cellStyle name="Normal 3 6 4 2" xfId="33990"/>
    <cellStyle name="Normal 3 6 5" xfId="33991"/>
    <cellStyle name="Normal 3 6 5 2" xfId="33992"/>
    <cellStyle name="Normal 3 6 6" xfId="33993"/>
    <cellStyle name="Normal 3 7" xfId="33994"/>
    <cellStyle name="Normal 3 7 2" xfId="33995"/>
    <cellStyle name="Normal 3 7 2 2" xfId="33996"/>
    <cellStyle name="Normal 3 7 2 2 2" xfId="33997"/>
    <cellStyle name="Normal 3 7 3" xfId="33998"/>
    <cellStyle name="Normal 3 7 3 2" xfId="33999"/>
    <cellStyle name="Normal 3 7 3 2 2" xfId="34000"/>
    <cellStyle name="Normal 3 7 3 3" xfId="34001"/>
    <cellStyle name="Normal 3 7 4" xfId="34002"/>
    <cellStyle name="Normal 3 7 4 2" xfId="34003"/>
    <cellStyle name="Normal 3 7 5" xfId="34004"/>
    <cellStyle name="Normal 3 7 5 2" xfId="34005"/>
    <cellStyle name="Normal 3 8" xfId="34006"/>
    <cellStyle name="Normal 3 8 2" xfId="34007"/>
    <cellStyle name="Normal 3 8 2 2" xfId="34008"/>
    <cellStyle name="Normal 3 8 2 2 2" xfId="34009"/>
    <cellStyle name="Normal 3 8 3" xfId="34010"/>
    <cellStyle name="Normal 3 8 3 2" xfId="34011"/>
    <cellStyle name="Normal 3 8 3 2 2" xfId="34012"/>
    <cellStyle name="Normal 3 8 3 3" xfId="34013"/>
    <cellStyle name="Normal 3 8 4" xfId="34014"/>
    <cellStyle name="Normal 3 8 4 2" xfId="34015"/>
    <cellStyle name="Normal 3 8 5" xfId="34016"/>
    <cellStyle name="Normal 3 8 5 2" xfId="34017"/>
    <cellStyle name="Normal 3 9" xfId="34018"/>
    <cellStyle name="Normal 3 9 2" xfId="34019"/>
    <cellStyle name="Normal 3 9 2 2" xfId="34020"/>
    <cellStyle name="Normal 3 9 2 2 2" xfId="34021"/>
    <cellStyle name="Normal 3 9 3" xfId="34022"/>
    <cellStyle name="Normal 3 9 3 2" xfId="34023"/>
    <cellStyle name="Normal 3 9 3 2 2" xfId="34024"/>
    <cellStyle name="Normal 3 9 3 3" xfId="34025"/>
    <cellStyle name="Normal 3 9 4" xfId="34026"/>
    <cellStyle name="Normal 3 9 4 2" xfId="34027"/>
    <cellStyle name="Normal 3 9 5" xfId="34028"/>
    <cellStyle name="Normal 3 9 5 2" xfId="34029"/>
    <cellStyle name="Normal 3_ Price Inputs" xfId="34030"/>
    <cellStyle name="Normal 30" xfId="34031"/>
    <cellStyle name="Normal 30 2" xfId="34032"/>
    <cellStyle name="Normal 30 2 2" xfId="34033"/>
    <cellStyle name="Normal 30 2 2 2" xfId="34034"/>
    <cellStyle name="Normal 30 2 2 2 2" xfId="34035"/>
    <cellStyle name="Normal 30 2 2 3" xfId="34036"/>
    <cellStyle name="Normal 30 2 2 4" xfId="34037"/>
    <cellStyle name="Normal 30 2 3" xfId="34038"/>
    <cellStyle name="Normal 30 2 3 2" xfId="34039"/>
    <cellStyle name="Normal 30 2 4" xfId="34040"/>
    <cellStyle name="Normal 30 2 5" xfId="34041"/>
    <cellStyle name="Normal 30 3" xfId="34042"/>
    <cellStyle name="Normal 30 3 2" xfId="34043"/>
    <cellStyle name="Normal 30 3 2 2" xfId="34044"/>
    <cellStyle name="Normal 30 3 3" xfId="34045"/>
    <cellStyle name="Normal 30 3 4" xfId="34046"/>
    <cellStyle name="Normal 30 4" xfId="34047"/>
    <cellStyle name="Normal 30 4 2" xfId="34048"/>
    <cellStyle name="Normal 30 5" xfId="34049"/>
    <cellStyle name="Normal 30 5 2" xfId="34050"/>
    <cellStyle name="Normal 30 6" xfId="34051"/>
    <cellStyle name="Normal 30 7" xfId="34052"/>
    <cellStyle name="Normal 31" xfId="34053"/>
    <cellStyle name="Normal 31 2" xfId="34054"/>
    <cellStyle name="Normal 31 2 2" xfId="34055"/>
    <cellStyle name="Normal 31 2 2 2" xfId="34056"/>
    <cellStyle name="Normal 31 2 2 2 2" xfId="34057"/>
    <cellStyle name="Normal 31 2 2 3" xfId="34058"/>
    <cellStyle name="Normal 31 2 2 4" xfId="34059"/>
    <cellStyle name="Normal 31 2 3" xfId="34060"/>
    <cellStyle name="Normal 31 2 3 2" xfId="34061"/>
    <cellStyle name="Normal 31 2 4" xfId="34062"/>
    <cellStyle name="Normal 31 2 5" xfId="34063"/>
    <cellStyle name="Normal 31 3" xfId="34064"/>
    <cellStyle name="Normal 31 3 2" xfId="34065"/>
    <cellStyle name="Normal 31 3 2 2" xfId="34066"/>
    <cellStyle name="Normal 31 3 3" xfId="34067"/>
    <cellStyle name="Normal 31 3 4" xfId="34068"/>
    <cellStyle name="Normal 31 4" xfId="34069"/>
    <cellStyle name="Normal 31 4 2" xfId="34070"/>
    <cellStyle name="Normal 31 5" xfId="34071"/>
    <cellStyle name="Normal 31 5 2" xfId="34072"/>
    <cellStyle name="Normal 31 6" xfId="34073"/>
    <cellStyle name="Normal 31 7" xfId="34074"/>
    <cellStyle name="Normal 32" xfId="34075"/>
    <cellStyle name="Normal 32 2" xfId="34076"/>
    <cellStyle name="Normal 32 2 2" xfId="34077"/>
    <cellStyle name="Normal 32 2 2 2" xfId="34078"/>
    <cellStyle name="Normal 32 2 2 2 2" xfId="34079"/>
    <cellStyle name="Normal 32 2 2 3" xfId="34080"/>
    <cellStyle name="Normal 32 2 2 4" xfId="34081"/>
    <cellStyle name="Normal 32 2 3" xfId="34082"/>
    <cellStyle name="Normal 32 2 3 2" xfId="34083"/>
    <cellStyle name="Normal 32 2 4" xfId="34084"/>
    <cellStyle name="Normal 32 2 5" xfId="34085"/>
    <cellStyle name="Normal 32 3" xfId="34086"/>
    <cellStyle name="Normal 32 3 2" xfId="34087"/>
    <cellStyle name="Normal 32 3 2 2" xfId="34088"/>
    <cellStyle name="Normal 32 3 3" xfId="34089"/>
    <cellStyle name="Normal 32 3 4" xfId="34090"/>
    <cellStyle name="Normal 32 4" xfId="34091"/>
    <cellStyle name="Normal 32 4 2" xfId="34092"/>
    <cellStyle name="Normal 32 5" xfId="34093"/>
    <cellStyle name="Normal 32 5 2" xfId="34094"/>
    <cellStyle name="Normal 32 6" xfId="34095"/>
    <cellStyle name="Normal 32 7" xfId="34096"/>
    <cellStyle name="Normal 33" xfId="34097"/>
    <cellStyle name="Normal 33 2" xfId="34098"/>
    <cellStyle name="Normal 33 2 2" xfId="34099"/>
    <cellStyle name="Normal 33 2 2 2" xfId="34100"/>
    <cellStyle name="Normal 33 2 2 2 2" xfId="34101"/>
    <cellStyle name="Normal 33 2 2 3" xfId="34102"/>
    <cellStyle name="Normal 33 2 2 4" xfId="34103"/>
    <cellStyle name="Normal 33 2 3" xfId="34104"/>
    <cellStyle name="Normal 33 2 3 2" xfId="34105"/>
    <cellStyle name="Normal 33 2 4" xfId="34106"/>
    <cellStyle name="Normal 33 2 5" xfId="34107"/>
    <cellStyle name="Normal 33 3" xfId="34108"/>
    <cellStyle name="Normal 33 3 2" xfId="34109"/>
    <cellStyle name="Normal 33 3 2 2" xfId="34110"/>
    <cellStyle name="Normal 33 3 3" xfId="34111"/>
    <cellStyle name="Normal 33 3 4" xfId="34112"/>
    <cellStyle name="Normal 33 4" xfId="34113"/>
    <cellStyle name="Normal 33 4 2" xfId="34114"/>
    <cellStyle name="Normal 33 5" xfId="34115"/>
    <cellStyle name="Normal 33 5 2" xfId="34116"/>
    <cellStyle name="Normal 33 6" xfId="34117"/>
    <cellStyle name="Normal 33 7" xfId="34118"/>
    <cellStyle name="Normal 34" xfId="34119"/>
    <cellStyle name="Normal 34 2" xfId="34120"/>
    <cellStyle name="Normal 34 2 2" xfId="34121"/>
    <cellStyle name="Normal 34 2 2 2" xfId="34122"/>
    <cellStyle name="Normal 34 2 2 2 2" xfId="34123"/>
    <cellStyle name="Normal 34 2 2 3" xfId="34124"/>
    <cellStyle name="Normal 34 2 2 4" xfId="34125"/>
    <cellStyle name="Normal 34 2 3" xfId="34126"/>
    <cellStyle name="Normal 34 2 3 2" xfId="34127"/>
    <cellStyle name="Normal 34 2 4" xfId="34128"/>
    <cellStyle name="Normal 34 2 5" xfId="34129"/>
    <cellStyle name="Normal 34 3" xfId="34130"/>
    <cellStyle name="Normal 34 3 2" xfId="34131"/>
    <cellStyle name="Normal 34 3 2 2" xfId="34132"/>
    <cellStyle name="Normal 34 3 3" xfId="34133"/>
    <cellStyle name="Normal 34 3 4" xfId="34134"/>
    <cellStyle name="Normal 34 4" xfId="34135"/>
    <cellStyle name="Normal 34 4 2" xfId="34136"/>
    <cellStyle name="Normal 34 5" xfId="34137"/>
    <cellStyle name="Normal 34 5 2" xfId="34138"/>
    <cellStyle name="Normal 34 6" xfId="34139"/>
    <cellStyle name="Normal 34 7" xfId="34140"/>
    <cellStyle name="Normal 35" xfId="34141"/>
    <cellStyle name="Normal 35 2" xfId="34142"/>
    <cellStyle name="Normal 35 2 2" xfId="34143"/>
    <cellStyle name="Normal 35 2 2 2" xfId="34144"/>
    <cellStyle name="Normal 35 2 2 2 2" xfId="34145"/>
    <cellStyle name="Normal 35 2 2 3" xfId="34146"/>
    <cellStyle name="Normal 35 2 2 4" xfId="34147"/>
    <cellStyle name="Normal 35 2 3" xfId="34148"/>
    <cellStyle name="Normal 35 2 3 2" xfId="34149"/>
    <cellStyle name="Normal 35 2 4" xfId="34150"/>
    <cellStyle name="Normal 35 2 5" xfId="34151"/>
    <cellStyle name="Normal 35 3" xfId="34152"/>
    <cellStyle name="Normal 35 3 2" xfId="34153"/>
    <cellStyle name="Normal 35 3 2 2" xfId="34154"/>
    <cellStyle name="Normal 35 3 3" xfId="34155"/>
    <cellStyle name="Normal 35 3 4" xfId="34156"/>
    <cellStyle name="Normal 35 4" xfId="34157"/>
    <cellStyle name="Normal 35 4 2" xfId="34158"/>
    <cellStyle name="Normal 35 5" xfId="34159"/>
    <cellStyle name="Normal 35 5 2" xfId="34160"/>
    <cellStyle name="Normal 35 6" xfId="34161"/>
    <cellStyle name="Normal 35 7" xfId="34162"/>
    <cellStyle name="Normal 36" xfId="34163"/>
    <cellStyle name="Normal 36 2" xfId="34164"/>
    <cellStyle name="Normal 36 2 2" xfId="34165"/>
    <cellStyle name="Normal 36 2 2 2" xfId="34166"/>
    <cellStyle name="Normal 36 2 2 2 2" xfId="34167"/>
    <cellStyle name="Normal 36 2 2 3" xfId="34168"/>
    <cellStyle name="Normal 36 2 2 4" xfId="34169"/>
    <cellStyle name="Normal 36 2 3" xfId="34170"/>
    <cellStyle name="Normal 36 2 3 2" xfId="34171"/>
    <cellStyle name="Normal 36 2 4" xfId="34172"/>
    <cellStyle name="Normal 36 2 5" xfId="34173"/>
    <cellStyle name="Normal 36 3" xfId="34174"/>
    <cellStyle name="Normal 36 3 2" xfId="34175"/>
    <cellStyle name="Normal 36 3 2 2" xfId="34176"/>
    <cellStyle name="Normal 36 3 3" xfId="34177"/>
    <cellStyle name="Normal 36 3 4" xfId="34178"/>
    <cellStyle name="Normal 36 4" xfId="34179"/>
    <cellStyle name="Normal 36 4 2" xfId="34180"/>
    <cellStyle name="Normal 36 5" xfId="34181"/>
    <cellStyle name="Normal 36 5 2" xfId="34182"/>
    <cellStyle name="Normal 36 6" xfId="34183"/>
    <cellStyle name="Normal 36 7" xfId="34184"/>
    <cellStyle name="Normal 37" xfId="34185"/>
    <cellStyle name="Normal 37 2" xfId="34186"/>
    <cellStyle name="Normal 37 2 2" xfId="34187"/>
    <cellStyle name="Normal 37 2 2 2" xfId="34188"/>
    <cellStyle name="Normal 37 2 2 2 2" xfId="34189"/>
    <cellStyle name="Normal 37 2 2 3" xfId="34190"/>
    <cellStyle name="Normal 37 2 2 4" xfId="34191"/>
    <cellStyle name="Normal 37 2 3" xfId="34192"/>
    <cellStyle name="Normal 37 2 3 2" xfId="34193"/>
    <cellStyle name="Normal 37 2 4" xfId="34194"/>
    <cellStyle name="Normal 37 2 5" xfId="34195"/>
    <cellStyle name="Normal 37 3" xfId="34196"/>
    <cellStyle name="Normal 37 3 2" xfId="34197"/>
    <cellStyle name="Normal 37 3 2 2" xfId="34198"/>
    <cellStyle name="Normal 37 3 3" xfId="34199"/>
    <cellStyle name="Normal 37 3 4" xfId="34200"/>
    <cellStyle name="Normal 37 4" xfId="34201"/>
    <cellStyle name="Normal 37 4 2" xfId="34202"/>
    <cellStyle name="Normal 37 5" xfId="34203"/>
    <cellStyle name="Normal 37 5 2" xfId="34204"/>
    <cellStyle name="Normal 37 6" xfId="34205"/>
    <cellStyle name="Normal 37 7" xfId="34206"/>
    <cellStyle name="Normal 38" xfId="34207"/>
    <cellStyle name="Normal 38 2" xfId="34208"/>
    <cellStyle name="Normal 38 2 2" xfId="34209"/>
    <cellStyle name="Normal 38 2 2 2" xfId="34210"/>
    <cellStyle name="Normal 38 2 2 2 2" xfId="34211"/>
    <cellStyle name="Normal 38 2 2 3" xfId="34212"/>
    <cellStyle name="Normal 38 2 2 4" xfId="34213"/>
    <cellStyle name="Normal 38 2 3" xfId="34214"/>
    <cellStyle name="Normal 38 2 3 2" xfId="34215"/>
    <cellStyle name="Normal 38 2 4" xfId="34216"/>
    <cellStyle name="Normal 38 2 5" xfId="34217"/>
    <cellStyle name="Normal 38 3" xfId="34218"/>
    <cellStyle name="Normal 38 3 2" xfId="34219"/>
    <cellStyle name="Normal 38 3 2 2" xfId="34220"/>
    <cellStyle name="Normal 38 3 3" xfId="34221"/>
    <cellStyle name="Normal 38 3 4" xfId="34222"/>
    <cellStyle name="Normal 38 4" xfId="34223"/>
    <cellStyle name="Normal 38 4 2" xfId="34224"/>
    <cellStyle name="Normal 38 5" xfId="34225"/>
    <cellStyle name="Normal 38 5 2" xfId="34226"/>
    <cellStyle name="Normal 38 6" xfId="34227"/>
    <cellStyle name="Normal 38 7" xfId="34228"/>
    <cellStyle name="Normal 39" xfId="34229"/>
    <cellStyle name="Normal 39 2" xfId="34230"/>
    <cellStyle name="Normal 39 2 2" xfId="34231"/>
    <cellStyle name="Normal 39 2 2 2" xfId="34232"/>
    <cellStyle name="Normal 39 2 2 2 2" xfId="34233"/>
    <cellStyle name="Normal 39 2 2 3" xfId="34234"/>
    <cellStyle name="Normal 39 2 2 4" xfId="34235"/>
    <cellStyle name="Normal 39 2 3" xfId="34236"/>
    <cellStyle name="Normal 39 2 3 2" xfId="34237"/>
    <cellStyle name="Normal 39 2 4" xfId="34238"/>
    <cellStyle name="Normal 39 2 5" xfId="34239"/>
    <cellStyle name="Normal 39 3" xfId="34240"/>
    <cellStyle name="Normal 39 3 2" xfId="34241"/>
    <cellStyle name="Normal 39 3 2 2" xfId="34242"/>
    <cellStyle name="Normal 39 3 3" xfId="34243"/>
    <cellStyle name="Normal 39 3 4" xfId="34244"/>
    <cellStyle name="Normal 39 4" xfId="34245"/>
    <cellStyle name="Normal 39 4 2" xfId="34246"/>
    <cellStyle name="Normal 39 5" xfId="34247"/>
    <cellStyle name="Normal 39 5 2" xfId="34248"/>
    <cellStyle name="Normal 39 6" xfId="34249"/>
    <cellStyle name="Normal 39 7" xfId="34250"/>
    <cellStyle name="Normal 4" xfId="34251"/>
    <cellStyle name="Normal 4 2" xfId="34252"/>
    <cellStyle name="Normal 4 2 2" xfId="34253"/>
    <cellStyle name="Normal 4 2 2 2" xfId="34254"/>
    <cellStyle name="Normal 4 2 2 2 2" xfId="34255"/>
    <cellStyle name="Normal 4 2 2 2 2 2" xfId="34256"/>
    <cellStyle name="Normal 4 2 2 3" xfId="34257"/>
    <cellStyle name="Normal 4 2 2 3 2" xfId="34258"/>
    <cellStyle name="Normal 4 2 2 3 3" xfId="34259"/>
    <cellStyle name="Normal 4 2 2 4" xfId="34260"/>
    <cellStyle name="Normal 4 2 2 4 2" xfId="34261"/>
    <cellStyle name="Normal 4 2 3" xfId="34262"/>
    <cellStyle name="Normal 4 2 3 2" xfId="34263"/>
    <cellStyle name="Normal 4 2 3 2 2" xfId="34264"/>
    <cellStyle name="Normal 4 2 3 2 3" xfId="34265"/>
    <cellStyle name="Normal 4 2 3 3" xfId="34266"/>
    <cellStyle name="Normal 4 2 3 4" xfId="34267"/>
    <cellStyle name="Normal 4 2 3 5" xfId="34268"/>
    <cellStyle name="Normal 4 2 4" xfId="34269"/>
    <cellStyle name="Normal 4 2 4 2" xfId="34270"/>
    <cellStyle name="Normal 4 2 4 2 2" xfId="34271"/>
    <cellStyle name="Normal 4 2 4 3" xfId="34272"/>
    <cellStyle name="Normal 4 2 4 4" xfId="34273"/>
    <cellStyle name="Normal 4 2 5" xfId="34274"/>
    <cellStyle name="Normal 4 2 5 2" xfId="34275"/>
    <cellStyle name="Normal 4 2 6" xfId="34276"/>
    <cellStyle name="Normal 4 2 6 2" xfId="34277"/>
    <cellStyle name="Normal 4 2 7" xfId="34278"/>
    <cellStyle name="Normal 4 2 7 2" xfId="34279"/>
    <cellStyle name="Normal 4 2 8" xfId="34280"/>
    <cellStyle name="Normal 4 3" xfId="34281"/>
    <cellStyle name="Normal 4 3 2" xfId="34282"/>
    <cellStyle name="Normal 4 3 2 2" xfId="34283"/>
    <cellStyle name="Normal 4 3 2 2 2" xfId="34284"/>
    <cellStyle name="Normal 4 3 3" xfId="34285"/>
    <cellStyle name="Normal 4 3 3 2" xfId="34286"/>
    <cellStyle name="Normal 4 3 3 2 2" xfId="34287"/>
    <cellStyle name="Normal 4 3 3 3" xfId="34288"/>
    <cellStyle name="Normal 4 3 3 4" xfId="34289"/>
    <cellStyle name="Normal 4 3 4" xfId="34290"/>
    <cellStyle name="Normal 4 3 4 2" xfId="34291"/>
    <cellStyle name="Normal 4 3 4 3" xfId="34292"/>
    <cellStyle name="Normal 4 3 5" xfId="34293"/>
    <cellStyle name="Normal 4 3 5 2" xfId="34294"/>
    <cellStyle name="Normal 4 3 6" xfId="34295"/>
    <cellStyle name="Normal 4 4" xfId="34296"/>
    <cellStyle name="Normal 4 4 2" xfId="34297"/>
    <cellStyle name="Normal 4 4 2 2" xfId="34298"/>
    <cellStyle name="Normal 4 4 2 2 2" xfId="34299"/>
    <cellStyle name="Normal 4 4 2 3" xfId="34300"/>
    <cellStyle name="Normal 4 4 3" xfId="34301"/>
    <cellStyle name="Normal 4 4 3 2" xfId="34302"/>
    <cellStyle name="Normal 4 4 3 3" xfId="34303"/>
    <cellStyle name="Normal 4 4 4" xfId="34304"/>
    <cellStyle name="Normal 4 4 4 2" xfId="34305"/>
    <cellStyle name="Normal 4 4 5" xfId="34306"/>
    <cellStyle name="Normal 4 5" xfId="34307"/>
    <cellStyle name="Normal 4 5 2" xfId="34308"/>
    <cellStyle name="Normal 4 5 2 2" xfId="34309"/>
    <cellStyle name="Normal 4 5 3" xfId="34310"/>
    <cellStyle name="Normal 4 5 4" xfId="34311"/>
    <cellStyle name="Normal 4 6" xfId="34312"/>
    <cellStyle name="Normal 4 6 2" xfId="34313"/>
    <cellStyle name="Normal 4 6 3" xfId="34314"/>
    <cellStyle name="Normal 4 7" xfId="34315"/>
    <cellStyle name="Normal 4 8" xfId="34316"/>
    <cellStyle name="Normal 4_ Price Inputs" xfId="34317"/>
    <cellStyle name="Normal 40" xfId="34318"/>
    <cellStyle name="Normal 40 2" xfId="34319"/>
    <cellStyle name="Normal 40 2 2" xfId="34320"/>
    <cellStyle name="Normal 40 2 2 2" xfId="34321"/>
    <cellStyle name="Normal 40 2 2 2 2" xfId="34322"/>
    <cellStyle name="Normal 40 2 2 3" xfId="34323"/>
    <cellStyle name="Normal 40 2 2 4" xfId="34324"/>
    <cellStyle name="Normal 40 2 3" xfId="34325"/>
    <cellStyle name="Normal 40 2 3 2" xfId="34326"/>
    <cellStyle name="Normal 40 2 4" xfId="34327"/>
    <cellStyle name="Normal 40 2 5" xfId="34328"/>
    <cellStyle name="Normal 40 3" xfId="34329"/>
    <cellStyle name="Normal 40 3 2" xfId="34330"/>
    <cellStyle name="Normal 40 3 2 2" xfId="34331"/>
    <cellStyle name="Normal 40 3 3" xfId="34332"/>
    <cellStyle name="Normal 40 3 4" xfId="34333"/>
    <cellStyle name="Normal 40 4" xfId="34334"/>
    <cellStyle name="Normal 40 5" xfId="34335"/>
    <cellStyle name="Normal 41" xfId="34336"/>
    <cellStyle name="Normal 41 2" xfId="34337"/>
    <cellStyle name="Normal 41 2 2" xfId="34338"/>
    <cellStyle name="Normal 41 2 2 2" xfId="34339"/>
    <cellStyle name="Normal 41 2 2 3" xfId="34340"/>
    <cellStyle name="Normal 41 2 3" xfId="34341"/>
    <cellStyle name="Normal 41 2 3 2" xfId="34342"/>
    <cellStyle name="Normal 41 2 4" xfId="34343"/>
    <cellStyle name="Normal 41 2 5" xfId="34344"/>
    <cellStyle name="Normal 41 3" xfId="34345"/>
    <cellStyle name="Normal 41 3 2" xfId="34346"/>
    <cellStyle name="Normal 41 3 2 2" xfId="34347"/>
    <cellStyle name="Normal 41 3 3" xfId="34348"/>
    <cellStyle name="Normal 41 3 4" xfId="34349"/>
    <cellStyle name="Normal 41 4" xfId="34350"/>
    <cellStyle name="Normal 41 4 2" xfId="34351"/>
    <cellStyle name="Normal 41 4 2 2" xfId="34352"/>
    <cellStyle name="Normal 41 4 3" xfId="34353"/>
    <cellStyle name="Normal 41 5" xfId="34354"/>
    <cellStyle name="Normal 41 6" xfId="34355"/>
    <cellStyle name="Normal 42" xfId="34356"/>
    <cellStyle name="Normal 42 2" xfId="34357"/>
    <cellStyle name="Normal 42 2 2" xfId="34358"/>
    <cellStyle name="Normal 42 2 2 2" xfId="34359"/>
    <cellStyle name="Normal 42 2 2 2 2" xfId="34360"/>
    <cellStyle name="Normal 42 2 2 2 3" xfId="34361"/>
    <cellStyle name="Normal 42 2 2 3" xfId="34362"/>
    <cellStyle name="Normal 42 2 2 4" xfId="34363"/>
    <cellStyle name="Normal 42 2 3" xfId="34364"/>
    <cellStyle name="Normal 42 2 3 2" xfId="34365"/>
    <cellStyle name="Normal 42 2 3 3" xfId="34366"/>
    <cellStyle name="Normal 42 2 4" xfId="34367"/>
    <cellStyle name="Normal 42 2 5" xfId="34368"/>
    <cellStyle name="Normal 42 3" xfId="34369"/>
    <cellStyle name="Normal 42 3 2" xfId="34370"/>
    <cellStyle name="Normal 42 3 2 2" xfId="34371"/>
    <cellStyle name="Normal 42 3 2 3" xfId="34372"/>
    <cellStyle name="Normal 42 3 3" xfId="34373"/>
    <cellStyle name="Normal 42 3 4" xfId="34374"/>
    <cellStyle name="Normal 42 4" xfId="34375"/>
    <cellStyle name="Normal 42 4 2" xfId="34376"/>
    <cellStyle name="Normal 42 4 2 2" xfId="34377"/>
    <cellStyle name="Normal 42 4 3" xfId="34378"/>
    <cellStyle name="Normal 42 4 4" xfId="34379"/>
    <cellStyle name="Normal 42 5" xfId="34380"/>
    <cellStyle name="Normal 42 5 2" xfId="34381"/>
    <cellStyle name="Normal 42 5 2 2" xfId="34382"/>
    <cellStyle name="Normal 42 5 3" xfId="34383"/>
    <cellStyle name="Normal 42 6" xfId="34384"/>
    <cellStyle name="Normal 42 7" xfId="34385"/>
    <cellStyle name="Normal 43" xfId="34386"/>
    <cellStyle name="Normal 43 2" xfId="34387"/>
    <cellStyle name="Normal 43 2 2" xfId="34388"/>
    <cellStyle name="Normal 43 2 2 2" xfId="34389"/>
    <cellStyle name="Normal 43 2 2 3" xfId="34390"/>
    <cellStyle name="Normal 43 2 3" xfId="34391"/>
    <cellStyle name="Normal 43 2 3 2" xfId="34392"/>
    <cellStyle name="Normal 43 2 4" xfId="34393"/>
    <cellStyle name="Normal 43 3" xfId="34394"/>
    <cellStyle name="Normal 43 3 2" xfId="34395"/>
    <cellStyle name="Normal 43 3 2 2" xfId="34396"/>
    <cellStyle name="Normal 43 3 3" xfId="34397"/>
    <cellStyle name="Normal 43 4" xfId="34398"/>
    <cellStyle name="Normal 43 4 2" xfId="34399"/>
    <cellStyle name="Normal 43 5" xfId="34400"/>
    <cellStyle name="Normal 44" xfId="34401"/>
    <cellStyle name="Normal 44 2" xfId="34402"/>
    <cellStyle name="Normal 44 2 2" xfId="34403"/>
    <cellStyle name="Normal 44 2 2 2" xfId="34404"/>
    <cellStyle name="Normal 44 2 2 2 2" xfId="34405"/>
    <cellStyle name="Normal 44 2 2 3" xfId="34406"/>
    <cellStyle name="Normal 44 2 3" xfId="34407"/>
    <cellStyle name="Normal 44 2 3 2" xfId="34408"/>
    <cellStyle name="Normal 44 2 4" xfId="34409"/>
    <cellStyle name="Normal 44 2 4 2" xfId="34410"/>
    <cellStyle name="Normal 44 2 5" xfId="34411"/>
    <cellStyle name="Normal 44 3" xfId="34412"/>
    <cellStyle name="Normal 44 3 2" xfId="34413"/>
    <cellStyle name="Normal 44 3 2 2" xfId="34414"/>
    <cellStyle name="Normal 44 3 3" xfId="34415"/>
    <cellStyle name="Normal 44 3 3 2" xfId="34416"/>
    <cellStyle name="Normal 44 3 4" xfId="34417"/>
    <cellStyle name="Normal 44 4" xfId="34418"/>
    <cellStyle name="Normal 44 4 2" xfId="34419"/>
    <cellStyle name="Normal 44 4 2 2" xfId="34420"/>
    <cellStyle name="Normal 44 4 3" xfId="34421"/>
    <cellStyle name="Normal 44 5" xfId="34422"/>
    <cellStyle name="Normal 44 5 2" xfId="34423"/>
    <cellStyle name="Normal 44 5 2 2" xfId="34424"/>
    <cellStyle name="Normal 44 5 3" xfId="34425"/>
    <cellStyle name="Normal 44 6" xfId="34426"/>
    <cellStyle name="Normal 44 7" xfId="34427"/>
    <cellStyle name="Normal 44 8" xfId="34428"/>
    <cellStyle name="Normal 45" xfId="34429"/>
    <cellStyle name="Normal 45 2" xfId="34430"/>
    <cellStyle name="Normal 45 2 2" xfId="34431"/>
    <cellStyle name="Normal 45 2 2 2" xfId="34432"/>
    <cellStyle name="Normal 45 2 2 3" xfId="34433"/>
    <cellStyle name="Normal 45 2 3" xfId="34434"/>
    <cellStyle name="Normal 45 2 3 2" xfId="34435"/>
    <cellStyle name="Normal 45 2 4" xfId="34436"/>
    <cellStyle name="Normal 45 2 5" xfId="34437"/>
    <cellStyle name="Normal 45 3" xfId="34438"/>
    <cellStyle name="Normal 45 3 2" xfId="34439"/>
    <cellStyle name="Normal 45 3 3" xfId="34440"/>
    <cellStyle name="Normal 45 4" xfId="34441"/>
    <cellStyle name="Normal 45 4 2" xfId="34442"/>
    <cellStyle name="Normal 45 5" xfId="34443"/>
    <cellStyle name="Normal 45 5 2" xfId="34444"/>
    <cellStyle name="Normal 45 6" xfId="34445"/>
    <cellStyle name="Normal 45 7" xfId="34446"/>
    <cellStyle name="Normal 45 8" xfId="34447"/>
    <cellStyle name="Normal 46" xfId="34448"/>
    <cellStyle name="Normal 46 2" xfId="34449"/>
    <cellStyle name="Normal 46 2 2" xfId="34450"/>
    <cellStyle name="Normal 46 2 2 2" xfId="34451"/>
    <cellStyle name="Normal 46 2 2 2 2" xfId="34452"/>
    <cellStyle name="Normal 46 2 2 3" xfId="34453"/>
    <cellStyle name="Normal 46 2 3" xfId="34454"/>
    <cellStyle name="Normal 46 2 3 2" xfId="34455"/>
    <cellStyle name="Normal 46 2 3 3" xfId="34456"/>
    <cellStyle name="Normal 46 2 4" xfId="34457"/>
    <cellStyle name="Normal 46 2 5" xfId="34458"/>
    <cellStyle name="Normal 46 2 6" xfId="34459"/>
    <cellStyle name="Normal 46 3" xfId="34460"/>
    <cellStyle name="Normal 46 3 2" xfId="34461"/>
    <cellStyle name="Normal 46 3 2 2" xfId="34462"/>
    <cellStyle name="Normal 46 3 3" xfId="34463"/>
    <cellStyle name="Normal 46 4" xfId="34464"/>
    <cellStyle name="Normal 46 4 2" xfId="34465"/>
    <cellStyle name="Normal 46 4 2 2" xfId="34466"/>
    <cellStyle name="Normal 46 4 3" xfId="34467"/>
    <cellStyle name="Normal 46 5" xfId="34468"/>
    <cellStyle name="Normal 46 5 2" xfId="34469"/>
    <cellStyle name="Normal 46 5 3" xfId="34470"/>
    <cellStyle name="Normal 46 6" xfId="34471"/>
    <cellStyle name="Normal 46 7" xfId="34472"/>
    <cellStyle name="Normal 47" xfId="34473"/>
    <cellStyle name="Normal 47 2" xfId="34474"/>
    <cellStyle name="Normal 47 2 2" xfId="34475"/>
    <cellStyle name="Normal 47 2 2 2" xfId="34476"/>
    <cellStyle name="Normal 47 2 3" xfId="34477"/>
    <cellStyle name="Normal 47 2 3 2" xfId="34478"/>
    <cellStyle name="Normal 47 2 4" xfId="34479"/>
    <cellStyle name="Normal 47 2 5" xfId="34480"/>
    <cellStyle name="Normal 47 3" xfId="34481"/>
    <cellStyle name="Normal 47 3 2" xfId="34482"/>
    <cellStyle name="Normal 47 3 2 2" xfId="34483"/>
    <cellStyle name="Normal 47 3 3" xfId="34484"/>
    <cellStyle name="Normal 47 3 4" xfId="34485"/>
    <cellStyle name="Normal 47 4" xfId="34486"/>
    <cellStyle name="Normal 47 4 2" xfId="34487"/>
    <cellStyle name="Normal 47 4 2 2" xfId="34488"/>
    <cellStyle name="Normal 47 4 3" xfId="34489"/>
    <cellStyle name="Normal 47 5" xfId="34490"/>
    <cellStyle name="Normal 47 5 2" xfId="34491"/>
    <cellStyle name="Normal 47 6" xfId="34492"/>
    <cellStyle name="Normal 47 7" xfId="34493"/>
    <cellStyle name="Normal 48" xfId="34494"/>
    <cellStyle name="Normal 48 2" xfId="34495"/>
    <cellStyle name="Normal 48 2 2" xfId="34496"/>
    <cellStyle name="Normal 48 2 2 2" xfId="34497"/>
    <cellStyle name="Normal 48 2 3" xfId="34498"/>
    <cellStyle name="Normal 48 2 3 2" xfId="34499"/>
    <cellStyle name="Normal 48 2 4" xfId="34500"/>
    <cellStyle name="Normal 48 2 5" xfId="34501"/>
    <cellStyle name="Normal 48 3" xfId="34502"/>
    <cellStyle name="Normal 48 3 2" xfId="34503"/>
    <cellStyle name="Normal 48 3 2 2" xfId="34504"/>
    <cellStyle name="Normal 48 3 3" xfId="34505"/>
    <cellStyle name="Normal 48 4" xfId="34506"/>
    <cellStyle name="Normal 48 4 2" xfId="34507"/>
    <cellStyle name="Normal 48 4 2 2" xfId="34508"/>
    <cellStyle name="Normal 48 4 3" xfId="34509"/>
    <cellStyle name="Normal 48 5" xfId="34510"/>
    <cellStyle name="Normal 48 6" xfId="34511"/>
    <cellStyle name="Normal 49" xfId="34512"/>
    <cellStyle name="Normal 49 2" xfId="34513"/>
    <cellStyle name="Normal 49 2 2" xfId="34514"/>
    <cellStyle name="Normal 49 2 2 2" xfId="34515"/>
    <cellStyle name="Normal 49 2 3" xfId="34516"/>
    <cellStyle name="Normal 49 3" xfId="34517"/>
    <cellStyle name="Normal 49 3 2" xfId="34518"/>
    <cellStyle name="Normal 49 3 2 2" xfId="34519"/>
    <cellStyle name="Normal 49 3 3" xfId="34520"/>
    <cellStyle name="Normal 49 4" xfId="34521"/>
    <cellStyle name="Normal 49 4 2" xfId="34522"/>
    <cellStyle name="Normal 49 4 2 2" xfId="34523"/>
    <cellStyle name="Normal 49 4 3" xfId="34524"/>
    <cellStyle name="Normal 49 5" xfId="34525"/>
    <cellStyle name="Normal 49 5 2" xfId="34526"/>
    <cellStyle name="Normal 49 6" xfId="34527"/>
    <cellStyle name="Normal 49 7" xfId="34528"/>
    <cellStyle name="Normal 5" xfId="3"/>
    <cellStyle name="Normal 5 2" xfId="34529"/>
    <cellStyle name="Normal 5 2 2" xfId="34530"/>
    <cellStyle name="Normal 5 2 2 2" xfId="34531"/>
    <cellStyle name="Normal 5 2 2 2 2" xfId="34532"/>
    <cellStyle name="Normal 5 2 2 3" xfId="34533"/>
    <cellStyle name="Normal 5 2 3" xfId="34534"/>
    <cellStyle name="Normal 5 2 3 2" xfId="34535"/>
    <cellStyle name="Normal 5 2 3 2 2" xfId="34536"/>
    <cellStyle name="Normal 5 2 3 3" xfId="34537"/>
    <cellStyle name="Normal 5 2 3 4" xfId="34538"/>
    <cellStyle name="Normal 5 2 4" xfId="34539"/>
    <cellStyle name="Normal 5 2 4 2" xfId="34540"/>
    <cellStyle name="Normal 5 2 5" xfId="34541"/>
    <cellStyle name="Normal 5 2 5 2" xfId="34542"/>
    <cellStyle name="Normal 5 2 6" xfId="34543"/>
    <cellStyle name="Normal 5 3" xfId="34544"/>
    <cellStyle name="Normal 5 3 2" xfId="34545"/>
    <cellStyle name="Normal 5 3 2 2" xfId="34546"/>
    <cellStyle name="Normal 5 3 2 3" xfId="34547"/>
    <cellStyle name="Normal 5 3 2 4" xfId="34548"/>
    <cellStyle name="Normal 5 3 3" xfId="34549"/>
    <cellStyle name="Normal 5 3 4" xfId="34550"/>
    <cellStyle name="Normal 5 4" xfId="34551"/>
    <cellStyle name="Normal 5 4 2" xfId="34552"/>
    <cellStyle name="Normal 5 4 3" xfId="34553"/>
    <cellStyle name="Normal 5 4 4" xfId="34554"/>
    <cellStyle name="Normal 5 5" xfId="34555"/>
    <cellStyle name="Normal 5 5 2" xfId="34556"/>
    <cellStyle name="Normal 5 6" xfId="34557"/>
    <cellStyle name="Normal 50" xfId="34558"/>
    <cellStyle name="Normal 50 2" xfId="34559"/>
    <cellStyle name="Normal 50 2 2" xfId="34560"/>
    <cellStyle name="Normal 50 2 2 2" xfId="34561"/>
    <cellStyle name="Normal 50 2 3" xfId="34562"/>
    <cellStyle name="Normal 50 3" xfId="34563"/>
    <cellStyle name="Normal 50 3 2" xfId="34564"/>
    <cellStyle name="Normal 50 3 2 2" xfId="34565"/>
    <cellStyle name="Normal 50 3 3" xfId="34566"/>
    <cellStyle name="Normal 50 4" xfId="34567"/>
    <cellStyle name="Normal 50 4 2" xfId="34568"/>
    <cellStyle name="Normal 50 4 2 2" xfId="34569"/>
    <cellStyle name="Normal 50 4 3" xfId="34570"/>
    <cellStyle name="Normal 50 5" xfId="34571"/>
    <cellStyle name="Normal 50 5 2" xfId="34572"/>
    <cellStyle name="Normal 50 6" xfId="34573"/>
    <cellStyle name="Normal 50 7" xfId="34574"/>
    <cellStyle name="Normal 51" xfId="34575"/>
    <cellStyle name="Normal 51 2" xfId="34576"/>
    <cellStyle name="Normal 51 2 2" xfId="34577"/>
    <cellStyle name="Normal 51 2 2 2" xfId="34578"/>
    <cellStyle name="Normal 51 2 3" xfId="34579"/>
    <cellStyle name="Normal 51 2 3 2" xfId="34580"/>
    <cellStyle name="Normal 51 2 4" xfId="34581"/>
    <cellStyle name="Normal 51 3" xfId="34582"/>
    <cellStyle name="Normal 51 3 2" xfId="34583"/>
    <cellStyle name="Normal 51 4" xfId="34584"/>
    <cellStyle name="Normal 51 4 2" xfId="34585"/>
    <cellStyle name="Normal 51 5" xfId="34586"/>
    <cellStyle name="Normal 51 5 2" xfId="34587"/>
    <cellStyle name="Normal 51 6" xfId="34588"/>
    <cellStyle name="Normal 51 7" xfId="34589"/>
    <cellStyle name="Normal 51 8" xfId="34590"/>
    <cellStyle name="Normal 52" xfId="34591"/>
    <cellStyle name="Normal 52 2" xfId="34592"/>
    <cellStyle name="Normal 52 2 2" xfId="34593"/>
    <cellStyle name="Normal 52 2 2 2" xfId="34594"/>
    <cellStyle name="Normal 52 2 3" xfId="34595"/>
    <cellStyle name="Normal 52 3" xfId="34596"/>
    <cellStyle name="Normal 52 3 2" xfId="34597"/>
    <cellStyle name="Normal 52 4" xfId="34598"/>
    <cellStyle name="Normal 52 4 2" xfId="34599"/>
    <cellStyle name="Normal 52 5" xfId="34600"/>
    <cellStyle name="Normal 52 6" xfId="34601"/>
    <cellStyle name="Normal 53" xfId="34602"/>
    <cellStyle name="Normal 53 2" xfId="34603"/>
    <cellStyle name="Normal 53 2 2" xfId="34604"/>
    <cellStyle name="Normal 53 2 2 2" xfId="34605"/>
    <cellStyle name="Normal 53 2 3" xfId="34606"/>
    <cellStyle name="Normal 53 2 4" xfId="34607"/>
    <cellStyle name="Normal 53 3" xfId="34608"/>
    <cellStyle name="Normal 53 3 2" xfId="34609"/>
    <cellStyle name="Normal 53 3 2 2" xfId="34610"/>
    <cellStyle name="Normal 53 3 3" xfId="34611"/>
    <cellStyle name="Normal 53 4" xfId="34612"/>
    <cellStyle name="Normal 53 4 2" xfId="34613"/>
    <cellStyle name="Normal 53 5" xfId="34614"/>
    <cellStyle name="Normal 54" xfId="34615"/>
    <cellStyle name="Normal 54 2" xfId="34616"/>
    <cellStyle name="Normal 54 2 2" xfId="34617"/>
    <cellStyle name="Normal 54 2 2 2" xfId="34618"/>
    <cellStyle name="Normal 54 2 3" xfId="34619"/>
    <cellStyle name="Normal 54 2 4" xfId="34620"/>
    <cellStyle name="Normal 54 3" xfId="34621"/>
    <cellStyle name="Normal 54 3 2" xfId="34622"/>
    <cellStyle name="Normal 54 3 2 2" xfId="34623"/>
    <cellStyle name="Normal 54 3 3" xfId="34624"/>
    <cellStyle name="Normal 54 4" xfId="34625"/>
    <cellStyle name="Normal 54 4 2" xfId="34626"/>
    <cellStyle name="Normal 54 5" xfId="34627"/>
    <cellStyle name="Normal 54 6" xfId="34628"/>
    <cellStyle name="Normal 55" xfId="34629"/>
    <cellStyle name="Normal 55 2" xfId="34630"/>
    <cellStyle name="Normal 55 2 2" xfId="34631"/>
    <cellStyle name="Normal 55 2 2 2" xfId="34632"/>
    <cellStyle name="Normal 55 2 3" xfId="34633"/>
    <cellStyle name="Normal 55 2 4" xfId="34634"/>
    <cellStyle name="Normal 55 3" xfId="34635"/>
    <cellStyle name="Normal 55 3 2" xfId="34636"/>
    <cellStyle name="Normal 55 4" xfId="34637"/>
    <cellStyle name="Normal 55 4 2" xfId="34638"/>
    <cellStyle name="Normal 55 5" xfId="34639"/>
    <cellStyle name="Normal 56" xfId="34640"/>
    <cellStyle name="Normal 56 2" xfId="34641"/>
    <cellStyle name="Normal 56 2 2" xfId="34642"/>
    <cellStyle name="Normal 56 2 2 2" xfId="34643"/>
    <cellStyle name="Normal 56 2 3" xfId="34644"/>
    <cellStyle name="Normal 56 2 4" xfId="34645"/>
    <cellStyle name="Normal 56 3" xfId="34646"/>
    <cellStyle name="Normal 56 3 2" xfId="34647"/>
    <cellStyle name="Normal 56 4" xfId="34648"/>
    <cellStyle name="Normal 56 4 2" xfId="34649"/>
    <cellStyle name="Normal 56 5" xfId="34650"/>
    <cellStyle name="Normal 57" xfId="34651"/>
    <cellStyle name="Normal 57 2" xfId="34652"/>
    <cellStyle name="Normal 57 2 2" xfId="34653"/>
    <cellStyle name="Normal 57 2 2 2" xfId="34654"/>
    <cellStyle name="Normal 57 2 3" xfId="34655"/>
    <cellStyle name="Normal 57 2 4" xfId="34656"/>
    <cellStyle name="Normal 57 3" xfId="34657"/>
    <cellStyle name="Normal 57 3 2" xfId="34658"/>
    <cellStyle name="Normal 57 4" xfId="34659"/>
    <cellStyle name="Normal 57 4 2" xfId="34660"/>
    <cellStyle name="Normal 57 5" xfId="34661"/>
    <cellStyle name="Normal 58" xfId="34662"/>
    <cellStyle name="Normal 58 2" xfId="34663"/>
    <cellStyle name="Normal 58 2 2" xfId="34664"/>
    <cellStyle name="Normal 58 2 2 2" xfId="34665"/>
    <cellStyle name="Normal 58 2 3" xfId="34666"/>
    <cellStyle name="Normal 58 2 4" xfId="34667"/>
    <cellStyle name="Normal 58 3" xfId="34668"/>
    <cellStyle name="Normal 58 3 2" xfId="34669"/>
    <cellStyle name="Normal 58 4" xfId="34670"/>
    <cellStyle name="Normal 58 4 2" xfId="34671"/>
    <cellStyle name="Normal 58 5" xfId="34672"/>
    <cellStyle name="Normal 59" xfId="34673"/>
    <cellStyle name="Normal 59 2" xfId="34674"/>
    <cellStyle name="Normal 59 2 2" xfId="34675"/>
    <cellStyle name="Normal 59 2 2 2" xfId="34676"/>
    <cellStyle name="Normal 59 2 3" xfId="34677"/>
    <cellStyle name="Normal 59 3" xfId="34678"/>
    <cellStyle name="Normal 59 3 2" xfId="34679"/>
    <cellStyle name="Normal 59 4" xfId="34680"/>
    <cellStyle name="Normal 59 4 2" xfId="34681"/>
    <cellStyle name="Normal 59 5" xfId="34682"/>
    <cellStyle name="Normal 6" xfId="34683"/>
    <cellStyle name="Normal 6 2" xfId="34684"/>
    <cellStyle name="Normal 6 2 2" xfId="34685"/>
    <cellStyle name="Normal 6 2 2 2" xfId="34686"/>
    <cellStyle name="Normal 6 2 2 2 2" xfId="34687"/>
    <cellStyle name="Normal 6 2 2 3" xfId="34688"/>
    <cellStyle name="Normal 6 2 2 4" xfId="34689"/>
    <cellStyle name="Normal 6 2 3" xfId="34690"/>
    <cellStyle name="Normal 6 2 3 2" xfId="34691"/>
    <cellStyle name="Normal 6 2 3 2 2" xfId="34692"/>
    <cellStyle name="Normal 6 2 3 3" xfId="34693"/>
    <cellStyle name="Normal 6 2 3 4" xfId="34694"/>
    <cellStyle name="Normal 6 2 4" xfId="34695"/>
    <cellStyle name="Normal 6 2 4 2" xfId="34696"/>
    <cellStyle name="Normal 6 2 5" xfId="34697"/>
    <cellStyle name="Normal 6 2 6" xfId="34698"/>
    <cellStyle name="Normal 6 3" xfId="34699"/>
    <cellStyle name="Normal 6 3 2" xfId="34700"/>
    <cellStyle name="Normal 6 3 2 2" xfId="34701"/>
    <cellStyle name="Normal 6 3 2 2 2" xfId="34702"/>
    <cellStyle name="Normal 6 3 2 3" xfId="34703"/>
    <cellStyle name="Normal 6 3 3" xfId="34704"/>
    <cellStyle name="Normal 6 3 3 2" xfId="34705"/>
    <cellStyle name="Normal 6 3 3 3" xfId="34706"/>
    <cellStyle name="Normal 6 3 4" xfId="34707"/>
    <cellStyle name="Normal 6 3 4 2" xfId="34708"/>
    <cellStyle name="Normal 6 3 5" xfId="34709"/>
    <cellStyle name="Normal 6 4" xfId="34710"/>
    <cellStyle name="Normal 6 4 2" xfId="34711"/>
    <cellStyle name="Normal 6 4 2 2" xfId="34712"/>
    <cellStyle name="Normal 6 4 3" xfId="34713"/>
    <cellStyle name="Normal 6 5" xfId="34714"/>
    <cellStyle name="Normal 6 5 2" xfId="34715"/>
    <cellStyle name="Normal 6 5 3" xfId="34716"/>
    <cellStyle name="Normal 6 6" xfId="34717"/>
    <cellStyle name="Normal 6 6 2" xfId="34718"/>
    <cellStyle name="Normal 6 6 2 2" xfId="34719"/>
    <cellStyle name="Normal 6 6 3" xfId="34720"/>
    <cellStyle name="Normal 6 7" xfId="34721"/>
    <cellStyle name="Normal 6 8" xfId="34722"/>
    <cellStyle name="Normal 6 9" xfId="34723"/>
    <cellStyle name="Normal 6_Scenario 1 REC vs PTC Offset" xfId="34724"/>
    <cellStyle name="Normal 60" xfId="34725"/>
    <cellStyle name="Normal 60 2" xfId="34726"/>
    <cellStyle name="Normal 60 2 2" xfId="34727"/>
    <cellStyle name="Normal 60 2 2 2" xfId="34728"/>
    <cellStyle name="Normal 60 2 3" xfId="34729"/>
    <cellStyle name="Normal 60 3" xfId="34730"/>
    <cellStyle name="Normal 60 3 2" xfId="34731"/>
    <cellStyle name="Normal 60 4" xfId="34732"/>
    <cellStyle name="Normal 60 4 2" xfId="34733"/>
    <cellStyle name="Normal 60 5" xfId="34734"/>
    <cellStyle name="Normal 61" xfId="34735"/>
    <cellStyle name="Normal 61 2" xfId="34736"/>
    <cellStyle name="Normal 61 2 2" xfId="34737"/>
    <cellStyle name="Normal 61 2 2 2" xfId="34738"/>
    <cellStyle name="Normal 61 2 3" xfId="34739"/>
    <cellStyle name="Normal 61 3" xfId="34740"/>
    <cellStyle name="Normal 61 3 2" xfId="34741"/>
    <cellStyle name="Normal 61 4" xfId="34742"/>
    <cellStyle name="Normal 62" xfId="12"/>
    <cellStyle name="Normal 62 2" xfId="34743"/>
    <cellStyle name="Normal 62 2 2" xfId="34744"/>
    <cellStyle name="Normal 62 3" xfId="34745"/>
    <cellStyle name="Normal 63" xfId="34746"/>
    <cellStyle name="Normal 63 2" xfId="34747"/>
    <cellStyle name="Normal 63 2 2" xfId="34748"/>
    <cellStyle name="Normal 63 2 3" xfId="34749"/>
    <cellStyle name="Normal 63 3" xfId="34750"/>
    <cellStyle name="Normal 63 3 2" xfId="34751"/>
    <cellStyle name="Normal 63 4" xfId="34752"/>
    <cellStyle name="Normal 64" xfId="34753"/>
    <cellStyle name="Normal 64 2" xfId="34754"/>
    <cellStyle name="Normal 64 2 2" xfId="34755"/>
    <cellStyle name="Normal 64 2 3" xfId="34756"/>
    <cellStyle name="Normal 64 3" xfId="34757"/>
    <cellStyle name="Normal 64 3 2" xfId="34758"/>
    <cellStyle name="Normal 64 4" xfId="34759"/>
    <cellStyle name="Normal 65" xfId="34760"/>
    <cellStyle name="Normal 65 2" xfId="34761"/>
    <cellStyle name="Normal 65 2 2" xfId="34762"/>
    <cellStyle name="Normal 65 2 3" xfId="34763"/>
    <cellStyle name="Normal 65 3" xfId="34764"/>
    <cellStyle name="Normal 65 3 2" xfId="34765"/>
    <cellStyle name="Normal 65 4" xfId="34766"/>
    <cellStyle name="Normal 66" xfId="34767"/>
    <cellStyle name="Normal 66 2" xfId="34768"/>
    <cellStyle name="Normal 66 2 2" xfId="34769"/>
    <cellStyle name="Normal 66 2 3" xfId="34770"/>
    <cellStyle name="Normal 66 3" xfId="34771"/>
    <cellStyle name="Normal 66 3 2" xfId="34772"/>
    <cellStyle name="Normal 66 4" xfId="34773"/>
    <cellStyle name="Normal 66 5" xfId="34774"/>
    <cellStyle name="Normal 67" xfId="34775"/>
    <cellStyle name="Normal 67 2" xfId="34776"/>
    <cellStyle name="Normal 67 2 2" xfId="34777"/>
    <cellStyle name="Normal 67 2 3" xfId="34778"/>
    <cellStyle name="Normal 67 3" xfId="34779"/>
    <cellStyle name="Normal 67 3 2" xfId="34780"/>
    <cellStyle name="Normal 67 4" xfId="34781"/>
    <cellStyle name="Normal 68" xfId="34782"/>
    <cellStyle name="Normal 68 2" xfId="34783"/>
    <cellStyle name="Normal 68 2 2" xfId="34784"/>
    <cellStyle name="Normal 68 2 3" xfId="34785"/>
    <cellStyle name="Normal 68 3" xfId="34786"/>
    <cellStyle name="Normal 68 3 2" xfId="34787"/>
    <cellStyle name="Normal 68 4" xfId="34788"/>
    <cellStyle name="Normal 69" xfId="34789"/>
    <cellStyle name="Normal 69 2" xfId="34790"/>
    <cellStyle name="Normal 69 2 2" xfId="34791"/>
    <cellStyle name="Normal 69 2 3" xfId="34792"/>
    <cellStyle name="Normal 69 3" xfId="34793"/>
    <cellStyle name="Normal 69 3 2" xfId="34794"/>
    <cellStyle name="Normal 69 4" xfId="34795"/>
    <cellStyle name="Normal 7" xfId="34796"/>
    <cellStyle name="Normal 7 2" xfId="34797"/>
    <cellStyle name="Normal 7 2 2" xfId="34798"/>
    <cellStyle name="Normal 7 2 2 2" xfId="34799"/>
    <cellStyle name="Normal 7 2 2 2 2" xfId="34800"/>
    <cellStyle name="Normal 7 2 2 2 3" xfId="34801"/>
    <cellStyle name="Normal 7 2 2 3" xfId="34802"/>
    <cellStyle name="Normal 7 2 2 4" xfId="34803"/>
    <cellStyle name="Normal 7 2 3" xfId="34804"/>
    <cellStyle name="Normal 7 2 3 2" xfId="34805"/>
    <cellStyle name="Normal 7 2 3 2 2" xfId="34806"/>
    <cellStyle name="Normal 7 2 3 3" xfId="34807"/>
    <cellStyle name="Normal 7 2 3 4" xfId="34808"/>
    <cellStyle name="Normal 7 2 4" xfId="34809"/>
    <cellStyle name="Normal 7 2 4 2" xfId="34810"/>
    <cellStyle name="Normal 7 2 5" xfId="34811"/>
    <cellStyle name="Normal 7 2 6" xfId="34812"/>
    <cellStyle name="Normal 7 2 7" xfId="34813"/>
    <cellStyle name="Normal 7 3" xfId="34814"/>
    <cellStyle name="Normal 7 3 2" xfId="34815"/>
    <cellStyle name="Normal 7 3 2 2" xfId="34816"/>
    <cellStyle name="Normal 7 3 2 3" xfId="34817"/>
    <cellStyle name="Normal 7 3 2 4" xfId="34818"/>
    <cellStyle name="Normal 7 3 3" xfId="34819"/>
    <cellStyle name="Normal 7 4" xfId="34820"/>
    <cellStyle name="Normal 7 4 2" xfId="34821"/>
    <cellStyle name="Normal 7 4 3" xfId="34822"/>
    <cellStyle name="Normal 7 4 4" xfId="34823"/>
    <cellStyle name="Normal 7 4 5" xfId="34824"/>
    <cellStyle name="Normal 7 5" xfId="34825"/>
    <cellStyle name="Normal 7 5 2" xfId="34826"/>
    <cellStyle name="Normal 7 5 2 2" xfId="34827"/>
    <cellStyle name="Normal 7 5 3" xfId="34828"/>
    <cellStyle name="Normal 7 6" xfId="34829"/>
    <cellStyle name="Normal 7 7" xfId="34830"/>
    <cellStyle name="Normal 7 8" xfId="34831"/>
    <cellStyle name="Normal 70" xfId="34832"/>
    <cellStyle name="Normal 70 2" xfId="34833"/>
    <cellStyle name="Normal 70 2 2" xfId="34834"/>
    <cellStyle name="Normal 70 2 3" xfId="34835"/>
    <cellStyle name="Normal 70 3" xfId="34836"/>
    <cellStyle name="Normal 71" xfId="34837"/>
    <cellStyle name="Normal 71 2" xfId="34838"/>
    <cellStyle name="Normal 71 2 2" xfId="34839"/>
    <cellStyle name="Normal 71 3" xfId="34840"/>
    <cellStyle name="Normal 72" xfId="34841"/>
    <cellStyle name="Normal 72 2" xfId="34842"/>
    <cellStyle name="Normal 72 2 2" xfId="34843"/>
    <cellStyle name="Normal 72 2 3" xfId="34844"/>
    <cellStyle name="Normal 72 3" xfId="34845"/>
    <cellStyle name="Normal 72 4" xfId="34846"/>
    <cellStyle name="Normal 73" xfId="34847"/>
    <cellStyle name="Normal 73 2" xfId="34848"/>
    <cellStyle name="Normal 73 2 2" xfId="34849"/>
    <cellStyle name="Normal 73 3" xfId="34850"/>
    <cellStyle name="Normal 73 3 2" xfId="34851"/>
    <cellStyle name="Normal 73 4" xfId="34852"/>
    <cellStyle name="Normal 74" xfId="34853"/>
    <cellStyle name="Normal 74 2" xfId="34854"/>
    <cellStyle name="Normal 74 2 2" xfId="34855"/>
    <cellStyle name="Normal 74 3" xfId="34856"/>
    <cellStyle name="Normal 74 3 2" xfId="34857"/>
    <cellStyle name="Normal 74 4" xfId="34858"/>
    <cellStyle name="Normal 75" xfId="34859"/>
    <cellStyle name="Normal 75 2" xfId="34860"/>
    <cellStyle name="Normal 75 2 2" xfId="34861"/>
    <cellStyle name="Normal 75 3" xfId="34862"/>
    <cellStyle name="Normal 75 3 2" xfId="34863"/>
    <cellStyle name="Normal 75 4" xfId="34864"/>
    <cellStyle name="Normal 76" xfId="34865"/>
    <cellStyle name="Normal 76 2" xfId="34866"/>
    <cellStyle name="Normal 76 2 2" xfId="34867"/>
    <cellStyle name="Normal 76 3" xfId="34868"/>
    <cellStyle name="Normal 76 3 2" xfId="34869"/>
    <cellStyle name="Normal 76 4" xfId="34870"/>
    <cellStyle name="Normal 77" xfId="34871"/>
    <cellStyle name="Normal 77 2" xfId="34872"/>
    <cellStyle name="Normal 77 2 2" xfId="34873"/>
    <cellStyle name="Normal 77 3" xfId="34874"/>
    <cellStyle name="Normal 77 3 2" xfId="34875"/>
    <cellStyle name="Normal 77 4" xfId="34876"/>
    <cellStyle name="Normal 78" xfId="34877"/>
    <cellStyle name="Normal 78 2" xfId="34878"/>
    <cellStyle name="Normal 78 2 2" xfId="34879"/>
    <cellStyle name="Normal 78 3" xfId="34880"/>
    <cellStyle name="Normal 78 3 2" xfId="34881"/>
    <cellStyle name="Normal 78 4" xfId="34882"/>
    <cellStyle name="Normal 79" xfId="34883"/>
    <cellStyle name="Normal 79 2" xfId="34884"/>
    <cellStyle name="Normal 79 2 2" xfId="34885"/>
    <cellStyle name="Normal 79 3" xfId="34886"/>
    <cellStyle name="Normal 79 3 2" xfId="34887"/>
    <cellStyle name="Normal 79 4" xfId="34888"/>
    <cellStyle name="Normal 8" xfId="34889"/>
    <cellStyle name="Normal 8 2" xfId="34890"/>
    <cellStyle name="Normal 8 2 2" xfId="34891"/>
    <cellStyle name="Normal 8 2 2 2" xfId="34892"/>
    <cellStyle name="Normal 8 2 2 2 2" xfId="34893"/>
    <cellStyle name="Normal 8 2 2 3" xfId="34894"/>
    <cellStyle name="Normal 8 2 3" xfId="34895"/>
    <cellStyle name="Normal 8 2 3 2" xfId="34896"/>
    <cellStyle name="Normal 8 2 3 2 2" xfId="34897"/>
    <cellStyle name="Normal 8 2 3 3" xfId="34898"/>
    <cellStyle name="Normal 8 2 3 4" xfId="34899"/>
    <cellStyle name="Normal 8 2 4" xfId="34900"/>
    <cellStyle name="Normal 8 2 4 2" xfId="34901"/>
    <cellStyle name="Normal 8 2 5" xfId="34902"/>
    <cellStyle name="Normal 8 2 5 2" xfId="34903"/>
    <cellStyle name="Normal 8 2 6" xfId="34904"/>
    <cellStyle name="Normal 8 3" xfId="34905"/>
    <cellStyle name="Normal 8 3 2" xfId="34906"/>
    <cellStyle name="Normal 8 3 2 2" xfId="34907"/>
    <cellStyle name="Normal 8 3 2 3" xfId="34908"/>
    <cellStyle name="Normal 8 3 2 4" xfId="34909"/>
    <cellStyle name="Normal 8 3 3" xfId="34910"/>
    <cellStyle name="Normal 8 3 4" xfId="34911"/>
    <cellStyle name="Normal 8 4" xfId="34912"/>
    <cellStyle name="Normal 8 4 2" xfId="34913"/>
    <cellStyle name="Normal 8 4 3" xfId="34914"/>
    <cellStyle name="Normal 8 4 4" xfId="34915"/>
    <cellStyle name="Normal 8 5" xfId="34916"/>
    <cellStyle name="Normal 8 5 2" xfId="34917"/>
    <cellStyle name="Normal 8 6" xfId="34918"/>
    <cellStyle name="Normal 8 7" xfId="34919"/>
    <cellStyle name="Normal 80" xfId="34920"/>
    <cellStyle name="Normal 80 2" xfId="34921"/>
    <cellStyle name="Normal 80 2 2" xfId="34922"/>
    <cellStyle name="Normal 80 3" xfId="34923"/>
    <cellStyle name="Normal 80 3 2" xfId="34924"/>
    <cellStyle name="Normal 80 4" xfId="34925"/>
    <cellStyle name="Normal 81" xfId="34926"/>
    <cellStyle name="Normal 81 2" xfId="34927"/>
    <cellStyle name="Normal 81 2 2" xfId="34928"/>
    <cellStyle name="Normal 81 3" xfId="34929"/>
    <cellStyle name="Normal 81 3 2" xfId="34930"/>
    <cellStyle name="Normal 81 4" xfId="34931"/>
    <cellStyle name="Normal 82" xfId="34932"/>
    <cellStyle name="Normal 82 2" xfId="34933"/>
    <cellStyle name="Normal 82 2 2" xfId="34934"/>
    <cellStyle name="Normal 82 3" xfId="34935"/>
    <cellStyle name="Normal 82 3 2" xfId="34936"/>
    <cellStyle name="Normal 82 4" xfId="34937"/>
    <cellStyle name="Normal 83" xfId="34938"/>
    <cellStyle name="Normal 83 2" xfId="34939"/>
    <cellStyle name="Normal 83 2 2" xfId="34940"/>
    <cellStyle name="Normal 83 2 3" xfId="34941"/>
    <cellStyle name="Normal 83 3" xfId="34942"/>
    <cellStyle name="Normal 83 3 2" xfId="34943"/>
    <cellStyle name="Normal 83 4" xfId="34944"/>
    <cellStyle name="Normal 84" xfId="34945"/>
    <cellStyle name="Normal 84 2" xfId="34946"/>
    <cellStyle name="Normal 84 2 2" xfId="34947"/>
    <cellStyle name="Normal 84 2 3" xfId="34948"/>
    <cellStyle name="Normal 84 3" xfId="34949"/>
    <cellStyle name="Normal 84 3 2" xfId="34950"/>
    <cellStyle name="Normal 84 4" xfId="34951"/>
    <cellStyle name="Normal 85" xfId="34952"/>
    <cellStyle name="Normal 85 2" xfId="34953"/>
    <cellStyle name="Normal 85 2 2" xfId="34954"/>
    <cellStyle name="Normal 85 2 3" xfId="34955"/>
    <cellStyle name="Normal 85 3" xfId="34956"/>
    <cellStyle name="Normal 85 3 2" xfId="34957"/>
    <cellStyle name="Normal 85 4" xfId="34958"/>
    <cellStyle name="Normal 86" xfId="34959"/>
    <cellStyle name="Normal 86 2" xfId="34960"/>
    <cellStyle name="Normal 86 2 2" xfId="34961"/>
    <cellStyle name="Normal 86 2 3" xfId="34962"/>
    <cellStyle name="Normal 86 3" xfId="34963"/>
    <cellStyle name="Normal 86 4" xfId="34964"/>
    <cellStyle name="Normal 87" xfId="34965"/>
    <cellStyle name="Normal 87 2" xfId="34966"/>
    <cellStyle name="Normal 87 2 2" xfId="34967"/>
    <cellStyle name="Normal 87 3" xfId="34968"/>
    <cellStyle name="Normal 88" xfId="34969"/>
    <cellStyle name="Normal 88 2" xfId="34970"/>
    <cellStyle name="Normal 88 2 2" xfId="34971"/>
    <cellStyle name="Normal 88 3" xfId="34972"/>
    <cellStyle name="Normal 89" xfId="34973"/>
    <cellStyle name="Normal 89 2" xfId="34974"/>
    <cellStyle name="Normal 89 2 2" xfId="34975"/>
    <cellStyle name="Normal 89 3" xfId="34976"/>
    <cellStyle name="Normal 9" xfId="34977"/>
    <cellStyle name="Normal 9 2" xfId="34978"/>
    <cellStyle name="Normal 9 2 2" xfId="34979"/>
    <cellStyle name="Normal 9 2 2 2" xfId="34980"/>
    <cellStyle name="Normal 9 2 2 2 2" xfId="34981"/>
    <cellStyle name="Normal 9 2 2 3" xfId="34982"/>
    <cellStyle name="Normal 9 2 2 4" xfId="34983"/>
    <cellStyle name="Normal 9 2 3" xfId="34984"/>
    <cellStyle name="Normal 9 2 3 2" xfId="34985"/>
    <cellStyle name="Normal 9 2 3 2 2" xfId="34986"/>
    <cellStyle name="Normal 9 2 3 3" xfId="34987"/>
    <cellStyle name="Normal 9 2 3 4" xfId="34988"/>
    <cellStyle name="Normal 9 2 4" xfId="34989"/>
    <cellStyle name="Normal 9 2 4 2" xfId="34990"/>
    <cellStyle name="Normal 9 2 5" xfId="34991"/>
    <cellStyle name="Normal 9 2 5 2" xfId="34992"/>
    <cellStyle name="Normal 9 2 6" xfId="34993"/>
    <cellStyle name="Normal 9 2 7" xfId="34994"/>
    <cellStyle name="Normal 9 3" xfId="34995"/>
    <cellStyle name="Normal 9 3 2" xfId="34996"/>
    <cellStyle name="Normal 9 3 2 2" xfId="34997"/>
    <cellStyle name="Normal 9 3 3" xfId="34998"/>
    <cellStyle name="Normal 9 4" xfId="34999"/>
    <cellStyle name="Normal 9 4 2" xfId="35000"/>
    <cellStyle name="Normal 9 4 3" xfId="35001"/>
    <cellStyle name="Normal 9 4 4" xfId="35002"/>
    <cellStyle name="Normal 9 5" xfId="35003"/>
    <cellStyle name="Normal 9 5 2" xfId="35004"/>
    <cellStyle name="Normal 9 5 2 2" xfId="35005"/>
    <cellStyle name="Normal 9 5 3" xfId="35006"/>
    <cellStyle name="Normal 9 6" xfId="35007"/>
    <cellStyle name="Normal 9 7" xfId="35008"/>
    <cellStyle name="Normal 9_NOL Analysis(For Ann Kellog and  Pete Winne)" xfId="35009"/>
    <cellStyle name="Normal 90" xfId="35010"/>
    <cellStyle name="Normal 90 2" xfId="35011"/>
    <cellStyle name="Normal 90 2 2" xfId="35012"/>
    <cellStyle name="Normal 90 3" xfId="35013"/>
    <cellStyle name="Normal 91" xfId="35014"/>
    <cellStyle name="Normal 91 2" xfId="35015"/>
    <cellStyle name="Normal 91 2 2" xfId="35016"/>
    <cellStyle name="Normal 91 3" xfId="35017"/>
    <cellStyle name="Normal 92" xfId="35018"/>
    <cellStyle name="Normal 92 2" xfId="35019"/>
    <cellStyle name="Normal 92 2 2" xfId="35020"/>
    <cellStyle name="Normal 92 3" xfId="35021"/>
    <cellStyle name="Normal 93" xfId="35022"/>
    <cellStyle name="Normal 93 2" xfId="35023"/>
    <cellStyle name="Normal 93 2 2" xfId="35024"/>
    <cellStyle name="Normal 93 3" xfId="35025"/>
    <cellStyle name="Normal 94" xfId="35026"/>
    <cellStyle name="Normal 94 2" xfId="35027"/>
    <cellStyle name="Normal 94 2 2" xfId="35028"/>
    <cellStyle name="Normal 94 3" xfId="35029"/>
    <cellStyle name="Normal 94 3 2" xfId="35030"/>
    <cellStyle name="Normal 94 4" xfId="35031"/>
    <cellStyle name="Normal 95" xfId="35032"/>
    <cellStyle name="Normal 95 2" xfId="35033"/>
    <cellStyle name="Normal 95 2 2" xfId="35034"/>
    <cellStyle name="Normal 95 2 3" xfId="35035"/>
    <cellStyle name="Normal 95 3" xfId="35036"/>
    <cellStyle name="Normal 95 4" xfId="35037"/>
    <cellStyle name="Normal 95 5" xfId="35038"/>
    <cellStyle name="Normal 96" xfId="35039"/>
    <cellStyle name="Normal 96 2" xfId="35040"/>
    <cellStyle name="Normal 96 2 2" xfId="35041"/>
    <cellStyle name="Normal 96 3" xfId="35042"/>
    <cellStyle name="Normal 96 3 2" xfId="35043"/>
    <cellStyle name="Normal 96 4" xfId="35044"/>
    <cellStyle name="Normal 97" xfId="35045"/>
    <cellStyle name="Normal 97 2" xfId="35046"/>
    <cellStyle name="Normal 97 2 2" xfId="35047"/>
    <cellStyle name="Normal 97 3" xfId="35048"/>
    <cellStyle name="Normal 97 4" xfId="35049"/>
    <cellStyle name="Normal 98" xfId="35050"/>
    <cellStyle name="Normal 98 2" xfId="35051"/>
    <cellStyle name="Normal 98 2 2" xfId="35052"/>
    <cellStyle name="Normal 98 3" xfId="35053"/>
    <cellStyle name="Normal 98 4" xfId="35054"/>
    <cellStyle name="Normal 98 5" xfId="35055"/>
    <cellStyle name="Normal 99" xfId="35056"/>
    <cellStyle name="Normal 99 2" xfId="35057"/>
    <cellStyle name="Normal 99 2 2" xfId="35058"/>
    <cellStyle name="Normal 99 3" xfId="35059"/>
    <cellStyle name="Normal 99 4" xfId="35060"/>
    <cellStyle name="Normal 99 5" xfId="35061"/>
    <cellStyle name="Normal_4.10E Hopkins Ridge Working File" xfId="5"/>
    <cellStyle name="Note 10" xfId="35062"/>
    <cellStyle name="Note 10 2" xfId="35063"/>
    <cellStyle name="Note 10 2 2" xfId="35064"/>
    <cellStyle name="Note 10 2 2 2" xfId="35065"/>
    <cellStyle name="Note 10 2 3" xfId="35066"/>
    <cellStyle name="Note 10 2 4" xfId="35067"/>
    <cellStyle name="Note 10 2 5" xfId="35068"/>
    <cellStyle name="Note 10 3" xfId="35069"/>
    <cellStyle name="Note 10 3 2" xfId="35070"/>
    <cellStyle name="Note 10 3 2 2" xfId="35071"/>
    <cellStyle name="Note 10 3 3" xfId="35072"/>
    <cellStyle name="Note 10 4" xfId="35073"/>
    <cellStyle name="Note 10 4 2" xfId="35074"/>
    <cellStyle name="Note 10 5" xfId="35075"/>
    <cellStyle name="Note 10 5 2" xfId="35076"/>
    <cellStyle name="Note 10 6" xfId="35077"/>
    <cellStyle name="Note 10 6 2" xfId="35078"/>
    <cellStyle name="Note 10 7" xfId="35079"/>
    <cellStyle name="Note 10 7 2" xfId="35080"/>
    <cellStyle name="Note 10 8" xfId="35081"/>
    <cellStyle name="Note 10 9" xfId="35082"/>
    <cellStyle name="Note 11" xfId="35083"/>
    <cellStyle name="Note 11 2" xfId="35084"/>
    <cellStyle name="Note 11 2 2" xfId="35085"/>
    <cellStyle name="Note 11 2 2 2" xfId="35086"/>
    <cellStyle name="Note 11 2 3" xfId="35087"/>
    <cellStyle name="Note 11 2 4" xfId="35088"/>
    <cellStyle name="Note 11 2 5" xfId="35089"/>
    <cellStyle name="Note 11 3" xfId="35090"/>
    <cellStyle name="Note 11 3 2" xfId="35091"/>
    <cellStyle name="Note 11 3 2 2" xfId="35092"/>
    <cellStyle name="Note 11 3 3" xfId="35093"/>
    <cellStyle name="Note 11 3 4" xfId="35094"/>
    <cellStyle name="Note 11 3 5" xfId="35095"/>
    <cellStyle name="Note 11 4" xfId="35096"/>
    <cellStyle name="Note 11 4 2" xfId="35097"/>
    <cellStyle name="Note 11 4 3" xfId="35098"/>
    <cellStyle name="Note 11 5" xfId="35099"/>
    <cellStyle name="Note 11 6" xfId="35100"/>
    <cellStyle name="Note 11 7" xfId="35101"/>
    <cellStyle name="Note 12" xfId="35102"/>
    <cellStyle name="Note 12 2" xfId="35103"/>
    <cellStyle name="Note 12 2 2" xfId="35104"/>
    <cellStyle name="Note 12 2 2 2" xfId="35105"/>
    <cellStyle name="Note 12 2 2 2 2" xfId="35106"/>
    <cellStyle name="Note 12 2 3" xfId="35107"/>
    <cellStyle name="Note 12 2 3 2" xfId="35108"/>
    <cellStyle name="Note 12 2 3 3" xfId="35109"/>
    <cellStyle name="Note 12 2 4" xfId="35110"/>
    <cellStyle name="Note 12 2 4 2" xfId="35111"/>
    <cellStyle name="Note 12 2 5" xfId="35112"/>
    <cellStyle name="Note 12 2 6" xfId="35113"/>
    <cellStyle name="Note 12 3" xfId="35114"/>
    <cellStyle name="Note 12 3 2" xfId="35115"/>
    <cellStyle name="Note 12 3 2 2" xfId="35116"/>
    <cellStyle name="Note 12 3 2 3" xfId="35117"/>
    <cellStyle name="Note 12 3 2 4" xfId="35118"/>
    <cellStyle name="Note 12 3 2 5" xfId="35119"/>
    <cellStyle name="Note 12 3 2 6" xfId="35120"/>
    <cellStyle name="Note 12 3 2 7" xfId="35121"/>
    <cellStyle name="Note 12 3 3" xfId="35122"/>
    <cellStyle name="Note 12 3 4" xfId="35123"/>
    <cellStyle name="Note 12 3 5" xfId="35124"/>
    <cellStyle name="Note 12 3 6" xfId="35125"/>
    <cellStyle name="Note 12 3 7" xfId="35126"/>
    <cellStyle name="Note 12 3 8" xfId="35127"/>
    <cellStyle name="Note 12 4" xfId="35128"/>
    <cellStyle name="Note 12 4 2" xfId="35129"/>
    <cellStyle name="Note 12 4 2 2" xfId="35130"/>
    <cellStyle name="Note 12 4 3" xfId="35131"/>
    <cellStyle name="Note 12 4 4" xfId="35132"/>
    <cellStyle name="Note 12 4 5" xfId="35133"/>
    <cellStyle name="Note 12 4 6" xfId="35134"/>
    <cellStyle name="Note 12 4 7" xfId="35135"/>
    <cellStyle name="Note 12 5" xfId="35136"/>
    <cellStyle name="Note 12 5 2" xfId="35137"/>
    <cellStyle name="Note 12 5 2 2" xfId="35138"/>
    <cellStyle name="Note 12 5 3" xfId="35139"/>
    <cellStyle name="Note 12 6" xfId="35140"/>
    <cellStyle name="Note 12 6 2" xfId="35141"/>
    <cellStyle name="Note 12 7" xfId="35142"/>
    <cellStyle name="Note 12 8" xfId="35143"/>
    <cellStyle name="Note 12 9" xfId="35144"/>
    <cellStyle name="Note 13" xfId="35145"/>
    <cellStyle name="Note 13 2" xfId="35146"/>
    <cellStyle name="Note 13 2 2" xfId="35147"/>
    <cellStyle name="Note 13 2 3" xfId="35148"/>
    <cellStyle name="Note 13 3" xfId="35149"/>
    <cellStyle name="Note 14" xfId="35150"/>
    <cellStyle name="Note 14 2" xfId="35151"/>
    <cellStyle name="Note 14 2 2" xfId="35152"/>
    <cellStyle name="Note 14 2 3" xfId="35153"/>
    <cellStyle name="Note 14 3" xfId="35154"/>
    <cellStyle name="Note 14 3 2" xfId="35155"/>
    <cellStyle name="Note 14 4" xfId="35156"/>
    <cellStyle name="Note 15" xfId="35157"/>
    <cellStyle name="Note 15 2" xfId="35158"/>
    <cellStyle name="Note 15 2 2" xfId="35159"/>
    <cellStyle name="Note 15 2 3" xfId="35160"/>
    <cellStyle name="Note 15 3" xfId="35161"/>
    <cellStyle name="Note 15 4" xfId="35162"/>
    <cellStyle name="Note 15 5" xfId="35163"/>
    <cellStyle name="Note 16" xfId="35164"/>
    <cellStyle name="Note 16 2" xfId="35165"/>
    <cellStyle name="Note 16 2 2" xfId="35166"/>
    <cellStyle name="Note 16 3" xfId="35167"/>
    <cellStyle name="Note 17" xfId="35168"/>
    <cellStyle name="Note 17 2" xfId="35169"/>
    <cellStyle name="Note 18" xfId="35170"/>
    <cellStyle name="Note 2" xfId="35171"/>
    <cellStyle name="Note 2 2" xfId="35172"/>
    <cellStyle name="Note 2 2 2" xfId="35173"/>
    <cellStyle name="Note 2 2 2 2" xfId="35174"/>
    <cellStyle name="Note 2 2 2 2 2" xfId="35175"/>
    <cellStyle name="Note 2 2 2 3" xfId="35176"/>
    <cellStyle name="Note 2 2 2 3 2" xfId="35177"/>
    <cellStyle name="Note 2 2 2 4" xfId="35178"/>
    <cellStyle name="Note 2 2 2 5" xfId="35179"/>
    <cellStyle name="Note 2 2 2 6" xfId="35180"/>
    <cellStyle name="Note 2 2 2 7" xfId="35181"/>
    <cellStyle name="Note 2 2 2 8" xfId="35182"/>
    <cellStyle name="Note 2 2 3" xfId="35183"/>
    <cellStyle name="Note 2 2 3 2" xfId="35184"/>
    <cellStyle name="Note 2 2 3 2 2" xfId="35185"/>
    <cellStyle name="Note 2 2 3 3" xfId="35186"/>
    <cellStyle name="Note 2 2 3 4" xfId="35187"/>
    <cellStyle name="Note 2 2 3 5" xfId="35188"/>
    <cellStyle name="Note 2 2 3 6" xfId="35189"/>
    <cellStyle name="Note 2 2 3 7" xfId="35190"/>
    <cellStyle name="Note 2 2 4" xfId="35191"/>
    <cellStyle name="Note 2 2 4 2" xfId="35192"/>
    <cellStyle name="Note 2 2 5" xfId="35193"/>
    <cellStyle name="Note 2 2 5 2" xfId="35194"/>
    <cellStyle name="Note 2 2 6" xfId="35195"/>
    <cellStyle name="Note 2 2 6 2" xfId="35196"/>
    <cellStyle name="Note 2 2 7" xfId="35197"/>
    <cellStyle name="Note 2 2 8" xfId="35198"/>
    <cellStyle name="Note 2 3" xfId="35199"/>
    <cellStyle name="Note 2 3 2" xfId="35200"/>
    <cellStyle name="Note 2 3 2 2" xfId="35201"/>
    <cellStyle name="Note 2 3 2 2 2" xfId="35202"/>
    <cellStyle name="Note 2 3 2 3" xfId="35203"/>
    <cellStyle name="Note 2 3 3" xfId="35204"/>
    <cellStyle name="Note 2 3 3 2" xfId="35205"/>
    <cellStyle name="Note 2 3 3 2 2" xfId="35206"/>
    <cellStyle name="Note 2 3 3 3" xfId="35207"/>
    <cellStyle name="Note 2 3 4" xfId="35208"/>
    <cellStyle name="Note 2 3 4 2" xfId="35209"/>
    <cellStyle name="Note 2 3 5" xfId="35210"/>
    <cellStyle name="Note 2 3 5 2" xfId="35211"/>
    <cellStyle name="Note 2 3 6" xfId="35212"/>
    <cellStyle name="Note 2 3 7" xfId="35213"/>
    <cellStyle name="Note 2 3 8" xfId="35214"/>
    <cellStyle name="Note 2 4" xfId="35215"/>
    <cellStyle name="Note 2 4 2" xfId="35216"/>
    <cellStyle name="Note 2 4 2 2" xfId="35217"/>
    <cellStyle name="Note 2 4 2 2 2" xfId="35218"/>
    <cellStyle name="Note 2 4 2 3" xfId="35219"/>
    <cellStyle name="Note 2 4 2 4" xfId="35220"/>
    <cellStyle name="Note 2 4 3" xfId="35221"/>
    <cellStyle name="Note 2 4 3 2" xfId="35222"/>
    <cellStyle name="Note 2 4 3 3" xfId="35223"/>
    <cellStyle name="Note 2 4 4" xfId="35224"/>
    <cellStyle name="Note 2 4 4 2" xfId="35225"/>
    <cellStyle name="Note 2 4 4 3" xfId="35226"/>
    <cellStyle name="Note 2 4 5" xfId="35227"/>
    <cellStyle name="Note 2 4 6" xfId="35228"/>
    <cellStyle name="Note 2 4 7" xfId="35229"/>
    <cellStyle name="Note 2 4 8" xfId="35230"/>
    <cellStyle name="Note 2 5" xfId="35231"/>
    <cellStyle name="Note 2 5 2" xfId="35232"/>
    <cellStyle name="Note 2 5 2 2" xfId="35233"/>
    <cellStyle name="Note 2 5 3" xfId="35234"/>
    <cellStyle name="Note 2 6" xfId="35235"/>
    <cellStyle name="Note 2 6 2" xfId="35236"/>
    <cellStyle name="Note 2 6 2 2" xfId="35237"/>
    <cellStyle name="Note 2 6 3" xfId="35238"/>
    <cellStyle name="Note 2 7" xfId="35239"/>
    <cellStyle name="Note 2 7 2" xfId="35240"/>
    <cellStyle name="Note 2 8" xfId="35241"/>
    <cellStyle name="Note 2 9" xfId="35242"/>
    <cellStyle name="Note 2_AURORA Total New" xfId="35243"/>
    <cellStyle name="Note 3" xfId="35244"/>
    <cellStyle name="Note 3 2" xfId="35245"/>
    <cellStyle name="Note 3 2 2" xfId="35246"/>
    <cellStyle name="Note 3 2 2 2" xfId="35247"/>
    <cellStyle name="Note 3 2 2 2 2" xfId="35248"/>
    <cellStyle name="Note 3 2 2 3" xfId="35249"/>
    <cellStyle name="Note 3 2 3" xfId="35250"/>
    <cellStyle name="Note 3 2 3 2" xfId="35251"/>
    <cellStyle name="Note 3 2 3 3" xfId="35252"/>
    <cellStyle name="Note 3 2 4" xfId="35253"/>
    <cellStyle name="Note 3 2 4 2" xfId="35254"/>
    <cellStyle name="Note 3 2 4 3" xfId="35255"/>
    <cellStyle name="Note 3 2 5" xfId="35256"/>
    <cellStyle name="Note 3 2 6" xfId="35257"/>
    <cellStyle name="Note 3 2 7" xfId="35258"/>
    <cellStyle name="Note 3 2 8" xfId="35259"/>
    <cellStyle name="Note 3 3" xfId="35260"/>
    <cellStyle name="Note 3 3 2" xfId="35261"/>
    <cellStyle name="Note 3 3 2 2" xfId="35262"/>
    <cellStyle name="Note 3 3 3" xfId="35263"/>
    <cellStyle name="Note 3 3 3 2" xfId="35264"/>
    <cellStyle name="Note 3 3 4" xfId="35265"/>
    <cellStyle name="Note 3 3 5" xfId="35266"/>
    <cellStyle name="Note 3 3 6" xfId="35267"/>
    <cellStyle name="Note 3 3 7" xfId="35268"/>
    <cellStyle name="Note 3 3 8" xfId="35269"/>
    <cellStyle name="Note 3 4" xfId="35270"/>
    <cellStyle name="Note 3 4 2" xfId="35271"/>
    <cellStyle name="Note 3 4 2 2" xfId="35272"/>
    <cellStyle name="Note 3 4 3" xfId="35273"/>
    <cellStyle name="Note 3 5" xfId="35274"/>
    <cellStyle name="Note 3 5 2" xfId="35275"/>
    <cellStyle name="Note 3 6" xfId="35276"/>
    <cellStyle name="Note 3 7" xfId="35277"/>
    <cellStyle name="Note 3 8" xfId="35278"/>
    <cellStyle name="Note 4" xfId="35279"/>
    <cellStyle name="Note 4 2" xfId="35280"/>
    <cellStyle name="Note 4 2 2" xfId="35281"/>
    <cellStyle name="Note 4 2 2 2" xfId="35282"/>
    <cellStyle name="Note 4 2 3" xfId="35283"/>
    <cellStyle name="Note 4 2 3 2" xfId="35284"/>
    <cellStyle name="Note 4 2 4" xfId="35285"/>
    <cellStyle name="Note 4 2 5" xfId="35286"/>
    <cellStyle name="Note 4 2 6" xfId="35287"/>
    <cellStyle name="Note 4 2 7" xfId="35288"/>
    <cellStyle name="Note 4 2 8" xfId="35289"/>
    <cellStyle name="Note 4 3" xfId="35290"/>
    <cellStyle name="Note 4 3 2" xfId="35291"/>
    <cellStyle name="Note 4 3 2 2" xfId="35292"/>
    <cellStyle name="Note 4 3 3" xfId="35293"/>
    <cellStyle name="Note 4 3 4" xfId="35294"/>
    <cellStyle name="Note 4 3 5" xfId="35295"/>
    <cellStyle name="Note 4 3 6" xfId="35296"/>
    <cellStyle name="Note 4 3 7" xfId="35297"/>
    <cellStyle name="Note 4 4" xfId="35298"/>
    <cellStyle name="Note 4 4 2" xfId="35299"/>
    <cellStyle name="Note 4 4 2 2" xfId="35300"/>
    <cellStyle name="Note 4 4 3" xfId="35301"/>
    <cellStyle name="Note 4 5" xfId="35302"/>
    <cellStyle name="Note 4 5 2" xfId="35303"/>
    <cellStyle name="Note 4 6" xfId="35304"/>
    <cellStyle name="Note 4 6 2" xfId="35305"/>
    <cellStyle name="Note 4 7" xfId="35306"/>
    <cellStyle name="Note 4 8" xfId="35307"/>
    <cellStyle name="Note 5" xfId="35308"/>
    <cellStyle name="Note 5 2" xfId="35309"/>
    <cellStyle name="Note 5 2 2" xfId="35310"/>
    <cellStyle name="Note 5 2 2 2" xfId="35311"/>
    <cellStyle name="Note 5 2 3" xfId="35312"/>
    <cellStyle name="Note 5 2 3 2" xfId="35313"/>
    <cellStyle name="Note 5 2 4" xfId="35314"/>
    <cellStyle name="Note 5 2 5" xfId="35315"/>
    <cellStyle name="Note 5 2 6" xfId="35316"/>
    <cellStyle name="Note 5 2 7" xfId="35317"/>
    <cellStyle name="Note 5 2 8" xfId="35318"/>
    <cellStyle name="Note 5 3" xfId="35319"/>
    <cellStyle name="Note 5 3 2" xfId="35320"/>
    <cellStyle name="Note 5 3 2 2" xfId="35321"/>
    <cellStyle name="Note 5 3 3" xfId="35322"/>
    <cellStyle name="Note 5 3 4" xfId="35323"/>
    <cellStyle name="Note 5 3 5" xfId="35324"/>
    <cellStyle name="Note 5 3 6" xfId="35325"/>
    <cellStyle name="Note 5 3 7" xfId="35326"/>
    <cellStyle name="Note 5 4" xfId="35327"/>
    <cellStyle name="Note 5 4 2" xfId="35328"/>
    <cellStyle name="Note 5 4 2 2" xfId="35329"/>
    <cellStyle name="Note 5 4 3" xfId="35330"/>
    <cellStyle name="Note 5 5" xfId="35331"/>
    <cellStyle name="Note 5 5 2" xfId="35332"/>
    <cellStyle name="Note 5 6" xfId="35333"/>
    <cellStyle name="Note 5 6 2" xfId="35334"/>
    <cellStyle name="Note 5 7" xfId="35335"/>
    <cellStyle name="Note 5 8" xfId="35336"/>
    <cellStyle name="Note 6" xfId="35337"/>
    <cellStyle name="Note 6 2" xfId="35338"/>
    <cellStyle name="Note 6 2 2" xfId="35339"/>
    <cellStyle name="Note 6 2 2 2" xfId="35340"/>
    <cellStyle name="Note 6 2 2 3" xfId="35341"/>
    <cellStyle name="Note 6 2 3" xfId="35342"/>
    <cellStyle name="Note 6 2 3 2" xfId="35343"/>
    <cellStyle name="Note 6 2 4" xfId="35344"/>
    <cellStyle name="Note 6 2 5" xfId="35345"/>
    <cellStyle name="Note 6 2 6" xfId="35346"/>
    <cellStyle name="Note 6 2 7" xfId="35347"/>
    <cellStyle name="Note 6 2 8" xfId="35348"/>
    <cellStyle name="Note 6 3" xfId="35349"/>
    <cellStyle name="Note 6 3 2" xfId="35350"/>
    <cellStyle name="Note 6 3 2 2" xfId="35351"/>
    <cellStyle name="Note 6 3 3" xfId="35352"/>
    <cellStyle name="Note 6 3 4" xfId="35353"/>
    <cellStyle name="Note 6 3 5" xfId="35354"/>
    <cellStyle name="Note 6 3 6" xfId="35355"/>
    <cellStyle name="Note 6 3 7" xfId="35356"/>
    <cellStyle name="Note 6 4" xfId="35357"/>
    <cellStyle name="Note 6 4 2" xfId="35358"/>
    <cellStyle name="Note 6 4 2 2" xfId="35359"/>
    <cellStyle name="Note 6 4 3" xfId="35360"/>
    <cellStyle name="Note 6 4 4" xfId="35361"/>
    <cellStyle name="Note 6 5" xfId="35362"/>
    <cellStyle name="Note 6 5 2" xfId="35363"/>
    <cellStyle name="Note 6 6" xfId="35364"/>
    <cellStyle name="Note 6 7" xfId="35365"/>
    <cellStyle name="Note 7" xfId="35366"/>
    <cellStyle name="Note 7 2" xfId="35367"/>
    <cellStyle name="Note 7 2 2" xfId="35368"/>
    <cellStyle name="Note 7 2 2 2" xfId="35369"/>
    <cellStyle name="Note 7 2 2 3" xfId="35370"/>
    <cellStyle name="Note 7 2 3" xfId="35371"/>
    <cellStyle name="Note 7 2 3 2" xfId="35372"/>
    <cellStyle name="Note 7 2 4" xfId="35373"/>
    <cellStyle name="Note 7 2 5" xfId="35374"/>
    <cellStyle name="Note 7 2 6" xfId="35375"/>
    <cellStyle name="Note 7 2 7" xfId="35376"/>
    <cellStyle name="Note 7 2 8" xfId="35377"/>
    <cellStyle name="Note 7 3" xfId="35378"/>
    <cellStyle name="Note 7 3 2" xfId="35379"/>
    <cellStyle name="Note 7 3 2 2" xfId="35380"/>
    <cellStyle name="Note 7 3 3" xfId="35381"/>
    <cellStyle name="Note 7 3 4" xfId="35382"/>
    <cellStyle name="Note 7 3 5" xfId="35383"/>
    <cellStyle name="Note 7 3 6" xfId="35384"/>
    <cellStyle name="Note 7 3 7" xfId="35385"/>
    <cellStyle name="Note 7 4" xfId="35386"/>
    <cellStyle name="Note 7 4 2" xfId="35387"/>
    <cellStyle name="Note 7 4 2 2" xfId="35388"/>
    <cellStyle name="Note 7 4 3" xfId="35389"/>
    <cellStyle name="Note 7 4 4" xfId="35390"/>
    <cellStyle name="Note 7 5" xfId="35391"/>
    <cellStyle name="Note 7 5 2" xfId="35392"/>
    <cellStyle name="Note 7 6" xfId="35393"/>
    <cellStyle name="Note 7 7" xfId="35394"/>
    <cellStyle name="Note 8" xfId="35395"/>
    <cellStyle name="Note 8 2" xfId="35396"/>
    <cellStyle name="Note 8 2 2" xfId="35397"/>
    <cellStyle name="Note 8 2 2 2" xfId="35398"/>
    <cellStyle name="Note 8 2 2 3" xfId="35399"/>
    <cellStyle name="Note 8 2 3" xfId="35400"/>
    <cellStyle name="Note 8 2 3 2" xfId="35401"/>
    <cellStyle name="Note 8 2 4" xfId="35402"/>
    <cellStyle name="Note 8 2 5" xfId="35403"/>
    <cellStyle name="Note 8 2 6" xfId="35404"/>
    <cellStyle name="Note 8 2 7" xfId="35405"/>
    <cellStyle name="Note 8 2 8" xfId="35406"/>
    <cellStyle name="Note 8 3" xfId="35407"/>
    <cellStyle name="Note 8 3 2" xfId="35408"/>
    <cellStyle name="Note 8 3 2 2" xfId="35409"/>
    <cellStyle name="Note 8 3 3" xfId="35410"/>
    <cellStyle name="Note 8 3 4" xfId="35411"/>
    <cellStyle name="Note 8 3 5" xfId="35412"/>
    <cellStyle name="Note 8 3 6" xfId="35413"/>
    <cellStyle name="Note 8 3 7" xfId="35414"/>
    <cellStyle name="Note 8 4" xfId="35415"/>
    <cellStyle name="Note 8 4 2" xfId="35416"/>
    <cellStyle name="Note 8 4 2 2" xfId="35417"/>
    <cellStyle name="Note 8 4 3" xfId="35418"/>
    <cellStyle name="Note 8 4 4" xfId="35419"/>
    <cellStyle name="Note 8 5" xfId="35420"/>
    <cellStyle name="Note 8 5 2" xfId="35421"/>
    <cellStyle name="Note 8 6" xfId="35422"/>
    <cellStyle name="Note 8 7" xfId="35423"/>
    <cellStyle name="Note 9" xfId="35424"/>
    <cellStyle name="Note 9 2" xfId="35425"/>
    <cellStyle name="Note 9 2 2" xfId="35426"/>
    <cellStyle name="Note 9 2 2 2" xfId="35427"/>
    <cellStyle name="Note 9 2 2 3" xfId="35428"/>
    <cellStyle name="Note 9 2 3" xfId="35429"/>
    <cellStyle name="Note 9 2 3 2" xfId="35430"/>
    <cellStyle name="Note 9 2 4" xfId="35431"/>
    <cellStyle name="Note 9 2 5" xfId="35432"/>
    <cellStyle name="Note 9 2 6" xfId="35433"/>
    <cellStyle name="Note 9 2 7" xfId="35434"/>
    <cellStyle name="Note 9 2 8" xfId="35435"/>
    <cellStyle name="Note 9 3" xfId="35436"/>
    <cellStyle name="Note 9 3 2" xfId="35437"/>
    <cellStyle name="Note 9 3 2 2" xfId="35438"/>
    <cellStyle name="Note 9 3 3" xfId="35439"/>
    <cellStyle name="Note 9 3 4" xfId="35440"/>
    <cellStyle name="Note 9 3 5" xfId="35441"/>
    <cellStyle name="Note 9 3 6" xfId="35442"/>
    <cellStyle name="Note 9 3 7" xfId="35443"/>
    <cellStyle name="Note 9 4" xfId="35444"/>
    <cellStyle name="Note 9 4 2" xfId="35445"/>
    <cellStyle name="Note 9 4 2 2" xfId="35446"/>
    <cellStyle name="Note 9 4 3" xfId="35447"/>
    <cellStyle name="Note 9 4 4" xfId="35448"/>
    <cellStyle name="Note 9 5" xfId="35449"/>
    <cellStyle name="Note 9 5 2" xfId="35450"/>
    <cellStyle name="Note 9 6" xfId="35451"/>
    <cellStyle name="Note 9 7" xfId="35452"/>
    <cellStyle name="OPTIONS" xfId="35453"/>
    <cellStyle name="Output 10" xfId="35454"/>
    <cellStyle name="Output 2" xfId="35455"/>
    <cellStyle name="Output 2 10" xfId="35456"/>
    <cellStyle name="Output 2 2" xfId="35457"/>
    <cellStyle name="Output 2 2 2" xfId="35458"/>
    <cellStyle name="Output 2 2 2 2" xfId="35459"/>
    <cellStyle name="Output 2 2 2 2 2" xfId="35460"/>
    <cellStyle name="Output 2 2 2 3" xfId="35461"/>
    <cellStyle name="Output 2 2 2 4" xfId="35462"/>
    <cellStyle name="Output 2 2 2 5" xfId="35463"/>
    <cellStyle name="Output 2 2 2 6" xfId="35464"/>
    <cellStyle name="Output 2 2 2 7" xfId="35465"/>
    <cellStyle name="Output 2 2 2 8" xfId="35466"/>
    <cellStyle name="Output 2 2 3" xfId="35467"/>
    <cellStyle name="Output 2 2 3 2" xfId="35468"/>
    <cellStyle name="Output 2 2 3 2 2" xfId="35469"/>
    <cellStyle name="Output 2 2 3 3" xfId="35470"/>
    <cellStyle name="Output 2 2 4" xfId="35471"/>
    <cellStyle name="Output 2 2 4 2" xfId="35472"/>
    <cellStyle name="Output 2 2 5" xfId="35473"/>
    <cellStyle name="Output 2 2 6" xfId="35474"/>
    <cellStyle name="Output 2 3" xfId="35475"/>
    <cellStyle name="Output 2 3 2" xfId="35476"/>
    <cellStyle name="Output 2 3 2 2" xfId="35477"/>
    <cellStyle name="Output 2 3 2 2 2" xfId="35478"/>
    <cellStyle name="Output 2 3 2 3" xfId="35479"/>
    <cellStyle name="Output 2 3 2 4" xfId="35480"/>
    <cellStyle name="Output 2 3 3" xfId="35481"/>
    <cellStyle name="Output 2 3 3 2" xfId="35482"/>
    <cellStyle name="Output 2 3 4" xfId="35483"/>
    <cellStyle name="Output 2 3 4 2" xfId="35484"/>
    <cellStyle name="Output 2 3 5" xfId="35485"/>
    <cellStyle name="Output 2 4" xfId="35486"/>
    <cellStyle name="Output 2 4 2" xfId="35487"/>
    <cellStyle name="Output 2 4 2 2" xfId="35488"/>
    <cellStyle name="Output 2 4 3" xfId="35489"/>
    <cellStyle name="Output 2 4 4" xfId="35490"/>
    <cellStyle name="Output 2 5" xfId="35491"/>
    <cellStyle name="Output 2 5 2" xfId="35492"/>
    <cellStyle name="Output 2 5 3" xfId="35493"/>
    <cellStyle name="Output 2 6" xfId="35494"/>
    <cellStyle name="Output 2 6 2" xfId="35495"/>
    <cellStyle name="Output 2 7" xfId="35496"/>
    <cellStyle name="Output 2 8" xfId="35497"/>
    <cellStyle name="Output 2 9" xfId="35498"/>
    <cellStyle name="Output 3" xfId="35499"/>
    <cellStyle name="Output 3 10" xfId="35500"/>
    <cellStyle name="Output 3 11" xfId="35501"/>
    <cellStyle name="Output 3 2" xfId="35502"/>
    <cellStyle name="Output 3 2 2" xfId="35503"/>
    <cellStyle name="Output 3 2 2 2" xfId="35504"/>
    <cellStyle name="Output 3 2 3" xfId="35505"/>
    <cellStyle name="Output 3 2 4" xfId="35506"/>
    <cellStyle name="Output 3 3" xfId="35507"/>
    <cellStyle name="Output 3 3 2" xfId="35508"/>
    <cellStyle name="Output 3 3 2 2" xfId="35509"/>
    <cellStyle name="Output 3 3 3" xfId="35510"/>
    <cellStyle name="Output 3 4" xfId="35511"/>
    <cellStyle name="Output 3 4 2" xfId="35512"/>
    <cellStyle name="Output 3 5" xfId="35513"/>
    <cellStyle name="Output 3 6" xfId="35514"/>
    <cellStyle name="Output 3 7" xfId="35515"/>
    <cellStyle name="Output 3 8" xfId="35516"/>
    <cellStyle name="Output 3 9" xfId="35517"/>
    <cellStyle name="Output 4" xfId="35518"/>
    <cellStyle name="Output 4 2" xfId="35519"/>
    <cellStyle name="Output 4 2 2" xfId="35520"/>
    <cellStyle name="Output 4 2 2 2" xfId="35521"/>
    <cellStyle name="Output 4 2 3" xfId="35522"/>
    <cellStyle name="Output 4 2 4" xfId="35523"/>
    <cellStyle name="Output 4 3" xfId="35524"/>
    <cellStyle name="Output 4 3 2" xfId="35525"/>
    <cellStyle name="Output 4 3 3" xfId="35526"/>
    <cellStyle name="Output 4 4" xfId="35527"/>
    <cellStyle name="Output 4 4 2" xfId="35528"/>
    <cellStyle name="Output 5" xfId="35529"/>
    <cellStyle name="Output 5 2" xfId="35530"/>
    <cellStyle name="Output 5 2 2" xfId="35531"/>
    <cellStyle name="Output 5 2 3" xfId="35532"/>
    <cellStyle name="Output 5 3" xfId="35533"/>
    <cellStyle name="Output 5 3 2" xfId="35534"/>
    <cellStyle name="Output 5 4" xfId="35535"/>
    <cellStyle name="Output 6" xfId="35536"/>
    <cellStyle name="Output 6 2" xfId="35537"/>
    <cellStyle name="Output 6 2 2" xfId="35538"/>
    <cellStyle name="Output 6 3" xfId="35539"/>
    <cellStyle name="Output 6 4" xfId="35540"/>
    <cellStyle name="Output 7" xfId="35541"/>
    <cellStyle name="Output 7 2" xfId="35542"/>
    <cellStyle name="Output 8" xfId="35543"/>
    <cellStyle name="Output 8 2" xfId="35544"/>
    <cellStyle name="Output 9" xfId="35545"/>
    <cellStyle name="Percen - Style1" xfId="35546"/>
    <cellStyle name="Percen - Style1 2" xfId="35547"/>
    <cellStyle name="Percen - Style1 2 2" xfId="35548"/>
    <cellStyle name="Percen - Style1 2 2 2" xfId="35549"/>
    <cellStyle name="Percen - Style1 2 3" xfId="35550"/>
    <cellStyle name="Percen - Style1 3" xfId="35551"/>
    <cellStyle name="Percen - Style1 3 2" xfId="35552"/>
    <cellStyle name="Percen - Style1 3 3" xfId="35553"/>
    <cellStyle name="Percen - Style1 4" xfId="35554"/>
    <cellStyle name="Percen - Style1 4 2" xfId="35555"/>
    <cellStyle name="Percen - Style1 5" xfId="35556"/>
    <cellStyle name="Percen - Style2" xfId="35557"/>
    <cellStyle name="Percen - Style2 2" xfId="35558"/>
    <cellStyle name="Percen - Style2 2 2" xfId="35559"/>
    <cellStyle name="Percen - Style2 2 2 2" xfId="35560"/>
    <cellStyle name="Percen - Style2 2 3" xfId="35561"/>
    <cellStyle name="Percen - Style2 3" xfId="35562"/>
    <cellStyle name="Percen - Style2 3 2" xfId="35563"/>
    <cellStyle name="Percen - Style2 3 3" xfId="35564"/>
    <cellStyle name="Percen - Style2 4" xfId="35565"/>
    <cellStyle name="Percen - Style2 4 2" xfId="35566"/>
    <cellStyle name="Percen - Style2 5" xfId="35567"/>
    <cellStyle name="Percen - Style3" xfId="35568"/>
    <cellStyle name="Percen - Style3 2" xfId="35569"/>
    <cellStyle name="Percen - Style3 2 2" xfId="35570"/>
    <cellStyle name="Percen - Style3 2 2 2" xfId="35571"/>
    <cellStyle name="Percen - Style3 2 3" xfId="35572"/>
    <cellStyle name="Percen - Style3 2 4" xfId="35573"/>
    <cellStyle name="Percen - Style3 3" xfId="35574"/>
    <cellStyle name="Percen - Style3 3 2" xfId="35575"/>
    <cellStyle name="Percen - Style3 3 2 2" xfId="35576"/>
    <cellStyle name="Percen - Style3 3 3" xfId="35577"/>
    <cellStyle name="Percen - Style3 3 4" xfId="35578"/>
    <cellStyle name="Percen - Style3 4" xfId="35579"/>
    <cellStyle name="Percen - Style3 4 2" xfId="35580"/>
    <cellStyle name="Percen - Style3 5" xfId="35581"/>
    <cellStyle name="Percen - Style3 6" xfId="35582"/>
    <cellStyle name="Percen - Style3_Electric Rev Req Model (2009 GRC) Rebuttal" xfId="35583"/>
    <cellStyle name="Percent" xfId="42386" builtinId="5"/>
    <cellStyle name="Percent (0)" xfId="35584"/>
    <cellStyle name="Percent (0) 2" xfId="35585"/>
    <cellStyle name="Percent (0) 3" xfId="35586"/>
    <cellStyle name="Percent [2]" xfId="35587"/>
    <cellStyle name="Percent [2] 10" xfId="35588"/>
    <cellStyle name="Percent [2] 10 2" xfId="35589"/>
    <cellStyle name="Percent [2] 11" xfId="35590"/>
    <cellStyle name="Percent [2] 11 2" xfId="35591"/>
    <cellStyle name="Percent [2] 12" xfId="35592"/>
    <cellStyle name="Percent [2] 12 2" xfId="35593"/>
    <cellStyle name="Percent [2] 12 3" xfId="35594"/>
    <cellStyle name="Percent [2] 13" xfId="35595"/>
    <cellStyle name="Percent [2] 2" xfId="35596"/>
    <cellStyle name="Percent [2] 2 2" xfId="35597"/>
    <cellStyle name="Percent [2] 2 2 2" xfId="35598"/>
    <cellStyle name="Percent [2] 2 2 2 2" xfId="35599"/>
    <cellStyle name="Percent [2] 2 2 2 2 2" xfId="35600"/>
    <cellStyle name="Percent [2] 2 2 2 3" xfId="35601"/>
    <cellStyle name="Percent [2] 2 2 2 4" xfId="35602"/>
    <cellStyle name="Percent [2] 2 2 3" xfId="35603"/>
    <cellStyle name="Percent [2] 2 2 3 2" xfId="35604"/>
    <cellStyle name="Percent [2] 2 2 4" xfId="35605"/>
    <cellStyle name="Percent [2] 2 2 4 2" xfId="35606"/>
    <cellStyle name="Percent [2] 2 2 5" xfId="35607"/>
    <cellStyle name="Percent [2] 2 3" xfId="35608"/>
    <cellStyle name="Percent [2] 2 3 2" xfId="35609"/>
    <cellStyle name="Percent [2] 2 3 2 2" xfId="35610"/>
    <cellStyle name="Percent [2] 2 3 2 3" xfId="35611"/>
    <cellStyle name="Percent [2] 2 3 3" xfId="35612"/>
    <cellStyle name="Percent [2] 2 3 4" xfId="35613"/>
    <cellStyle name="Percent [2] 2 4" xfId="35614"/>
    <cellStyle name="Percent [2] 2 4 2" xfId="35615"/>
    <cellStyle name="Percent [2] 2 4 2 2" xfId="35616"/>
    <cellStyle name="Percent [2] 2 4 3" xfId="35617"/>
    <cellStyle name="Percent [2] 2 5" xfId="35618"/>
    <cellStyle name="Percent [2] 2 5 2" xfId="35619"/>
    <cellStyle name="Percent [2] 2 6" xfId="35620"/>
    <cellStyle name="Percent [2] 2 6 2" xfId="35621"/>
    <cellStyle name="Percent [2] 2 7" xfId="35622"/>
    <cellStyle name="Percent [2] 3" xfId="35623"/>
    <cellStyle name="Percent [2] 3 2" xfId="35624"/>
    <cellStyle name="Percent [2] 3 2 2" xfId="35625"/>
    <cellStyle name="Percent [2] 3 2 2 2" xfId="35626"/>
    <cellStyle name="Percent [2] 3 2 3" xfId="35627"/>
    <cellStyle name="Percent [2] 3 2 4" xfId="35628"/>
    <cellStyle name="Percent [2] 3 2 5" xfId="35629"/>
    <cellStyle name="Percent [2] 3 3" xfId="35630"/>
    <cellStyle name="Percent [2] 3 3 2" xfId="35631"/>
    <cellStyle name="Percent [2] 3 3 2 2" xfId="35632"/>
    <cellStyle name="Percent [2] 3 3 3" xfId="35633"/>
    <cellStyle name="Percent [2] 3 4" xfId="35634"/>
    <cellStyle name="Percent [2] 3 4 2" xfId="35635"/>
    <cellStyle name="Percent [2] 3 4 2 2" xfId="35636"/>
    <cellStyle name="Percent [2] 3 4 3" xfId="35637"/>
    <cellStyle name="Percent [2] 3 5" xfId="35638"/>
    <cellStyle name="Percent [2] 3 5 2" xfId="35639"/>
    <cellStyle name="Percent [2] 3 6" xfId="35640"/>
    <cellStyle name="Percent [2] 4" xfId="35641"/>
    <cellStyle name="Percent [2] 4 2" xfId="35642"/>
    <cellStyle name="Percent [2] 4 2 2" xfId="35643"/>
    <cellStyle name="Percent [2] 4 2 2 2" xfId="35644"/>
    <cellStyle name="Percent [2] 4 2 2 2 2" xfId="35645"/>
    <cellStyle name="Percent [2] 4 2 2 3" xfId="35646"/>
    <cellStyle name="Percent [2] 4 2 2 4" xfId="35647"/>
    <cellStyle name="Percent [2] 4 2 3" xfId="35648"/>
    <cellStyle name="Percent [2] 4 2 3 2" xfId="35649"/>
    <cellStyle name="Percent [2] 4 2 4" xfId="35650"/>
    <cellStyle name="Percent [2] 4 2 4 2" xfId="35651"/>
    <cellStyle name="Percent [2] 4 2 5" xfId="35652"/>
    <cellStyle name="Percent [2] 4 3" xfId="35653"/>
    <cellStyle name="Percent [2] 4 3 2" xfId="35654"/>
    <cellStyle name="Percent [2] 4 3 2 2" xfId="35655"/>
    <cellStyle name="Percent [2] 4 3 3" xfId="35656"/>
    <cellStyle name="Percent [2] 4 3 4" xfId="35657"/>
    <cellStyle name="Percent [2] 4 3 5" xfId="35658"/>
    <cellStyle name="Percent [2] 4 4" xfId="35659"/>
    <cellStyle name="Percent [2] 4 4 2" xfId="35660"/>
    <cellStyle name="Percent [2] 4 4 2 2" xfId="35661"/>
    <cellStyle name="Percent [2] 4 4 3" xfId="35662"/>
    <cellStyle name="Percent [2] 4 5" xfId="35663"/>
    <cellStyle name="Percent [2] 4 5 2" xfId="35664"/>
    <cellStyle name="Percent [2] 4 6" xfId="35665"/>
    <cellStyle name="Percent [2] 4 6 2" xfId="35666"/>
    <cellStyle name="Percent [2] 4 7" xfId="35667"/>
    <cellStyle name="Percent [2] 5" xfId="35668"/>
    <cellStyle name="Percent [2] 5 2" xfId="35669"/>
    <cellStyle name="Percent [2] 5 2 2" xfId="35670"/>
    <cellStyle name="Percent [2] 5 2 2 2" xfId="35671"/>
    <cellStyle name="Percent [2] 5 2 2 2 2" xfId="35672"/>
    <cellStyle name="Percent [2] 5 2 3" xfId="35673"/>
    <cellStyle name="Percent [2] 5 2 3 2" xfId="35674"/>
    <cellStyle name="Percent [2] 5 2 4" xfId="35675"/>
    <cellStyle name="Percent [2] 5 2 4 2" xfId="35676"/>
    <cellStyle name="Percent [2] 5 2 5" xfId="35677"/>
    <cellStyle name="Percent [2] 5 3" xfId="35678"/>
    <cellStyle name="Percent [2] 5 3 2" xfId="35679"/>
    <cellStyle name="Percent [2] 5 3 2 2" xfId="35680"/>
    <cellStyle name="Percent [2] 5 4" xfId="35681"/>
    <cellStyle name="Percent [2] 5 4 2" xfId="35682"/>
    <cellStyle name="Percent [2] 5 5" xfId="35683"/>
    <cellStyle name="Percent [2] 5 5 2" xfId="35684"/>
    <cellStyle name="Percent [2] 6" xfId="35685"/>
    <cellStyle name="Percent [2] 6 2" xfId="35686"/>
    <cellStyle name="Percent [2] 6 2 2" xfId="35687"/>
    <cellStyle name="Percent [2] 6 2 2 2" xfId="35688"/>
    <cellStyle name="Percent [2] 6 3" xfId="35689"/>
    <cellStyle name="Percent [2] 6 3 2" xfId="35690"/>
    <cellStyle name="Percent [2] 6 4" xfId="35691"/>
    <cellStyle name="Percent [2] 6 4 2" xfId="35692"/>
    <cellStyle name="Percent [2] 7" xfId="35693"/>
    <cellStyle name="Percent [2] 7 2" xfId="35694"/>
    <cellStyle name="Percent [2] 7 2 2" xfId="35695"/>
    <cellStyle name="Percent [2] 7 3" xfId="35696"/>
    <cellStyle name="Percent [2] 8" xfId="35697"/>
    <cellStyle name="Percent [2] 8 2" xfId="35698"/>
    <cellStyle name="Percent [2] 8 2 2" xfId="35699"/>
    <cellStyle name="Percent [2] 8 3" xfId="35700"/>
    <cellStyle name="Percent [2] 8 4" xfId="35701"/>
    <cellStyle name="Percent [2] 9" xfId="35702"/>
    <cellStyle name="Percent [2] 9 2" xfId="35703"/>
    <cellStyle name="Percent [2] 9 2 2" xfId="35704"/>
    <cellStyle name="Percent [2] 9 2 2 2" xfId="35705"/>
    <cellStyle name="Percent [2] 9 2 3" xfId="35706"/>
    <cellStyle name="Percent [2] 9 3" xfId="35707"/>
    <cellStyle name="Percent [2] 9 3 2" xfId="35708"/>
    <cellStyle name="Percent [2] 9 4" xfId="35709"/>
    <cellStyle name="Percent 10" xfId="35710"/>
    <cellStyle name="Percent 10 2" xfId="35711"/>
    <cellStyle name="Percent 10 2 2" xfId="35712"/>
    <cellStyle name="Percent 10 2 2 2" xfId="35713"/>
    <cellStyle name="Percent 10 2 2 2 2" xfId="35714"/>
    <cellStyle name="Percent 10 2 2 3" xfId="35715"/>
    <cellStyle name="Percent 10 2 2 4" xfId="35716"/>
    <cellStyle name="Percent 10 2 3" xfId="35717"/>
    <cellStyle name="Percent 10 2 3 2" xfId="35718"/>
    <cellStyle name="Percent 10 2 4" xfId="35719"/>
    <cellStyle name="Percent 10 2 4 2" xfId="35720"/>
    <cellStyle name="Percent 10 2 5" xfId="35721"/>
    <cellStyle name="Percent 10 3" xfId="35722"/>
    <cellStyle name="Percent 10 3 2" xfId="35723"/>
    <cellStyle name="Percent 10 3 2 2" xfId="35724"/>
    <cellStyle name="Percent 10 3 3" xfId="35725"/>
    <cellStyle name="Percent 10 3 3 2" xfId="35726"/>
    <cellStyle name="Percent 10 3 4" xfId="35727"/>
    <cellStyle name="Percent 10 3 5" xfId="35728"/>
    <cellStyle name="Percent 10 4" xfId="35729"/>
    <cellStyle name="Percent 10 4 2" xfId="35730"/>
    <cellStyle name="Percent 10 4 2 2" xfId="35731"/>
    <cellStyle name="Percent 10 4 3" xfId="35732"/>
    <cellStyle name="Percent 10 4 4" xfId="35733"/>
    <cellStyle name="Percent 10 5" xfId="35734"/>
    <cellStyle name="Percent 10 5 2" xfId="35735"/>
    <cellStyle name="Percent 10 5 2 2" xfId="35736"/>
    <cellStyle name="Percent 10 5 3" xfId="35737"/>
    <cellStyle name="Percent 10 6" xfId="35738"/>
    <cellStyle name="Percent 10 6 2" xfId="35739"/>
    <cellStyle name="Percent 10 7" xfId="35740"/>
    <cellStyle name="Percent 10 8" xfId="35741"/>
    <cellStyle name="Percent 100" xfId="35742"/>
    <cellStyle name="Percent 101" xfId="35743"/>
    <cellStyle name="Percent 102" xfId="35744"/>
    <cellStyle name="Percent 103" xfId="35745"/>
    <cellStyle name="Percent 104" xfId="35746"/>
    <cellStyle name="Percent 105" xfId="35747"/>
    <cellStyle name="Percent 106" xfId="35748"/>
    <cellStyle name="Percent 107" xfId="35749"/>
    <cellStyle name="Percent 108" xfId="35750"/>
    <cellStyle name="Percent 109" xfId="35751"/>
    <cellStyle name="Percent 11" xfId="4"/>
    <cellStyle name="Percent 11 2" xfId="35752"/>
    <cellStyle name="Percent 11 2 2" xfId="35753"/>
    <cellStyle name="Percent 11 2 2 2" xfId="35754"/>
    <cellStyle name="Percent 11 2 2 2 2" xfId="35755"/>
    <cellStyle name="Percent 11 2 2 3" xfId="35756"/>
    <cellStyle name="Percent 11 2 2 4" xfId="35757"/>
    <cellStyle name="Percent 11 2 3" xfId="35758"/>
    <cellStyle name="Percent 11 2 3 2" xfId="35759"/>
    <cellStyle name="Percent 11 2 4" xfId="35760"/>
    <cellStyle name="Percent 11 2 4 2" xfId="35761"/>
    <cellStyle name="Percent 11 2 5" xfId="35762"/>
    <cellStyle name="Percent 11 3" xfId="35763"/>
    <cellStyle name="Percent 11 3 2" xfId="35764"/>
    <cellStyle name="Percent 11 3 2 2" xfId="35765"/>
    <cellStyle name="Percent 11 3 2 3" xfId="35766"/>
    <cellStyle name="Percent 11 3 3" xfId="35767"/>
    <cellStyle name="Percent 11 3 4" xfId="35768"/>
    <cellStyle name="Percent 11 4" xfId="35769"/>
    <cellStyle name="Percent 11 4 2" xfId="35770"/>
    <cellStyle name="Percent 11 4 2 2" xfId="35771"/>
    <cellStyle name="Percent 11 4 3" xfId="35772"/>
    <cellStyle name="Percent 11 5" xfId="35773"/>
    <cellStyle name="Percent 11 5 2" xfId="35774"/>
    <cellStyle name="Percent 11 6" xfId="35775"/>
    <cellStyle name="Percent 11 6 2" xfId="35776"/>
    <cellStyle name="Percent 11 7" xfId="35777"/>
    <cellStyle name="Percent 12" xfId="35778"/>
    <cellStyle name="Percent 12 2" xfId="35779"/>
    <cellStyle name="Percent 12 2 2" xfId="35780"/>
    <cellStyle name="Percent 12 2 2 2" xfId="35781"/>
    <cellStyle name="Percent 12 2 2 2 2" xfId="35782"/>
    <cellStyle name="Percent 12 2 2 3" xfId="35783"/>
    <cellStyle name="Percent 12 2 2 4" xfId="35784"/>
    <cellStyle name="Percent 12 2 3" xfId="35785"/>
    <cellStyle name="Percent 12 2 3 2" xfId="35786"/>
    <cellStyle name="Percent 12 2 4" xfId="35787"/>
    <cellStyle name="Percent 12 2 4 2" xfId="35788"/>
    <cellStyle name="Percent 12 2 5" xfId="35789"/>
    <cellStyle name="Percent 12 3" xfId="35790"/>
    <cellStyle name="Percent 12 3 2" xfId="35791"/>
    <cellStyle name="Percent 12 3 2 2" xfId="35792"/>
    <cellStyle name="Percent 12 3 3" xfId="35793"/>
    <cellStyle name="Percent 12 3 4" xfId="35794"/>
    <cellStyle name="Percent 12 4" xfId="35795"/>
    <cellStyle name="Percent 12 4 2" xfId="35796"/>
    <cellStyle name="Percent 12 4 2 2" xfId="35797"/>
    <cellStyle name="Percent 12 4 3" xfId="35798"/>
    <cellStyle name="Percent 12 5" xfId="35799"/>
    <cellStyle name="Percent 12 5 2" xfId="35800"/>
    <cellStyle name="Percent 12 5 2 2" xfId="35801"/>
    <cellStyle name="Percent 12 5 3" xfId="35802"/>
    <cellStyle name="Percent 12 6" xfId="35803"/>
    <cellStyle name="Percent 12 6 2" xfId="35804"/>
    <cellStyle name="Percent 12 7" xfId="35805"/>
    <cellStyle name="Percent 13" xfId="35806"/>
    <cellStyle name="Percent 13 2" xfId="35807"/>
    <cellStyle name="Percent 13 2 2" xfId="35808"/>
    <cellStyle name="Percent 13 2 2 2" xfId="35809"/>
    <cellStyle name="Percent 13 2 2 2 2" xfId="35810"/>
    <cellStyle name="Percent 13 2 2 3" xfId="35811"/>
    <cellStyle name="Percent 13 2 2 4" xfId="35812"/>
    <cellStyle name="Percent 13 2 3" xfId="35813"/>
    <cellStyle name="Percent 13 2 3 2" xfId="35814"/>
    <cellStyle name="Percent 13 2 4" xfId="35815"/>
    <cellStyle name="Percent 13 2 4 2" xfId="35816"/>
    <cellStyle name="Percent 13 2 5" xfId="35817"/>
    <cellStyle name="Percent 13 3" xfId="35818"/>
    <cellStyle name="Percent 13 3 2" xfId="35819"/>
    <cellStyle name="Percent 13 3 2 2" xfId="35820"/>
    <cellStyle name="Percent 13 3 3" xfId="35821"/>
    <cellStyle name="Percent 13 3 4" xfId="35822"/>
    <cellStyle name="Percent 13 4" xfId="35823"/>
    <cellStyle name="Percent 13 4 2" xfId="35824"/>
    <cellStyle name="Percent 13 4 2 2" xfId="35825"/>
    <cellStyle name="Percent 13 4 3" xfId="35826"/>
    <cellStyle name="Percent 13 5" xfId="35827"/>
    <cellStyle name="Percent 13 5 2" xfId="35828"/>
    <cellStyle name="Percent 13 6" xfId="35829"/>
    <cellStyle name="Percent 13 6 2" xfId="35830"/>
    <cellStyle name="Percent 13 7" xfId="35831"/>
    <cellStyle name="Percent 13 8" xfId="35832"/>
    <cellStyle name="Percent 14" xfId="35833"/>
    <cellStyle name="Percent 14 2" xfId="35834"/>
    <cellStyle name="Percent 14 2 2" xfId="35835"/>
    <cellStyle name="Percent 14 2 2 2" xfId="35836"/>
    <cellStyle name="Percent 14 2 2 2 2" xfId="35837"/>
    <cellStyle name="Percent 14 2 2 3" xfId="35838"/>
    <cellStyle name="Percent 14 2 2 4" xfId="35839"/>
    <cellStyle name="Percent 14 2 3" xfId="35840"/>
    <cellStyle name="Percent 14 2 3 2" xfId="35841"/>
    <cellStyle name="Percent 14 2 4" xfId="35842"/>
    <cellStyle name="Percent 14 2 4 2" xfId="35843"/>
    <cellStyle name="Percent 14 2 5" xfId="35844"/>
    <cellStyle name="Percent 14 3" xfId="35845"/>
    <cellStyle name="Percent 14 3 2" xfId="35846"/>
    <cellStyle name="Percent 14 3 2 2" xfId="35847"/>
    <cellStyle name="Percent 14 3 3" xfId="35848"/>
    <cellStyle name="Percent 14 3 4" xfId="35849"/>
    <cellStyle name="Percent 14 4" xfId="35850"/>
    <cellStyle name="Percent 14 4 2" xfId="35851"/>
    <cellStyle name="Percent 14 4 2 2" xfId="35852"/>
    <cellStyle name="Percent 14 4 3" xfId="35853"/>
    <cellStyle name="Percent 14 5" xfId="35854"/>
    <cellStyle name="Percent 14 5 2" xfId="35855"/>
    <cellStyle name="Percent 14 6" xfId="35856"/>
    <cellStyle name="Percent 14 6 2" xfId="35857"/>
    <cellStyle name="Percent 14 7" xfId="35858"/>
    <cellStyle name="Percent 15" xfId="35859"/>
    <cellStyle name="Percent 15 2" xfId="35860"/>
    <cellStyle name="Percent 15 2 2" xfId="35861"/>
    <cellStyle name="Percent 15 2 2 2" xfId="35862"/>
    <cellStyle name="Percent 15 2 2 2 2" xfId="35863"/>
    <cellStyle name="Percent 15 2 2 3" xfId="35864"/>
    <cellStyle name="Percent 15 2 2 4" xfId="35865"/>
    <cellStyle name="Percent 15 2 3" xfId="35866"/>
    <cellStyle name="Percent 15 2 3 2" xfId="35867"/>
    <cellStyle name="Percent 15 2 4" xfId="35868"/>
    <cellStyle name="Percent 15 2 4 2" xfId="35869"/>
    <cellStyle name="Percent 15 2 5" xfId="35870"/>
    <cellStyle name="Percent 15 2 6" xfId="35871"/>
    <cellStyle name="Percent 15 3" xfId="35872"/>
    <cellStyle name="Percent 15 3 2" xfId="35873"/>
    <cellStyle name="Percent 15 3 2 2" xfId="35874"/>
    <cellStyle name="Percent 15 3 3" xfId="35875"/>
    <cellStyle name="Percent 15 3 4" xfId="35876"/>
    <cellStyle name="Percent 15 4" xfId="35877"/>
    <cellStyle name="Percent 15 4 2" xfId="35878"/>
    <cellStyle name="Percent 15 4 2 2" xfId="35879"/>
    <cellStyle name="Percent 15 4 3" xfId="35880"/>
    <cellStyle name="Percent 15 5" xfId="35881"/>
    <cellStyle name="Percent 15 5 2" xfId="35882"/>
    <cellStyle name="Percent 15 6" xfId="35883"/>
    <cellStyle name="Percent 15 6 2" xfId="35884"/>
    <cellStyle name="Percent 15 7" xfId="35885"/>
    <cellStyle name="Percent 15 8" xfId="35886"/>
    <cellStyle name="Percent 16" xfId="35887"/>
    <cellStyle name="Percent 16 2" xfId="35888"/>
    <cellStyle name="Percent 16 2 2" xfId="35889"/>
    <cellStyle name="Percent 16 2 2 2" xfId="35890"/>
    <cellStyle name="Percent 16 2 2 2 2" xfId="35891"/>
    <cellStyle name="Percent 16 2 2 3" xfId="35892"/>
    <cellStyle name="Percent 16 2 2 4" xfId="35893"/>
    <cellStyle name="Percent 16 2 3" xfId="35894"/>
    <cellStyle name="Percent 16 2 3 2" xfId="35895"/>
    <cellStyle name="Percent 16 2 4" xfId="35896"/>
    <cellStyle name="Percent 16 2 4 2" xfId="35897"/>
    <cellStyle name="Percent 16 2 5" xfId="35898"/>
    <cellStyle name="Percent 16 3" xfId="35899"/>
    <cellStyle name="Percent 16 3 2" xfId="35900"/>
    <cellStyle name="Percent 16 3 2 2" xfId="35901"/>
    <cellStyle name="Percent 16 3 3" xfId="35902"/>
    <cellStyle name="Percent 16 3 4" xfId="35903"/>
    <cellStyle name="Percent 16 4" xfId="35904"/>
    <cellStyle name="Percent 16 4 2" xfId="35905"/>
    <cellStyle name="Percent 16 4 2 2" xfId="35906"/>
    <cellStyle name="Percent 16 4 3" xfId="35907"/>
    <cellStyle name="Percent 16 5" xfId="35908"/>
    <cellStyle name="Percent 16 5 2" xfId="35909"/>
    <cellStyle name="Percent 16 6" xfId="35910"/>
    <cellStyle name="Percent 17" xfId="35911"/>
    <cellStyle name="Percent 17 2" xfId="35912"/>
    <cellStyle name="Percent 17 2 2" xfId="35913"/>
    <cellStyle name="Percent 17 2 2 2" xfId="35914"/>
    <cellStyle name="Percent 17 2 2 2 2" xfId="35915"/>
    <cellStyle name="Percent 17 2 2 3" xfId="35916"/>
    <cellStyle name="Percent 17 2 2 4" xfId="35917"/>
    <cellStyle name="Percent 17 2 3" xfId="35918"/>
    <cellStyle name="Percent 17 2 3 2" xfId="35919"/>
    <cellStyle name="Percent 17 2 4" xfId="35920"/>
    <cellStyle name="Percent 17 2 4 2" xfId="35921"/>
    <cellStyle name="Percent 17 2 5" xfId="35922"/>
    <cellStyle name="Percent 17 3" xfId="35923"/>
    <cellStyle name="Percent 17 3 2" xfId="35924"/>
    <cellStyle name="Percent 17 3 2 2" xfId="35925"/>
    <cellStyle name="Percent 17 3 3" xfId="35926"/>
    <cellStyle name="Percent 17 3 4" xfId="35927"/>
    <cellStyle name="Percent 17 3 5" xfId="35928"/>
    <cellStyle name="Percent 17 4" xfId="35929"/>
    <cellStyle name="Percent 17 4 2" xfId="35930"/>
    <cellStyle name="Percent 17 4 2 2" xfId="35931"/>
    <cellStyle name="Percent 17 4 3" xfId="35932"/>
    <cellStyle name="Percent 17 5" xfId="35933"/>
    <cellStyle name="Percent 17 5 2" xfId="35934"/>
    <cellStyle name="Percent 17 6" xfId="35935"/>
    <cellStyle name="Percent 18" xfId="35936"/>
    <cellStyle name="Percent 18 2" xfId="35937"/>
    <cellStyle name="Percent 18 2 2" xfId="35938"/>
    <cellStyle name="Percent 18 2 2 2" xfId="35939"/>
    <cellStyle name="Percent 18 2 2 2 2" xfId="35940"/>
    <cellStyle name="Percent 18 2 2 3" xfId="35941"/>
    <cellStyle name="Percent 18 2 2 4" xfId="35942"/>
    <cellStyle name="Percent 18 2 3" xfId="35943"/>
    <cellStyle name="Percent 18 2 3 2" xfId="35944"/>
    <cellStyle name="Percent 18 2 4" xfId="35945"/>
    <cellStyle name="Percent 18 2 4 2" xfId="35946"/>
    <cellStyle name="Percent 18 2 5" xfId="35947"/>
    <cellStyle name="Percent 18 3" xfId="35948"/>
    <cellStyle name="Percent 18 3 2" xfId="35949"/>
    <cellStyle name="Percent 18 3 2 2" xfId="35950"/>
    <cellStyle name="Percent 18 3 3" xfId="35951"/>
    <cellStyle name="Percent 18 3 4" xfId="35952"/>
    <cellStyle name="Percent 18 3 5" xfId="35953"/>
    <cellStyle name="Percent 18 4" xfId="35954"/>
    <cellStyle name="Percent 18 4 2" xfId="35955"/>
    <cellStyle name="Percent 18 4 2 2" xfId="35956"/>
    <cellStyle name="Percent 18 4 3" xfId="35957"/>
    <cellStyle name="Percent 18 5" xfId="35958"/>
    <cellStyle name="Percent 18 5 2" xfId="35959"/>
    <cellStyle name="Percent 18 6" xfId="35960"/>
    <cellStyle name="Percent 19" xfId="35961"/>
    <cellStyle name="Percent 19 2" xfId="35962"/>
    <cellStyle name="Percent 19 2 2" xfId="35963"/>
    <cellStyle name="Percent 19 2 2 2" xfId="35964"/>
    <cellStyle name="Percent 19 2 2 2 2" xfId="35965"/>
    <cellStyle name="Percent 19 2 2 3" xfId="35966"/>
    <cellStyle name="Percent 19 2 2 4" xfId="35967"/>
    <cellStyle name="Percent 19 2 3" xfId="35968"/>
    <cellStyle name="Percent 19 2 3 2" xfId="35969"/>
    <cellStyle name="Percent 19 2 4" xfId="35970"/>
    <cellStyle name="Percent 19 2 4 2" xfId="35971"/>
    <cellStyle name="Percent 19 2 5" xfId="35972"/>
    <cellStyle name="Percent 19 3" xfId="35973"/>
    <cellStyle name="Percent 19 3 2" xfId="35974"/>
    <cellStyle name="Percent 19 3 2 2" xfId="35975"/>
    <cellStyle name="Percent 19 3 3" xfId="35976"/>
    <cellStyle name="Percent 19 3 4" xfId="35977"/>
    <cellStyle name="Percent 19 4" xfId="35978"/>
    <cellStyle name="Percent 19 4 2" xfId="35979"/>
    <cellStyle name="Percent 19 4 2 2" xfId="35980"/>
    <cellStyle name="Percent 19 4 3" xfId="35981"/>
    <cellStyle name="Percent 19 5" xfId="35982"/>
    <cellStyle name="Percent 19 5 2" xfId="35983"/>
    <cellStyle name="Percent 19 6" xfId="35984"/>
    <cellStyle name="Percent 2" xfId="35985"/>
    <cellStyle name="Percent 2 2" xfId="35986"/>
    <cellStyle name="Percent 2 2 2" xfId="35987"/>
    <cellStyle name="Percent 2 2 2 2" xfId="35988"/>
    <cellStyle name="Percent 2 2 2 2 2" xfId="35989"/>
    <cellStyle name="Percent 2 2 2 2 2 2" xfId="35990"/>
    <cellStyle name="Percent 2 2 2 2 3" xfId="35991"/>
    <cellStyle name="Percent 2 2 2 2 4" xfId="35992"/>
    <cellStyle name="Percent 2 2 2 3" xfId="35993"/>
    <cellStyle name="Percent 2 2 2 3 2" xfId="35994"/>
    <cellStyle name="Percent 2 2 2 3 2 2" xfId="35995"/>
    <cellStyle name="Percent 2 2 2 3 3" xfId="35996"/>
    <cellStyle name="Percent 2 2 2 3 4" xfId="35997"/>
    <cellStyle name="Percent 2 2 2 4" xfId="35998"/>
    <cellStyle name="Percent 2 2 2 4 2" xfId="35999"/>
    <cellStyle name="Percent 2 2 2 5" xfId="36000"/>
    <cellStyle name="Percent 2 2 2 5 2" xfId="36001"/>
    <cellStyle name="Percent 2 2 2 6" xfId="36002"/>
    <cellStyle name="Percent 2 2 3" xfId="36003"/>
    <cellStyle name="Percent 2 2 3 2" xfId="36004"/>
    <cellStyle name="Percent 2 2 3 2 2" xfId="36005"/>
    <cellStyle name="Percent 2 2 3 2 2 2" xfId="36006"/>
    <cellStyle name="Percent 2 2 3 2 3" xfId="36007"/>
    <cellStyle name="Percent 2 2 3 3" xfId="36008"/>
    <cellStyle name="Percent 2 2 3 3 2" xfId="36009"/>
    <cellStyle name="Percent 2 2 3 3 2 2" xfId="36010"/>
    <cellStyle name="Percent 2 2 3 3 3" xfId="36011"/>
    <cellStyle name="Percent 2 2 3 4" xfId="36012"/>
    <cellStyle name="Percent 2 2 3 4 2" xfId="36013"/>
    <cellStyle name="Percent 2 2 3 5" xfId="36014"/>
    <cellStyle name="Percent 2 2 3 5 2" xfId="36015"/>
    <cellStyle name="Percent 2 2 3 6" xfId="36016"/>
    <cellStyle name="Percent 2 2 4" xfId="36017"/>
    <cellStyle name="Percent 2 2 4 2" xfId="36018"/>
    <cellStyle name="Percent 2 2 4 2 2" xfId="36019"/>
    <cellStyle name="Percent 2 2 4 3" xfId="36020"/>
    <cellStyle name="Percent 2 2 5" xfId="9"/>
    <cellStyle name="Percent 2 2 5 2" xfId="36021"/>
    <cellStyle name="Percent 2 2 5 2 2" xfId="36022"/>
    <cellStyle name="Percent 2 2 5 3" xfId="36023"/>
    <cellStyle name="Percent 2 2 5 4" xfId="36024"/>
    <cellStyle name="Percent 2 2 5 5" xfId="36025"/>
    <cellStyle name="Percent 2 2 6" xfId="36026"/>
    <cellStyle name="Percent 2 2 6 2" xfId="36027"/>
    <cellStyle name="Percent 2 2 7" xfId="36028"/>
    <cellStyle name="Percent 2 2 7 2" xfId="36029"/>
    <cellStyle name="Percent 2 2 8" xfId="36030"/>
    <cellStyle name="Percent 2 3" xfId="36031"/>
    <cellStyle name="Percent 2 3 2" xfId="36032"/>
    <cellStyle name="Percent 2 3 2 2" xfId="36033"/>
    <cellStyle name="Percent 2 3 2 2 2" xfId="36034"/>
    <cellStyle name="Percent 2 3 2 2 3" xfId="36035"/>
    <cellStyle name="Percent 2 3 2 3" xfId="36036"/>
    <cellStyle name="Percent 2 3 2 4" xfId="36037"/>
    <cellStyle name="Percent 2 3 2 5" xfId="36038"/>
    <cellStyle name="Percent 2 3 3" xfId="36039"/>
    <cellStyle name="Percent 2 3 3 2" xfId="36040"/>
    <cellStyle name="Percent 2 3 3 3" xfId="36041"/>
    <cellStyle name="Percent 2 3 4" xfId="36042"/>
    <cellStyle name="Percent 2 3 4 2" xfId="36043"/>
    <cellStyle name="Percent 2 3 5" xfId="36044"/>
    <cellStyle name="Percent 2 4" xfId="36045"/>
    <cellStyle name="Percent 2 4 2" xfId="36046"/>
    <cellStyle name="Percent 2 4 2 2" xfId="36047"/>
    <cellStyle name="Percent 2 4 3" xfId="36048"/>
    <cellStyle name="Percent 2 4 3 2" xfId="36049"/>
    <cellStyle name="Percent 2 4 4" xfId="36050"/>
    <cellStyle name="Percent 2 4 5" xfId="36051"/>
    <cellStyle name="Percent 2 5" xfId="36052"/>
    <cellStyle name="Percent 2 5 2" xfId="36053"/>
    <cellStyle name="Percent 2 5 3" xfId="36054"/>
    <cellStyle name="Percent 2 6" xfId="36055"/>
    <cellStyle name="Percent 2 6 2" xfId="36056"/>
    <cellStyle name="Percent 2 7" xfId="36057"/>
    <cellStyle name="Percent 2 7 2" xfId="36058"/>
    <cellStyle name="Percent 2 8" xfId="36059"/>
    <cellStyle name="Percent 20" xfId="36060"/>
    <cellStyle name="Percent 20 2" xfId="36061"/>
    <cellStyle name="Percent 20 2 2" xfId="36062"/>
    <cellStyle name="Percent 20 2 2 2" xfId="36063"/>
    <cellStyle name="Percent 20 2 2 2 2" xfId="36064"/>
    <cellStyle name="Percent 20 2 2 3" xfId="36065"/>
    <cellStyle name="Percent 20 2 2 4" xfId="36066"/>
    <cellStyle name="Percent 20 2 3" xfId="36067"/>
    <cellStyle name="Percent 20 2 3 2" xfId="36068"/>
    <cellStyle name="Percent 20 2 4" xfId="36069"/>
    <cellStyle name="Percent 20 2 4 2" xfId="36070"/>
    <cellStyle name="Percent 20 2 5" xfId="36071"/>
    <cellStyle name="Percent 20 2 6" xfId="36072"/>
    <cellStyle name="Percent 20 3" xfId="36073"/>
    <cellStyle name="Percent 20 3 2" xfId="36074"/>
    <cellStyle name="Percent 20 3 2 2" xfId="36075"/>
    <cellStyle name="Percent 20 3 3" xfId="36076"/>
    <cellStyle name="Percent 20 3 4" xfId="36077"/>
    <cellStyle name="Percent 20 4" xfId="36078"/>
    <cellStyle name="Percent 20 4 2" xfId="36079"/>
    <cellStyle name="Percent 20 5" xfId="36080"/>
    <cellStyle name="Percent 20 5 2" xfId="36081"/>
    <cellStyle name="Percent 20 6" xfId="36082"/>
    <cellStyle name="Percent 20 7" xfId="36083"/>
    <cellStyle name="Percent 21" xfId="36084"/>
    <cellStyle name="Percent 21 2" xfId="36085"/>
    <cellStyle name="Percent 21 2 2" xfId="36086"/>
    <cellStyle name="Percent 21 2 2 2" xfId="36087"/>
    <cellStyle name="Percent 21 2 3" xfId="36088"/>
    <cellStyle name="Percent 21 2 3 2" xfId="36089"/>
    <cellStyle name="Percent 21 2 4" xfId="36090"/>
    <cellStyle name="Percent 21 3" xfId="36091"/>
    <cellStyle name="Percent 21 3 2" xfId="36092"/>
    <cellStyle name="Percent 21 3 2 2" xfId="36093"/>
    <cellStyle name="Percent 21 3 3" xfId="36094"/>
    <cellStyle name="Percent 21 4" xfId="36095"/>
    <cellStyle name="Percent 21 4 2" xfId="36096"/>
    <cellStyle name="Percent 21 4 3" xfId="36097"/>
    <cellStyle name="Percent 21 5" xfId="36098"/>
    <cellStyle name="Percent 21 5 2" xfId="36099"/>
    <cellStyle name="Percent 21 6" xfId="36100"/>
    <cellStyle name="Percent 22" xfId="36101"/>
    <cellStyle name="Percent 22 2" xfId="36102"/>
    <cellStyle name="Percent 22 2 2" xfId="36103"/>
    <cellStyle name="Percent 22 2 2 2" xfId="36104"/>
    <cellStyle name="Percent 22 2 2 3" xfId="36105"/>
    <cellStyle name="Percent 22 2 3" xfId="36106"/>
    <cellStyle name="Percent 22 2 4" xfId="36107"/>
    <cellStyle name="Percent 22 3" xfId="36108"/>
    <cellStyle name="Percent 22 3 2" xfId="36109"/>
    <cellStyle name="Percent 22 3 2 2" xfId="36110"/>
    <cellStyle name="Percent 22 3 3" xfId="36111"/>
    <cellStyle name="Percent 22 3 4" xfId="36112"/>
    <cellStyle name="Percent 22 4" xfId="36113"/>
    <cellStyle name="Percent 22 4 2" xfId="36114"/>
    <cellStyle name="Percent 22 5" xfId="36115"/>
    <cellStyle name="Percent 22 6" xfId="36116"/>
    <cellStyle name="Percent 23" xfId="36117"/>
    <cellStyle name="Percent 23 2" xfId="36118"/>
    <cellStyle name="Percent 23 2 2" xfId="36119"/>
    <cellStyle name="Percent 23 2 2 2" xfId="36120"/>
    <cellStyle name="Percent 23 2 2 3" xfId="36121"/>
    <cellStyle name="Percent 23 2 3" xfId="36122"/>
    <cellStyle name="Percent 23 2 4" xfId="36123"/>
    <cellStyle name="Percent 23 3" xfId="36124"/>
    <cellStyle name="Percent 23 3 2" xfId="36125"/>
    <cellStyle name="Percent 23 3 2 2" xfId="36126"/>
    <cellStyle name="Percent 23 3 3" xfId="36127"/>
    <cellStyle name="Percent 23 3 4" xfId="36128"/>
    <cellStyle name="Percent 23 4" xfId="36129"/>
    <cellStyle name="Percent 23 4 2" xfId="36130"/>
    <cellStyle name="Percent 23 5" xfId="36131"/>
    <cellStyle name="Percent 23 6" xfId="36132"/>
    <cellStyle name="Percent 24" xfId="36133"/>
    <cellStyle name="Percent 24 2" xfId="36134"/>
    <cellStyle name="Percent 24 2 2" xfId="36135"/>
    <cellStyle name="Percent 24 2 2 2" xfId="36136"/>
    <cellStyle name="Percent 24 2 2 3" xfId="36137"/>
    <cellStyle name="Percent 24 2 3" xfId="36138"/>
    <cellStyle name="Percent 24 2 4" xfId="36139"/>
    <cellStyle name="Percent 24 3" xfId="36140"/>
    <cellStyle name="Percent 24 3 2" xfId="36141"/>
    <cellStyle name="Percent 24 3 2 2" xfId="36142"/>
    <cellStyle name="Percent 24 3 3" xfId="36143"/>
    <cellStyle name="Percent 24 3 4" xfId="36144"/>
    <cellStyle name="Percent 24 4" xfId="36145"/>
    <cellStyle name="Percent 24 4 2" xfId="36146"/>
    <cellStyle name="Percent 24 4 2 2" xfId="36147"/>
    <cellStyle name="Percent 24 4 3" xfId="36148"/>
    <cellStyle name="Percent 24 5" xfId="36149"/>
    <cellStyle name="Percent 24 5 2" xfId="36150"/>
    <cellStyle name="Percent 24 6" xfId="36151"/>
    <cellStyle name="Percent 24 7" xfId="36152"/>
    <cellStyle name="Percent 25" xfId="36153"/>
    <cellStyle name="Percent 25 2" xfId="36154"/>
    <cellStyle name="Percent 25 2 2" xfId="36155"/>
    <cellStyle name="Percent 25 2 2 2" xfId="36156"/>
    <cellStyle name="Percent 25 2 3" xfId="36157"/>
    <cellStyle name="Percent 25 3" xfId="36158"/>
    <cellStyle name="Percent 25 3 2" xfId="36159"/>
    <cellStyle name="Percent 25 3 3" xfId="36160"/>
    <cellStyle name="Percent 25 4" xfId="36161"/>
    <cellStyle name="Percent 25 4 2" xfId="36162"/>
    <cellStyle name="Percent 25 4 3" xfId="36163"/>
    <cellStyle name="Percent 25 5" xfId="36164"/>
    <cellStyle name="Percent 25 6" xfId="36165"/>
    <cellStyle name="Percent 25 7" xfId="36166"/>
    <cellStyle name="Percent 25 8" xfId="36167"/>
    <cellStyle name="Percent 26" xfId="36168"/>
    <cellStyle name="Percent 26 2" xfId="36169"/>
    <cellStyle name="Percent 26 2 2" xfId="36170"/>
    <cellStyle name="Percent 26 2 2 2" xfId="36171"/>
    <cellStyle name="Percent 26 3" xfId="36172"/>
    <cellStyle name="Percent 26 3 2" xfId="36173"/>
    <cellStyle name="Percent 26 4" xfId="36174"/>
    <cellStyle name="Percent 26 4 2" xfId="36175"/>
    <cellStyle name="Percent 26 5" xfId="36176"/>
    <cellStyle name="Percent 26 6" xfId="36177"/>
    <cellStyle name="Percent 27" xfId="36178"/>
    <cellStyle name="Percent 27 2" xfId="36179"/>
    <cellStyle name="Percent 27 2 2" xfId="36180"/>
    <cellStyle name="Percent 27 3" xfId="36181"/>
    <cellStyle name="Percent 28" xfId="36182"/>
    <cellStyle name="Percent 28 2" xfId="36183"/>
    <cellStyle name="Percent 28 2 2" xfId="36184"/>
    <cellStyle name="Percent 28 2 3" xfId="36185"/>
    <cellStyle name="Percent 28 3" xfId="36186"/>
    <cellStyle name="Percent 29" xfId="36187"/>
    <cellStyle name="Percent 29 2" xfId="36188"/>
    <cellStyle name="Percent 29 2 2" xfId="36189"/>
    <cellStyle name="Percent 29 2 3" xfId="36190"/>
    <cellStyle name="Percent 29 3" xfId="36191"/>
    <cellStyle name="Percent 3" xfId="36192"/>
    <cellStyle name="Percent 3 10" xfId="36193"/>
    <cellStyle name="Percent 3 2" xfId="36194"/>
    <cellStyle name="Percent 3 2 2" xfId="36195"/>
    <cellStyle name="Percent 3 2 2 2" xfId="36196"/>
    <cellStyle name="Percent 3 2 2 2 2" xfId="36197"/>
    <cellStyle name="Percent 3 2 2 3" xfId="36198"/>
    <cellStyle name="Percent 3 2 2 4" xfId="36199"/>
    <cellStyle name="Percent 3 2 3" xfId="36200"/>
    <cellStyle name="Percent 3 2 3 2" xfId="36201"/>
    <cellStyle name="Percent 3 2 3 2 2" xfId="36202"/>
    <cellStyle name="Percent 3 2 3 3" xfId="36203"/>
    <cellStyle name="Percent 3 2 3 4" xfId="36204"/>
    <cellStyle name="Percent 3 2 4" xfId="36205"/>
    <cellStyle name="Percent 3 2 4 2" xfId="36206"/>
    <cellStyle name="Percent 3 2 5" xfId="36207"/>
    <cellStyle name="Percent 3 2 5 2" xfId="36208"/>
    <cellStyle name="Percent 3 2 6" xfId="36209"/>
    <cellStyle name="Percent 3 3" xfId="36210"/>
    <cellStyle name="Percent 3 3 2" xfId="36211"/>
    <cellStyle name="Percent 3 3 2 2" xfId="36212"/>
    <cellStyle name="Percent 3 3 2 2 2" xfId="36213"/>
    <cellStyle name="Percent 3 3 2 3" xfId="36214"/>
    <cellStyle name="Percent 3 3 3" xfId="36215"/>
    <cellStyle name="Percent 3 3 3 2" xfId="36216"/>
    <cellStyle name="Percent 3 3 3 2 2" xfId="36217"/>
    <cellStyle name="Percent 3 3 3 3" xfId="36218"/>
    <cellStyle name="Percent 3 3 3 4" xfId="36219"/>
    <cellStyle name="Percent 3 3 4" xfId="36220"/>
    <cellStyle name="Percent 3 3 4 2" xfId="36221"/>
    <cellStyle name="Percent 3 3 4 2 2" xfId="36222"/>
    <cellStyle name="Percent 3 3 4 3" xfId="36223"/>
    <cellStyle name="Percent 3 3 5" xfId="36224"/>
    <cellStyle name="Percent 3 3 5 2" xfId="36225"/>
    <cellStyle name="Percent 3 3 6" xfId="36226"/>
    <cellStyle name="Percent 3 3 7" xfId="36227"/>
    <cellStyle name="Percent 3 4" xfId="36228"/>
    <cellStyle name="Percent 3 4 2" xfId="36229"/>
    <cellStyle name="Percent 3 4 2 2" xfId="36230"/>
    <cellStyle name="Percent 3 4 2 2 2" xfId="36231"/>
    <cellStyle name="Percent 3 4 2 3" xfId="36232"/>
    <cellStyle name="Percent 3 4 2 4" xfId="36233"/>
    <cellStyle name="Percent 3 4 3" xfId="36234"/>
    <cellStyle name="Percent 3 4 3 2" xfId="36235"/>
    <cellStyle name="Percent 3 4 3 3" xfId="36236"/>
    <cellStyle name="Percent 3 4 4" xfId="36237"/>
    <cellStyle name="Percent 3 4 4 2" xfId="36238"/>
    <cellStyle name="Percent 3 4 5" xfId="36239"/>
    <cellStyle name="Percent 3 5" xfId="36240"/>
    <cellStyle name="Percent 3 5 2" xfId="36241"/>
    <cellStyle name="Percent 3 5 2 2" xfId="36242"/>
    <cellStyle name="Percent 3 5 3" xfId="36243"/>
    <cellStyle name="Percent 3 6" xfId="36244"/>
    <cellStyle name="Percent 3 6 2" xfId="36245"/>
    <cellStyle name="Percent 3 6 2 2" xfId="36246"/>
    <cellStyle name="Percent 3 6 3" xfId="36247"/>
    <cellStyle name="Percent 3 7" xfId="36248"/>
    <cellStyle name="Percent 3 7 2" xfId="36249"/>
    <cellStyle name="Percent 3 7 3" xfId="36250"/>
    <cellStyle name="Percent 3 8" xfId="36251"/>
    <cellStyle name="Percent 3 8 2" xfId="36252"/>
    <cellStyle name="Percent 3 9" xfId="36253"/>
    <cellStyle name="Percent 3 9 2" xfId="36254"/>
    <cellStyle name="Percent 30" xfId="36255"/>
    <cellStyle name="Percent 30 2" xfId="36256"/>
    <cellStyle name="Percent 30 2 2" xfId="36257"/>
    <cellStyle name="Percent 30 2 3" xfId="36258"/>
    <cellStyle name="Percent 30 3" xfId="36259"/>
    <cellStyle name="Percent 31" xfId="36260"/>
    <cellStyle name="Percent 31 2" xfId="36261"/>
    <cellStyle name="Percent 31 2 2" xfId="36262"/>
    <cellStyle name="Percent 31 2 3" xfId="36263"/>
    <cellStyle name="Percent 31 3" xfId="36264"/>
    <cellStyle name="Percent 32" xfId="36265"/>
    <cellStyle name="Percent 32 2" xfId="36266"/>
    <cellStyle name="Percent 32 2 2" xfId="36267"/>
    <cellStyle name="Percent 32 3" xfId="36268"/>
    <cellStyle name="Percent 32 4" xfId="36269"/>
    <cellStyle name="Percent 33" xfId="36270"/>
    <cellStyle name="Percent 33 2" xfId="36271"/>
    <cellStyle name="Percent 33 2 2" xfId="36272"/>
    <cellStyle name="Percent 33 2 3" xfId="36273"/>
    <cellStyle name="Percent 33 3" xfId="36274"/>
    <cellStyle name="Percent 33 4" xfId="36275"/>
    <cellStyle name="Percent 34" xfId="36276"/>
    <cellStyle name="Percent 34 2" xfId="36277"/>
    <cellStyle name="Percent 34 2 2" xfId="36278"/>
    <cellStyle name="Percent 34 3" xfId="36279"/>
    <cellStyle name="Percent 35" xfId="36280"/>
    <cellStyle name="Percent 35 2" xfId="36281"/>
    <cellStyle name="Percent 35 2 2" xfId="36282"/>
    <cellStyle name="Percent 35 3" xfId="36283"/>
    <cellStyle name="Percent 36" xfId="36284"/>
    <cellStyle name="Percent 36 2" xfId="36285"/>
    <cellStyle name="Percent 36 2 2" xfId="36286"/>
    <cellStyle name="Percent 36 3" xfId="36287"/>
    <cellStyle name="Percent 37" xfId="36288"/>
    <cellStyle name="Percent 37 2" xfId="36289"/>
    <cellStyle name="Percent 37 2 2" xfId="36290"/>
    <cellStyle name="Percent 37 3" xfId="36291"/>
    <cellStyle name="Percent 38" xfId="36292"/>
    <cellStyle name="Percent 38 2" xfId="36293"/>
    <cellStyle name="Percent 38 2 2" xfId="36294"/>
    <cellStyle name="Percent 38 3" xfId="36295"/>
    <cellStyle name="Percent 39" xfId="36296"/>
    <cellStyle name="Percent 39 2" xfId="36297"/>
    <cellStyle name="Percent 39 2 2" xfId="36298"/>
    <cellStyle name="Percent 39 3" xfId="36299"/>
    <cellStyle name="Percent 4" xfId="36300"/>
    <cellStyle name="Percent 4 2" xfId="36301"/>
    <cellStyle name="Percent 4 2 2" xfId="36302"/>
    <cellStyle name="Percent 4 2 2 2" xfId="36303"/>
    <cellStyle name="Percent 4 2 2 2 2" xfId="36304"/>
    <cellStyle name="Percent 4 2 2 2 3" xfId="36305"/>
    <cellStyle name="Percent 4 2 2 3" xfId="36306"/>
    <cellStyle name="Percent 4 2 2 3 2" xfId="36307"/>
    <cellStyle name="Percent 4 2 2 4" xfId="36308"/>
    <cellStyle name="Percent 4 2 3" xfId="36309"/>
    <cellStyle name="Percent 4 2 3 2" xfId="36310"/>
    <cellStyle name="Percent 4 2 3 2 2" xfId="36311"/>
    <cellStyle name="Percent 4 2 3 3" xfId="36312"/>
    <cellStyle name="Percent 4 2 4" xfId="36313"/>
    <cellStyle name="Percent 4 2 4 2" xfId="36314"/>
    <cellStyle name="Percent 4 2 4 3" xfId="36315"/>
    <cellStyle name="Percent 4 2 5" xfId="36316"/>
    <cellStyle name="Percent 4 2 5 2" xfId="36317"/>
    <cellStyle name="Percent 4 2 6" xfId="36318"/>
    <cellStyle name="Percent 4 3" xfId="36319"/>
    <cellStyle name="Percent 4 3 2" xfId="36320"/>
    <cellStyle name="Percent 4 3 2 2" xfId="36321"/>
    <cellStyle name="Percent 4 3 2 2 2" xfId="36322"/>
    <cellStyle name="Percent 4 3 2 3" xfId="36323"/>
    <cellStyle name="Percent 4 3 2 4" xfId="36324"/>
    <cellStyle name="Percent 4 3 3" xfId="36325"/>
    <cellStyle name="Percent 4 3 3 2" xfId="36326"/>
    <cellStyle name="Percent 4 3 4" xfId="36327"/>
    <cellStyle name="Percent 4 3 4 2" xfId="36328"/>
    <cellStyle name="Percent 4 3 5" xfId="36329"/>
    <cellStyle name="Percent 4 3 6" xfId="36330"/>
    <cellStyle name="Percent 4 3 7" xfId="36331"/>
    <cellStyle name="Percent 4 4" xfId="36332"/>
    <cellStyle name="Percent 4 4 2" xfId="36333"/>
    <cellStyle name="Percent 4 4 2 2" xfId="36334"/>
    <cellStyle name="Percent 4 4 3" xfId="36335"/>
    <cellStyle name="Percent 4 4 4" xfId="36336"/>
    <cellStyle name="Percent 4 5" xfId="36337"/>
    <cellStyle name="Percent 4 5 2" xfId="36338"/>
    <cellStyle name="Percent 4 5 2 2" xfId="36339"/>
    <cellStyle name="Percent 4 5 3" xfId="36340"/>
    <cellStyle name="Percent 4 5 4" xfId="36341"/>
    <cellStyle name="Percent 4 6" xfId="36342"/>
    <cellStyle name="Percent 4 6 2" xfId="36343"/>
    <cellStyle name="Percent 4 7" xfId="36344"/>
    <cellStyle name="Percent 4 7 2" xfId="36345"/>
    <cellStyle name="Percent 4 8" xfId="36346"/>
    <cellStyle name="Percent 40" xfId="36347"/>
    <cellStyle name="Percent 40 2" xfId="36348"/>
    <cellStyle name="Percent 40 2 2" xfId="36349"/>
    <cellStyle name="Percent 40 3" xfId="36350"/>
    <cellStyle name="Percent 41" xfId="36351"/>
    <cellStyle name="Percent 41 2" xfId="36352"/>
    <cellStyle name="Percent 41 2 2" xfId="36353"/>
    <cellStyle name="Percent 41 3" xfId="36354"/>
    <cellStyle name="Percent 41 4" xfId="36355"/>
    <cellStyle name="Percent 42" xfId="36356"/>
    <cellStyle name="Percent 42 2" xfId="36357"/>
    <cellStyle name="Percent 42 2 2" xfId="36358"/>
    <cellStyle name="Percent 42 3" xfId="36359"/>
    <cellStyle name="Percent 43" xfId="36360"/>
    <cellStyle name="Percent 43 2" xfId="36361"/>
    <cellStyle name="Percent 43 2 2" xfId="36362"/>
    <cellStyle name="Percent 43 3" xfId="36363"/>
    <cellStyle name="Percent 44" xfId="36364"/>
    <cellStyle name="Percent 44 2" xfId="36365"/>
    <cellStyle name="Percent 44 2 2" xfId="36366"/>
    <cellStyle name="Percent 44 3" xfId="36367"/>
    <cellStyle name="Percent 45" xfId="36368"/>
    <cellStyle name="Percent 45 2" xfId="36369"/>
    <cellStyle name="Percent 45 2 2" xfId="36370"/>
    <cellStyle name="Percent 45 3" xfId="36371"/>
    <cellStyle name="Percent 46" xfId="36372"/>
    <cellStyle name="Percent 46 2" xfId="36373"/>
    <cellStyle name="Percent 46 2 2" xfId="36374"/>
    <cellStyle name="Percent 47" xfId="36375"/>
    <cellStyle name="Percent 47 2" xfId="36376"/>
    <cellStyle name="Percent 47 2 2" xfId="36377"/>
    <cellStyle name="Percent 48" xfId="36378"/>
    <cellStyle name="Percent 48 2" xfId="36379"/>
    <cellStyle name="Percent 48 2 2" xfId="36380"/>
    <cellStyle name="Percent 49" xfId="36381"/>
    <cellStyle name="Percent 49 2" xfId="36382"/>
    <cellStyle name="Percent 49 2 2" xfId="36383"/>
    <cellStyle name="Percent 5" xfId="10"/>
    <cellStyle name="Percent 5 2" xfId="36384"/>
    <cellStyle name="Percent 5 2 2" xfId="36385"/>
    <cellStyle name="Percent 5 2 2 2" xfId="36386"/>
    <cellStyle name="Percent 5 2 2 2 2" xfId="36387"/>
    <cellStyle name="Percent 5 2 2 3" xfId="36388"/>
    <cellStyle name="Percent 5 2 2 4" xfId="36389"/>
    <cellStyle name="Percent 5 2 3" xfId="36390"/>
    <cellStyle name="Percent 5 2 3 2" xfId="36391"/>
    <cellStyle name="Percent 5 2 4" xfId="36392"/>
    <cellStyle name="Percent 5 2 4 2" xfId="36393"/>
    <cellStyle name="Percent 5 2 5" xfId="36394"/>
    <cellStyle name="Percent 5 3" xfId="36395"/>
    <cellStyle name="Percent 5 3 2" xfId="36396"/>
    <cellStyle name="Percent 5 3 2 2" xfId="36397"/>
    <cellStyle name="Percent 5 3 3" xfId="36398"/>
    <cellStyle name="Percent 5 3 4" xfId="36399"/>
    <cellStyle name="Percent 5 4" xfId="36400"/>
    <cellStyle name="Percent 5 4 2" xfId="36401"/>
    <cellStyle name="Percent 5 4 2 2" xfId="36402"/>
    <cellStyle name="Percent 5 4 3" xfId="36403"/>
    <cellStyle name="Percent 5 4 4" xfId="36404"/>
    <cellStyle name="Percent 5 5" xfId="36405"/>
    <cellStyle name="Percent 5 5 2" xfId="36406"/>
    <cellStyle name="Percent 5 6" xfId="36407"/>
    <cellStyle name="Percent 5 6 2" xfId="36408"/>
    <cellStyle name="Percent 5 7" xfId="36409"/>
    <cellStyle name="Percent 50" xfId="36410"/>
    <cellStyle name="Percent 50 2" xfId="36411"/>
    <cellStyle name="Percent 50 2 2" xfId="36412"/>
    <cellStyle name="Percent 51" xfId="36413"/>
    <cellStyle name="Percent 51 2" xfId="36414"/>
    <cellStyle name="Percent 51 2 2" xfId="36415"/>
    <cellStyle name="Percent 52" xfId="36416"/>
    <cellStyle name="Percent 52 2" xfId="36417"/>
    <cellStyle name="Percent 52 2 2" xfId="36418"/>
    <cellStyle name="Percent 53" xfId="36419"/>
    <cellStyle name="Percent 53 2" xfId="36420"/>
    <cellStyle name="Percent 53 2 2" xfId="36421"/>
    <cellStyle name="Percent 54" xfId="36422"/>
    <cellStyle name="Percent 54 2" xfId="36423"/>
    <cellStyle name="Percent 54 2 2" xfId="36424"/>
    <cellStyle name="Percent 55" xfId="36425"/>
    <cellStyle name="Percent 55 2" xfId="36426"/>
    <cellStyle name="Percent 55 2 2" xfId="36427"/>
    <cellStyle name="Percent 56" xfId="36428"/>
    <cellStyle name="Percent 56 2" xfId="36429"/>
    <cellStyle name="Percent 56 2 2" xfId="36430"/>
    <cellStyle name="Percent 57" xfId="36431"/>
    <cellStyle name="Percent 57 2" xfId="36432"/>
    <cellStyle name="Percent 57 2 2" xfId="36433"/>
    <cellStyle name="Percent 58" xfId="36434"/>
    <cellStyle name="Percent 58 2" xfId="36435"/>
    <cellStyle name="Percent 58 2 2" xfId="36436"/>
    <cellStyle name="Percent 59" xfId="36437"/>
    <cellStyle name="Percent 59 2" xfId="36438"/>
    <cellStyle name="Percent 59 2 2" xfId="36439"/>
    <cellStyle name="Percent 6" xfId="36440"/>
    <cellStyle name="Percent 6 2" xfId="36441"/>
    <cellStyle name="Percent 6 2 2" xfId="36442"/>
    <cellStyle name="Percent 6 2 2 2" xfId="36443"/>
    <cellStyle name="Percent 6 2 2 2 2" xfId="36444"/>
    <cellStyle name="Percent 6 2 2 2 3" xfId="36445"/>
    <cellStyle name="Percent 6 2 2 3" xfId="36446"/>
    <cellStyle name="Percent 6 2 2 4" xfId="36447"/>
    <cellStyle name="Percent 6 2 3" xfId="36448"/>
    <cellStyle name="Percent 6 2 3 2" xfId="36449"/>
    <cellStyle name="Percent 6 2 3 2 2" xfId="36450"/>
    <cellStyle name="Percent 6 2 3 3" xfId="36451"/>
    <cellStyle name="Percent 6 2 4" xfId="36452"/>
    <cellStyle name="Percent 6 2 4 2" xfId="36453"/>
    <cellStyle name="Percent 6 2 5" xfId="36454"/>
    <cellStyle name="Percent 6 2 6" xfId="36455"/>
    <cellStyle name="Percent 6 3" xfId="36456"/>
    <cellStyle name="Percent 6 3 2" xfId="36457"/>
    <cellStyle name="Percent 6 3 2 2" xfId="36458"/>
    <cellStyle name="Percent 6 3 3" xfId="36459"/>
    <cellStyle name="Percent 6 3 4" xfId="36460"/>
    <cellStyle name="Percent 6 4" xfId="36461"/>
    <cellStyle name="Percent 6 4 2" xfId="36462"/>
    <cellStyle name="Percent 6 4 2 2" xfId="36463"/>
    <cellStyle name="Percent 6 4 3" xfId="36464"/>
    <cellStyle name="Percent 6 4 4" xfId="36465"/>
    <cellStyle name="Percent 6 5" xfId="36466"/>
    <cellStyle name="Percent 6 5 2" xfId="36467"/>
    <cellStyle name="Percent 6 6" xfId="36468"/>
    <cellStyle name="Percent 6 6 2" xfId="36469"/>
    <cellStyle name="Percent 6 7" xfId="36470"/>
    <cellStyle name="Percent 60" xfId="36471"/>
    <cellStyle name="Percent 60 2" xfId="36472"/>
    <cellStyle name="Percent 60 2 2" xfId="36473"/>
    <cellStyle name="Percent 61" xfId="36474"/>
    <cellStyle name="Percent 61 2" xfId="36475"/>
    <cellStyle name="Percent 61 2 2" xfId="36476"/>
    <cellStyle name="Percent 62" xfId="36477"/>
    <cellStyle name="Percent 62 2" xfId="36478"/>
    <cellStyle name="Percent 62 2 2" xfId="36479"/>
    <cellStyle name="Percent 63" xfId="36480"/>
    <cellStyle name="Percent 63 2" xfId="36481"/>
    <cellStyle name="Percent 63 2 2" xfId="36482"/>
    <cellStyle name="Percent 64" xfId="36483"/>
    <cellStyle name="Percent 64 2" xfId="36484"/>
    <cellStyle name="Percent 64 2 2" xfId="36485"/>
    <cellStyle name="Percent 64 3" xfId="36486"/>
    <cellStyle name="Percent 65" xfId="36487"/>
    <cellStyle name="Percent 65 2" xfId="36488"/>
    <cellStyle name="Percent 65 2 2" xfId="36489"/>
    <cellStyle name="Percent 65 2 2 2" xfId="36490"/>
    <cellStyle name="Percent 65 2 3" xfId="36491"/>
    <cellStyle name="Percent 65 3" xfId="36492"/>
    <cellStyle name="Percent 65 3 2" xfId="36493"/>
    <cellStyle name="Percent 65 4" xfId="36494"/>
    <cellStyle name="Percent 66" xfId="36495"/>
    <cellStyle name="Percent 66 2" xfId="36496"/>
    <cellStyle name="Percent 66 2 2" xfId="36497"/>
    <cellStyle name="Percent 66 3" xfId="36498"/>
    <cellStyle name="Percent 67" xfId="36499"/>
    <cellStyle name="Percent 67 2" xfId="36500"/>
    <cellStyle name="Percent 67 2 2" xfId="36501"/>
    <cellStyle name="Percent 67 3" xfId="36502"/>
    <cellStyle name="Percent 68" xfId="36503"/>
    <cellStyle name="Percent 68 2" xfId="36504"/>
    <cellStyle name="Percent 68 2 2" xfId="36505"/>
    <cellStyle name="Percent 68 3" xfId="36506"/>
    <cellStyle name="Percent 69" xfId="36507"/>
    <cellStyle name="Percent 69 2" xfId="36508"/>
    <cellStyle name="Percent 69 2 2" xfId="36509"/>
    <cellStyle name="Percent 69 3" xfId="36510"/>
    <cellStyle name="Percent 7" xfId="36511"/>
    <cellStyle name="Percent 7 10" xfId="36512"/>
    <cellStyle name="Percent 7 2" xfId="36513"/>
    <cellStyle name="Percent 7 2 2" xfId="36514"/>
    <cellStyle name="Percent 7 2 2 2" xfId="36515"/>
    <cellStyle name="Percent 7 2 2 3" xfId="36516"/>
    <cellStyle name="Percent 7 2 3" xfId="36517"/>
    <cellStyle name="Percent 7 2 3 2" xfId="36518"/>
    <cellStyle name="Percent 7 2 4" xfId="36519"/>
    <cellStyle name="Percent 7 2 5" xfId="36520"/>
    <cellStyle name="Percent 7 3" xfId="36521"/>
    <cellStyle name="Percent 7 3 2" xfId="36522"/>
    <cellStyle name="Percent 7 3 2 2" xfId="36523"/>
    <cellStyle name="Percent 7 3 3" xfId="36524"/>
    <cellStyle name="Percent 7 3 3 2" xfId="36525"/>
    <cellStyle name="Percent 7 3 4" xfId="36526"/>
    <cellStyle name="Percent 7 3 4 2" xfId="36527"/>
    <cellStyle name="Percent 7 3 5" xfId="36528"/>
    <cellStyle name="Percent 7 4" xfId="36529"/>
    <cellStyle name="Percent 7 4 2" xfId="36530"/>
    <cellStyle name="Percent 7 4 2 2" xfId="36531"/>
    <cellStyle name="Percent 7 4 3" xfId="36532"/>
    <cellStyle name="Percent 7 5" xfId="36533"/>
    <cellStyle name="Percent 7 5 2" xfId="36534"/>
    <cellStyle name="Percent 7 5 2 2" xfId="36535"/>
    <cellStyle name="Percent 7 5 3" xfId="36536"/>
    <cellStyle name="Percent 7 6" xfId="36537"/>
    <cellStyle name="Percent 7 6 2" xfId="36538"/>
    <cellStyle name="Percent 7 7" xfId="36539"/>
    <cellStyle name="Percent 7 7 2" xfId="36540"/>
    <cellStyle name="Percent 7 8" xfId="36541"/>
    <cellStyle name="Percent 7 8 2" xfId="36542"/>
    <cellStyle name="Percent 7 9" xfId="36543"/>
    <cellStyle name="Percent 70" xfId="36544"/>
    <cellStyle name="Percent 70 2" xfId="36545"/>
    <cellStyle name="Percent 70 2 2" xfId="36546"/>
    <cellStyle name="Percent 70 3" xfId="36547"/>
    <cellStyle name="Percent 71" xfId="36548"/>
    <cellStyle name="Percent 71 2" xfId="36549"/>
    <cellStyle name="Percent 71 2 2" xfId="36550"/>
    <cellStyle name="Percent 71 3" xfId="36551"/>
    <cellStyle name="Percent 72" xfId="36552"/>
    <cellStyle name="Percent 72 2" xfId="36553"/>
    <cellStyle name="Percent 72 2 2" xfId="36554"/>
    <cellStyle name="Percent 72 3" xfId="36555"/>
    <cellStyle name="Percent 73" xfId="36556"/>
    <cellStyle name="Percent 73 2" xfId="36557"/>
    <cellStyle name="Percent 73 2 2" xfId="36558"/>
    <cellStyle name="Percent 73 3" xfId="36559"/>
    <cellStyle name="Percent 74" xfId="36560"/>
    <cellStyle name="Percent 74 2" xfId="36561"/>
    <cellStyle name="Percent 74 2 2" xfId="36562"/>
    <cellStyle name="Percent 74 3" xfId="36563"/>
    <cellStyle name="Percent 75" xfId="36564"/>
    <cellStyle name="Percent 75 2" xfId="36565"/>
    <cellStyle name="Percent 75 2 2" xfId="36566"/>
    <cellStyle name="Percent 75 3" xfId="36567"/>
    <cellStyle name="Percent 76" xfId="36568"/>
    <cellStyle name="Percent 76 2" xfId="36569"/>
    <cellStyle name="Percent 76 2 2" xfId="36570"/>
    <cellStyle name="Percent 76 3" xfId="36571"/>
    <cellStyle name="Percent 77" xfId="36572"/>
    <cellStyle name="Percent 77 2" xfId="36573"/>
    <cellStyle name="Percent 78" xfId="36574"/>
    <cellStyle name="Percent 78 2" xfId="36575"/>
    <cellStyle name="Percent 79" xfId="36576"/>
    <cellStyle name="Percent 79 2" xfId="36577"/>
    <cellStyle name="Percent 79 3" xfId="36578"/>
    <cellStyle name="Percent 79 4" xfId="36579"/>
    <cellStyle name="Percent 8" xfId="36580"/>
    <cellStyle name="Percent 8 2" xfId="36581"/>
    <cellStyle name="Percent 8 2 2" xfId="36582"/>
    <cellStyle name="Percent 8 2 2 2" xfId="36583"/>
    <cellStyle name="Percent 8 2 2 2 2" xfId="36584"/>
    <cellStyle name="Percent 8 2 2 2 3" xfId="36585"/>
    <cellStyle name="Percent 8 2 2 2 4" xfId="36586"/>
    <cellStyle name="Percent 8 2 2 3" xfId="36587"/>
    <cellStyle name="Percent 8 2 2 4" xfId="36588"/>
    <cellStyle name="Percent 8 2 2 5" xfId="36589"/>
    <cellStyle name="Percent 8 2 3" xfId="36590"/>
    <cellStyle name="Percent 8 2 3 2" xfId="36591"/>
    <cellStyle name="Percent 8 2 3 2 2" xfId="36592"/>
    <cellStyle name="Percent 8 2 3 3" xfId="36593"/>
    <cellStyle name="Percent 8 2 4" xfId="36594"/>
    <cellStyle name="Percent 8 2 4 2" xfId="36595"/>
    <cellStyle name="Percent 8 2 5" xfId="36596"/>
    <cellStyle name="Percent 8 2 6" xfId="36597"/>
    <cellStyle name="Percent 8 3" xfId="36598"/>
    <cellStyle name="Percent 8 3 2" xfId="36599"/>
    <cellStyle name="Percent 8 3 2 2" xfId="36600"/>
    <cellStyle name="Percent 8 3 2 3" xfId="36601"/>
    <cellStyle name="Percent 8 3 3" xfId="36602"/>
    <cellStyle name="Percent 8 3 4" xfId="36603"/>
    <cellStyle name="Percent 8 4" xfId="36604"/>
    <cellStyle name="Percent 8 4 2" xfId="36605"/>
    <cellStyle name="Percent 8 4 2 2" xfId="36606"/>
    <cellStyle name="Percent 8 4 3" xfId="36607"/>
    <cellStyle name="Percent 8 4 4" xfId="36608"/>
    <cellStyle name="Percent 8 5" xfId="36609"/>
    <cellStyle name="Percent 8 5 2" xfId="36610"/>
    <cellStyle name="Percent 8 5 2 2" xfId="36611"/>
    <cellStyle name="Percent 8 5 3" xfId="36612"/>
    <cellStyle name="Percent 8 6" xfId="36613"/>
    <cellStyle name="Percent 8 6 2" xfId="36614"/>
    <cellStyle name="Percent 8 7" xfId="36615"/>
    <cellStyle name="Percent 8 8" xfId="36616"/>
    <cellStyle name="Percent 80" xfId="36617"/>
    <cellStyle name="Percent 80 2" xfId="36618"/>
    <cellStyle name="Percent 80 3" xfId="36619"/>
    <cellStyle name="Percent 80 4" xfId="36620"/>
    <cellStyle name="Percent 81" xfId="36621"/>
    <cellStyle name="Percent 81 2" xfId="36622"/>
    <cellStyle name="Percent 81 3" xfId="36623"/>
    <cellStyle name="Percent 81 4" xfId="36624"/>
    <cellStyle name="Percent 82" xfId="36625"/>
    <cellStyle name="Percent 82 2" xfId="36626"/>
    <cellStyle name="Percent 82 3" xfId="36627"/>
    <cellStyle name="Percent 82 4" xfId="36628"/>
    <cellStyle name="Percent 83" xfId="36629"/>
    <cellStyle name="Percent 83 2" xfId="36630"/>
    <cellStyle name="Percent 83 3" xfId="36631"/>
    <cellStyle name="Percent 83 4" xfId="36632"/>
    <cellStyle name="Percent 84" xfId="36633"/>
    <cellStyle name="Percent 84 2" xfId="36634"/>
    <cellStyle name="Percent 84 3" xfId="36635"/>
    <cellStyle name="Percent 84 4" xfId="36636"/>
    <cellStyle name="Percent 85" xfId="36637"/>
    <cellStyle name="Percent 85 2" xfId="36638"/>
    <cellStyle name="Percent 85 3" xfId="36639"/>
    <cellStyle name="Percent 85 4" xfId="36640"/>
    <cellStyle name="Percent 86" xfId="36641"/>
    <cellStyle name="Percent 86 2" xfId="36642"/>
    <cellStyle name="Percent 87" xfId="36643"/>
    <cellStyle name="Percent 87 2" xfId="36644"/>
    <cellStyle name="Percent 87 3" xfId="36645"/>
    <cellStyle name="Percent 88" xfId="36646"/>
    <cellStyle name="Percent 88 2" xfId="36647"/>
    <cellStyle name="Percent 88 3" xfId="36648"/>
    <cellStyle name="Percent 89" xfId="36649"/>
    <cellStyle name="Percent 89 2" xfId="36650"/>
    <cellStyle name="Percent 89 3" xfId="36651"/>
    <cellStyle name="Percent 9" xfId="36652"/>
    <cellStyle name="Percent 9 2" xfId="36653"/>
    <cellStyle name="Percent 9 2 2" xfId="36654"/>
    <cellStyle name="Percent 9 2 2 2" xfId="36655"/>
    <cellStyle name="Percent 9 2 2 2 2" xfId="36656"/>
    <cellStyle name="Percent 9 2 2 2 3" xfId="36657"/>
    <cellStyle name="Percent 9 2 2 3" xfId="36658"/>
    <cellStyle name="Percent 9 2 2 4" xfId="36659"/>
    <cellStyle name="Percent 9 2 3" xfId="36660"/>
    <cellStyle name="Percent 9 2 3 2" xfId="36661"/>
    <cellStyle name="Percent 9 2 3 2 2" xfId="36662"/>
    <cellStyle name="Percent 9 2 3 3" xfId="36663"/>
    <cellStyle name="Percent 9 2 4" xfId="36664"/>
    <cellStyle name="Percent 9 2 4 2" xfId="36665"/>
    <cellStyle name="Percent 9 2 5" xfId="36666"/>
    <cellStyle name="Percent 9 2 6" xfId="36667"/>
    <cellStyle name="Percent 9 3" xfId="36668"/>
    <cellStyle name="Percent 9 3 2" xfId="36669"/>
    <cellStyle name="Percent 9 3 2 2" xfId="36670"/>
    <cellStyle name="Percent 9 3 2 3" xfId="36671"/>
    <cellStyle name="Percent 9 3 3" xfId="36672"/>
    <cellStyle name="Percent 9 3 4" xfId="36673"/>
    <cellStyle name="Percent 9 4" xfId="36674"/>
    <cellStyle name="Percent 9 4 2" xfId="36675"/>
    <cellStyle name="Percent 9 4 2 2" xfId="36676"/>
    <cellStyle name="Percent 9 4 3" xfId="36677"/>
    <cellStyle name="Percent 9 5" xfId="36678"/>
    <cellStyle name="Percent 9 5 2" xfId="36679"/>
    <cellStyle name="Percent 9 5 2 2" xfId="36680"/>
    <cellStyle name="Percent 9 5 3" xfId="36681"/>
    <cellStyle name="Percent 9 6" xfId="36682"/>
    <cellStyle name="Percent 9 6 2" xfId="36683"/>
    <cellStyle name="Percent 9 7" xfId="36684"/>
    <cellStyle name="Percent 9 8" xfId="36685"/>
    <cellStyle name="Percent 90" xfId="36686"/>
    <cellStyle name="Percent 90 2" xfId="36687"/>
    <cellStyle name="Percent 91" xfId="36688"/>
    <cellStyle name="Percent 91 2" xfId="36689"/>
    <cellStyle name="Percent 92" xfId="36690"/>
    <cellStyle name="Percent 92 2" xfId="36691"/>
    <cellStyle name="Percent 93" xfId="36692"/>
    <cellStyle name="Percent 93 2" xfId="36693"/>
    <cellStyle name="Percent 94" xfId="36694"/>
    <cellStyle name="Percent 94 2" xfId="36695"/>
    <cellStyle name="Percent 95" xfId="36696"/>
    <cellStyle name="Percent 95 2" xfId="36697"/>
    <cellStyle name="Percent 96" xfId="36698"/>
    <cellStyle name="Percent 96 2" xfId="36699"/>
    <cellStyle name="Percent 97" xfId="36700"/>
    <cellStyle name="Percent 97 2" xfId="36701"/>
    <cellStyle name="Percent 98" xfId="36702"/>
    <cellStyle name="Percent 99" xfId="36703"/>
    <cellStyle name="Processing" xfId="36704"/>
    <cellStyle name="Processing 2" xfId="36705"/>
    <cellStyle name="Processing 2 2" xfId="36706"/>
    <cellStyle name="Processing 2 2 2" xfId="36707"/>
    <cellStyle name="Processing 2 2 2 2" xfId="36708"/>
    <cellStyle name="Processing 2 2 2 2 2" xfId="36709"/>
    <cellStyle name="Processing 2 2 2 3" xfId="36710"/>
    <cellStyle name="Processing 2 2 2 4" xfId="36711"/>
    <cellStyle name="Processing 2 2 3" xfId="36712"/>
    <cellStyle name="Processing 2 2 3 2" xfId="36713"/>
    <cellStyle name="Processing 2 2 4" xfId="36714"/>
    <cellStyle name="Processing 2 2 4 2" xfId="36715"/>
    <cellStyle name="Processing 2 2 5" xfId="36716"/>
    <cellStyle name="Processing 2 3" xfId="36717"/>
    <cellStyle name="Processing 2 3 2" xfId="36718"/>
    <cellStyle name="Processing 2 3 2 2" xfId="36719"/>
    <cellStyle name="Processing 2 3 3" xfId="36720"/>
    <cellStyle name="Processing 2 3 4" xfId="36721"/>
    <cellStyle name="Processing 2 4" xfId="36722"/>
    <cellStyle name="Processing 2 4 2" xfId="36723"/>
    <cellStyle name="Processing 2 4 2 2" xfId="36724"/>
    <cellStyle name="Processing 2 4 3" xfId="36725"/>
    <cellStyle name="Processing 2 5" xfId="36726"/>
    <cellStyle name="Processing 2 5 2" xfId="36727"/>
    <cellStyle name="Processing 2 6" xfId="36728"/>
    <cellStyle name="Processing 2 6 2" xfId="36729"/>
    <cellStyle name="Processing 2 7" xfId="36730"/>
    <cellStyle name="Processing 3" xfId="36731"/>
    <cellStyle name="Processing 3 2" xfId="36732"/>
    <cellStyle name="Processing 3 2 2" xfId="36733"/>
    <cellStyle name="Processing 3 2 2 2" xfId="36734"/>
    <cellStyle name="Processing 3 2 3" xfId="36735"/>
    <cellStyle name="Processing 3 2 4" xfId="36736"/>
    <cellStyle name="Processing 3 3" xfId="36737"/>
    <cellStyle name="Processing 3 3 2" xfId="36738"/>
    <cellStyle name="Processing 3 4" xfId="36739"/>
    <cellStyle name="Processing 3 4 2" xfId="36740"/>
    <cellStyle name="Processing 3 5" xfId="36741"/>
    <cellStyle name="Processing 4" xfId="36742"/>
    <cellStyle name="Processing 4 2" xfId="36743"/>
    <cellStyle name="Processing 4 2 2" xfId="36744"/>
    <cellStyle name="Processing 4 3" xfId="36745"/>
    <cellStyle name="Processing 4 4" xfId="36746"/>
    <cellStyle name="Processing 5" xfId="36747"/>
    <cellStyle name="Processing 5 2" xfId="36748"/>
    <cellStyle name="Processing 5 2 2" xfId="36749"/>
    <cellStyle name="Processing 5 3" xfId="36750"/>
    <cellStyle name="Processing 5 4" xfId="36751"/>
    <cellStyle name="Processing 6" xfId="36752"/>
    <cellStyle name="Processing 6 2" xfId="36753"/>
    <cellStyle name="Processing 7" xfId="36754"/>
    <cellStyle name="Processing 7 2" xfId="36755"/>
    <cellStyle name="Processing 8" xfId="36756"/>
    <cellStyle name="Processing_AURORA Total New" xfId="36757"/>
    <cellStyle name="Protected" xfId="36758"/>
    <cellStyle name="ProtectedDates" xfId="36759"/>
    <cellStyle name="PSChar" xfId="36760"/>
    <cellStyle name="PSChar 2" xfId="36761"/>
    <cellStyle name="PSChar 2 2" xfId="36762"/>
    <cellStyle name="PSChar 2 2 2" xfId="36763"/>
    <cellStyle name="PSChar 2 2 3" xfId="36764"/>
    <cellStyle name="PSChar 2 3" xfId="36765"/>
    <cellStyle name="PSChar 2 3 2" xfId="36766"/>
    <cellStyle name="PSChar 2 4" xfId="36767"/>
    <cellStyle name="PSChar 2 5" xfId="36768"/>
    <cellStyle name="PSChar 3" xfId="36769"/>
    <cellStyle name="PSChar 3 2" xfId="36770"/>
    <cellStyle name="PSChar 3 3" xfId="36771"/>
    <cellStyle name="PSChar 4" xfId="36772"/>
    <cellStyle name="PSChar 4 2" xfId="36773"/>
    <cellStyle name="PSChar 5" xfId="36774"/>
    <cellStyle name="PSChar 6" xfId="36775"/>
    <cellStyle name="PSDate" xfId="36776"/>
    <cellStyle name="PSDate 2" xfId="36777"/>
    <cellStyle name="PSDate 2 2" xfId="36778"/>
    <cellStyle name="PSDate 2 2 2" xfId="36779"/>
    <cellStyle name="PSDate 2 2 3" xfId="36780"/>
    <cellStyle name="PSDate 2 3" xfId="36781"/>
    <cellStyle name="PSDate 2 3 2" xfId="36782"/>
    <cellStyle name="PSDate 2 4" xfId="36783"/>
    <cellStyle name="PSDate 2 5" xfId="36784"/>
    <cellStyle name="PSDate 3" xfId="36785"/>
    <cellStyle name="PSDate 3 2" xfId="36786"/>
    <cellStyle name="PSDate 3 3" xfId="36787"/>
    <cellStyle name="PSDate 4" xfId="36788"/>
    <cellStyle name="PSDate 4 2" xfId="36789"/>
    <cellStyle name="PSDate 5" xfId="36790"/>
    <cellStyle name="PSDate 6" xfId="36791"/>
    <cellStyle name="PSDec" xfId="36792"/>
    <cellStyle name="PSDec 2" xfId="36793"/>
    <cellStyle name="PSDec 2 2" xfId="36794"/>
    <cellStyle name="PSDec 2 2 2" xfId="36795"/>
    <cellStyle name="PSDec 2 2 3" xfId="36796"/>
    <cellStyle name="PSDec 2 3" xfId="36797"/>
    <cellStyle name="PSDec 2 3 2" xfId="36798"/>
    <cellStyle name="PSDec 2 4" xfId="36799"/>
    <cellStyle name="PSDec 2 5" xfId="36800"/>
    <cellStyle name="PSDec 3" xfId="36801"/>
    <cellStyle name="PSDec 3 2" xfId="36802"/>
    <cellStyle name="PSDec 3 3" xfId="36803"/>
    <cellStyle name="PSDec 4" xfId="36804"/>
    <cellStyle name="PSDec 4 2" xfId="36805"/>
    <cellStyle name="PSDec 5" xfId="36806"/>
    <cellStyle name="PSDec 6" xfId="36807"/>
    <cellStyle name="PSHeading" xfId="36808"/>
    <cellStyle name="PSHeading 2" xfId="36809"/>
    <cellStyle name="PSHeading 2 2" xfId="36810"/>
    <cellStyle name="PSHeading 2 2 2" xfId="36811"/>
    <cellStyle name="PSHeading 2 2 3" xfId="36812"/>
    <cellStyle name="PSHeading 2 2 4" xfId="36813"/>
    <cellStyle name="PSHeading 2 3" xfId="36814"/>
    <cellStyle name="PSHeading 2 3 2" xfId="36815"/>
    <cellStyle name="PSHeading 2 4" xfId="36816"/>
    <cellStyle name="PSHeading 2 5" xfId="36817"/>
    <cellStyle name="PSHeading 3" xfId="36818"/>
    <cellStyle name="PSHeading 3 2" xfId="36819"/>
    <cellStyle name="PSHeading 3 3" xfId="36820"/>
    <cellStyle name="PSHeading 4" xfId="36821"/>
    <cellStyle name="PSHeading 4 2" xfId="36822"/>
    <cellStyle name="PSHeading 5" xfId="36823"/>
    <cellStyle name="PSHeading 6" xfId="36824"/>
    <cellStyle name="PSInt" xfId="36825"/>
    <cellStyle name="PSInt 2" xfId="36826"/>
    <cellStyle name="PSInt 2 2" xfId="36827"/>
    <cellStyle name="PSInt 2 2 2" xfId="36828"/>
    <cellStyle name="PSInt 2 2 3" xfId="36829"/>
    <cellStyle name="PSInt 2 3" xfId="36830"/>
    <cellStyle name="PSInt 2 3 2" xfId="36831"/>
    <cellStyle name="PSInt 2 4" xfId="36832"/>
    <cellStyle name="PSInt 2 5" xfId="36833"/>
    <cellStyle name="PSInt 3" xfId="36834"/>
    <cellStyle name="PSInt 3 2" xfId="36835"/>
    <cellStyle name="PSInt 3 3" xfId="36836"/>
    <cellStyle name="PSInt 4" xfId="36837"/>
    <cellStyle name="PSInt 4 2" xfId="36838"/>
    <cellStyle name="PSInt 5" xfId="36839"/>
    <cellStyle name="PSInt 6" xfId="36840"/>
    <cellStyle name="PSSpacer" xfId="36841"/>
    <cellStyle name="PSSpacer 2" xfId="36842"/>
    <cellStyle name="PSSpacer 2 2" xfId="36843"/>
    <cellStyle name="PSSpacer 2 2 2" xfId="36844"/>
    <cellStyle name="PSSpacer 2 2 3" xfId="36845"/>
    <cellStyle name="PSSpacer 2 3" xfId="36846"/>
    <cellStyle name="PSSpacer 2 3 2" xfId="36847"/>
    <cellStyle name="PSSpacer 2 4" xfId="36848"/>
    <cellStyle name="PSSpacer 2 5" xfId="36849"/>
    <cellStyle name="PSSpacer 3" xfId="36850"/>
    <cellStyle name="PSSpacer 3 2" xfId="36851"/>
    <cellStyle name="PSSpacer 3 3" xfId="36852"/>
    <cellStyle name="PSSpacer 4" xfId="36853"/>
    <cellStyle name="PSSpacer 4 2" xfId="36854"/>
    <cellStyle name="PSSpacer 5" xfId="36855"/>
    <cellStyle name="PSSpacer 6" xfId="36856"/>
    <cellStyle name="purple - Style8" xfId="36857"/>
    <cellStyle name="purple - Style8 2" xfId="36858"/>
    <cellStyle name="purple - Style8 2 2" xfId="36859"/>
    <cellStyle name="purple - Style8 2 2 2" xfId="36860"/>
    <cellStyle name="purple - Style8 2 3" xfId="36861"/>
    <cellStyle name="purple - Style8 2 4" xfId="36862"/>
    <cellStyle name="purple - Style8 3" xfId="36863"/>
    <cellStyle name="purple - Style8 3 2" xfId="36864"/>
    <cellStyle name="purple - Style8 3 2 2" xfId="36865"/>
    <cellStyle name="purple - Style8 3 3" xfId="36866"/>
    <cellStyle name="purple - Style8 3 4" xfId="36867"/>
    <cellStyle name="purple - Style8 4" xfId="36868"/>
    <cellStyle name="purple - Style8 4 2" xfId="36869"/>
    <cellStyle name="purple - Style8 5" xfId="36870"/>
    <cellStyle name="purple - Style8 6" xfId="36871"/>
    <cellStyle name="purple - Style8_Electric Rev Req Model (2009 GRC) Rebuttal" xfId="36872"/>
    <cellStyle name="RED" xfId="36873"/>
    <cellStyle name="Red - Style7" xfId="36874"/>
    <cellStyle name="Red - Style7 2" xfId="36875"/>
    <cellStyle name="Red - Style7 2 2" xfId="36876"/>
    <cellStyle name="Red - Style7 2 2 2" xfId="36877"/>
    <cellStyle name="Red - Style7 2 3" xfId="36878"/>
    <cellStyle name="Red - Style7 2 4" xfId="36879"/>
    <cellStyle name="Red - Style7 3" xfId="36880"/>
    <cellStyle name="Red - Style7 3 2" xfId="36881"/>
    <cellStyle name="Red - Style7 3 2 2" xfId="36882"/>
    <cellStyle name="Red - Style7 3 3" xfId="36883"/>
    <cellStyle name="Red - Style7 3 4" xfId="36884"/>
    <cellStyle name="Red - Style7 4" xfId="36885"/>
    <cellStyle name="Red - Style7 4 2" xfId="36886"/>
    <cellStyle name="Red - Style7 5" xfId="36887"/>
    <cellStyle name="Red - Style7 6" xfId="36888"/>
    <cellStyle name="Red - Style7_Electric Rev Req Model (2009 GRC) Rebuttal" xfId="36889"/>
    <cellStyle name="RED 10" xfId="36890"/>
    <cellStyle name="RED 10 2" xfId="36891"/>
    <cellStyle name="RED 10 2 2" xfId="36892"/>
    <cellStyle name="RED 10 3" xfId="36893"/>
    <cellStyle name="RED 11" xfId="36894"/>
    <cellStyle name="RED 11 2" xfId="36895"/>
    <cellStyle name="RED 11 2 2" xfId="36896"/>
    <cellStyle name="RED 11 3" xfId="36897"/>
    <cellStyle name="RED 12" xfId="36898"/>
    <cellStyle name="RED 12 2" xfId="36899"/>
    <cellStyle name="RED 12 2 2" xfId="36900"/>
    <cellStyle name="RED 12 3" xfId="36901"/>
    <cellStyle name="RED 13" xfId="36902"/>
    <cellStyle name="RED 13 2" xfId="36903"/>
    <cellStyle name="RED 13 2 2" xfId="36904"/>
    <cellStyle name="RED 13 3" xfId="36905"/>
    <cellStyle name="RED 14" xfId="36906"/>
    <cellStyle name="RED 14 2" xfId="36907"/>
    <cellStyle name="RED 15" xfId="36908"/>
    <cellStyle name="RED 15 2" xfId="36909"/>
    <cellStyle name="RED 16" xfId="36910"/>
    <cellStyle name="RED 16 2" xfId="36911"/>
    <cellStyle name="RED 17" xfId="36912"/>
    <cellStyle name="RED 17 2" xfId="36913"/>
    <cellStyle name="RED 18" xfId="36914"/>
    <cellStyle name="RED 18 2" xfId="36915"/>
    <cellStyle name="RED 19" xfId="36916"/>
    <cellStyle name="RED 19 2" xfId="36917"/>
    <cellStyle name="RED 2" xfId="36918"/>
    <cellStyle name="RED 2 2" xfId="36919"/>
    <cellStyle name="RED 2 2 2" xfId="36920"/>
    <cellStyle name="RED 2 2 3" xfId="36921"/>
    <cellStyle name="RED 2 3" xfId="36922"/>
    <cellStyle name="RED 2 3 2" xfId="36923"/>
    <cellStyle name="RED 2 4" xfId="36924"/>
    <cellStyle name="RED 2 5" xfId="36925"/>
    <cellStyle name="RED 20" xfId="36926"/>
    <cellStyle name="RED 20 2" xfId="36927"/>
    <cellStyle name="RED 21" xfId="36928"/>
    <cellStyle name="RED 21 2" xfId="36929"/>
    <cellStyle name="RED 22" xfId="36930"/>
    <cellStyle name="RED 22 2" xfId="36931"/>
    <cellStyle name="RED 23" xfId="36932"/>
    <cellStyle name="RED 23 2" xfId="36933"/>
    <cellStyle name="RED 24" xfId="36934"/>
    <cellStyle name="RED 24 2" xfId="36935"/>
    <cellStyle name="RED 25" xfId="36936"/>
    <cellStyle name="RED 25 2" xfId="36937"/>
    <cellStyle name="RED 26" xfId="36938"/>
    <cellStyle name="RED 26 2" xfId="36939"/>
    <cellStyle name="RED 27" xfId="36940"/>
    <cellStyle name="RED 28" xfId="36941"/>
    <cellStyle name="RED 29" xfId="36942"/>
    <cellStyle name="RED 3" xfId="36943"/>
    <cellStyle name="RED 3 2" xfId="36944"/>
    <cellStyle name="RED 3 2 2" xfId="36945"/>
    <cellStyle name="RED 3 3" xfId="36946"/>
    <cellStyle name="RED 30" xfId="36947"/>
    <cellStyle name="RED 31" xfId="36948"/>
    <cellStyle name="RED 4" xfId="36949"/>
    <cellStyle name="RED 4 2" xfId="36950"/>
    <cellStyle name="RED 4 2 2" xfId="36951"/>
    <cellStyle name="RED 4 3" xfId="36952"/>
    <cellStyle name="RED 5" xfId="36953"/>
    <cellStyle name="RED 5 2" xfId="36954"/>
    <cellStyle name="RED 5 2 2" xfId="36955"/>
    <cellStyle name="RED 5 3" xfId="36956"/>
    <cellStyle name="RED 6" xfId="36957"/>
    <cellStyle name="RED 6 2" xfId="36958"/>
    <cellStyle name="RED 6 2 2" xfId="36959"/>
    <cellStyle name="RED 6 3" xfId="36960"/>
    <cellStyle name="RED 7" xfId="36961"/>
    <cellStyle name="RED 7 2" xfId="36962"/>
    <cellStyle name="RED 7 2 2" xfId="36963"/>
    <cellStyle name="RED 7 3" xfId="36964"/>
    <cellStyle name="RED 7 4" xfId="36965"/>
    <cellStyle name="RED 8" xfId="36966"/>
    <cellStyle name="RED 8 2" xfId="36967"/>
    <cellStyle name="RED 8 2 2" xfId="36968"/>
    <cellStyle name="RED 8 3" xfId="36969"/>
    <cellStyle name="RED 9" xfId="36970"/>
    <cellStyle name="RED 9 2" xfId="36971"/>
    <cellStyle name="RED 9 2 2" xfId="36972"/>
    <cellStyle name="RED 9 3" xfId="36973"/>
    <cellStyle name="RED_04 07E Wild Horse Wind Expansion (C) (2)" xfId="36974"/>
    <cellStyle name="Report" xfId="36975"/>
    <cellStyle name="Report - Style5" xfId="36976"/>
    <cellStyle name="Report - Style5 2" xfId="36977"/>
    <cellStyle name="Report - Style6" xfId="36978"/>
    <cellStyle name="Report - Style6 2" xfId="36979"/>
    <cellStyle name="Report - Style7" xfId="36980"/>
    <cellStyle name="Report - Style7 2" xfId="36981"/>
    <cellStyle name="Report - Style7 3" xfId="36982"/>
    <cellStyle name="Report - Style7 4" xfId="36983"/>
    <cellStyle name="Report - Style7 5" xfId="36984"/>
    <cellStyle name="Report - Style7 6" xfId="36985"/>
    <cellStyle name="Report - Style7 7" xfId="36986"/>
    <cellStyle name="Report - Style8" xfId="36987"/>
    <cellStyle name="Report - Style8 2" xfId="36988"/>
    <cellStyle name="Report - Style8 3" xfId="36989"/>
    <cellStyle name="Report - Style8 4" xfId="36990"/>
    <cellStyle name="Report - Style8 5" xfId="36991"/>
    <cellStyle name="Report - Style8 6" xfId="36992"/>
    <cellStyle name="Report - Style8 7" xfId="36993"/>
    <cellStyle name="Report 2" xfId="36994"/>
    <cellStyle name="Report 2 2" xfId="36995"/>
    <cellStyle name="Report 2 2 2" xfId="36996"/>
    <cellStyle name="Report 2 2 2 2" xfId="36997"/>
    <cellStyle name="Report 2 2 2 2 2" xfId="36998"/>
    <cellStyle name="Report 2 2 2 3" xfId="36999"/>
    <cellStyle name="Report 2 2 2 4" xfId="37000"/>
    <cellStyle name="Report 2 2 3" xfId="37001"/>
    <cellStyle name="Report 2 2 3 2" xfId="37002"/>
    <cellStyle name="Report 2 2 4" xfId="37003"/>
    <cellStyle name="Report 2 2 4 2" xfId="37004"/>
    <cellStyle name="Report 2 2 5" xfId="37005"/>
    <cellStyle name="Report 2 3" xfId="37006"/>
    <cellStyle name="Report 2 3 2" xfId="37007"/>
    <cellStyle name="Report 2 3 2 2" xfId="37008"/>
    <cellStyle name="Report 2 3 3" xfId="37009"/>
    <cellStyle name="Report 2 3 4" xfId="37010"/>
    <cellStyle name="Report 2 4" xfId="37011"/>
    <cellStyle name="Report 2 4 2" xfId="37012"/>
    <cellStyle name="Report 2 4 2 2" xfId="37013"/>
    <cellStyle name="Report 2 4 3" xfId="37014"/>
    <cellStyle name="Report 2 5" xfId="37015"/>
    <cellStyle name="Report 2 5 2" xfId="37016"/>
    <cellStyle name="Report 2 6" xfId="37017"/>
    <cellStyle name="Report 2 6 2" xfId="37018"/>
    <cellStyle name="Report 2 7" xfId="37019"/>
    <cellStyle name="Report 3" xfId="37020"/>
    <cellStyle name="Report 3 2" xfId="37021"/>
    <cellStyle name="Report 3 2 2" xfId="37022"/>
    <cellStyle name="Report 3 2 2 2" xfId="37023"/>
    <cellStyle name="Report 3 2 3" xfId="37024"/>
    <cellStyle name="Report 3 2 4" xfId="37025"/>
    <cellStyle name="Report 3 3" xfId="37026"/>
    <cellStyle name="Report 3 3 2" xfId="37027"/>
    <cellStyle name="Report 3 4" xfId="37028"/>
    <cellStyle name="Report 3 4 2" xfId="37029"/>
    <cellStyle name="Report 3 5" xfId="37030"/>
    <cellStyle name="Report 4" xfId="37031"/>
    <cellStyle name="Report 4 2" xfId="37032"/>
    <cellStyle name="Report 4 2 2" xfId="37033"/>
    <cellStyle name="Report 4 3" xfId="37034"/>
    <cellStyle name="Report 4 4" xfId="37035"/>
    <cellStyle name="Report 5" xfId="37036"/>
    <cellStyle name="Report 5 2" xfId="37037"/>
    <cellStyle name="Report 5 2 2" xfId="37038"/>
    <cellStyle name="Report 5 3" xfId="37039"/>
    <cellStyle name="Report 5 4" xfId="37040"/>
    <cellStyle name="Report 6" xfId="37041"/>
    <cellStyle name="Report 6 2" xfId="37042"/>
    <cellStyle name="Report 7" xfId="37043"/>
    <cellStyle name="Report 7 2" xfId="37044"/>
    <cellStyle name="Report 8" xfId="37045"/>
    <cellStyle name="Report Bar" xfId="37046"/>
    <cellStyle name="Report Bar 2" xfId="37047"/>
    <cellStyle name="Report Bar 2 2" xfId="37048"/>
    <cellStyle name="Report Bar 2 2 2" xfId="37049"/>
    <cellStyle name="Report Bar 2 2 2 2" xfId="37050"/>
    <cellStyle name="Report Bar 2 2 2 2 2" xfId="37051"/>
    <cellStyle name="Report Bar 2 2 2 3" xfId="37052"/>
    <cellStyle name="Report Bar 2 2 2 4" xfId="37053"/>
    <cellStyle name="Report Bar 2 2 3" xfId="37054"/>
    <cellStyle name="Report Bar 2 2 3 2" xfId="37055"/>
    <cellStyle name="Report Bar 2 2 4" xfId="37056"/>
    <cellStyle name="Report Bar 2 2 4 2" xfId="37057"/>
    <cellStyle name="Report Bar 2 2 5" xfId="37058"/>
    <cellStyle name="Report Bar 2 2 6" xfId="37059"/>
    <cellStyle name="Report Bar 2 2 7" xfId="37060"/>
    <cellStyle name="Report Bar 2 3" xfId="37061"/>
    <cellStyle name="Report Bar 2 3 2" xfId="37062"/>
    <cellStyle name="Report Bar 2 3 2 2" xfId="37063"/>
    <cellStyle name="Report Bar 2 3 3" xfId="37064"/>
    <cellStyle name="Report Bar 2 3 4" xfId="37065"/>
    <cellStyle name="Report Bar 2 4" xfId="37066"/>
    <cellStyle name="Report Bar 2 4 2" xfId="37067"/>
    <cellStyle name="Report Bar 2 4 2 2" xfId="37068"/>
    <cellStyle name="Report Bar 2 4 3" xfId="37069"/>
    <cellStyle name="Report Bar 2 5" xfId="37070"/>
    <cellStyle name="Report Bar 2 5 2" xfId="37071"/>
    <cellStyle name="Report Bar 2 6" xfId="37072"/>
    <cellStyle name="Report Bar 2 6 2" xfId="37073"/>
    <cellStyle name="Report Bar 2 7" xfId="37074"/>
    <cellStyle name="Report Bar 2 8" xfId="37075"/>
    <cellStyle name="Report Bar 3" xfId="37076"/>
    <cellStyle name="Report Bar 3 2" xfId="37077"/>
    <cellStyle name="Report Bar 3 2 2" xfId="37078"/>
    <cellStyle name="Report Bar 3 2 2 2" xfId="37079"/>
    <cellStyle name="Report Bar 3 2 3" xfId="37080"/>
    <cellStyle name="Report Bar 3 2 4" xfId="37081"/>
    <cellStyle name="Report Bar 3 3" xfId="37082"/>
    <cellStyle name="Report Bar 3 3 2" xfId="37083"/>
    <cellStyle name="Report Bar 3 4" xfId="37084"/>
    <cellStyle name="Report Bar 3 4 2" xfId="37085"/>
    <cellStyle name="Report Bar 3 5" xfId="37086"/>
    <cellStyle name="Report Bar 3 6" xfId="37087"/>
    <cellStyle name="Report Bar 3 7" xfId="37088"/>
    <cellStyle name="Report Bar 4" xfId="37089"/>
    <cellStyle name="Report Bar 4 2" xfId="37090"/>
    <cellStyle name="Report Bar 4 2 2" xfId="37091"/>
    <cellStyle name="Report Bar 4 3" xfId="37092"/>
    <cellStyle name="Report Bar 4 4" xfId="37093"/>
    <cellStyle name="Report Bar 4 5" xfId="37094"/>
    <cellStyle name="Report Bar 4 6" xfId="37095"/>
    <cellStyle name="Report Bar 4 7" xfId="37096"/>
    <cellStyle name="Report Bar 4 8" xfId="37097"/>
    <cellStyle name="Report Bar 5" xfId="37098"/>
    <cellStyle name="Report Bar 5 2" xfId="37099"/>
    <cellStyle name="Report Bar 5 2 2" xfId="37100"/>
    <cellStyle name="Report Bar 5 3" xfId="37101"/>
    <cellStyle name="Report Bar 5 4" xfId="37102"/>
    <cellStyle name="Report Bar 6" xfId="37103"/>
    <cellStyle name="Report Bar 6 2" xfId="37104"/>
    <cellStyle name="Report Bar 7" xfId="37105"/>
    <cellStyle name="Report Bar 7 2" xfId="37106"/>
    <cellStyle name="Report Bar 8" xfId="37107"/>
    <cellStyle name="Report Bar_AURORA Total New" xfId="37108"/>
    <cellStyle name="Report Heading" xfId="37109"/>
    <cellStyle name="Report Heading 2" xfId="37110"/>
    <cellStyle name="Report Heading 2 2" xfId="37111"/>
    <cellStyle name="Report Heading 2 2 2" xfId="37112"/>
    <cellStyle name="Report Heading 2 2 2 2" xfId="37113"/>
    <cellStyle name="Report Heading 2 2 3" xfId="37114"/>
    <cellStyle name="Report Heading 2 3" xfId="37115"/>
    <cellStyle name="Report Heading 2 3 2" xfId="37116"/>
    <cellStyle name="Report Heading 2 4" xfId="37117"/>
    <cellStyle name="Report Heading 3" xfId="37118"/>
    <cellStyle name="Report Heading 3 2" xfId="37119"/>
    <cellStyle name="Report Heading 3 2 2" xfId="37120"/>
    <cellStyle name="Report Heading 3 3" xfId="37121"/>
    <cellStyle name="Report Heading 3 4" xfId="37122"/>
    <cellStyle name="Report Heading 4" xfId="37123"/>
    <cellStyle name="Report Heading 4 2" xfId="37124"/>
    <cellStyle name="Report Heading 5" xfId="37125"/>
    <cellStyle name="Report Heading 5 2" xfId="37126"/>
    <cellStyle name="Report Heading 6" xfId="37127"/>
    <cellStyle name="Report Heading_Electric Rev Req Model (2009 GRC) Rebuttal" xfId="37128"/>
    <cellStyle name="Report Percent" xfId="37129"/>
    <cellStyle name="Report Percent 10" xfId="37130"/>
    <cellStyle name="Report Percent 10 2" xfId="37131"/>
    <cellStyle name="Report Percent 11" xfId="37132"/>
    <cellStyle name="Report Percent 11 2" xfId="37133"/>
    <cellStyle name="Report Percent 11 3" xfId="37134"/>
    <cellStyle name="Report Percent 12" xfId="37135"/>
    <cellStyle name="Report Percent 2" xfId="37136"/>
    <cellStyle name="Report Percent 2 2" xfId="37137"/>
    <cellStyle name="Report Percent 2 2 2" xfId="37138"/>
    <cellStyle name="Report Percent 2 2 2 2" xfId="37139"/>
    <cellStyle name="Report Percent 2 2 2 2 2" xfId="37140"/>
    <cellStyle name="Report Percent 2 2 2 3" xfId="37141"/>
    <cellStyle name="Report Percent 2 2 2 4" xfId="37142"/>
    <cellStyle name="Report Percent 2 2 3" xfId="37143"/>
    <cellStyle name="Report Percent 2 2 3 2" xfId="37144"/>
    <cellStyle name="Report Percent 2 2 4" xfId="37145"/>
    <cellStyle name="Report Percent 2 2 4 2" xfId="37146"/>
    <cellStyle name="Report Percent 2 2 5" xfId="37147"/>
    <cellStyle name="Report Percent 2 3" xfId="37148"/>
    <cellStyle name="Report Percent 2 3 2" xfId="37149"/>
    <cellStyle name="Report Percent 2 3 2 2" xfId="37150"/>
    <cellStyle name="Report Percent 2 3 2 3" xfId="37151"/>
    <cellStyle name="Report Percent 2 3 3" xfId="37152"/>
    <cellStyle name="Report Percent 2 3 4" xfId="37153"/>
    <cellStyle name="Report Percent 2 4" xfId="37154"/>
    <cellStyle name="Report Percent 2 4 2" xfId="37155"/>
    <cellStyle name="Report Percent 2 4 2 2" xfId="37156"/>
    <cellStyle name="Report Percent 2 4 3" xfId="37157"/>
    <cellStyle name="Report Percent 2 5" xfId="37158"/>
    <cellStyle name="Report Percent 2 5 2" xfId="37159"/>
    <cellStyle name="Report Percent 2 6" xfId="37160"/>
    <cellStyle name="Report Percent 2 6 2" xfId="37161"/>
    <cellStyle name="Report Percent 2 7" xfId="37162"/>
    <cellStyle name="Report Percent 3" xfId="37163"/>
    <cellStyle name="Report Percent 3 2" xfId="37164"/>
    <cellStyle name="Report Percent 3 2 2" xfId="37165"/>
    <cellStyle name="Report Percent 3 2 2 2" xfId="37166"/>
    <cellStyle name="Report Percent 3 2 3" xfId="37167"/>
    <cellStyle name="Report Percent 3 2 4" xfId="37168"/>
    <cellStyle name="Report Percent 3 2 5" xfId="37169"/>
    <cellStyle name="Report Percent 3 3" xfId="37170"/>
    <cellStyle name="Report Percent 3 3 2" xfId="37171"/>
    <cellStyle name="Report Percent 3 3 2 2" xfId="37172"/>
    <cellStyle name="Report Percent 3 3 3" xfId="37173"/>
    <cellStyle name="Report Percent 3 4" xfId="37174"/>
    <cellStyle name="Report Percent 3 4 2" xfId="37175"/>
    <cellStyle name="Report Percent 3 4 2 2" xfId="37176"/>
    <cellStyle name="Report Percent 3 4 3" xfId="37177"/>
    <cellStyle name="Report Percent 3 5" xfId="37178"/>
    <cellStyle name="Report Percent 3 5 2" xfId="37179"/>
    <cellStyle name="Report Percent 3 6" xfId="37180"/>
    <cellStyle name="Report Percent 4" xfId="37181"/>
    <cellStyle name="Report Percent 4 2" xfId="37182"/>
    <cellStyle name="Report Percent 4 2 2" xfId="37183"/>
    <cellStyle name="Report Percent 4 2 2 2" xfId="37184"/>
    <cellStyle name="Report Percent 4 2 2 2 2" xfId="37185"/>
    <cellStyle name="Report Percent 4 2 2 3" xfId="37186"/>
    <cellStyle name="Report Percent 4 2 2 4" xfId="37187"/>
    <cellStyle name="Report Percent 4 2 3" xfId="37188"/>
    <cellStyle name="Report Percent 4 2 3 2" xfId="37189"/>
    <cellStyle name="Report Percent 4 2 4" xfId="37190"/>
    <cellStyle name="Report Percent 4 2 4 2" xfId="37191"/>
    <cellStyle name="Report Percent 4 2 5" xfId="37192"/>
    <cellStyle name="Report Percent 4 3" xfId="37193"/>
    <cellStyle name="Report Percent 4 3 2" xfId="37194"/>
    <cellStyle name="Report Percent 4 3 2 2" xfId="37195"/>
    <cellStyle name="Report Percent 4 3 3" xfId="37196"/>
    <cellStyle name="Report Percent 4 3 4" xfId="37197"/>
    <cellStyle name="Report Percent 4 3 5" xfId="37198"/>
    <cellStyle name="Report Percent 4 4" xfId="37199"/>
    <cellStyle name="Report Percent 4 4 2" xfId="37200"/>
    <cellStyle name="Report Percent 4 4 2 2" xfId="37201"/>
    <cellStyle name="Report Percent 4 4 3" xfId="37202"/>
    <cellStyle name="Report Percent 4 5" xfId="37203"/>
    <cellStyle name="Report Percent 4 5 2" xfId="37204"/>
    <cellStyle name="Report Percent 4 6" xfId="37205"/>
    <cellStyle name="Report Percent 4 6 2" xfId="37206"/>
    <cellStyle name="Report Percent 4 7" xfId="37207"/>
    <cellStyle name="Report Percent 5" xfId="37208"/>
    <cellStyle name="Report Percent 5 2" xfId="37209"/>
    <cellStyle name="Report Percent 5 2 2" xfId="37210"/>
    <cellStyle name="Report Percent 5 2 2 2" xfId="37211"/>
    <cellStyle name="Report Percent 5 2 2 2 2" xfId="37212"/>
    <cellStyle name="Report Percent 5 2 3" xfId="37213"/>
    <cellStyle name="Report Percent 5 2 3 2" xfId="37214"/>
    <cellStyle name="Report Percent 5 2 4" xfId="37215"/>
    <cellStyle name="Report Percent 5 2 4 2" xfId="37216"/>
    <cellStyle name="Report Percent 5 2 5" xfId="37217"/>
    <cellStyle name="Report Percent 5 3" xfId="37218"/>
    <cellStyle name="Report Percent 5 3 2" xfId="37219"/>
    <cellStyle name="Report Percent 5 3 2 2" xfId="37220"/>
    <cellStyle name="Report Percent 5 4" xfId="37221"/>
    <cellStyle name="Report Percent 5 4 2" xfId="37222"/>
    <cellStyle name="Report Percent 5 5" xfId="37223"/>
    <cellStyle name="Report Percent 5 5 2" xfId="37224"/>
    <cellStyle name="Report Percent 5 6" xfId="37225"/>
    <cellStyle name="Report Percent 6" xfId="37226"/>
    <cellStyle name="Report Percent 6 2" xfId="37227"/>
    <cellStyle name="Report Percent 6 2 2" xfId="37228"/>
    <cellStyle name="Report Percent 6 2 2 2" xfId="37229"/>
    <cellStyle name="Report Percent 6 3" xfId="37230"/>
    <cellStyle name="Report Percent 6 3 2" xfId="37231"/>
    <cellStyle name="Report Percent 6 4" xfId="37232"/>
    <cellStyle name="Report Percent 6 4 2" xfId="37233"/>
    <cellStyle name="Report Percent 7" xfId="37234"/>
    <cellStyle name="Report Percent 7 2" xfId="37235"/>
    <cellStyle name="Report Percent 7 2 2" xfId="37236"/>
    <cellStyle name="Report Percent 7 3" xfId="37237"/>
    <cellStyle name="Report Percent 8" xfId="37238"/>
    <cellStyle name="Report Percent 8 2" xfId="37239"/>
    <cellStyle name="Report Percent 8 2 2" xfId="37240"/>
    <cellStyle name="Report Percent 8 3" xfId="37241"/>
    <cellStyle name="Report Percent 8 4" xfId="37242"/>
    <cellStyle name="Report Percent 9" xfId="37243"/>
    <cellStyle name="Report Percent 9 2" xfId="37244"/>
    <cellStyle name="Report Percent 9 2 2" xfId="37245"/>
    <cellStyle name="Report Percent 9 2 2 2" xfId="37246"/>
    <cellStyle name="Report Percent 9 2 3" xfId="37247"/>
    <cellStyle name="Report Percent 9 3" xfId="37248"/>
    <cellStyle name="Report Percent 9 3 2" xfId="37249"/>
    <cellStyle name="Report Percent 9 4" xfId="37250"/>
    <cellStyle name="Report Percent_AURORA Total New" xfId="37251"/>
    <cellStyle name="Report Unit Cost" xfId="37252"/>
    <cellStyle name="Report Unit Cost 10" xfId="37253"/>
    <cellStyle name="Report Unit Cost 10 2" xfId="37254"/>
    <cellStyle name="Report Unit Cost 10 2 2" xfId="37255"/>
    <cellStyle name="Report Unit Cost 10 2 2 2" xfId="37256"/>
    <cellStyle name="Report Unit Cost 10 2 3" xfId="37257"/>
    <cellStyle name="Report Unit Cost 10 3" xfId="37258"/>
    <cellStyle name="Report Unit Cost 10 3 2" xfId="37259"/>
    <cellStyle name="Report Unit Cost 10 4" xfId="37260"/>
    <cellStyle name="Report Unit Cost 11" xfId="37261"/>
    <cellStyle name="Report Unit Cost 11 2" xfId="37262"/>
    <cellStyle name="Report Unit Cost 12" xfId="37263"/>
    <cellStyle name="Report Unit Cost 12 2" xfId="37264"/>
    <cellStyle name="Report Unit Cost 12 3" xfId="37265"/>
    <cellStyle name="Report Unit Cost 13" xfId="37266"/>
    <cellStyle name="Report Unit Cost 2" xfId="37267"/>
    <cellStyle name="Report Unit Cost 2 2" xfId="37268"/>
    <cellStyle name="Report Unit Cost 2 2 2" xfId="37269"/>
    <cellStyle name="Report Unit Cost 2 2 2 2" xfId="37270"/>
    <cellStyle name="Report Unit Cost 2 2 2 2 2" xfId="37271"/>
    <cellStyle name="Report Unit Cost 2 2 2 3" xfId="37272"/>
    <cellStyle name="Report Unit Cost 2 2 2 4" xfId="37273"/>
    <cellStyle name="Report Unit Cost 2 2 3" xfId="37274"/>
    <cellStyle name="Report Unit Cost 2 2 3 2" xfId="37275"/>
    <cellStyle name="Report Unit Cost 2 2 4" xfId="37276"/>
    <cellStyle name="Report Unit Cost 2 2 4 2" xfId="37277"/>
    <cellStyle name="Report Unit Cost 2 2 5" xfId="37278"/>
    <cellStyle name="Report Unit Cost 2 3" xfId="37279"/>
    <cellStyle name="Report Unit Cost 2 3 2" xfId="37280"/>
    <cellStyle name="Report Unit Cost 2 3 2 2" xfId="37281"/>
    <cellStyle name="Report Unit Cost 2 3 2 3" xfId="37282"/>
    <cellStyle name="Report Unit Cost 2 3 3" xfId="37283"/>
    <cellStyle name="Report Unit Cost 2 3 4" xfId="37284"/>
    <cellStyle name="Report Unit Cost 2 4" xfId="37285"/>
    <cellStyle name="Report Unit Cost 2 4 2" xfId="37286"/>
    <cellStyle name="Report Unit Cost 2 4 2 2" xfId="37287"/>
    <cellStyle name="Report Unit Cost 2 4 3" xfId="37288"/>
    <cellStyle name="Report Unit Cost 2 5" xfId="37289"/>
    <cellStyle name="Report Unit Cost 2 5 2" xfId="37290"/>
    <cellStyle name="Report Unit Cost 2 6" xfId="37291"/>
    <cellStyle name="Report Unit Cost 2 6 2" xfId="37292"/>
    <cellStyle name="Report Unit Cost 2 7" xfId="37293"/>
    <cellStyle name="Report Unit Cost 3" xfId="37294"/>
    <cellStyle name="Report Unit Cost 3 2" xfId="37295"/>
    <cellStyle name="Report Unit Cost 3 2 2" xfId="37296"/>
    <cellStyle name="Report Unit Cost 3 2 2 2" xfId="37297"/>
    <cellStyle name="Report Unit Cost 3 2 3" xfId="37298"/>
    <cellStyle name="Report Unit Cost 3 2 4" xfId="37299"/>
    <cellStyle name="Report Unit Cost 3 2 5" xfId="37300"/>
    <cellStyle name="Report Unit Cost 3 3" xfId="37301"/>
    <cellStyle name="Report Unit Cost 3 3 2" xfId="37302"/>
    <cellStyle name="Report Unit Cost 3 3 2 2" xfId="37303"/>
    <cellStyle name="Report Unit Cost 3 3 3" xfId="37304"/>
    <cellStyle name="Report Unit Cost 3 4" xfId="37305"/>
    <cellStyle name="Report Unit Cost 3 4 2" xfId="37306"/>
    <cellStyle name="Report Unit Cost 3 4 2 2" xfId="37307"/>
    <cellStyle name="Report Unit Cost 3 4 3" xfId="37308"/>
    <cellStyle name="Report Unit Cost 3 5" xfId="37309"/>
    <cellStyle name="Report Unit Cost 3 5 2" xfId="37310"/>
    <cellStyle name="Report Unit Cost 3 6" xfId="37311"/>
    <cellStyle name="Report Unit Cost 4" xfId="37312"/>
    <cellStyle name="Report Unit Cost 4 2" xfId="37313"/>
    <cellStyle name="Report Unit Cost 4 2 2" xfId="37314"/>
    <cellStyle name="Report Unit Cost 4 2 2 2" xfId="37315"/>
    <cellStyle name="Report Unit Cost 4 2 2 2 2" xfId="37316"/>
    <cellStyle name="Report Unit Cost 4 2 2 3" xfId="37317"/>
    <cellStyle name="Report Unit Cost 4 2 2 4" xfId="37318"/>
    <cellStyle name="Report Unit Cost 4 2 3" xfId="37319"/>
    <cellStyle name="Report Unit Cost 4 2 3 2" xfId="37320"/>
    <cellStyle name="Report Unit Cost 4 2 4" xfId="37321"/>
    <cellStyle name="Report Unit Cost 4 2 4 2" xfId="37322"/>
    <cellStyle name="Report Unit Cost 4 2 5" xfId="37323"/>
    <cellStyle name="Report Unit Cost 4 3" xfId="37324"/>
    <cellStyle name="Report Unit Cost 4 3 2" xfId="37325"/>
    <cellStyle name="Report Unit Cost 4 3 2 2" xfId="37326"/>
    <cellStyle name="Report Unit Cost 4 3 3" xfId="37327"/>
    <cellStyle name="Report Unit Cost 4 3 4" xfId="37328"/>
    <cellStyle name="Report Unit Cost 4 3 5" xfId="37329"/>
    <cellStyle name="Report Unit Cost 4 4" xfId="37330"/>
    <cellStyle name="Report Unit Cost 4 4 2" xfId="37331"/>
    <cellStyle name="Report Unit Cost 4 4 2 2" xfId="37332"/>
    <cellStyle name="Report Unit Cost 4 4 3" xfId="37333"/>
    <cellStyle name="Report Unit Cost 4 5" xfId="37334"/>
    <cellStyle name="Report Unit Cost 4 5 2" xfId="37335"/>
    <cellStyle name="Report Unit Cost 4 6" xfId="37336"/>
    <cellStyle name="Report Unit Cost 4 6 2" xfId="37337"/>
    <cellStyle name="Report Unit Cost 4 7" xfId="37338"/>
    <cellStyle name="Report Unit Cost 5" xfId="37339"/>
    <cellStyle name="Report Unit Cost 5 2" xfId="37340"/>
    <cellStyle name="Report Unit Cost 5 2 2" xfId="37341"/>
    <cellStyle name="Report Unit Cost 5 2 2 2" xfId="37342"/>
    <cellStyle name="Report Unit Cost 5 2 2 2 2" xfId="37343"/>
    <cellStyle name="Report Unit Cost 5 2 3" xfId="37344"/>
    <cellStyle name="Report Unit Cost 5 2 3 2" xfId="37345"/>
    <cellStyle name="Report Unit Cost 5 2 4" xfId="37346"/>
    <cellStyle name="Report Unit Cost 5 2 4 2" xfId="37347"/>
    <cellStyle name="Report Unit Cost 5 2 5" xfId="37348"/>
    <cellStyle name="Report Unit Cost 5 3" xfId="37349"/>
    <cellStyle name="Report Unit Cost 5 3 2" xfId="37350"/>
    <cellStyle name="Report Unit Cost 5 3 2 2" xfId="37351"/>
    <cellStyle name="Report Unit Cost 5 3 3" xfId="37352"/>
    <cellStyle name="Report Unit Cost 5 4" xfId="37353"/>
    <cellStyle name="Report Unit Cost 5 4 2" xfId="37354"/>
    <cellStyle name="Report Unit Cost 5 4 2 2" xfId="37355"/>
    <cellStyle name="Report Unit Cost 5 4 3" xfId="37356"/>
    <cellStyle name="Report Unit Cost 5 5" xfId="37357"/>
    <cellStyle name="Report Unit Cost 5 5 2" xfId="37358"/>
    <cellStyle name="Report Unit Cost 5 6" xfId="37359"/>
    <cellStyle name="Report Unit Cost 5 6 2" xfId="37360"/>
    <cellStyle name="Report Unit Cost 5 7" xfId="37361"/>
    <cellStyle name="Report Unit Cost 6" xfId="37362"/>
    <cellStyle name="Report Unit Cost 6 2" xfId="37363"/>
    <cellStyle name="Report Unit Cost 6 2 2" xfId="37364"/>
    <cellStyle name="Report Unit Cost 6 2 2 2" xfId="37365"/>
    <cellStyle name="Report Unit Cost 6 2 2 2 2" xfId="37366"/>
    <cellStyle name="Report Unit Cost 6 2 3" xfId="37367"/>
    <cellStyle name="Report Unit Cost 6 2 3 2" xfId="37368"/>
    <cellStyle name="Report Unit Cost 6 2 4" xfId="37369"/>
    <cellStyle name="Report Unit Cost 6 2 4 2" xfId="37370"/>
    <cellStyle name="Report Unit Cost 6 2 5" xfId="37371"/>
    <cellStyle name="Report Unit Cost 6 3" xfId="37372"/>
    <cellStyle name="Report Unit Cost 6 3 2" xfId="37373"/>
    <cellStyle name="Report Unit Cost 6 3 2 2" xfId="37374"/>
    <cellStyle name="Report Unit Cost 6 4" xfId="37375"/>
    <cellStyle name="Report Unit Cost 6 4 2" xfId="37376"/>
    <cellStyle name="Report Unit Cost 6 5" xfId="37377"/>
    <cellStyle name="Report Unit Cost 6 5 2" xfId="37378"/>
    <cellStyle name="Report Unit Cost 6 6" xfId="37379"/>
    <cellStyle name="Report Unit Cost 7" xfId="37380"/>
    <cellStyle name="Report Unit Cost 7 2" xfId="37381"/>
    <cellStyle name="Report Unit Cost 7 2 2" xfId="37382"/>
    <cellStyle name="Report Unit Cost 7 2 2 2" xfId="37383"/>
    <cellStyle name="Report Unit Cost 7 3" xfId="37384"/>
    <cellStyle name="Report Unit Cost 7 3 2" xfId="37385"/>
    <cellStyle name="Report Unit Cost 7 4" xfId="37386"/>
    <cellStyle name="Report Unit Cost 7 4 2" xfId="37387"/>
    <cellStyle name="Report Unit Cost 8" xfId="37388"/>
    <cellStyle name="Report Unit Cost 8 2" xfId="37389"/>
    <cellStyle name="Report Unit Cost 8 2 2" xfId="37390"/>
    <cellStyle name="Report Unit Cost 8 3" xfId="37391"/>
    <cellStyle name="Report Unit Cost 9" xfId="37392"/>
    <cellStyle name="Report Unit Cost 9 2" xfId="37393"/>
    <cellStyle name="Report Unit Cost 9 2 2" xfId="37394"/>
    <cellStyle name="Report Unit Cost 9 3" xfId="37395"/>
    <cellStyle name="Report Unit Cost 9 4" xfId="37396"/>
    <cellStyle name="Report Unit Cost_AURORA Total New" xfId="37397"/>
    <cellStyle name="Report_Adj Bench DR 3 for Initial Briefs (Electric)" xfId="37398"/>
    <cellStyle name="Reports" xfId="37399"/>
    <cellStyle name="Reports 2" xfId="37400"/>
    <cellStyle name="Reports 2 2" xfId="37401"/>
    <cellStyle name="Reports 2 2 2" xfId="37402"/>
    <cellStyle name="Reports 2 3" xfId="37403"/>
    <cellStyle name="Reports 2 4" xfId="37404"/>
    <cellStyle name="Reports 3" xfId="37405"/>
    <cellStyle name="Reports 3 2" xfId="37406"/>
    <cellStyle name="Reports 3 3" xfId="37407"/>
    <cellStyle name="Reports 4" xfId="37408"/>
    <cellStyle name="Reports 4 2" xfId="37409"/>
    <cellStyle name="Reports 5" xfId="37410"/>
    <cellStyle name="Reports Total" xfId="37411"/>
    <cellStyle name="Reports Total 2" xfId="37412"/>
    <cellStyle name="Reports Total 2 2" xfId="37413"/>
    <cellStyle name="Reports Total 2 2 2" xfId="37414"/>
    <cellStyle name="Reports Total 2 2 2 2" xfId="37415"/>
    <cellStyle name="Reports Total 2 2 2 2 2" xfId="37416"/>
    <cellStyle name="Reports Total 2 2 2 3" xfId="37417"/>
    <cellStyle name="Reports Total 2 2 2 4" xfId="37418"/>
    <cellStyle name="Reports Total 2 2 3" xfId="37419"/>
    <cellStyle name="Reports Total 2 2 3 2" xfId="37420"/>
    <cellStyle name="Reports Total 2 2 4" xfId="37421"/>
    <cellStyle name="Reports Total 2 2 4 2" xfId="37422"/>
    <cellStyle name="Reports Total 2 2 5" xfId="37423"/>
    <cellStyle name="Reports Total 2 2 6" xfId="37424"/>
    <cellStyle name="Reports Total 2 2 7" xfId="37425"/>
    <cellStyle name="Reports Total 2 2 8" xfId="37426"/>
    <cellStyle name="Reports Total 2 3" xfId="37427"/>
    <cellStyle name="Reports Total 2 3 2" xfId="37428"/>
    <cellStyle name="Reports Total 2 3 2 2" xfId="37429"/>
    <cellStyle name="Reports Total 2 3 3" xfId="37430"/>
    <cellStyle name="Reports Total 2 3 4" xfId="37431"/>
    <cellStyle name="Reports Total 2 4" xfId="37432"/>
    <cellStyle name="Reports Total 2 4 2" xfId="37433"/>
    <cellStyle name="Reports Total 2 4 2 2" xfId="37434"/>
    <cellStyle name="Reports Total 2 4 3" xfId="37435"/>
    <cellStyle name="Reports Total 2 5" xfId="37436"/>
    <cellStyle name="Reports Total 2 5 2" xfId="37437"/>
    <cellStyle name="Reports Total 2 6" xfId="37438"/>
    <cellStyle name="Reports Total 2 6 2" xfId="37439"/>
    <cellStyle name="Reports Total 2 7" xfId="37440"/>
    <cellStyle name="Reports Total 2 8" xfId="37441"/>
    <cellStyle name="Reports Total 2 9" xfId="37442"/>
    <cellStyle name="Reports Total 3" xfId="37443"/>
    <cellStyle name="Reports Total 3 2" xfId="37444"/>
    <cellStyle name="Reports Total 3 2 2" xfId="37445"/>
    <cellStyle name="Reports Total 3 2 2 2" xfId="37446"/>
    <cellStyle name="Reports Total 3 2 3" xfId="37447"/>
    <cellStyle name="Reports Total 3 2 4" xfId="37448"/>
    <cellStyle name="Reports Total 3 3" xfId="37449"/>
    <cellStyle name="Reports Total 3 3 2" xfId="37450"/>
    <cellStyle name="Reports Total 3 4" xfId="37451"/>
    <cellStyle name="Reports Total 3 4 2" xfId="37452"/>
    <cellStyle name="Reports Total 3 5" xfId="37453"/>
    <cellStyle name="Reports Total 3 6" xfId="37454"/>
    <cellStyle name="Reports Total 3 7" xfId="37455"/>
    <cellStyle name="Reports Total 3 8" xfId="37456"/>
    <cellStyle name="Reports Total 4" xfId="37457"/>
    <cellStyle name="Reports Total 4 2" xfId="37458"/>
    <cellStyle name="Reports Total 4 2 2" xfId="37459"/>
    <cellStyle name="Reports Total 4 3" xfId="37460"/>
    <cellStyle name="Reports Total 4 4" xfId="37461"/>
    <cellStyle name="Reports Total 4 5" xfId="37462"/>
    <cellStyle name="Reports Total 4 6" xfId="37463"/>
    <cellStyle name="Reports Total 4 7" xfId="37464"/>
    <cellStyle name="Reports Total 4 8" xfId="37465"/>
    <cellStyle name="Reports Total 5" xfId="37466"/>
    <cellStyle name="Reports Total 5 2" xfId="37467"/>
    <cellStyle name="Reports Total 5 2 2" xfId="37468"/>
    <cellStyle name="Reports Total 5 3" xfId="37469"/>
    <cellStyle name="Reports Total 5 4" xfId="37470"/>
    <cellStyle name="Reports Total 6" xfId="37471"/>
    <cellStyle name="Reports Total 6 2" xfId="37472"/>
    <cellStyle name="Reports Total 7" xfId="37473"/>
    <cellStyle name="Reports Total 7 2" xfId="37474"/>
    <cellStyle name="Reports Total 8" xfId="37475"/>
    <cellStyle name="Reports Total_AURORA Total New" xfId="37476"/>
    <cellStyle name="Reports Unit Cost Total" xfId="37477"/>
    <cellStyle name="Reports Unit Cost Total 2" xfId="37478"/>
    <cellStyle name="Reports Unit Cost Total 2 2" xfId="37479"/>
    <cellStyle name="Reports Unit Cost Total 2 2 2" xfId="37480"/>
    <cellStyle name="Reports Unit Cost Total 2 2 2 2" xfId="37481"/>
    <cellStyle name="Reports Unit Cost Total 2 2 3" xfId="37482"/>
    <cellStyle name="Reports Unit Cost Total 2 2 4" xfId="37483"/>
    <cellStyle name="Reports Unit Cost Total 2 3" xfId="37484"/>
    <cellStyle name="Reports Unit Cost Total 2 3 2" xfId="37485"/>
    <cellStyle name="Reports Unit Cost Total 2 4" xfId="37486"/>
    <cellStyle name="Reports Unit Cost Total 2 4 2" xfId="37487"/>
    <cellStyle name="Reports Unit Cost Total 2 5" xfId="37488"/>
    <cellStyle name="Reports Unit Cost Total 2 6" xfId="37489"/>
    <cellStyle name="Reports Unit Cost Total 2 7" xfId="37490"/>
    <cellStyle name="Reports Unit Cost Total 3" xfId="37491"/>
    <cellStyle name="Reports Unit Cost Total 3 2" xfId="37492"/>
    <cellStyle name="Reports Unit Cost Total 3 2 2" xfId="37493"/>
    <cellStyle name="Reports Unit Cost Total 3 3" xfId="37494"/>
    <cellStyle name="Reports Unit Cost Total 4" xfId="37495"/>
    <cellStyle name="Reports Unit Cost Total 4 2" xfId="37496"/>
    <cellStyle name="Reports Unit Cost Total 4 3" xfId="37497"/>
    <cellStyle name="Reports Unit Cost Total 5" xfId="37498"/>
    <cellStyle name="Reports Unit Cost Total 5 2" xfId="37499"/>
    <cellStyle name="Reports Unit Cost Total 6" xfId="37500"/>
    <cellStyle name="Reports_14.21G &amp; 16.28E Incentive Pay" xfId="37501"/>
    <cellStyle name="RevList" xfId="37502"/>
    <cellStyle name="RevList 2" xfId="37503"/>
    <cellStyle name="RevList 2 2" xfId="37504"/>
    <cellStyle name="RevList 2 2 2" xfId="37505"/>
    <cellStyle name="RevList 2 3" xfId="37506"/>
    <cellStyle name="RevList 3" xfId="37507"/>
    <cellStyle name="RevList 3 2" xfId="37508"/>
    <cellStyle name="RevList 3 3" xfId="37509"/>
    <cellStyle name="RevList 4" xfId="37510"/>
    <cellStyle name="RevList 4 2" xfId="37511"/>
    <cellStyle name="RevList 5" xfId="37512"/>
    <cellStyle name="round100" xfId="37513"/>
    <cellStyle name="round100 10" xfId="37514"/>
    <cellStyle name="round100 10 2" xfId="37515"/>
    <cellStyle name="round100 11" xfId="37516"/>
    <cellStyle name="round100 11 2" xfId="37517"/>
    <cellStyle name="round100 11 3" xfId="37518"/>
    <cellStyle name="round100 12" xfId="37519"/>
    <cellStyle name="round100 2" xfId="37520"/>
    <cellStyle name="round100 2 2" xfId="37521"/>
    <cellStyle name="round100 2 2 2" xfId="37522"/>
    <cellStyle name="round100 2 2 2 2" xfId="37523"/>
    <cellStyle name="round100 2 2 2 2 2" xfId="37524"/>
    <cellStyle name="round100 2 2 2 3" xfId="37525"/>
    <cellStyle name="round100 2 2 2 4" xfId="37526"/>
    <cellStyle name="round100 2 2 3" xfId="37527"/>
    <cellStyle name="round100 2 2 3 2" xfId="37528"/>
    <cellStyle name="round100 2 2 4" xfId="37529"/>
    <cellStyle name="round100 2 2 4 2" xfId="37530"/>
    <cellStyle name="round100 2 2 5" xfId="37531"/>
    <cellStyle name="round100 2 3" xfId="37532"/>
    <cellStyle name="round100 2 3 2" xfId="37533"/>
    <cellStyle name="round100 2 3 2 2" xfId="37534"/>
    <cellStyle name="round100 2 3 2 3" xfId="37535"/>
    <cellStyle name="round100 2 3 3" xfId="37536"/>
    <cellStyle name="round100 2 3 4" xfId="37537"/>
    <cellStyle name="round100 2 4" xfId="37538"/>
    <cellStyle name="round100 2 4 2" xfId="37539"/>
    <cellStyle name="round100 2 4 2 2" xfId="37540"/>
    <cellStyle name="round100 2 4 3" xfId="37541"/>
    <cellStyle name="round100 2 5" xfId="37542"/>
    <cellStyle name="round100 2 5 2" xfId="37543"/>
    <cellStyle name="round100 2 6" xfId="37544"/>
    <cellStyle name="round100 2 6 2" xfId="37545"/>
    <cellStyle name="round100 2 7" xfId="37546"/>
    <cellStyle name="round100 3" xfId="37547"/>
    <cellStyle name="round100 3 2" xfId="37548"/>
    <cellStyle name="round100 3 2 2" xfId="37549"/>
    <cellStyle name="round100 3 2 2 2" xfId="37550"/>
    <cellStyle name="round100 3 2 3" xfId="37551"/>
    <cellStyle name="round100 3 2 4" xfId="37552"/>
    <cellStyle name="round100 3 2 5" xfId="37553"/>
    <cellStyle name="round100 3 3" xfId="37554"/>
    <cellStyle name="round100 3 3 2" xfId="37555"/>
    <cellStyle name="round100 3 3 2 2" xfId="37556"/>
    <cellStyle name="round100 3 3 3" xfId="37557"/>
    <cellStyle name="round100 3 4" xfId="37558"/>
    <cellStyle name="round100 3 4 2" xfId="37559"/>
    <cellStyle name="round100 3 4 2 2" xfId="37560"/>
    <cellStyle name="round100 3 4 3" xfId="37561"/>
    <cellStyle name="round100 3 5" xfId="37562"/>
    <cellStyle name="round100 3 5 2" xfId="37563"/>
    <cellStyle name="round100 3 6" xfId="37564"/>
    <cellStyle name="round100 4" xfId="37565"/>
    <cellStyle name="round100 4 2" xfId="37566"/>
    <cellStyle name="round100 4 2 2" xfId="37567"/>
    <cellStyle name="round100 4 2 2 2" xfId="37568"/>
    <cellStyle name="round100 4 2 2 2 2" xfId="37569"/>
    <cellStyle name="round100 4 2 2 3" xfId="37570"/>
    <cellStyle name="round100 4 2 2 4" xfId="37571"/>
    <cellStyle name="round100 4 2 3" xfId="37572"/>
    <cellStyle name="round100 4 2 3 2" xfId="37573"/>
    <cellStyle name="round100 4 2 4" xfId="37574"/>
    <cellStyle name="round100 4 2 4 2" xfId="37575"/>
    <cellStyle name="round100 4 2 5" xfId="37576"/>
    <cellStyle name="round100 4 3" xfId="37577"/>
    <cellStyle name="round100 4 3 2" xfId="37578"/>
    <cellStyle name="round100 4 3 2 2" xfId="37579"/>
    <cellStyle name="round100 4 3 3" xfId="37580"/>
    <cellStyle name="round100 4 3 4" xfId="37581"/>
    <cellStyle name="round100 4 3 5" xfId="37582"/>
    <cellStyle name="round100 4 4" xfId="37583"/>
    <cellStyle name="round100 4 4 2" xfId="37584"/>
    <cellStyle name="round100 4 4 2 2" xfId="37585"/>
    <cellStyle name="round100 4 4 3" xfId="37586"/>
    <cellStyle name="round100 4 5" xfId="37587"/>
    <cellStyle name="round100 4 5 2" xfId="37588"/>
    <cellStyle name="round100 4 6" xfId="37589"/>
    <cellStyle name="round100 4 6 2" xfId="37590"/>
    <cellStyle name="round100 4 7" xfId="37591"/>
    <cellStyle name="round100 5" xfId="37592"/>
    <cellStyle name="round100 5 2" xfId="37593"/>
    <cellStyle name="round100 5 2 2" xfId="37594"/>
    <cellStyle name="round100 5 2 2 2" xfId="37595"/>
    <cellStyle name="round100 5 2 2 2 2" xfId="37596"/>
    <cellStyle name="round100 5 2 3" xfId="37597"/>
    <cellStyle name="round100 5 2 3 2" xfId="37598"/>
    <cellStyle name="round100 5 2 4" xfId="37599"/>
    <cellStyle name="round100 5 2 4 2" xfId="37600"/>
    <cellStyle name="round100 5 2 5" xfId="37601"/>
    <cellStyle name="round100 5 3" xfId="37602"/>
    <cellStyle name="round100 5 3 2" xfId="37603"/>
    <cellStyle name="round100 5 3 2 2" xfId="37604"/>
    <cellStyle name="round100 5 4" xfId="37605"/>
    <cellStyle name="round100 5 4 2" xfId="37606"/>
    <cellStyle name="round100 5 5" xfId="37607"/>
    <cellStyle name="round100 5 5 2" xfId="37608"/>
    <cellStyle name="round100 5 6" xfId="37609"/>
    <cellStyle name="round100 6" xfId="37610"/>
    <cellStyle name="round100 6 2" xfId="37611"/>
    <cellStyle name="round100 6 2 2" xfId="37612"/>
    <cellStyle name="round100 6 2 2 2" xfId="37613"/>
    <cellStyle name="round100 6 3" xfId="37614"/>
    <cellStyle name="round100 6 3 2" xfId="37615"/>
    <cellStyle name="round100 6 4" xfId="37616"/>
    <cellStyle name="round100 6 4 2" xfId="37617"/>
    <cellStyle name="round100 7" xfId="37618"/>
    <cellStyle name="round100 7 2" xfId="37619"/>
    <cellStyle name="round100 7 2 2" xfId="37620"/>
    <cellStyle name="round100 7 3" xfId="37621"/>
    <cellStyle name="round100 8" xfId="37622"/>
    <cellStyle name="round100 8 2" xfId="37623"/>
    <cellStyle name="round100 8 2 2" xfId="37624"/>
    <cellStyle name="round100 8 3" xfId="37625"/>
    <cellStyle name="round100 8 4" xfId="37626"/>
    <cellStyle name="round100 9" xfId="37627"/>
    <cellStyle name="round100 9 2" xfId="37628"/>
    <cellStyle name="round100 9 2 2" xfId="37629"/>
    <cellStyle name="round100 9 2 2 2" xfId="37630"/>
    <cellStyle name="round100 9 2 3" xfId="37631"/>
    <cellStyle name="round100 9 3" xfId="37632"/>
    <cellStyle name="round100 9 3 2" xfId="37633"/>
    <cellStyle name="round100 9 4" xfId="37634"/>
    <cellStyle name="RowHeading" xfId="37635"/>
    <cellStyle name="SAPBEXaggData" xfId="37636"/>
    <cellStyle name="SAPBEXaggData 2" xfId="37637"/>
    <cellStyle name="SAPBEXaggData 2 2" xfId="37638"/>
    <cellStyle name="SAPBEXaggData 2 2 2" xfId="37639"/>
    <cellStyle name="SAPBEXaggData 2 3" xfId="37640"/>
    <cellStyle name="SAPBEXaggData 2 4" xfId="37641"/>
    <cellStyle name="SAPBEXaggData 2 5" xfId="37642"/>
    <cellStyle name="SAPBEXaggData 2 6" xfId="37643"/>
    <cellStyle name="SAPBEXaggData 2 7" xfId="37644"/>
    <cellStyle name="SAPBEXaggData 3" xfId="37645"/>
    <cellStyle name="SAPBEXaggData 3 2" xfId="37646"/>
    <cellStyle name="SAPBEXaggData 4" xfId="37647"/>
    <cellStyle name="SAPBEXaggData 4 2" xfId="37648"/>
    <cellStyle name="SAPBEXaggData 5" xfId="37649"/>
    <cellStyle name="SAPBEXaggDataEmph" xfId="37650"/>
    <cellStyle name="SAPBEXaggDataEmph 2" xfId="37651"/>
    <cellStyle name="SAPBEXaggDataEmph 2 2" xfId="37652"/>
    <cellStyle name="SAPBEXaggDataEmph 2 2 2" xfId="37653"/>
    <cellStyle name="SAPBEXaggDataEmph 2 3" xfId="37654"/>
    <cellStyle name="SAPBEXaggDataEmph 2 4" xfId="37655"/>
    <cellStyle name="SAPBEXaggDataEmph 2 5" xfId="37656"/>
    <cellStyle name="SAPBEXaggDataEmph 2 6" xfId="37657"/>
    <cellStyle name="SAPBEXaggDataEmph 2 7" xfId="37658"/>
    <cellStyle name="SAPBEXaggDataEmph 3" xfId="37659"/>
    <cellStyle name="SAPBEXaggDataEmph 3 2" xfId="37660"/>
    <cellStyle name="SAPBEXaggDataEmph 4" xfId="37661"/>
    <cellStyle name="SAPBEXaggDataEmph 4 2" xfId="37662"/>
    <cellStyle name="SAPBEXaggDataEmph 5" xfId="37663"/>
    <cellStyle name="SAPBEXaggItem" xfId="37664"/>
    <cellStyle name="SAPBEXaggItem 2" xfId="37665"/>
    <cellStyle name="SAPBEXaggItem 2 2" xfId="37666"/>
    <cellStyle name="SAPBEXaggItem 2 2 2" xfId="37667"/>
    <cellStyle name="SAPBEXaggItem 2 3" xfId="37668"/>
    <cellStyle name="SAPBEXaggItem 2 4" xfId="37669"/>
    <cellStyle name="SAPBEXaggItem 2 5" xfId="37670"/>
    <cellStyle name="SAPBEXaggItem 2 6" xfId="37671"/>
    <cellStyle name="SAPBEXaggItem 2 7" xfId="37672"/>
    <cellStyle name="SAPBEXaggItem 3" xfId="37673"/>
    <cellStyle name="SAPBEXaggItem 3 2" xfId="37674"/>
    <cellStyle name="SAPBEXaggItem 4" xfId="37675"/>
    <cellStyle name="SAPBEXaggItem 4 2" xfId="37676"/>
    <cellStyle name="SAPBEXaggItem 5" xfId="37677"/>
    <cellStyle name="SAPBEXaggItemX" xfId="37678"/>
    <cellStyle name="SAPBEXaggItemX 2" xfId="37679"/>
    <cellStyle name="SAPBEXaggItemX 2 2" xfId="37680"/>
    <cellStyle name="SAPBEXaggItemX 2 2 2" xfId="37681"/>
    <cellStyle name="SAPBEXaggItemX 2 3" xfId="37682"/>
    <cellStyle name="SAPBEXaggItemX 2 4" xfId="37683"/>
    <cellStyle name="SAPBEXaggItemX 2 5" xfId="37684"/>
    <cellStyle name="SAPBEXaggItemX 2 6" xfId="37685"/>
    <cellStyle name="SAPBEXaggItemX 2 7" xfId="37686"/>
    <cellStyle name="SAPBEXaggItemX 3" xfId="37687"/>
    <cellStyle name="SAPBEXaggItemX 3 2" xfId="37688"/>
    <cellStyle name="SAPBEXaggItemX 4" xfId="37689"/>
    <cellStyle name="SAPBEXaggItemX 4 2" xfId="37690"/>
    <cellStyle name="SAPBEXaggItemX 5" xfId="37691"/>
    <cellStyle name="SAPBEXchaText" xfId="37692"/>
    <cellStyle name="SAPBEXchaText 2" xfId="37693"/>
    <cellStyle name="SAPBEXchaText 2 10" xfId="37694"/>
    <cellStyle name="SAPBEXchaText 2 2" xfId="37695"/>
    <cellStyle name="SAPBEXchaText 2 2 2" xfId="37696"/>
    <cellStyle name="SAPBEXchaText 2 2 2 2" xfId="37697"/>
    <cellStyle name="SAPBEXchaText 2 2 2 3" xfId="37698"/>
    <cellStyle name="SAPBEXchaText 2 2 2 4" xfId="37699"/>
    <cellStyle name="SAPBEXchaText 2 2 2 5" xfId="37700"/>
    <cellStyle name="SAPBEXchaText 2 2 2 6" xfId="37701"/>
    <cellStyle name="SAPBEXchaText 2 2 2 7" xfId="37702"/>
    <cellStyle name="SAPBEXchaText 2 2 3" xfId="37703"/>
    <cellStyle name="SAPBEXchaText 2 2 4" xfId="37704"/>
    <cellStyle name="SAPBEXchaText 2 2 5" xfId="37705"/>
    <cellStyle name="SAPBEXchaText 2 2 6" xfId="37706"/>
    <cellStyle name="SAPBEXchaText 2 2 7" xfId="37707"/>
    <cellStyle name="SAPBEXchaText 2 2 8" xfId="37708"/>
    <cellStyle name="SAPBEXchaText 2 3" xfId="37709"/>
    <cellStyle name="SAPBEXchaText 2 3 2" xfId="37710"/>
    <cellStyle name="SAPBEXchaText 2 3 3" xfId="37711"/>
    <cellStyle name="SAPBEXchaText 2 3 4" xfId="37712"/>
    <cellStyle name="SAPBEXchaText 2 3 5" xfId="37713"/>
    <cellStyle name="SAPBEXchaText 2 3 6" xfId="37714"/>
    <cellStyle name="SAPBEXchaText 2 3 7" xfId="37715"/>
    <cellStyle name="SAPBEXchaText 2 4" xfId="37716"/>
    <cellStyle name="SAPBEXchaText 2 5" xfId="37717"/>
    <cellStyle name="SAPBEXchaText 2 6" xfId="37718"/>
    <cellStyle name="SAPBEXchaText 2 7" xfId="37719"/>
    <cellStyle name="SAPBEXchaText 2 8" xfId="37720"/>
    <cellStyle name="SAPBEXchaText 2 9" xfId="37721"/>
    <cellStyle name="SAPBEXchaText 3" xfId="37722"/>
    <cellStyle name="SAPBEXchaText 3 10" xfId="37723"/>
    <cellStyle name="SAPBEXchaText 3 2" xfId="37724"/>
    <cellStyle name="SAPBEXchaText 3 2 2" xfId="37725"/>
    <cellStyle name="SAPBEXchaText 3 2 2 2" xfId="37726"/>
    <cellStyle name="SAPBEXchaText 3 2 2 3" xfId="37727"/>
    <cellStyle name="SAPBEXchaText 3 2 2 4" xfId="37728"/>
    <cellStyle name="SAPBEXchaText 3 2 2 5" xfId="37729"/>
    <cellStyle name="SAPBEXchaText 3 2 2 6" xfId="37730"/>
    <cellStyle name="SAPBEXchaText 3 2 2 7" xfId="37731"/>
    <cellStyle name="SAPBEXchaText 3 2 3" xfId="37732"/>
    <cellStyle name="SAPBEXchaText 3 2 4" xfId="37733"/>
    <cellStyle name="SAPBEXchaText 3 2 5" xfId="37734"/>
    <cellStyle name="SAPBEXchaText 3 2 6" xfId="37735"/>
    <cellStyle name="SAPBEXchaText 3 2 7" xfId="37736"/>
    <cellStyle name="SAPBEXchaText 3 2 8" xfId="37737"/>
    <cellStyle name="SAPBEXchaText 3 3" xfId="37738"/>
    <cellStyle name="SAPBEXchaText 3 3 2" xfId="37739"/>
    <cellStyle name="SAPBEXchaText 3 3 2 2" xfId="37740"/>
    <cellStyle name="SAPBEXchaText 3 3 2 3" xfId="37741"/>
    <cellStyle name="SAPBEXchaText 3 3 2 4" xfId="37742"/>
    <cellStyle name="SAPBEXchaText 3 3 2 5" xfId="37743"/>
    <cellStyle name="SAPBEXchaText 3 3 2 6" xfId="37744"/>
    <cellStyle name="SAPBEXchaText 3 3 2 7" xfId="37745"/>
    <cellStyle name="SAPBEXchaText 3 3 3" xfId="37746"/>
    <cellStyle name="SAPBEXchaText 3 3 4" xfId="37747"/>
    <cellStyle name="SAPBEXchaText 3 3 5" xfId="37748"/>
    <cellStyle name="SAPBEXchaText 3 3 6" xfId="37749"/>
    <cellStyle name="SAPBEXchaText 3 3 7" xfId="37750"/>
    <cellStyle name="SAPBEXchaText 3 3 8" xfId="37751"/>
    <cellStyle name="SAPBEXchaText 3 4" xfId="37752"/>
    <cellStyle name="SAPBEXchaText 3 4 2" xfId="37753"/>
    <cellStyle name="SAPBEXchaText 3 4 2 2" xfId="37754"/>
    <cellStyle name="SAPBEXchaText 3 4 2 3" xfId="37755"/>
    <cellStyle name="SAPBEXchaText 3 4 2 4" xfId="37756"/>
    <cellStyle name="SAPBEXchaText 3 4 2 5" xfId="37757"/>
    <cellStyle name="SAPBEXchaText 3 4 2 6" xfId="37758"/>
    <cellStyle name="SAPBEXchaText 3 4 2 7" xfId="37759"/>
    <cellStyle name="SAPBEXchaText 3 4 3" xfId="37760"/>
    <cellStyle name="SAPBEXchaText 3 4 4" xfId="37761"/>
    <cellStyle name="SAPBEXchaText 3 4 5" xfId="37762"/>
    <cellStyle name="SAPBEXchaText 3 4 6" xfId="37763"/>
    <cellStyle name="SAPBEXchaText 3 4 7" xfId="37764"/>
    <cellStyle name="SAPBEXchaText 3 4 8" xfId="37765"/>
    <cellStyle name="SAPBEXchaText 3 5" xfId="37766"/>
    <cellStyle name="SAPBEXchaText 3 6" xfId="37767"/>
    <cellStyle name="SAPBEXchaText 3 7" xfId="37768"/>
    <cellStyle name="SAPBEXchaText 3 8" xfId="37769"/>
    <cellStyle name="SAPBEXchaText 3 9" xfId="37770"/>
    <cellStyle name="SAPBEXchaText 4" xfId="37771"/>
    <cellStyle name="SAPBEXchaText 4 2" xfId="37772"/>
    <cellStyle name="SAPBEXchaText 4 2 2" xfId="37773"/>
    <cellStyle name="SAPBEXchaText 4 2 3" xfId="37774"/>
    <cellStyle name="SAPBEXchaText 4 2 4" xfId="37775"/>
    <cellStyle name="SAPBEXchaText 4 2 5" xfId="37776"/>
    <cellStyle name="SAPBEXchaText 4 2 6" xfId="37777"/>
    <cellStyle name="SAPBEXchaText 4 2 7" xfId="37778"/>
    <cellStyle name="SAPBEXchaText 4 3" xfId="37779"/>
    <cellStyle name="SAPBEXchaText 4 4" xfId="37780"/>
    <cellStyle name="SAPBEXchaText 4 5" xfId="37781"/>
    <cellStyle name="SAPBEXchaText 4 6" xfId="37782"/>
    <cellStyle name="SAPBEXchaText 4 7" xfId="37783"/>
    <cellStyle name="SAPBEXchaText 4 8" xfId="37784"/>
    <cellStyle name="SAPBEXchaText 5" xfId="37785"/>
    <cellStyle name="SAPBEXchaText 5 2" xfId="37786"/>
    <cellStyle name="SAPBEXchaText 5 3" xfId="37787"/>
    <cellStyle name="SAPBEXchaText 5 4" xfId="37788"/>
    <cellStyle name="SAPBEXchaText 5 5" xfId="37789"/>
    <cellStyle name="SAPBEXchaText 5 6" xfId="37790"/>
    <cellStyle name="SAPBEXchaText 5 7" xfId="37791"/>
    <cellStyle name="SAPBEXchaText 6" xfId="37792"/>
    <cellStyle name="SAPBEXchaText 7" xfId="37793"/>
    <cellStyle name="SAPBEXexcBad7" xfId="37794"/>
    <cellStyle name="SAPBEXexcBad7 2" xfId="37795"/>
    <cellStyle name="SAPBEXexcBad7 2 2" xfId="37796"/>
    <cellStyle name="SAPBEXexcBad7 2 2 2" xfId="37797"/>
    <cellStyle name="SAPBEXexcBad7 2 3" xfId="37798"/>
    <cellStyle name="SAPBEXexcBad7 2 4" xfId="37799"/>
    <cellStyle name="SAPBEXexcBad7 2 5" xfId="37800"/>
    <cellStyle name="SAPBEXexcBad7 2 6" xfId="37801"/>
    <cellStyle name="SAPBEXexcBad7 2 7" xfId="37802"/>
    <cellStyle name="SAPBEXexcBad7 3" xfId="37803"/>
    <cellStyle name="SAPBEXexcBad7 3 2" xfId="37804"/>
    <cellStyle name="SAPBEXexcBad7 4" xfId="37805"/>
    <cellStyle name="SAPBEXexcBad7 4 2" xfId="37806"/>
    <cellStyle name="SAPBEXexcBad7 5" xfId="37807"/>
    <cellStyle name="SAPBEXexcBad8" xfId="37808"/>
    <cellStyle name="SAPBEXexcBad8 2" xfId="37809"/>
    <cellStyle name="SAPBEXexcBad8 2 2" xfId="37810"/>
    <cellStyle name="SAPBEXexcBad8 2 2 2" xfId="37811"/>
    <cellStyle name="SAPBEXexcBad8 2 3" xfId="37812"/>
    <cellStyle name="SAPBEXexcBad8 2 4" xfId="37813"/>
    <cellStyle name="SAPBEXexcBad8 2 5" xfId="37814"/>
    <cellStyle name="SAPBEXexcBad8 2 6" xfId="37815"/>
    <cellStyle name="SAPBEXexcBad8 2 7" xfId="37816"/>
    <cellStyle name="SAPBEXexcBad8 3" xfId="37817"/>
    <cellStyle name="SAPBEXexcBad8 3 2" xfId="37818"/>
    <cellStyle name="SAPBEXexcBad8 4" xfId="37819"/>
    <cellStyle name="SAPBEXexcBad8 4 2" xfId="37820"/>
    <cellStyle name="SAPBEXexcBad8 5" xfId="37821"/>
    <cellStyle name="SAPBEXexcBad9" xfId="37822"/>
    <cellStyle name="SAPBEXexcBad9 2" xfId="37823"/>
    <cellStyle name="SAPBEXexcBad9 2 2" xfId="37824"/>
    <cellStyle name="SAPBEXexcBad9 2 2 2" xfId="37825"/>
    <cellStyle name="SAPBEXexcBad9 2 3" xfId="37826"/>
    <cellStyle name="SAPBEXexcBad9 2 4" xfId="37827"/>
    <cellStyle name="SAPBEXexcBad9 2 5" xfId="37828"/>
    <cellStyle name="SAPBEXexcBad9 2 6" xfId="37829"/>
    <cellStyle name="SAPBEXexcBad9 2 7" xfId="37830"/>
    <cellStyle name="SAPBEXexcBad9 3" xfId="37831"/>
    <cellStyle name="SAPBEXexcBad9 3 2" xfId="37832"/>
    <cellStyle name="SAPBEXexcBad9 4" xfId="37833"/>
    <cellStyle name="SAPBEXexcBad9 4 2" xfId="37834"/>
    <cellStyle name="SAPBEXexcBad9 5" xfId="37835"/>
    <cellStyle name="SAPBEXexcCritical4" xfId="37836"/>
    <cellStyle name="SAPBEXexcCritical4 2" xfId="37837"/>
    <cellStyle name="SAPBEXexcCritical4 2 2" xfId="37838"/>
    <cellStyle name="SAPBEXexcCritical4 2 2 2" xfId="37839"/>
    <cellStyle name="SAPBEXexcCritical4 2 3" xfId="37840"/>
    <cellStyle name="SAPBEXexcCritical4 2 4" xfId="37841"/>
    <cellStyle name="SAPBEXexcCritical4 2 5" xfId="37842"/>
    <cellStyle name="SAPBEXexcCritical4 2 6" xfId="37843"/>
    <cellStyle name="SAPBEXexcCritical4 2 7" xfId="37844"/>
    <cellStyle name="SAPBEXexcCritical4 3" xfId="37845"/>
    <cellStyle name="SAPBEXexcCritical4 3 2" xfId="37846"/>
    <cellStyle name="SAPBEXexcCritical4 4" xfId="37847"/>
    <cellStyle name="SAPBEXexcCritical4 4 2" xfId="37848"/>
    <cellStyle name="SAPBEXexcCritical4 5" xfId="37849"/>
    <cellStyle name="SAPBEXexcCritical5" xfId="37850"/>
    <cellStyle name="SAPBEXexcCritical5 2" xfId="37851"/>
    <cellStyle name="SAPBEXexcCritical5 2 2" xfId="37852"/>
    <cellStyle name="SAPBEXexcCritical5 2 2 2" xfId="37853"/>
    <cellStyle name="SAPBEXexcCritical5 2 3" xfId="37854"/>
    <cellStyle name="SAPBEXexcCritical5 2 4" xfId="37855"/>
    <cellStyle name="SAPBEXexcCritical5 2 5" xfId="37856"/>
    <cellStyle name="SAPBEXexcCritical5 2 6" xfId="37857"/>
    <cellStyle name="SAPBEXexcCritical5 2 7" xfId="37858"/>
    <cellStyle name="SAPBEXexcCritical5 3" xfId="37859"/>
    <cellStyle name="SAPBEXexcCritical5 3 2" xfId="37860"/>
    <cellStyle name="SAPBEXexcCritical5 4" xfId="37861"/>
    <cellStyle name="SAPBEXexcCritical5 4 2" xfId="37862"/>
    <cellStyle name="SAPBEXexcCritical5 5" xfId="37863"/>
    <cellStyle name="SAPBEXexcCritical6" xfId="37864"/>
    <cellStyle name="SAPBEXexcCritical6 2" xfId="37865"/>
    <cellStyle name="SAPBEXexcCritical6 2 2" xfId="37866"/>
    <cellStyle name="SAPBEXexcCritical6 2 2 2" xfId="37867"/>
    <cellStyle name="SAPBEXexcCritical6 2 3" xfId="37868"/>
    <cellStyle name="SAPBEXexcCritical6 2 4" xfId="37869"/>
    <cellStyle name="SAPBEXexcCritical6 2 5" xfId="37870"/>
    <cellStyle name="SAPBEXexcCritical6 2 6" xfId="37871"/>
    <cellStyle name="SAPBEXexcCritical6 2 7" xfId="37872"/>
    <cellStyle name="SAPBEXexcCritical6 3" xfId="37873"/>
    <cellStyle name="SAPBEXexcCritical6 3 2" xfId="37874"/>
    <cellStyle name="SAPBEXexcCritical6 4" xfId="37875"/>
    <cellStyle name="SAPBEXexcCritical6 4 2" xfId="37876"/>
    <cellStyle name="SAPBEXexcCritical6 5" xfId="37877"/>
    <cellStyle name="SAPBEXexcGood1" xfId="37878"/>
    <cellStyle name="SAPBEXexcGood1 2" xfId="37879"/>
    <cellStyle name="SAPBEXexcGood1 2 2" xfId="37880"/>
    <cellStyle name="SAPBEXexcGood1 2 2 2" xfId="37881"/>
    <cellStyle name="SAPBEXexcGood1 2 3" xfId="37882"/>
    <cellStyle name="SAPBEXexcGood1 2 4" xfId="37883"/>
    <cellStyle name="SAPBEXexcGood1 2 5" xfId="37884"/>
    <cellStyle name="SAPBEXexcGood1 2 6" xfId="37885"/>
    <cellStyle name="SAPBEXexcGood1 2 7" xfId="37886"/>
    <cellStyle name="SAPBEXexcGood1 3" xfId="37887"/>
    <cellStyle name="SAPBEXexcGood1 3 2" xfId="37888"/>
    <cellStyle name="SAPBEXexcGood1 4" xfId="37889"/>
    <cellStyle name="SAPBEXexcGood1 4 2" xfId="37890"/>
    <cellStyle name="SAPBEXexcGood1 5" xfId="37891"/>
    <cellStyle name="SAPBEXexcGood2" xfId="37892"/>
    <cellStyle name="SAPBEXexcGood2 2" xfId="37893"/>
    <cellStyle name="SAPBEXexcGood2 2 2" xfId="37894"/>
    <cellStyle name="SAPBEXexcGood2 2 2 2" xfId="37895"/>
    <cellStyle name="SAPBEXexcGood2 2 3" xfId="37896"/>
    <cellStyle name="SAPBEXexcGood2 2 4" xfId="37897"/>
    <cellStyle name="SAPBEXexcGood2 2 5" xfId="37898"/>
    <cellStyle name="SAPBEXexcGood2 2 6" xfId="37899"/>
    <cellStyle name="SAPBEXexcGood2 2 7" xfId="37900"/>
    <cellStyle name="SAPBEXexcGood2 3" xfId="37901"/>
    <cellStyle name="SAPBEXexcGood2 3 2" xfId="37902"/>
    <cellStyle name="SAPBEXexcGood2 4" xfId="37903"/>
    <cellStyle name="SAPBEXexcGood2 4 2" xfId="37904"/>
    <cellStyle name="SAPBEXexcGood2 5" xfId="37905"/>
    <cellStyle name="SAPBEXexcGood3" xfId="37906"/>
    <cellStyle name="SAPBEXexcGood3 2" xfId="37907"/>
    <cellStyle name="SAPBEXexcGood3 2 2" xfId="37908"/>
    <cellStyle name="SAPBEXexcGood3 2 2 2" xfId="37909"/>
    <cellStyle name="SAPBEXexcGood3 2 3" xfId="37910"/>
    <cellStyle name="SAPBEXexcGood3 2 4" xfId="37911"/>
    <cellStyle name="SAPBEXexcGood3 2 5" xfId="37912"/>
    <cellStyle name="SAPBEXexcGood3 2 6" xfId="37913"/>
    <cellStyle name="SAPBEXexcGood3 2 7" xfId="37914"/>
    <cellStyle name="SAPBEXexcGood3 3" xfId="37915"/>
    <cellStyle name="SAPBEXexcGood3 3 2" xfId="37916"/>
    <cellStyle name="SAPBEXexcGood3 4" xfId="37917"/>
    <cellStyle name="SAPBEXexcGood3 4 2" xfId="37918"/>
    <cellStyle name="SAPBEXexcGood3 5" xfId="37919"/>
    <cellStyle name="SAPBEXfilterDrill" xfId="37920"/>
    <cellStyle name="SAPBEXfilterDrill 2" xfId="37921"/>
    <cellStyle name="SAPBEXfilterDrill 2 2" xfId="37922"/>
    <cellStyle name="SAPBEXfilterDrill 2 2 2" xfId="37923"/>
    <cellStyle name="SAPBEXfilterDrill 2 3" xfId="37924"/>
    <cellStyle name="SAPBEXfilterDrill 2 4" xfId="37925"/>
    <cellStyle name="SAPBEXfilterDrill 2 5" xfId="37926"/>
    <cellStyle name="SAPBEXfilterDrill 2 6" xfId="37927"/>
    <cellStyle name="SAPBEXfilterDrill 2 7" xfId="37928"/>
    <cellStyle name="SAPBEXfilterDrill 3" xfId="37929"/>
    <cellStyle name="SAPBEXfilterDrill 3 2" xfId="37930"/>
    <cellStyle name="SAPBEXfilterDrill 4" xfId="37931"/>
    <cellStyle name="SAPBEXfilterDrill 4 2" xfId="37932"/>
    <cellStyle name="SAPBEXfilterDrill 5" xfId="37933"/>
    <cellStyle name="SAPBEXfilterItem" xfId="37934"/>
    <cellStyle name="SAPBEXfilterItem 2" xfId="37935"/>
    <cellStyle name="SAPBEXfilterItem 2 2" xfId="37936"/>
    <cellStyle name="SAPBEXfilterItem 2 2 2" xfId="37937"/>
    <cellStyle name="SAPBEXfilterItem 2 3" xfId="37938"/>
    <cellStyle name="SAPBEXfilterItem 2 4" xfId="37939"/>
    <cellStyle name="SAPBEXfilterItem 2 5" xfId="37940"/>
    <cellStyle name="SAPBEXfilterItem 2 6" xfId="37941"/>
    <cellStyle name="SAPBEXfilterItem 2 7" xfId="37942"/>
    <cellStyle name="SAPBEXfilterItem 3" xfId="37943"/>
    <cellStyle name="SAPBEXfilterItem 3 2" xfId="37944"/>
    <cellStyle name="SAPBEXfilterItem 4" xfId="37945"/>
    <cellStyle name="SAPBEXfilterItem 4 2" xfId="37946"/>
    <cellStyle name="SAPBEXfilterItem 5" xfId="37947"/>
    <cellStyle name="SAPBEXfilterText" xfId="37948"/>
    <cellStyle name="SAPBEXfilterText 2" xfId="37949"/>
    <cellStyle name="SAPBEXfilterText 2 2" xfId="37950"/>
    <cellStyle name="SAPBEXfilterText 2 2 2" xfId="37951"/>
    <cellStyle name="SAPBEXfilterText 2 3" xfId="37952"/>
    <cellStyle name="SAPBEXfilterText 3" xfId="37953"/>
    <cellStyle name="SAPBEXfilterText 3 2" xfId="37954"/>
    <cellStyle name="SAPBEXfilterText 4" xfId="37955"/>
    <cellStyle name="SAPBEXfilterText 4 2" xfId="37956"/>
    <cellStyle name="SAPBEXfilterText 5" xfId="37957"/>
    <cellStyle name="SAPBEXformats" xfId="37958"/>
    <cellStyle name="SAPBEXformats 2" xfId="37959"/>
    <cellStyle name="SAPBEXformats 2 2" xfId="37960"/>
    <cellStyle name="SAPBEXformats 2 2 2" xfId="37961"/>
    <cellStyle name="SAPBEXformats 2 2 3" xfId="37962"/>
    <cellStyle name="SAPBEXformats 2 2 4" xfId="37963"/>
    <cellStyle name="SAPBEXformats 2 2 5" xfId="37964"/>
    <cellStyle name="SAPBEXformats 2 2 6" xfId="37965"/>
    <cellStyle name="SAPBEXformats 2 2 7" xfId="37966"/>
    <cellStyle name="SAPBEXformats 2 3" xfId="37967"/>
    <cellStyle name="SAPBEXformats 2 4" xfId="37968"/>
    <cellStyle name="SAPBEXformats 2 5" xfId="37969"/>
    <cellStyle name="SAPBEXformats 2 6" xfId="37970"/>
    <cellStyle name="SAPBEXformats 2 7" xfId="37971"/>
    <cellStyle name="SAPBEXformats 2 8" xfId="37972"/>
    <cellStyle name="SAPBEXformats 2 9" xfId="37973"/>
    <cellStyle name="SAPBEXformats 3" xfId="37974"/>
    <cellStyle name="SAPBEXformats 3 2" xfId="37975"/>
    <cellStyle name="SAPBEXformats 3 2 2" xfId="37976"/>
    <cellStyle name="SAPBEXformats 3 3" xfId="37977"/>
    <cellStyle name="SAPBEXformats 3 4" xfId="37978"/>
    <cellStyle name="SAPBEXformats 3 5" xfId="37979"/>
    <cellStyle name="SAPBEXformats 3 6" xfId="37980"/>
    <cellStyle name="SAPBEXformats 3 7" xfId="37981"/>
    <cellStyle name="SAPBEXformats 4" xfId="37982"/>
    <cellStyle name="SAPBEXformats 4 2" xfId="37983"/>
    <cellStyle name="SAPBEXformats 5" xfId="37984"/>
    <cellStyle name="SAPBEXformats 5 2" xfId="37985"/>
    <cellStyle name="SAPBEXformats 6" xfId="37986"/>
    <cellStyle name="SAPBEXheaderItem" xfId="37987"/>
    <cellStyle name="SAPBEXheaderItem 2" xfId="37988"/>
    <cellStyle name="SAPBEXheaderItem 2 2" xfId="37989"/>
    <cellStyle name="SAPBEXheaderItem 2 2 2" xfId="37990"/>
    <cellStyle name="SAPBEXheaderItem 2 3" xfId="37991"/>
    <cellStyle name="SAPBEXheaderItem 2 4" xfId="37992"/>
    <cellStyle name="SAPBEXheaderItem 2 5" xfId="37993"/>
    <cellStyle name="SAPBEXheaderItem 2 6" xfId="37994"/>
    <cellStyle name="SAPBEXheaderItem 2 7" xfId="37995"/>
    <cellStyle name="SAPBEXheaderItem 3" xfId="37996"/>
    <cellStyle name="SAPBEXheaderItem 3 2" xfId="37997"/>
    <cellStyle name="SAPBEXheaderItem 4" xfId="37998"/>
    <cellStyle name="SAPBEXheaderItem 4 2" xfId="37999"/>
    <cellStyle name="SAPBEXheaderItem 5" xfId="38000"/>
    <cellStyle name="SAPBEXheaderText" xfId="38001"/>
    <cellStyle name="SAPBEXheaderText 2" xfId="38002"/>
    <cellStyle name="SAPBEXheaderText 2 2" xfId="38003"/>
    <cellStyle name="SAPBEXheaderText 2 2 2" xfId="38004"/>
    <cellStyle name="SAPBEXheaderText 2 3" xfId="38005"/>
    <cellStyle name="SAPBEXheaderText 2 4" xfId="38006"/>
    <cellStyle name="SAPBEXheaderText 2 5" xfId="38007"/>
    <cellStyle name="SAPBEXheaderText 2 6" xfId="38008"/>
    <cellStyle name="SAPBEXheaderText 2 7" xfId="38009"/>
    <cellStyle name="SAPBEXheaderText 3" xfId="38010"/>
    <cellStyle name="SAPBEXheaderText 3 2" xfId="38011"/>
    <cellStyle name="SAPBEXheaderText 4" xfId="38012"/>
    <cellStyle name="SAPBEXheaderText 4 2" xfId="38013"/>
    <cellStyle name="SAPBEXheaderText 5" xfId="38014"/>
    <cellStyle name="SAPBEXHLevel0" xfId="38015"/>
    <cellStyle name="SAPBEXHLevel0 2" xfId="38016"/>
    <cellStyle name="SAPBEXHLevel0 2 2" xfId="38017"/>
    <cellStyle name="SAPBEXHLevel0 2 2 2" xfId="38018"/>
    <cellStyle name="SAPBEXHLevel0 2 2 3" xfId="38019"/>
    <cellStyle name="SAPBEXHLevel0 2 2 4" xfId="38020"/>
    <cellStyle name="SAPBEXHLevel0 2 2 5" xfId="38021"/>
    <cellStyle name="SAPBEXHLevel0 2 2 6" xfId="38022"/>
    <cellStyle name="SAPBEXHLevel0 2 2 7" xfId="38023"/>
    <cellStyle name="SAPBEXHLevel0 2 3" xfId="38024"/>
    <cellStyle name="SAPBEXHLevel0 2 4" xfId="38025"/>
    <cellStyle name="SAPBEXHLevel0 2 5" xfId="38026"/>
    <cellStyle name="SAPBEXHLevel0 2 6" xfId="38027"/>
    <cellStyle name="SAPBEXHLevel0 2 7" xfId="38028"/>
    <cellStyle name="SAPBEXHLevel0 2 8" xfId="38029"/>
    <cellStyle name="SAPBEXHLevel0 2 9" xfId="38030"/>
    <cellStyle name="SAPBEXHLevel0 3" xfId="38031"/>
    <cellStyle name="SAPBEXHLevel0 3 2" xfId="38032"/>
    <cellStyle name="SAPBEXHLevel0 3 2 2" xfId="38033"/>
    <cellStyle name="SAPBEXHLevel0 3 3" xfId="38034"/>
    <cellStyle name="SAPBEXHLevel0 3 4" xfId="38035"/>
    <cellStyle name="SAPBEXHLevel0 3 5" xfId="38036"/>
    <cellStyle name="SAPBEXHLevel0 3 6" xfId="38037"/>
    <cellStyle name="SAPBEXHLevel0 3 7" xfId="38038"/>
    <cellStyle name="SAPBEXHLevel0 3 8" xfId="38039"/>
    <cellStyle name="SAPBEXHLevel0 4" xfId="38040"/>
    <cellStyle name="SAPBEXHLevel0 4 2" xfId="38041"/>
    <cellStyle name="SAPBEXHLevel0 5" xfId="38042"/>
    <cellStyle name="SAPBEXHLevel0 5 2" xfId="38043"/>
    <cellStyle name="SAPBEXHLevel0 6" xfId="38044"/>
    <cellStyle name="SAPBEXHLevel0_2012-04-19 PROJECTIONS-Costs Thru Mar 2012" xfId="38045"/>
    <cellStyle name="SAPBEXHLevel0X" xfId="38046"/>
    <cellStyle name="SAPBEXHLevel0X 2" xfId="38047"/>
    <cellStyle name="SAPBEXHLevel0X 2 10" xfId="38048"/>
    <cellStyle name="SAPBEXHLevel0X 2 2" xfId="38049"/>
    <cellStyle name="SAPBEXHLevel0X 2 2 2" xfId="38050"/>
    <cellStyle name="SAPBEXHLevel0X 2 2 2 2" xfId="38051"/>
    <cellStyle name="SAPBEXHLevel0X 2 2 2 3" xfId="38052"/>
    <cellStyle name="SAPBEXHLevel0X 2 2 2 4" xfId="38053"/>
    <cellStyle name="SAPBEXHLevel0X 2 2 2 5" xfId="38054"/>
    <cellStyle name="SAPBEXHLevel0X 2 2 2 6" xfId="38055"/>
    <cellStyle name="SAPBEXHLevel0X 2 2 2 7" xfId="38056"/>
    <cellStyle name="SAPBEXHLevel0X 2 2 3" xfId="38057"/>
    <cellStyle name="SAPBEXHLevel0X 2 2 4" xfId="38058"/>
    <cellStyle name="SAPBEXHLevel0X 2 2 5" xfId="38059"/>
    <cellStyle name="SAPBEXHLevel0X 2 2 6" xfId="38060"/>
    <cellStyle name="SAPBEXHLevel0X 2 2 7" xfId="38061"/>
    <cellStyle name="SAPBEXHLevel0X 2 2 8" xfId="38062"/>
    <cellStyle name="SAPBEXHLevel0X 2 3" xfId="38063"/>
    <cellStyle name="SAPBEXHLevel0X 2 3 2" xfId="38064"/>
    <cellStyle name="SAPBEXHLevel0X 2 3 3" xfId="38065"/>
    <cellStyle name="SAPBEXHLevel0X 2 3 4" xfId="38066"/>
    <cellStyle name="SAPBEXHLevel0X 2 3 5" xfId="38067"/>
    <cellStyle name="SAPBEXHLevel0X 2 3 6" xfId="38068"/>
    <cellStyle name="SAPBEXHLevel0X 2 3 7" xfId="38069"/>
    <cellStyle name="SAPBEXHLevel0X 2 4" xfId="38070"/>
    <cellStyle name="SAPBEXHLevel0X 2 5" xfId="38071"/>
    <cellStyle name="SAPBEXHLevel0X 2 6" xfId="38072"/>
    <cellStyle name="SAPBEXHLevel0X 2 7" xfId="38073"/>
    <cellStyle name="SAPBEXHLevel0X 2 8" xfId="38074"/>
    <cellStyle name="SAPBEXHLevel0X 2 9" xfId="38075"/>
    <cellStyle name="SAPBEXHLevel0X 3" xfId="38076"/>
    <cellStyle name="SAPBEXHLevel0X 3 10" xfId="38077"/>
    <cellStyle name="SAPBEXHLevel0X 3 11" xfId="38078"/>
    <cellStyle name="SAPBEXHLevel0X 3 2" xfId="38079"/>
    <cellStyle name="SAPBEXHLevel0X 3 2 2" xfId="38080"/>
    <cellStyle name="SAPBEXHLevel0X 3 2 2 2" xfId="38081"/>
    <cellStyle name="SAPBEXHLevel0X 3 2 2 3" xfId="38082"/>
    <cellStyle name="SAPBEXHLevel0X 3 2 2 4" xfId="38083"/>
    <cellStyle name="SAPBEXHLevel0X 3 2 2 5" xfId="38084"/>
    <cellStyle name="SAPBEXHLevel0X 3 2 2 6" xfId="38085"/>
    <cellStyle name="SAPBEXHLevel0X 3 2 2 7" xfId="38086"/>
    <cellStyle name="SAPBEXHLevel0X 3 2 3" xfId="38087"/>
    <cellStyle name="SAPBEXHLevel0X 3 2 4" xfId="38088"/>
    <cellStyle name="SAPBEXHLevel0X 3 2 5" xfId="38089"/>
    <cellStyle name="SAPBEXHLevel0X 3 2 6" xfId="38090"/>
    <cellStyle name="SAPBEXHLevel0X 3 2 7" xfId="38091"/>
    <cellStyle name="SAPBEXHLevel0X 3 2 8" xfId="38092"/>
    <cellStyle name="SAPBEXHLevel0X 3 3" xfId="38093"/>
    <cellStyle name="SAPBEXHLevel0X 3 3 2" xfId="38094"/>
    <cellStyle name="SAPBEXHLevel0X 3 3 2 2" xfId="38095"/>
    <cellStyle name="SAPBEXHLevel0X 3 3 2 3" xfId="38096"/>
    <cellStyle name="SAPBEXHLevel0X 3 3 2 4" xfId="38097"/>
    <cellStyle name="SAPBEXHLevel0X 3 3 2 5" xfId="38098"/>
    <cellStyle name="SAPBEXHLevel0X 3 3 2 6" xfId="38099"/>
    <cellStyle name="SAPBEXHLevel0X 3 3 2 7" xfId="38100"/>
    <cellStyle name="SAPBEXHLevel0X 3 3 3" xfId="38101"/>
    <cellStyle name="SAPBEXHLevel0X 3 3 4" xfId="38102"/>
    <cellStyle name="SAPBEXHLevel0X 3 3 5" xfId="38103"/>
    <cellStyle name="SAPBEXHLevel0X 3 3 6" xfId="38104"/>
    <cellStyle name="SAPBEXHLevel0X 3 3 7" xfId="38105"/>
    <cellStyle name="SAPBEXHLevel0X 3 3 8" xfId="38106"/>
    <cellStyle name="SAPBEXHLevel0X 3 4" xfId="38107"/>
    <cellStyle name="SAPBEXHLevel0X 3 4 2" xfId="38108"/>
    <cellStyle name="SAPBEXHLevel0X 3 4 2 2" xfId="38109"/>
    <cellStyle name="SAPBEXHLevel0X 3 4 2 3" xfId="38110"/>
    <cellStyle name="SAPBEXHLevel0X 3 4 2 4" xfId="38111"/>
    <cellStyle name="SAPBEXHLevel0X 3 4 2 5" xfId="38112"/>
    <cellStyle name="SAPBEXHLevel0X 3 4 2 6" xfId="38113"/>
    <cellStyle name="SAPBEXHLevel0X 3 4 2 7" xfId="38114"/>
    <cellStyle name="SAPBEXHLevel0X 3 4 3" xfId="38115"/>
    <cellStyle name="SAPBEXHLevel0X 3 4 4" xfId="38116"/>
    <cellStyle name="SAPBEXHLevel0X 3 4 5" xfId="38117"/>
    <cellStyle name="SAPBEXHLevel0X 3 4 6" xfId="38118"/>
    <cellStyle name="SAPBEXHLevel0X 3 4 7" xfId="38119"/>
    <cellStyle name="SAPBEXHLevel0X 3 4 8" xfId="38120"/>
    <cellStyle name="SAPBEXHLevel0X 3 5" xfId="38121"/>
    <cellStyle name="SAPBEXHLevel0X 3 6" xfId="38122"/>
    <cellStyle name="SAPBEXHLevel0X 3 7" xfId="38123"/>
    <cellStyle name="SAPBEXHLevel0X 3 8" xfId="38124"/>
    <cellStyle name="SAPBEXHLevel0X 3 9" xfId="38125"/>
    <cellStyle name="SAPBEXHLevel0X 4" xfId="38126"/>
    <cellStyle name="SAPBEXHLevel0X 4 2" xfId="38127"/>
    <cellStyle name="SAPBEXHLevel0X 4 2 2" xfId="38128"/>
    <cellStyle name="SAPBEXHLevel0X 4 2 3" xfId="38129"/>
    <cellStyle name="SAPBEXHLevel0X 4 2 4" xfId="38130"/>
    <cellStyle name="SAPBEXHLevel0X 4 2 5" xfId="38131"/>
    <cellStyle name="SAPBEXHLevel0X 4 2 6" xfId="38132"/>
    <cellStyle name="SAPBEXHLevel0X 4 2 7" xfId="38133"/>
    <cellStyle name="SAPBEXHLevel0X 4 3" xfId="38134"/>
    <cellStyle name="SAPBEXHLevel0X 4 4" xfId="38135"/>
    <cellStyle name="SAPBEXHLevel0X 4 5" xfId="38136"/>
    <cellStyle name="SAPBEXHLevel0X 4 6" xfId="38137"/>
    <cellStyle name="SAPBEXHLevel0X 4 7" xfId="38138"/>
    <cellStyle name="SAPBEXHLevel0X 4 8" xfId="38139"/>
    <cellStyle name="SAPBEXHLevel0X 5" xfId="38140"/>
    <cellStyle name="SAPBEXHLevel0X 5 2" xfId="38141"/>
    <cellStyle name="SAPBEXHLevel0X 5 3" xfId="38142"/>
    <cellStyle name="SAPBEXHLevel0X 5 4" xfId="38143"/>
    <cellStyle name="SAPBEXHLevel0X 5 5" xfId="38144"/>
    <cellStyle name="SAPBEXHLevel0X 5 6" xfId="38145"/>
    <cellStyle name="SAPBEXHLevel0X 5 7" xfId="38146"/>
    <cellStyle name="SAPBEXHLevel0X 6" xfId="38147"/>
    <cellStyle name="SAPBEXHLevel0X 7" xfId="38148"/>
    <cellStyle name="SAPBEXHLevel0X_2012-04-19 PROJECTIONS-Costs Thru Mar 2012" xfId="38149"/>
    <cellStyle name="SAPBEXHLevel1" xfId="38150"/>
    <cellStyle name="SAPBEXHLevel1 2" xfId="38151"/>
    <cellStyle name="SAPBEXHLevel1 2 2" xfId="38152"/>
    <cellStyle name="SAPBEXHLevel1 2 2 2" xfId="38153"/>
    <cellStyle name="SAPBEXHLevel1 2 2 3" xfId="38154"/>
    <cellStyle name="SAPBEXHLevel1 2 2 4" xfId="38155"/>
    <cellStyle name="SAPBEXHLevel1 2 2 5" xfId="38156"/>
    <cellStyle name="SAPBEXHLevel1 2 2 6" xfId="38157"/>
    <cellStyle name="SAPBEXHLevel1 2 2 7" xfId="38158"/>
    <cellStyle name="SAPBEXHLevel1 2 3" xfId="38159"/>
    <cellStyle name="SAPBEXHLevel1 2 4" xfId="38160"/>
    <cellStyle name="SAPBEXHLevel1 2 5" xfId="38161"/>
    <cellStyle name="SAPBEXHLevel1 2 6" xfId="38162"/>
    <cellStyle name="SAPBEXHLevel1 2 7" xfId="38163"/>
    <cellStyle name="SAPBEXHLevel1 2 8" xfId="38164"/>
    <cellStyle name="SAPBEXHLevel1 2 9" xfId="38165"/>
    <cellStyle name="SAPBEXHLevel1 3" xfId="38166"/>
    <cellStyle name="SAPBEXHLevel1 3 2" xfId="38167"/>
    <cellStyle name="SAPBEXHLevel1 3 2 2" xfId="38168"/>
    <cellStyle name="SAPBEXHLevel1 3 3" xfId="38169"/>
    <cellStyle name="SAPBEXHLevel1 3 4" xfId="38170"/>
    <cellStyle name="SAPBEXHLevel1 3 5" xfId="38171"/>
    <cellStyle name="SAPBEXHLevel1 3 6" xfId="38172"/>
    <cellStyle name="SAPBEXHLevel1 3 7" xfId="38173"/>
    <cellStyle name="SAPBEXHLevel1 3 8" xfId="38174"/>
    <cellStyle name="SAPBEXHLevel1 4" xfId="38175"/>
    <cellStyle name="SAPBEXHLevel1 4 2" xfId="38176"/>
    <cellStyle name="SAPBEXHLevel1 5" xfId="38177"/>
    <cellStyle name="SAPBEXHLevel1 5 2" xfId="38178"/>
    <cellStyle name="SAPBEXHLevel1 6" xfId="38179"/>
    <cellStyle name="SAPBEXHLevel1_2012-04-19 PROJECTIONS-Costs Thru Mar 2012" xfId="38180"/>
    <cellStyle name="SAPBEXHLevel1X" xfId="38181"/>
    <cellStyle name="SAPBEXHLevel1X 2" xfId="38182"/>
    <cellStyle name="SAPBEXHLevel1X 2 2" xfId="38183"/>
    <cellStyle name="SAPBEXHLevel1X 2 2 2" xfId="38184"/>
    <cellStyle name="SAPBEXHLevel1X 2 2 3" xfId="38185"/>
    <cellStyle name="SAPBEXHLevel1X 2 2 4" xfId="38186"/>
    <cellStyle name="SAPBEXHLevel1X 2 2 5" xfId="38187"/>
    <cellStyle name="SAPBEXHLevel1X 2 2 6" xfId="38188"/>
    <cellStyle name="SAPBEXHLevel1X 2 2 7" xfId="38189"/>
    <cellStyle name="SAPBEXHLevel1X 2 3" xfId="38190"/>
    <cellStyle name="SAPBEXHLevel1X 2 4" xfId="38191"/>
    <cellStyle name="SAPBEXHLevel1X 2 5" xfId="38192"/>
    <cellStyle name="SAPBEXHLevel1X 2 6" xfId="38193"/>
    <cellStyle name="SAPBEXHLevel1X 2 7" xfId="38194"/>
    <cellStyle name="SAPBEXHLevel1X 2 8" xfId="38195"/>
    <cellStyle name="SAPBEXHLevel1X 2 9" xfId="38196"/>
    <cellStyle name="SAPBEXHLevel1X 3" xfId="38197"/>
    <cellStyle name="SAPBEXHLevel1X 3 2" xfId="38198"/>
    <cellStyle name="SAPBEXHLevel1X 3 2 2" xfId="38199"/>
    <cellStyle name="SAPBEXHLevel1X 3 3" xfId="38200"/>
    <cellStyle name="SAPBEXHLevel1X 3 4" xfId="38201"/>
    <cellStyle name="SAPBEXHLevel1X 3 5" xfId="38202"/>
    <cellStyle name="SAPBEXHLevel1X 3 6" xfId="38203"/>
    <cellStyle name="SAPBEXHLevel1X 3 7" xfId="38204"/>
    <cellStyle name="SAPBEXHLevel1X 3 8" xfId="38205"/>
    <cellStyle name="SAPBEXHLevel1X 4" xfId="38206"/>
    <cellStyle name="SAPBEXHLevel1X 4 2" xfId="38207"/>
    <cellStyle name="SAPBEXHLevel1X 5" xfId="38208"/>
    <cellStyle name="SAPBEXHLevel1X 5 2" xfId="38209"/>
    <cellStyle name="SAPBEXHLevel1X 6" xfId="38210"/>
    <cellStyle name="SAPBEXHLevel1X_2012-04-19 PROJECTIONS-Costs Thru Mar 2012" xfId="38211"/>
    <cellStyle name="SAPBEXHLevel2" xfId="38212"/>
    <cellStyle name="SAPBEXHLevel2 2" xfId="38213"/>
    <cellStyle name="SAPBEXHLevel2 2 2" xfId="38214"/>
    <cellStyle name="SAPBEXHLevel2 2 2 2" xfId="38215"/>
    <cellStyle name="SAPBEXHLevel2 2 2 3" xfId="38216"/>
    <cellStyle name="SAPBEXHLevel2 2 2 4" xfId="38217"/>
    <cellStyle name="SAPBEXHLevel2 2 2 5" xfId="38218"/>
    <cellStyle name="SAPBEXHLevel2 2 2 6" xfId="38219"/>
    <cellStyle name="SAPBEXHLevel2 2 2 7" xfId="38220"/>
    <cellStyle name="SAPBEXHLevel2 2 3" xfId="38221"/>
    <cellStyle name="SAPBEXHLevel2 2 4" xfId="38222"/>
    <cellStyle name="SAPBEXHLevel2 2 5" xfId="38223"/>
    <cellStyle name="SAPBEXHLevel2 2 6" xfId="38224"/>
    <cellStyle name="SAPBEXHLevel2 2 7" xfId="38225"/>
    <cellStyle name="SAPBEXHLevel2 2 8" xfId="38226"/>
    <cellStyle name="SAPBEXHLevel2 2 9" xfId="38227"/>
    <cellStyle name="SAPBEXHLevel2 3" xfId="38228"/>
    <cellStyle name="SAPBEXHLevel2 3 2" xfId="38229"/>
    <cellStyle name="SAPBEXHLevel2 3 2 2" xfId="38230"/>
    <cellStyle name="SAPBEXHLevel2 3 3" xfId="38231"/>
    <cellStyle name="SAPBEXHLevel2 3 4" xfId="38232"/>
    <cellStyle name="SAPBEXHLevel2 3 5" xfId="38233"/>
    <cellStyle name="SAPBEXHLevel2 3 6" xfId="38234"/>
    <cellStyle name="SAPBEXHLevel2 3 7" xfId="38235"/>
    <cellStyle name="SAPBEXHLevel2 3 8" xfId="38236"/>
    <cellStyle name="SAPBEXHLevel2 4" xfId="38237"/>
    <cellStyle name="SAPBEXHLevel2 4 2" xfId="38238"/>
    <cellStyle name="SAPBEXHLevel2 5" xfId="38239"/>
    <cellStyle name="SAPBEXHLevel2 5 2" xfId="38240"/>
    <cellStyle name="SAPBEXHLevel2 6" xfId="38241"/>
    <cellStyle name="SAPBEXHLevel2_2012-04-19 PROJECTIONS-Costs Thru Mar 2012" xfId="38242"/>
    <cellStyle name="SAPBEXHLevel2X" xfId="38243"/>
    <cellStyle name="SAPBEXHLevel2X 2" xfId="38244"/>
    <cellStyle name="SAPBEXHLevel2X 2 2" xfId="38245"/>
    <cellStyle name="SAPBEXHLevel2X 2 2 2" xfId="38246"/>
    <cellStyle name="SAPBEXHLevel2X 2 2 3" xfId="38247"/>
    <cellStyle name="SAPBEXHLevel2X 2 2 4" xfId="38248"/>
    <cellStyle name="SAPBEXHLevel2X 2 2 5" xfId="38249"/>
    <cellStyle name="SAPBEXHLevel2X 2 2 6" xfId="38250"/>
    <cellStyle name="SAPBEXHLevel2X 2 2 7" xfId="38251"/>
    <cellStyle name="SAPBEXHLevel2X 2 3" xfId="38252"/>
    <cellStyle name="SAPBEXHLevel2X 2 4" xfId="38253"/>
    <cellStyle name="SAPBEXHLevel2X 2 5" xfId="38254"/>
    <cellStyle name="SAPBEXHLevel2X 2 6" xfId="38255"/>
    <cellStyle name="SAPBEXHLevel2X 2 7" xfId="38256"/>
    <cellStyle name="SAPBEXHLevel2X 2 8" xfId="38257"/>
    <cellStyle name="SAPBEXHLevel2X 2 9" xfId="38258"/>
    <cellStyle name="SAPBEXHLevel2X 3" xfId="38259"/>
    <cellStyle name="SAPBEXHLevel2X 3 2" xfId="38260"/>
    <cellStyle name="SAPBEXHLevel2X 3 2 2" xfId="38261"/>
    <cellStyle name="SAPBEXHLevel2X 3 3" xfId="38262"/>
    <cellStyle name="SAPBEXHLevel2X 3 4" xfId="38263"/>
    <cellStyle name="SAPBEXHLevel2X 3 5" xfId="38264"/>
    <cellStyle name="SAPBEXHLevel2X 3 6" xfId="38265"/>
    <cellStyle name="SAPBEXHLevel2X 3 7" xfId="38266"/>
    <cellStyle name="SAPBEXHLevel2X 3 8" xfId="38267"/>
    <cellStyle name="SAPBEXHLevel2X 4" xfId="38268"/>
    <cellStyle name="SAPBEXHLevel2X 4 2" xfId="38269"/>
    <cellStyle name="SAPBEXHLevel2X 5" xfId="38270"/>
    <cellStyle name="SAPBEXHLevel2X 5 2" xfId="38271"/>
    <cellStyle name="SAPBEXHLevel2X 6" xfId="38272"/>
    <cellStyle name="SAPBEXHLevel2X_2012-04-19 PROJECTIONS-Costs Thru Mar 2012" xfId="38273"/>
    <cellStyle name="SAPBEXHLevel3" xfId="38274"/>
    <cellStyle name="SAPBEXHLevel3 2" xfId="38275"/>
    <cellStyle name="SAPBEXHLevel3 2 2" xfId="38276"/>
    <cellStyle name="SAPBEXHLevel3 2 2 2" xfId="38277"/>
    <cellStyle name="SAPBEXHLevel3 2 2 3" xfId="38278"/>
    <cellStyle name="SAPBEXHLevel3 2 2 4" xfId="38279"/>
    <cellStyle name="SAPBEXHLevel3 2 2 5" xfId="38280"/>
    <cellStyle name="SAPBEXHLevel3 2 2 6" xfId="38281"/>
    <cellStyle name="SAPBEXHLevel3 2 2 7" xfId="38282"/>
    <cellStyle name="SAPBEXHLevel3 2 3" xfId="38283"/>
    <cellStyle name="SAPBEXHLevel3 2 4" xfId="38284"/>
    <cellStyle name="SAPBEXHLevel3 2 5" xfId="38285"/>
    <cellStyle name="SAPBEXHLevel3 2 6" xfId="38286"/>
    <cellStyle name="SAPBEXHLevel3 2 7" xfId="38287"/>
    <cellStyle name="SAPBEXHLevel3 2 8" xfId="38288"/>
    <cellStyle name="SAPBEXHLevel3 2 9" xfId="38289"/>
    <cellStyle name="SAPBEXHLevel3 3" xfId="38290"/>
    <cellStyle name="SAPBEXHLevel3 3 2" xfId="38291"/>
    <cellStyle name="SAPBEXHLevel3 3 2 2" xfId="38292"/>
    <cellStyle name="SAPBEXHLevel3 3 3" xfId="38293"/>
    <cellStyle name="SAPBEXHLevel3 3 4" xfId="38294"/>
    <cellStyle name="SAPBEXHLevel3 3 5" xfId="38295"/>
    <cellStyle name="SAPBEXHLevel3 3 6" xfId="38296"/>
    <cellStyle name="SAPBEXHLevel3 3 7" xfId="38297"/>
    <cellStyle name="SAPBEXHLevel3 3 8" xfId="38298"/>
    <cellStyle name="SAPBEXHLevel3 4" xfId="38299"/>
    <cellStyle name="SAPBEXHLevel3 4 2" xfId="38300"/>
    <cellStyle name="SAPBEXHLevel3 5" xfId="38301"/>
    <cellStyle name="SAPBEXHLevel3 5 2" xfId="38302"/>
    <cellStyle name="SAPBEXHLevel3 6" xfId="38303"/>
    <cellStyle name="SAPBEXHLevel3_2012-04-19 PROJECTIONS-Costs Thru Mar 2012" xfId="38304"/>
    <cellStyle name="SAPBEXHLevel3X" xfId="38305"/>
    <cellStyle name="SAPBEXHLevel3X 2" xfId="38306"/>
    <cellStyle name="SAPBEXHLevel3X 2 2" xfId="38307"/>
    <cellStyle name="SAPBEXHLevel3X 2 2 2" xfId="38308"/>
    <cellStyle name="SAPBEXHLevel3X 2 2 3" xfId="38309"/>
    <cellStyle name="SAPBEXHLevel3X 2 2 4" xfId="38310"/>
    <cellStyle name="SAPBEXHLevel3X 2 2 5" xfId="38311"/>
    <cellStyle name="SAPBEXHLevel3X 2 2 6" xfId="38312"/>
    <cellStyle name="SAPBEXHLevel3X 2 2 7" xfId="38313"/>
    <cellStyle name="SAPBEXHLevel3X 2 3" xfId="38314"/>
    <cellStyle name="SAPBEXHLevel3X 2 4" xfId="38315"/>
    <cellStyle name="SAPBEXHLevel3X 2 5" xfId="38316"/>
    <cellStyle name="SAPBEXHLevel3X 2 6" xfId="38317"/>
    <cellStyle name="SAPBEXHLevel3X 2 7" xfId="38318"/>
    <cellStyle name="SAPBEXHLevel3X 2 8" xfId="38319"/>
    <cellStyle name="SAPBEXHLevel3X 2 9" xfId="38320"/>
    <cellStyle name="SAPBEXHLevel3X 3" xfId="38321"/>
    <cellStyle name="SAPBEXHLevel3X 3 2" xfId="38322"/>
    <cellStyle name="SAPBEXHLevel3X 3 2 2" xfId="38323"/>
    <cellStyle name="SAPBEXHLevel3X 3 3" xfId="38324"/>
    <cellStyle name="SAPBEXHLevel3X 3 4" xfId="38325"/>
    <cellStyle name="SAPBEXHLevel3X 3 5" xfId="38326"/>
    <cellStyle name="SAPBEXHLevel3X 3 6" xfId="38327"/>
    <cellStyle name="SAPBEXHLevel3X 3 7" xfId="38328"/>
    <cellStyle name="SAPBEXHLevel3X 3 8" xfId="38329"/>
    <cellStyle name="SAPBEXHLevel3X 4" xfId="38330"/>
    <cellStyle name="SAPBEXHLevel3X 4 2" xfId="38331"/>
    <cellStyle name="SAPBEXHLevel3X 5" xfId="38332"/>
    <cellStyle name="SAPBEXHLevel3X 5 2" xfId="38333"/>
    <cellStyle name="SAPBEXHLevel3X 6" xfId="38334"/>
    <cellStyle name="SAPBEXHLevel3X_2012-04-19 PROJECTIONS-Costs Thru Mar 2012" xfId="38335"/>
    <cellStyle name="SAPBEXinputData" xfId="38336"/>
    <cellStyle name="SAPBEXinputData 2" xfId="38337"/>
    <cellStyle name="SAPBEXinputData 2 2" xfId="38338"/>
    <cellStyle name="SAPBEXinputData 2 2 2" xfId="38339"/>
    <cellStyle name="SAPBEXinputData 2 2 3" xfId="38340"/>
    <cellStyle name="SAPBEXinputData 2 2 4" xfId="38341"/>
    <cellStyle name="SAPBEXinputData 2 2 5" xfId="38342"/>
    <cellStyle name="SAPBEXinputData 2 2 6" xfId="38343"/>
    <cellStyle name="SAPBEXinputData 2 2 7" xfId="38344"/>
    <cellStyle name="SAPBEXinputData 2 3" xfId="38345"/>
    <cellStyle name="SAPBEXinputData 2 4" xfId="38346"/>
    <cellStyle name="SAPBEXinputData 2 5" xfId="38347"/>
    <cellStyle name="SAPBEXinputData 2 6" xfId="38348"/>
    <cellStyle name="SAPBEXinputData 2 7" xfId="38349"/>
    <cellStyle name="SAPBEXinputData 2 8" xfId="38350"/>
    <cellStyle name="SAPBEXinputData 2 9" xfId="38351"/>
    <cellStyle name="SAPBEXinputData 3" xfId="38352"/>
    <cellStyle name="SAPBEXinputData 3 2" xfId="38353"/>
    <cellStyle name="SAPBEXinputData 3 3" xfId="38354"/>
    <cellStyle name="SAPBEXinputData 3 4" xfId="38355"/>
    <cellStyle name="SAPBEXinputData 3 5" xfId="38356"/>
    <cellStyle name="SAPBEXinputData 3 6" xfId="38357"/>
    <cellStyle name="SAPBEXinputData 3 7" xfId="38358"/>
    <cellStyle name="SAPBEXinputData 4" xfId="38359"/>
    <cellStyle name="SAPBEXinputData 5" xfId="38360"/>
    <cellStyle name="SAPBEXItemHeader" xfId="38361"/>
    <cellStyle name="SAPBEXItemHeader 2" xfId="38362"/>
    <cellStyle name="SAPBEXresData" xfId="38363"/>
    <cellStyle name="SAPBEXresData 2" xfId="38364"/>
    <cellStyle name="SAPBEXresData 2 2" xfId="38365"/>
    <cellStyle name="SAPBEXresData 2 2 2" xfId="38366"/>
    <cellStyle name="SAPBEXresData 2 3" xfId="38367"/>
    <cellStyle name="SAPBEXresData 2 4" xfId="38368"/>
    <cellStyle name="SAPBEXresData 2 5" xfId="38369"/>
    <cellStyle name="SAPBEXresData 2 6" xfId="38370"/>
    <cellStyle name="SAPBEXresData 2 7" xfId="38371"/>
    <cellStyle name="SAPBEXresData 3" xfId="38372"/>
    <cellStyle name="SAPBEXresData 3 2" xfId="38373"/>
    <cellStyle name="SAPBEXresData 4" xfId="38374"/>
    <cellStyle name="SAPBEXresData 4 2" xfId="38375"/>
    <cellStyle name="SAPBEXresData 5" xfId="38376"/>
    <cellStyle name="SAPBEXresDataEmph" xfId="38377"/>
    <cellStyle name="SAPBEXresDataEmph 2" xfId="38378"/>
    <cellStyle name="SAPBEXresDataEmph 2 2" xfId="38379"/>
    <cellStyle name="SAPBEXresDataEmph 2 2 2" xfId="38380"/>
    <cellStyle name="SAPBEXresDataEmph 2 3" xfId="38381"/>
    <cellStyle name="SAPBEXresDataEmph 2 4" xfId="38382"/>
    <cellStyle name="SAPBEXresDataEmph 2 5" xfId="38383"/>
    <cellStyle name="SAPBEXresDataEmph 2 6" xfId="38384"/>
    <cellStyle name="SAPBEXresDataEmph 2 7" xfId="38385"/>
    <cellStyle name="SAPBEXresDataEmph 3" xfId="38386"/>
    <cellStyle name="SAPBEXresDataEmph 3 2" xfId="38387"/>
    <cellStyle name="SAPBEXresDataEmph 4" xfId="38388"/>
    <cellStyle name="SAPBEXresDataEmph 4 2" xfId="38389"/>
    <cellStyle name="SAPBEXresDataEmph 5" xfId="38390"/>
    <cellStyle name="SAPBEXresItem" xfId="38391"/>
    <cellStyle name="SAPBEXresItem 2" xfId="38392"/>
    <cellStyle name="SAPBEXresItem 2 2" xfId="38393"/>
    <cellStyle name="SAPBEXresItem 2 2 2" xfId="38394"/>
    <cellStyle name="SAPBEXresItem 2 3" xfId="38395"/>
    <cellStyle name="SAPBEXresItem 2 4" xfId="38396"/>
    <cellStyle name="SAPBEXresItem 2 5" xfId="38397"/>
    <cellStyle name="SAPBEXresItem 2 6" xfId="38398"/>
    <cellStyle name="SAPBEXresItem 2 7" xfId="38399"/>
    <cellStyle name="SAPBEXresItem 3" xfId="38400"/>
    <cellStyle name="SAPBEXresItem 3 2" xfId="38401"/>
    <cellStyle name="SAPBEXresItem 4" xfId="38402"/>
    <cellStyle name="SAPBEXresItem 4 2" xfId="38403"/>
    <cellStyle name="SAPBEXresItem 5" xfId="38404"/>
    <cellStyle name="SAPBEXresItemX" xfId="38405"/>
    <cellStyle name="SAPBEXresItemX 2" xfId="38406"/>
    <cellStyle name="SAPBEXresItemX 2 2" xfId="38407"/>
    <cellStyle name="SAPBEXresItemX 2 2 2" xfId="38408"/>
    <cellStyle name="SAPBEXresItemX 2 3" xfId="38409"/>
    <cellStyle name="SAPBEXresItemX 2 4" xfId="38410"/>
    <cellStyle name="SAPBEXresItemX 2 5" xfId="38411"/>
    <cellStyle name="SAPBEXresItemX 2 6" xfId="38412"/>
    <cellStyle name="SAPBEXresItemX 2 7" xfId="38413"/>
    <cellStyle name="SAPBEXresItemX 3" xfId="38414"/>
    <cellStyle name="SAPBEXresItemX 3 2" xfId="38415"/>
    <cellStyle name="SAPBEXresItemX 4" xfId="38416"/>
    <cellStyle name="SAPBEXresItemX 4 2" xfId="38417"/>
    <cellStyle name="SAPBEXresItemX 5" xfId="38418"/>
    <cellStyle name="SAPBEXstdData" xfId="38419"/>
    <cellStyle name="SAPBEXstdData 2" xfId="38420"/>
    <cellStyle name="SAPBEXstdData 2 2" xfId="38421"/>
    <cellStyle name="SAPBEXstdData 2 2 2" xfId="38422"/>
    <cellStyle name="SAPBEXstdData 2 2 3" xfId="38423"/>
    <cellStyle name="SAPBEXstdData 2 3" xfId="38424"/>
    <cellStyle name="SAPBEXstdData 2 3 2" xfId="38425"/>
    <cellStyle name="SAPBEXstdData 2 4" xfId="38426"/>
    <cellStyle name="SAPBEXstdData 2 5" xfId="38427"/>
    <cellStyle name="SAPBEXstdData 2 6" xfId="38428"/>
    <cellStyle name="SAPBEXstdData 2 7" xfId="38429"/>
    <cellStyle name="SAPBEXstdData 2 8" xfId="38430"/>
    <cellStyle name="SAPBEXstdData 3" xfId="38431"/>
    <cellStyle name="SAPBEXstdData 3 2" xfId="38432"/>
    <cellStyle name="SAPBEXstdData 3 2 2" xfId="38433"/>
    <cellStyle name="SAPBEXstdData 3 3" xfId="38434"/>
    <cellStyle name="SAPBEXstdData 3 4" xfId="38435"/>
    <cellStyle name="SAPBEXstdData 3 5" xfId="38436"/>
    <cellStyle name="SAPBEXstdData 3 6" xfId="38437"/>
    <cellStyle name="SAPBEXstdData 3 7" xfId="38438"/>
    <cellStyle name="SAPBEXstdData 4" xfId="38439"/>
    <cellStyle name="SAPBEXstdData 4 2" xfId="38440"/>
    <cellStyle name="SAPBEXstdData 4 3" xfId="38441"/>
    <cellStyle name="SAPBEXstdData 5" xfId="38442"/>
    <cellStyle name="SAPBEXstdData 5 2" xfId="38443"/>
    <cellStyle name="SAPBEXstdData 6" xfId="38444"/>
    <cellStyle name="SAPBEXstdDataEmph" xfId="38445"/>
    <cellStyle name="SAPBEXstdDataEmph 2" xfId="38446"/>
    <cellStyle name="SAPBEXstdDataEmph 2 2" xfId="38447"/>
    <cellStyle name="SAPBEXstdDataEmph 2 2 2" xfId="38448"/>
    <cellStyle name="SAPBEXstdDataEmph 2 3" xfId="38449"/>
    <cellStyle name="SAPBEXstdDataEmph 2 4" xfId="38450"/>
    <cellStyle name="SAPBEXstdDataEmph 2 5" xfId="38451"/>
    <cellStyle name="SAPBEXstdDataEmph 2 6" xfId="38452"/>
    <cellStyle name="SAPBEXstdDataEmph 2 7" xfId="38453"/>
    <cellStyle name="SAPBEXstdDataEmph 3" xfId="38454"/>
    <cellStyle name="SAPBEXstdDataEmph 3 2" xfId="38455"/>
    <cellStyle name="SAPBEXstdDataEmph 4" xfId="38456"/>
    <cellStyle name="SAPBEXstdDataEmph 4 2" xfId="38457"/>
    <cellStyle name="SAPBEXstdDataEmph 5" xfId="38458"/>
    <cellStyle name="SAPBEXstdItem" xfId="38459"/>
    <cellStyle name="SAPBEXstdItem 2" xfId="38460"/>
    <cellStyle name="SAPBEXstdItem 2 10" xfId="38461"/>
    <cellStyle name="SAPBEXstdItem 2 2" xfId="38462"/>
    <cellStyle name="SAPBEXstdItem 2 2 2" xfId="38463"/>
    <cellStyle name="SAPBEXstdItem 2 2 2 2" xfId="38464"/>
    <cellStyle name="SAPBEXstdItem 2 2 2 3" xfId="38465"/>
    <cellStyle name="SAPBEXstdItem 2 2 2 4" xfId="38466"/>
    <cellStyle name="SAPBEXstdItem 2 2 2 5" xfId="38467"/>
    <cellStyle name="SAPBEXstdItem 2 2 2 6" xfId="38468"/>
    <cellStyle name="SAPBEXstdItem 2 2 2 7" xfId="38469"/>
    <cellStyle name="SAPBEXstdItem 2 2 3" xfId="38470"/>
    <cellStyle name="SAPBEXstdItem 2 2 4" xfId="38471"/>
    <cellStyle name="SAPBEXstdItem 2 2 5" xfId="38472"/>
    <cellStyle name="SAPBEXstdItem 2 2 6" xfId="38473"/>
    <cellStyle name="SAPBEXstdItem 2 2 7" xfId="38474"/>
    <cellStyle name="SAPBEXstdItem 2 2 8" xfId="38475"/>
    <cellStyle name="SAPBEXstdItem 2 3" xfId="38476"/>
    <cellStyle name="SAPBEXstdItem 2 3 2" xfId="38477"/>
    <cellStyle name="SAPBEXstdItem 2 3 3" xfId="38478"/>
    <cellStyle name="SAPBEXstdItem 2 3 4" xfId="38479"/>
    <cellStyle name="SAPBEXstdItem 2 3 5" xfId="38480"/>
    <cellStyle name="SAPBEXstdItem 2 3 6" xfId="38481"/>
    <cellStyle name="SAPBEXstdItem 2 3 7" xfId="38482"/>
    <cellStyle name="SAPBEXstdItem 2 4" xfId="38483"/>
    <cellStyle name="SAPBEXstdItem 2 5" xfId="38484"/>
    <cellStyle name="SAPBEXstdItem 2 6" xfId="38485"/>
    <cellStyle name="SAPBEXstdItem 2 7" xfId="38486"/>
    <cellStyle name="SAPBEXstdItem 2 8" xfId="38487"/>
    <cellStyle name="SAPBEXstdItem 2 9" xfId="38488"/>
    <cellStyle name="SAPBEXstdItem 3" xfId="38489"/>
    <cellStyle name="SAPBEXstdItem 3 10" xfId="38490"/>
    <cellStyle name="SAPBEXstdItem 3 2" xfId="38491"/>
    <cellStyle name="SAPBEXstdItem 3 2 2" xfId="38492"/>
    <cellStyle name="SAPBEXstdItem 3 2 2 2" xfId="38493"/>
    <cellStyle name="SAPBEXstdItem 3 2 2 3" xfId="38494"/>
    <cellStyle name="SAPBEXstdItem 3 2 2 4" xfId="38495"/>
    <cellStyle name="SAPBEXstdItem 3 2 2 5" xfId="38496"/>
    <cellStyle name="SAPBEXstdItem 3 2 2 6" xfId="38497"/>
    <cellStyle name="SAPBEXstdItem 3 2 2 7" xfId="38498"/>
    <cellStyle name="SAPBEXstdItem 3 2 3" xfId="38499"/>
    <cellStyle name="SAPBEXstdItem 3 2 4" xfId="38500"/>
    <cellStyle name="SAPBEXstdItem 3 2 5" xfId="38501"/>
    <cellStyle name="SAPBEXstdItem 3 2 6" xfId="38502"/>
    <cellStyle name="SAPBEXstdItem 3 2 7" xfId="38503"/>
    <cellStyle name="SAPBEXstdItem 3 2 8" xfId="38504"/>
    <cellStyle name="SAPBEXstdItem 3 3" xfId="38505"/>
    <cellStyle name="SAPBEXstdItem 3 3 2" xfId="38506"/>
    <cellStyle name="SAPBEXstdItem 3 3 2 2" xfId="38507"/>
    <cellStyle name="SAPBEXstdItem 3 3 2 3" xfId="38508"/>
    <cellStyle name="SAPBEXstdItem 3 3 2 4" xfId="38509"/>
    <cellStyle name="SAPBEXstdItem 3 3 2 5" xfId="38510"/>
    <cellStyle name="SAPBEXstdItem 3 3 2 6" xfId="38511"/>
    <cellStyle name="SAPBEXstdItem 3 3 2 7" xfId="38512"/>
    <cellStyle name="SAPBEXstdItem 3 3 3" xfId="38513"/>
    <cellStyle name="SAPBEXstdItem 3 3 4" xfId="38514"/>
    <cellStyle name="SAPBEXstdItem 3 3 5" xfId="38515"/>
    <cellStyle name="SAPBEXstdItem 3 3 6" xfId="38516"/>
    <cellStyle name="SAPBEXstdItem 3 3 7" xfId="38517"/>
    <cellStyle name="SAPBEXstdItem 3 3 8" xfId="38518"/>
    <cellStyle name="SAPBEXstdItem 3 4" xfId="38519"/>
    <cellStyle name="SAPBEXstdItem 3 4 2" xfId="38520"/>
    <cellStyle name="SAPBEXstdItem 3 4 2 2" xfId="38521"/>
    <cellStyle name="SAPBEXstdItem 3 4 2 3" xfId="38522"/>
    <cellStyle name="SAPBEXstdItem 3 4 2 4" xfId="38523"/>
    <cellStyle name="SAPBEXstdItem 3 4 2 5" xfId="38524"/>
    <cellStyle name="SAPBEXstdItem 3 4 2 6" xfId="38525"/>
    <cellStyle name="SAPBEXstdItem 3 4 2 7" xfId="38526"/>
    <cellStyle name="SAPBEXstdItem 3 4 3" xfId="38527"/>
    <cellStyle name="SAPBEXstdItem 3 4 4" xfId="38528"/>
    <cellStyle name="SAPBEXstdItem 3 4 5" xfId="38529"/>
    <cellStyle name="SAPBEXstdItem 3 4 6" xfId="38530"/>
    <cellStyle name="SAPBEXstdItem 3 4 7" xfId="38531"/>
    <cellStyle name="SAPBEXstdItem 3 4 8" xfId="38532"/>
    <cellStyle name="SAPBEXstdItem 3 5" xfId="38533"/>
    <cellStyle name="SAPBEXstdItem 3 6" xfId="38534"/>
    <cellStyle name="SAPBEXstdItem 3 7" xfId="38535"/>
    <cellStyle name="SAPBEXstdItem 3 8" xfId="38536"/>
    <cellStyle name="SAPBEXstdItem 3 9" xfId="38537"/>
    <cellStyle name="SAPBEXstdItem 4" xfId="38538"/>
    <cellStyle name="SAPBEXstdItem 4 2" xfId="38539"/>
    <cellStyle name="SAPBEXstdItem 4 2 2" xfId="38540"/>
    <cellStyle name="SAPBEXstdItem 4 2 3" xfId="38541"/>
    <cellStyle name="SAPBEXstdItem 4 2 4" xfId="38542"/>
    <cellStyle name="SAPBEXstdItem 4 2 5" xfId="38543"/>
    <cellStyle name="SAPBEXstdItem 4 2 6" xfId="38544"/>
    <cellStyle name="SAPBEXstdItem 4 2 7" xfId="38545"/>
    <cellStyle name="SAPBEXstdItem 4 3" xfId="38546"/>
    <cellStyle name="SAPBEXstdItem 4 4" xfId="38547"/>
    <cellStyle name="SAPBEXstdItem 4 5" xfId="38548"/>
    <cellStyle name="SAPBEXstdItem 4 6" xfId="38549"/>
    <cellStyle name="SAPBEXstdItem 4 7" xfId="38550"/>
    <cellStyle name="SAPBEXstdItem 4 8" xfId="38551"/>
    <cellStyle name="SAPBEXstdItem 5" xfId="38552"/>
    <cellStyle name="SAPBEXstdItem 5 2" xfId="38553"/>
    <cellStyle name="SAPBEXstdItem 5 3" xfId="38554"/>
    <cellStyle name="SAPBEXstdItem 5 4" xfId="38555"/>
    <cellStyle name="SAPBEXstdItem 5 5" xfId="38556"/>
    <cellStyle name="SAPBEXstdItem 5 6" xfId="38557"/>
    <cellStyle name="SAPBEXstdItem 5 7" xfId="38558"/>
    <cellStyle name="SAPBEXstdItem 6" xfId="38559"/>
    <cellStyle name="SAPBEXstdItem 7" xfId="38560"/>
    <cellStyle name="SAPBEXstdItemX" xfId="38561"/>
    <cellStyle name="SAPBEXstdItemX 2" xfId="38562"/>
    <cellStyle name="SAPBEXstdItemX 2 10" xfId="38563"/>
    <cellStyle name="SAPBEXstdItemX 2 2" xfId="38564"/>
    <cellStyle name="SAPBEXstdItemX 2 2 2" xfId="38565"/>
    <cellStyle name="SAPBEXstdItemX 2 2 2 2" xfId="38566"/>
    <cellStyle name="SAPBEXstdItemX 2 2 2 3" xfId="38567"/>
    <cellStyle name="SAPBEXstdItemX 2 2 2 4" xfId="38568"/>
    <cellStyle name="SAPBEXstdItemX 2 2 2 5" xfId="38569"/>
    <cellStyle name="SAPBEXstdItemX 2 2 2 6" xfId="38570"/>
    <cellStyle name="SAPBEXstdItemX 2 2 2 7" xfId="38571"/>
    <cellStyle name="SAPBEXstdItemX 2 2 3" xfId="38572"/>
    <cellStyle name="SAPBEXstdItemX 2 2 4" xfId="38573"/>
    <cellStyle name="SAPBEXstdItemX 2 2 5" xfId="38574"/>
    <cellStyle name="SAPBEXstdItemX 2 2 6" xfId="38575"/>
    <cellStyle name="SAPBEXstdItemX 2 2 7" xfId="38576"/>
    <cellStyle name="SAPBEXstdItemX 2 2 8" xfId="38577"/>
    <cellStyle name="SAPBEXstdItemX 2 3" xfId="38578"/>
    <cellStyle name="SAPBEXstdItemX 2 3 2" xfId="38579"/>
    <cellStyle name="SAPBEXstdItemX 2 3 3" xfId="38580"/>
    <cellStyle name="SAPBEXstdItemX 2 3 4" xfId="38581"/>
    <cellStyle name="SAPBEXstdItemX 2 3 5" xfId="38582"/>
    <cellStyle name="SAPBEXstdItemX 2 3 6" xfId="38583"/>
    <cellStyle name="SAPBEXstdItemX 2 3 7" xfId="38584"/>
    <cellStyle name="SAPBEXstdItemX 2 4" xfId="38585"/>
    <cellStyle name="SAPBEXstdItemX 2 5" xfId="38586"/>
    <cellStyle name="SAPBEXstdItemX 2 6" xfId="38587"/>
    <cellStyle name="SAPBEXstdItemX 2 7" xfId="38588"/>
    <cellStyle name="SAPBEXstdItemX 2 8" xfId="38589"/>
    <cellStyle name="SAPBEXstdItemX 2 9" xfId="38590"/>
    <cellStyle name="SAPBEXstdItemX 3" xfId="38591"/>
    <cellStyle name="SAPBEXstdItemX 3 10" xfId="38592"/>
    <cellStyle name="SAPBEXstdItemX 3 2" xfId="38593"/>
    <cellStyle name="SAPBEXstdItemX 3 2 2" xfId="38594"/>
    <cellStyle name="SAPBEXstdItemX 3 2 2 2" xfId="38595"/>
    <cellStyle name="SAPBEXstdItemX 3 2 2 3" xfId="38596"/>
    <cellStyle name="SAPBEXstdItemX 3 2 2 4" xfId="38597"/>
    <cellStyle name="SAPBEXstdItemX 3 2 2 5" xfId="38598"/>
    <cellStyle name="SAPBEXstdItemX 3 2 2 6" xfId="38599"/>
    <cellStyle name="SAPBEXstdItemX 3 2 2 7" xfId="38600"/>
    <cellStyle name="SAPBEXstdItemX 3 2 3" xfId="38601"/>
    <cellStyle name="SAPBEXstdItemX 3 2 4" xfId="38602"/>
    <cellStyle name="SAPBEXstdItemX 3 2 5" xfId="38603"/>
    <cellStyle name="SAPBEXstdItemX 3 2 6" xfId="38604"/>
    <cellStyle name="SAPBEXstdItemX 3 2 7" xfId="38605"/>
    <cellStyle name="SAPBEXstdItemX 3 2 8" xfId="38606"/>
    <cellStyle name="SAPBEXstdItemX 3 3" xfId="38607"/>
    <cellStyle name="SAPBEXstdItemX 3 3 2" xfId="38608"/>
    <cellStyle name="SAPBEXstdItemX 3 3 2 2" xfId="38609"/>
    <cellStyle name="SAPBEXstdItemX 3 3 2 3" xfId="38610"/>
    <cellStyle name="SAPBEXstdItemX 3 3 2 4" xfId="38611"/>
    <cellStyle name="SAPBEXstdItemX 3 3 2 5" xfId="38612"/>
    <cellStyle name="SAPBEXstdItemX 3 3 2 6" xfId="38613"/>
    <cellStyle name="SAPBEXstdItemX 3 3 2 7" xfId="38614"/>
    <cellStyle name="SAPBEXstdItemX 3 3 3" xfId="38615"/>
    <cellStyle name="SAPBEXstdItemX 3 3 4" xfId="38616"/>
    <cellStyle name="SAPBEXstdItemX 3 3 5" xfId="38617"/>
    <cellStyle name="SAPBEXstdItemX 3 3 6" xfId="38618"/>
    <cellStyle name="SAPBEXstdItemX 3 3 7" xfId="38619"/>
    <cellStyle name="SAPBEXstdItemX 3 3 8" xfId="38620"/>
    <cellStyle name="SAPBEXstdItemX 3 4" xfId="38621"/>
    <cellStyle name="SAPBEXstdItemX 3 4 2" xfId="38622"/>
    <cellStyle name="SAPBEXstdItemX 3 4 2 2" xfId="38623"/>
    <cellStyle name="SAPBEXstdItemX 3 4 2 3" xfId="38624"/>
    <cellStyle name="SAPBEXstdItemX 3 4 2 4" xfId="38625"/>
    <cellStyle name="SAPBEXstdItemX 3 4 2 5" xfId="38626"/>
    <cellStyle name="SAPBEXstdItemX 3 4 2 6" xfId="38627"/>
    <cellStyle name="SAPBEXstdItemX 3 4 2 7" xfId="38628"/>
    <cellStyle name="SAPBEXstdItemX 3 4 3" xfId="38629"/>
    <cellStyle name="SAPBEXstdItemX 3 4 4" xfId="38630"/>
    <cellStyle name="SAPBEXstdItemX 3 4 5" xfId="38631"/>
    <cellStyle name="SAPBEXstdItemX 3 4 6" xfId="38632"/>
    <cellStyle name="SAPBEXstdItemX 3 4 7" xfId="38633"/>
    <cellStyle name="SAPBEXstdItemX 3 4 8" xfId="38634"/>
    <cellStyle name="SAPBEXstdItemX 3 5" xfId="38635"/>
    <cellStyle name="SAPBEXstdItemX 3 6" xfId="38636"/>
    <cellStyle name="SAPBEXstdItemX 3 7" xfId="38637"/>
    <cellStyle name="SAPBEXstdItemX 3 8" xfId="38638"/>
    <cellStyle name="SAPBEXstdItemX 3 9" xfId="38639"/>
    <cellStyle name="SAPBEXstdItemX 4" xfId="38640"/>
    <cellStyle name="SAPBEXstdItemX 4 2" xfId="38641"/>
    <cellStyle name="SAPBEXstdItemX 4 2 2" xfId="38642"/>
    <cellStyle name="SAPBEXstdItemX 4 2 3" xfId="38643"/>
    <cellStyle name="SAPBEXstdItemX 4 2 4" xfId="38644"/>
    <cellStyle name="SAPBEXstdItemX 4 2 5" xfId="38645"/>
    <cellStyle name="SAPBEXstdItemX 4 2 6" xfId="38646"/>
    <cellStyle name="SAPBEXstdItemX 4 2 7" xfId="38647"/>
    <cellStyle name="SAPBEXstdItemX 4 3" xfId="38648"/>
    <cellStyle name="SAPBEXstdItemX 4 4" xfId="38649"/>
    <cellStyle name="SAPBEXstdItemX 4 5" xfId="38650"/>
    <cellStyle name="SAPBEXstdItemX 4 6" xfId="38651"/>
    <cellStyle name="SAPBEXstdItemX 4 7" xfId="38652"/>
    <cellStyle name="SAPBEXstdItemX 4 8" xfId="38653"/>
    <cellStyle name="SAPBEXstdItemX 5" xfId="38654"/>
    <cellStyle name="SAPBEXstdItemX 5 2" xfId="38655"/>
    <cellStyle name="SAPBEXstdItemX 5 3" xfId="38656"/>
    <cellStyle name="SAPBEXstdItemX 5 4" xfId="38657"/>
    <cellStyle name="SAPBEXstdItemX 5 5" xfId="38658"/>
    <cellStyle name="SAPBEXstdItemX 5 6" xfId="38659"/>
    <cellStyle name="SAPBEXstdItemX 5 7" xfId="38660"/>
    <cellStyle name="SAPBEXstdItemX 6" xfId="38661"/>
    <cellStyle name="SAPBEXstdItemX 7" xfId="38662"/>
    <cellStyle name="SAPBEXtitle" xfId="38663"/>
    <cellStyle name="SAPBEXtitle 2" xfId="38664"/>
    <cellStyle name="SAPBEXtitle 2 2" xfId="38665"/>
    <cellStyle name="SAPBEXtitle 2 2 2" xfId="38666"/>
    <cellStyle name="SAPBEXtitle 2 3" xfId="38667"/>
    <cellStyle name="SAPBEXtitle 3" xfId="38668"/>
    <cellStyle name="SAPBEXtitle 3 2" xfId="38669"/>
    <cellStyle name="SAPBEXtitle 4" xfId="38670"/>
    <cellStyle name="SAPBEXtitle 4 2" xfId="38671"/>
    <cellStyle name="SAPBEXtitle 5" xfId="38672"/>
    <cellStyle name="SAPBEXunassignedItem" xfId="38673"/>
    <cellStyle name="SAPBEXunassignedItem 2" xfId="38674"/>
    <cellStyle name="SAPBEXundefined" xfId="38675"/>
    <cellStyle name="SAPBEXundefined 2" xfId="38676"/>
    <cellStyle name="SAPBEXundefined 2 2" xfId="38677"/>
    <cellStyle name="SAPBEXundefined 2 2 2" xfId="38678"/>
    <cellStyle name="SAPBEXundefined 2 3" xfId="38679"/>
    <cellStyle name="SAPBEXundefined 2 4" xfId="38680"/>
    <cellStyle name="SAPBEXundefined 2 5" xfId="38681"/>
    <cellStyle name="SAPBEXundefined 2 6" xfId="38682"/>
    <cellStyle name="SAPBEXundefined 2 7" xfId="38683"/>
    <cellStyle name="SAPBEXundefined 3" xfId="38684"/>
    <cellStyle name="SAPBEXundefined 3 2" xfId="38685"/>
    <cellStyle name="SAPBEXundefined 4" xfId="38686"/>
    <cellStyle name="SAPBEXundefined 4 2" xfId="38687"/>
    <cellStyle name="SAPBEXundefined 5" xfId="38688"/>
    <cellStyle name="shade" xfId="38689"/>
    <cellStyle name="shade 10" xfId="38690"/>
    <cellStyle name="shade 10 2" xfId="38691"/>
    <cellStyle name="shade 11" xfId="38692"/>
    <cellStyle name="shade 11 2" xfId="38693"/>
    <cellStyle name="shade 12" xfId="38694"/>
    <cellStyle name="shade 12 2" xfId="38695"/>
    <cellStyle name="shade 12 3" xfId="38696"/>
    <cellStyle name="shade 13" xfId="38697"/>
    <cellStyle name="shade 2" xfId="38698"/>
    <cellStyle name="shade 2 2" xfId="38699"/>
    <cellStyle name="shade 2 2 2" xfId="38700"/>
    <cellStyle name="shade 2 2 2 2" xfId="38701"/>
    <cellStyle name="shade 2 2 2 2 2" xfId="38702"/>
    <cellStyle name="shade 2 2 2 3" xfId="38703"/>
    <cellStyle name="shade 2 2 2 4" xfId="38704"/>
    <cellStyle name="shade 2 2 3" xfId="38705"/>
    <cellStyle name="shade 2 2 3 2" xfId="38706"/>
    <cellStyle name="shade 2 2 4" xfId="38707"/>
    <cellStyle name="shade 2 2 4 2" xfId="38708"/>
    <cellStyle name="shade 2 2 5" xfId="38709"/>
    <cellStyle name="shade 2 3" xfId="38710"/>
    <cellStyle name="shade 2 3 2" xfId="38711"/>
    <cellStyle name="shade 2 3 2 2" xfId="38712"/>
    <cellStyle name="shade 2 3 2 3" xfId="38713"/>
    <cellStyle name="shade 2 3 3" xfId="38714"/>
    <cellStyle name="shade 2 3 4" xfId="38715"/>
    <cellStyle name="shade 2 4" xfId="38716"/>
    <cellStyle name="shade 2 4 2" xfId="38717"/>
    <cellStyle name="shade 2 4 2 2" xfId="38718"/>
    <cellStyle name="shade 2 4 3" xfId="38719"/>
    <cellStyle name="shade 2 5" xfId="38720"/>
    <cellStyle name="shade 2 5 2" xfId="38721"/>
    <cellStyle name="shade 2 6" xfId="38722"/>
    <cellStyle name="shade 2 6 2" xfId="38723"/>
    <cellStyle name="shade 2 7" xfId="38724"/>
    <cellStyle name="shade 3" xfId="38725"/>
    <cellStyle name="shade 3 2" xfId="38726"/>
    <cellStyle name="shade 3 2 2" xfId="38727"/>
    <cellStyle name="shade 3 2 2 2" xfId="38728"/>
    <cellStyle name="shade 3 2 3" xfId="38729"/>
    <cellStyle name="shade 3 2 4" xfId="38730"/>
    <cellStyle name="shade 3 2 5" xfId="38731"/>
    <cellStyle name="shade 3 3" xfId="38732"/>
    <cellStyle name="shade 3 3 2" xfId="38733"/>
    <cellStyle name="shade 3 3 2 2" xfId="38734"/>
    <cellStyle name="shade 3 3 3" xfId="38735"/>
    <cellStyle name="shade 3 4" xfId="38736"/>
    <cellStyle name="shade 3 4 2" xfId="38737"/>
    <cellStyle name="shade 3 4 2 2" xfId="38738"/>
    <cellStyle name="shade 3 4 3" xfId="38739"/>
    <cellStyle name="shade 3 5" xfId="38740"/>
    <cellStyle name="shade 3 5 2" xfId="38741"/>
    <cellStyle name="shade 3 6" xfId="38742"/>
    <cellStyle name="shade 4" xfId="38743"/>
    <cellStyle name="shade 4 2" xfId="38744"/>
    <cellStyle name="shade 4 2 2" xfId="38745"/>
    <cellStyle name="shade 4 2 2 2" xfId="38746"/>
    <cellStyle name="shade 4 2 2 2 2" xfId="38747"/>
    <cellStyle name="shade 4 2 2 3" xfId="38748"/>
    <cellStyle name="shade 4 2 2 4" xfId="38749"/>
    <cellStyle name="shade 4 2 3" xfId="38750"/>
    <cellStyle name="shade 4 2 3 2" xfId="38751"/>
    <cellStyle name="shade 4 2 4" xfId="38752"/>
    <cellStyle name="shade 4 2 4 2" xfId="38753"/>
    <cellStyle name="shade 4 2 5" xfId="38754"/>
    <cellStyle name="shade 4 3" xfId="38755"/>
    <cellStyle name="shade 4 3 2" xfId="38756"/>
    <cellStyle name="shade 4 3 2 2" xfId="38757"/>
    <cellStyle name="shade 4 3 3" xfId="38758"/>
    <cellStyle name="shade 4 3 4" xfId="38759"/>
    <cellStyle name="shade 4 3 5" xfId="38760"/>
    <cellStyle name="shade 4 4" xfId="38761"/>
    <cellStyle name="shade 4 4 2" xfId="38762"/>
    <cellStyle name="shade 4 4 2 2" xfId="38763"/>
    <cellStyle name="shade 4 4 3" xfId="38764"/>
    <cellStyle name="shade 4 5" xfId="38765"/>
    <cellStyle name="shade 4 5 2" xfId="38766"/>
    <cellStyle name="shade 4 6" xfId="38767"/>
    <cellStyle name="shade 4 6 2" xfId="38768"/>
    <cellStyle name="shade 4 7" xfId="38769"/>
    <cellStyle name="shade 5" xfId="38770"/>
    <cellStyle name="shade 5 2" xfId="38771"/>
    <cellStyle name="shade 5 2 2" xfId="38772"/>
    <cellStyle name="shade 5 2 2 2" xfId="38773"/>
    <cellStyle name="shade 5 2 2 2 2" xfId="38774"/>
    <cellStyle name="shade 5 2 3" xfId="38775"/>
    <cellStyle name="shade 5 2 3 2" xfId="38776"/>
    <cellStyle name="shade 5 2 4" xfId="38777"/>
    <cellStyle name="shade 5 2 4 2" xfId="38778"/>
    <cellStyle name="shade 5 2 5" xfId="38779"/>
    <cellStyle name="shade 5 3" xfId="38780"/>
    <cellStyle name="shade 5 3 2" xfId="38781"/>
    <cellStyle name="shade 5 3 2 2" xfId="38782"/>
    <cellStyle name="shade 5 4" xfId="38783"/>
    <cellStyle name="shade 5 4 2" xfId="38784"/>
    <cellStyle name="shade 5 5" xfId="38785"/>
    <cellStyle name="shade 5 5 2" xfId="38786"/>
    <cellStyle name="shade 6" xfId="38787"/>
    <cellStyle name="shade 6 2" xfId="38788"/>
    <cellStyle name="shade 6 2 2" xfId="38789"/>
    <cellStyle name="shade 6 2 2 2" xfId="38790"/>
    <cellStyle name="shade 6 3" xfId="38791"/>
    <cellStyle name="shade 6 3 2" xfId="38792"/>
    <cellStyle name="shade 6 4" xfId="38793"/>
    <cellStyle name="shade 6 4 2" xfId="38794"/>
    <cellStyle name="shade 7" xfId="38795"/>
    <cellStyle name="shade 7 2" xfId="38796"/>
    <cellStyle name="shade 7 2 2" xfId="38797"/>
    <cellStyle name="shade 7 3" xfId="38798"/>
    <cellStyle name="shade 8" xfId="38799"/>
    <cellStyle name="shade 8 2" xfId="38800"/>
    <cellStyle name="shade 8 2 2" xfId="38801"/>
    <cellStyle name="shade 8 3" xfId="38802"/>
    <cellStyle name="shade 8 4" xfId="38803"/>
    <cellStyle name="shade 9" xfId="38804"/>
    <cellStyle name="shade 9 2" xfId="38805"/>
    <cellStyle name="shade 9 2 2" xfId="38806"/>
    <cellStyle name="shade 9 2 2 2" xfId="38807"/>
    <cellStyle name="shade 9 2 3" xfId="38808"/>
    <cellStyle name="shade 9 3" xfId="38809"/>
    <cellStyle name="shade 9 3 2" xfId="38810"/>
    <cellStyle name="shade 9 4" xfId="38811"/>
    <cellStyle name="shade_AURORA Total New" xfId="38812"/>
    <cellStyle name="Sheet Title" xfId="38813"/>
    <cellStyle name="Sheet Title 2" xfId="38814"/>
    <cellStyle name="Sheet Title 3" xfId="38815"/>
    <cellStyle name="StmtTtl1" xfId="38816"/>
    <cellStyle name="StmtTtl1 2" xfId="38817"/>
    <cellStyle name="StmtTtl1 2 2" xfId="38818"/>
    <cellStyle name="StmtTtl1 2 2 2" xfId="38819"/>
    <cellStyle name="StmtTtl1 2 2 2 2" xfId="38820"/>
    <cellStyle name="StmtTtl1 2 2 3" xfId="38821"/>
    <cellStyle name="StmtTtl1 2 3" xfId="38822"/>
    <cellStyle name="StmtTtl1 2 3 2" xfId="38823"/>
    <cellStyle name="StmtTtl1 2 3 3" xfId="38824"/>
    <cellStyle name="StmtTtl1 2 4" xfId="38825"/>
    <cellStyle name="StmtTtl1 2 4 2" xfId="38826"/>
    <cellStyle name="StmtTtl1 2 5" xfId="38827"/>
    <cellStyle name="StmtTtl1 3" xfId="38828"/>
    <cellStyle name="StmtTtl1 3 2" xfId="38829"/>
    <cellStyle name="StmtTtl1 3 2 2" xfId="38830"/>
    <cellStyle name="StmtTtl1 3 2 2 2" xfId="38831"/>
    <cellStyle name="StmtTtl1 3 2 3" xfId="38832"/>
    <cellStyle name="StmtTtl1 3 3" xfId="38833"/>
    <cellStyle name="StmtTtl1 3 3 2" xfId="38834"/>
    <cellStyle name="StmtTtl1 3 3 3" xfId="38835"/>
    <cellStyle name="StmtTtl1 3 4" xfId="38836"/>
    <cellStyle name="StmtTtl1 3 4 2" xfId="38837"/>
    <cellStyle name="StmtTtl1 3 5" xfId="38838"/>
    <cellStyle name="StmtTtl1 4" xfId="38839"/>
    <cellStyle name="StmtTtl1 4 2" xfId="38840"/>
    <cellStyle name="StmtTtl1 4 2 2" xfId="38841"/>
    <cellStyle name="StmtTtl1 4 2 2 2" xfId="38842"/>
    <cellStyle name="StmtTtl1 4 2 3" xfId="38843"/>
    <cellStyle name="StmtTtl1 4 3" xfId="38844"/>
    <cellStyle name="StmtTtl1 4 3 2" xfId="38845"/>
    <cellStyle name="StmtTtl1 4 3 3" xfId="38846"/>
    <cellStyle name="StmtTtl1 4 4" xfId="38847"/>
    <cellStyle name="StmtTtl1 4 4 2" xfId="38848"/>
    <cellStyle name="StmtTtl1 4 5" xfId="38849"/>
    <cellStyle name="StmtTtl1 5" xfId="38850"/>
    <cellStyle name="StmtTtl1 5 2" xfId="38851"/>
    <cellStyle name="StmtTtl1 5 2 2" xfId="38852"/>
    <cellStyle name="StmtTtl1 5 2 3" xfId="38853"/>
    <cellStyle name="StmtTtl1 5 3" xfId="38854"/>
    <cellStyle name="StmtTtl1 5 3 2" xfId="38855"/>
    <cellStyle name="StmtTtl1 5 4" xfId="38856"/>
    <cellStyle name="StmtTtl1 5 5" xfId="38857"/>
    <cellStyle name="StmtTtl1 6" xfId="38858"/>
    <cellStyle name="StmtTtl1 6 2" xfId="38859"/>
    <cellStyle name="StmtTtl1 6 3" xfId="38860"/>
    <cellStyle name="StmtTtl1 7" xfId="38861"/>
    <cellStyle name="StmtTtl1 7 2" xfId="38862"/>
    <cellStyle name="StmtTtl1 8" xfId="38863"/>
    <cellStyle name="StmtTtl1 8 2" xfId="38864"/>
    <cellStyle name="StmtTtl1 9" xfId="38865"/>
    <cellStyle name="StmtTtl1_(C) WHE Proforma with ITC cash grant 10 Yr Amort_for deferral_102809" xfId="38866"/>
    <cellStyle name="StmtTtl2" xfId="38867"/>
    <cellStyle name="StmtTtl2 2" xfId="38868"/>
    <cellStyle name="StmtTtl2 2 2" xfId="38869"/>
    <cellStyle name="StmtTtl2 2 2 2" xfId="38870"/>
    <cellStyle name="StmtTtl2 2 2 3" xfId="38871"/>
    <cellStyle name="StmtTtl2 2 3" xfId="38872"/>
    <cellStyle name="StmtTtl2 2 3 2" xfId="38873"/>
    <cellStyle name="StmtTtl2 2 4" xfId="38874"/>
    <cellStyle name="StmtTtl2 2 5" xfId="38875"/>
    <cellStyle name="StmtTtl2 2 6" xfId="38876"/>
    <cellStyle name="StmtTtl2 2 7" xfId="38877"/>
    <cellStyle name="StmtTtl2 2 8" xfId="38878"/>
    <cellStyle name="StmtTtl2 3" xfId="38879"/>
    <cellStyle name="StmtTtl2 3 2" xfId="38880"/>
    <cellStyle name="StmtTtl2 3 2 2" xfId="38881"/>
    <cellStyle name="StmtTtl2 3 2 3" xfId="38882"/>
    <cellStyle name="StmtTtl2 3 2 4" xfId="38883"/>
    <cellStyle name="StmtTtl2 3 2 5" xfId="38884"/>
    <cellStyle name="StmtTtl2 3 2 6" xfId="38885"/>
    <cellStyle name="StmtTtl2 3 2 7" xfId="38886"/>
    <cellStyle name="StmtTtl2 3 2 8" xfId="38887"/>
    <cellStyle name="StmtTtl2 3 3" xfId="38888"/>
    <cellStyle name="StmtTtl2 3 3 2" xfId="38889"/>
    <cellStyle name="StmtTtl2 3 4" xfId="38890"/>
    <cellStyle name="StmtTtl2 3 5" xfId="38891"/>
    <cellStyle name="StmtTtl2 4" xfId="38892"/>
    <cellStyle name="StmtTtl2 4 2" xfId="38893"/>
    <cellStyle name="StmtTtl2 4 3" xfId="38894"/>
    <cellStyle name="StmtTtl2 4 4" xfId="38895"/>
    <cellStyle name="StmtTtl2 4 5" xfId="38896"/>
    <cellStyle name="StmtTtl2 4 6" xfId="38897"/>
    <cellStyle name="StmtTtl2 4 7" xfId="38898"/>
    <cellStyle name="StmtTtl2 5" xfId="38899"/>
    <cellStyle name="StmtTtl2 5 2" xfId="38900"/>
    <cellStyle name="StmtTtl2 6" xfId="38901"/>
    <cellStyle name="StmtTtl2 6 2" xfId="38902"/>
    <cellStyle name="StmtTtl2 7" xfId="38903"/>
    <cellStyle name="STYL1 - Style1" xfId="38904"/>
    <cellStyle name="STYL1 - Style1 2" xfId="38905"/>
    <cellStyle name="STYL1 - Style1 2 2" xfId="38906"/>
    <cellStyle name="STYL1 - Style1 2 2 2" xfId="38907"/>
    <cellStyle name="STYL1 - Style1 2 3" xfId="38908"/>
    <cellStyle name="STYL1 - Style1 2 4" xfId="38909"/>
    <cellStyle name="STYL1 - Style1 3" xfId="38910"/>
    <cellStyle name="STYL1 - Style1 3 2" xfId="38911"/>
    <cellStyle name="STYL1 - Style1 3 3" xfId="38912"/>
    <cellStyle name="STYL1 - Style1 4" xfId="38913"/>
    <cellStyle name="STYL1 - Style1 4 2" xfId="38914"/>
    <cellStyle name="STYL1 - Style1 5" xfId="38915"/>
    <cellStyle name="STYL1 - Style1 5 2" xfId="38916"/>
    <cellStyle name="STYL1 - Style1 6" xfId="38917"/>
    <cellStyle name="Style 1" xfId="38918"/>
    <cellStyle name="Style 1 10" xfId="38919"/>
    <cellStyle name="Style 1 10 2" xfId="38920"/>
    <cellStyle name="Style 1 10 2 2" xfId="38921"/>
    <cellStyle name="Style 1 10 2 2 2" xfId="38922"/>
    <cellStyle name="Style 1 10 2 2 2 2" xfId="38923"/>
    <cellStyle name="Style 1 10 2 3" xfId="38924"/>
    <cellStyle name="Style 1 10 2 3 2" xfId="38925"/>
    <cellStyle name="Style 1 10 2 4" xfId="38926"/>
    <cellStyle name="Style 1 10 2 4 2" xfId="38927"/>
    <cellStyle name="Style 1 10 3" xfId="38928"/>
    <cellStyle name="Style 1 10 3 2" xfId="38929"/>
    <cellStyle name="Style 1 10 3 2 2" xfId="38930"/>
    <cellStyle name="Style 1 10 3 3" xfId="38931"/>
    <cellStyle name="Style 1 10 4" xfId="38932"/>
    <cellStyle name="Style 1 10 4 2" xfId="38933"/>
    <cellStyle name="Style 1 10 4 2 2" xfId="38934"/>
    <cellStyle name="Style 1 10 4 3" xfId="38935"/>
    <cellStyle name="Style 1 10 5" xfId="38936"/>
    <cellStyle name="Style 1 10 5 2" xfId="38937"/>
    <cellStyle name="Style 1 10 6" xfId="38938"/>
    <cellStyle name="Style 1 10 6 2" xfId="38939"/>
    <cellStyle name="Style 1 10 7" xfId="38940"/>
    <cellStyle name="Style 1 11" xfId="38941"/>
    <cellStyle name="Style 1 11 2" xfId="38942"/>
    <cellStyle name="Style 1 11 2 2" xfId="38943"/>
    <cellStyle name="Style 1 11 2 2 2" xfId="38944"/>
    <cellStyle name="Style 1 11 2 2 2 2" xfId="38945"/>
    <cellStyle name="Style 1 11 2 3" xfId="38946"/>
    <cellStyle name="Style 1 11 2 3 2" xfId="38947"/>
    <cellStyle name="Style 1 11 2 4" xfId="38948"/>
    <cellStyle name="Style 1 11 2 4 2" xfId="38949"/>
    <cellStyle name="Style 1 11 2 5" xfId="38950"/>
    <cellStyle name="Style 1 11 2 6" xfId="38951"/>
    <cellStyle name="Style 1 11 3" xfId="38952"/>
    <cellStyle name="Style 1 11 3 2" xfId="38953"/>
    <cellStyle name="Style 1 11 3 2 2" xfId="38954"/>
    <cellStyle name="Style 1 11 4" xfId="38955"/>
    <cellStyle name="Style 1 11 4 2" xfId="38956"/>
    <cellStyle name="Style 1 11 5" xfId="38957"/>
    <cellStyle name="Style 1 11 5 2" xfId="38958"/>
    <cellStyle name="Style 1 11 6" xfId="38959"/>
    <cellStyle name="Style 1 12" xfId="38960"/>
    <cellStyle name="Style 1 12 2" xfId="38961"/>
    <cellStyle name="Style 1 12 2 2" xfId="38962"/>
    <cellStyle name="Style 1 12 2 2 2" xfId="38963"/>
    <cellStyle name="Style 1 12 2 3" xfId="38964"/>
    <cellStyle name="Style 1 12 3" xfId="38965"/>
    <cellStyle name="Style 1 12 3 2" xfId="38966"/>
    <cellStyle name="Style 1 12 3 3" xfId="38967"/>
    <cellStyle name="Style 1 12 4" xfId="38968"/>
    <cellStyle name="Style 1 12 4 2" xfId="38969"/>
    <cellStyle name="Style 1 12 5" xfId="38970"/>
    <cellStyle name="Style 1 13" xfId="38971"/>
    <cellStyle name="Style 1 13 2" xfId="38972"/>
    <cellStyle name="Style 1 13 2 2" xfId="38973"/>
    <cellStyle name="Style 1 13 3" xfId="38974"/>
    <cellStyle name="Style 1 14" xfId="38975"/>
    <cellStyle name="Style 1 14 2" xfId="38976"/>
    <cellStyle name="Style 1 14 2 2" xfId="38977"/>
    <cellStyle name="Style 1 14 3" xfId="38978"/>
    <cellStyle name="Style 1 15" xfId="38979"/>
    <cellStyle name="Style 1 15 2" xfId="38980"/>
    <cellStyle name="Style 1 15 2 2" xfId="38981"/>
    <cellStyle name="Style 1 15 2 2 2" xfId="38982"/>
    <cellStyle name="Style 1 15 2 3" xfId="38983"/>
    <cellStyle name="Style 1 15 3" xfId="38984"/>
    <cellStyle name="Style 1 15 3 2" xfId="38985"/>
    <cellStyle name="Style 1 15 4" xfId="38986"/>
    <cellStyle name="Style 1 16" xfId="38987"/>
    <cellStyle name="Style 1 16 2" xfId="38988"/>
    <cellStyle name="Style 1 17" xfId="38989"/>
    <cellStyle name="Style 1 17 2" xfId="38990"/>
    <cellStyle name="Style 1 18" xfId="38991"/>
    <cellStyle name="Style 1 18 2" xfId="38992"/>
    <cellStyle name="Style 1 19" xfId="38993"/>
    <cellStyle name="Style 1 2" xfId="38994"/>
    <cellStyle name="Style 1 2 10" xfId="38995"/>
    <cellStyle name="Style 1 2 2" xfId="38996"/>
    <cellStyle name="Style 1 2 2 2" xfId="38997"/>
    <cellStyle name="Style 1 2 2 2 2" xfId="38998"/>
    <cellStyle name="Style 1 2 2 2 2 2" xfId="38999"/>
    <cellStyle name="Style 1 2 2 2 3" xfId="39000"/>
    <cellStyle name="Style 1 2 2 2 4" xfId="39001"/>
    <cellStyle name="Style 1 2 2 3" xfId="39002"/>
    <cellStyle name="Style 1 2 2 3 2" xfId="39003"/>
    <cellStyle name="Style 1 2 2 3 2 2" xfId="39004"/>
    <cellStyle name="Style 1 2 2 3 3" xfId="39005"/>
    <cellStyle name="Style 1 2 2 3 4" xfId="39006"/>
    <cellStyle name="Style 1 2 2 3 5" xfId="39007"/>
    <cellStyle name="Style 1 2 2 4" xfId="39008"/>
    <cellStyle name="Style 1 2 2 4 2" xfId="39009"/>
    <cellStyle name="Style 1 2 2 4 3" xfId="39010"/>
    <cellStyle name="Style 1 2 2 5" xfId="39011"/>
    <cellStyle name="Style 1 2 2 5 2" xfId="39012"/>
    <cellStyle name="Style 1 2 2 6" xfId="39013"/>
    <cellStyle name="Style 1 2 3" xfId="39014"/>
    <cellStyle name="Style 1 2 3 2" xfId="39015"/>
    <cellStyle name="Style 1 2 3 2 2" xfId="39016"/>
    <cellStyle name="Style 1 2 3 2 2 2" xfId="39017"/>
    <cellStyle name="Style 1 2 3 2 3" xfId="39018"/>
    <cellStyle name="Style 1 2 3 2 4" xfId="39019"/>
    <cellStyle name="Style 1 2 3 2 5" xfId="39020"/>
    <cellStyle name="Style 1 2 3 3" xfId="39021"/>
    <cellStyle name="Style 1 2 3 3 2" xfId="39022"/>
    <cellStyle name="Style 1 2 3 3 2 2" xfId="39023"/>
    <cellStyle name="Style 1 2 3 3 3" xfId="39024"/>
    <cellStyle name="Style 1 2 3 3 4" xfId="39025"/>
    <cellStyle name="Style 1 2 3 3 5" xfId="39026"/>
    <cellStyle name="Style 1 2 3 4" xfId="39027"/>
    <cellStyle name="Style 1 2 3 4 2" xfId="39028"/>
    <cellStyle name="Style 1 2 3 5" xfId="39029"/>
    <cellStyle name="Style 1 2 3 5 2" xfId="39030"/>
    <cellStyle name="Style 1 2 3 6" xfId="39031"/>
    <cellStyle name="Style 1 2 3 7" xfId="39032"/>
    <cellStyle name="Style 1 2 4" xfId="39033"/>
    <cellStyle name="Style 1 2 4 2" xfId="39034"/>
    <cellStyle name="Style 1 2 4 2 2" xfId="39035"/>
    <cellStyle name="Style 1 2 4 2 3" xfId="39036"/>
    <cellStyle name="Style 1 2 4 3" xfId="39037"/>
    <cellStyle name="Style 1 2 4 4" xfId="39038"/>
    <cellStyle name="Style 1 2 5" xfId="39039"/>
    <cellStyle name="Style 1 2 5 2" xfId="39040"/>
    <cellStyle name="Style 1 2 5 2 2" xfId="39041"/>
    <cellStyle name="Style 1 2 5 2 3" xfId="39042"/>
    <cellStyle name="Style 1 2 5 3" xfId="39043"/>
    <cellStyle name="Style 1 2 5 4" xfId="39044"/>
    <cellStyle name="Style 1 2 6" xfId="39045"/>
    <cellStyle name="Style 1 2 6 2" xfId="39046"/>
    <cellStyle name="Style 1 2 6 3" xfId="39047"/>
    <cellStyle name="Style 1 2 6 4" xfId="39048"/>
    <cellStyle name="Style 1 2 7" xfId="39049"/>
    <cellStyle name="Style 1 2 7 2" xfId="39050"/>
    <cellStyle name="Style 1 2 7 2 2" xfId="39051"/>
    <cellStyle name="Style 1 2 7 3" xfId="39052"/>
    <cellStyle name="Style 1 2 8" xfId="39053"/>
    <cellStyle name="Style 1 2 8 2" xfId="39054"/>
    <cellStyle name="Style 1 2 9" xfId="39055"/>
    <cellStyle name="Style 1 2_4 31E Reg Asset  Liab and EXH D" xfId="39056"/>
    <cellStyle name="Style 1 20" xfId="39057"/>
    <cellStyle name="Style 1 3" xfId="39058"/>
    <cellStyle name="Style 1 3 2" xfId="39059"/>
    <cellStyle name="Style 1 3 2 2" xfId="39060"/>
    <cellStyle name="Style 1 3 2 2 2" xfId="39061"/>
    <cellStyle name="Style 1 3 2 2 2 2" xfId="39062"/>
    <cellStyle name="Style 1 3 2 2 2 3" xfId="39063"/>
    <cellStyle name="Style 1 3 2 2 3" xfId="39064"/>
    <cellStyle name="Style 1 3 2 2 3 2" xfId="39065"/>
    <cellStyle name="Style 1 3 2 2 3 3" xfId="39066"/>
    <cellStyle name="Style 1 3 2 2 4" xfId="39067"/>
    <cellStyle name="Style 1 3 2 2 5" xfId="39068"/>
    <cellStyle name="Style 1 3 2 3" xfId="11"/>
    <cellStyle name="Style 1 3 2 3 2" xfId="39069"/>
    <cellStyle name="Style 1 3 2 3 2 2" xfId="39070"/>
    <cellStyle name="Style 1 3 2 3 2 3" xfId="39071"/>
    <cellStyle name="Style 1 3 2 3 2 4" xfId="39072"/>
    <cellStyle name="Style 1 3 2 3 3" xfId="39073"/>
    <cellStyle name="Style 1 3 2 3 4" xfId="39074"/>
    <cellStyle name="Style 1 3 2 3 5" xfId="39075"/>
    <cellStyle name="Style 1 3 2 4" xfId="39076"/>
    <cellStyle name="Style 1 3 2 4 2" xfId="39077"/>
    <cellStyle name="Style 1 3 2 4 3" xfId="39078"/>
    <cellStyle name="Style 1 3 2 5" xfId="39079"/>
    <cellStyle name="Style 1 3 2 5 2" xfId="39080"/>
    <cellStyle name="Style 1 3 2 6" xfId="39081"/>
    <cellStyle name="Style 1 3 3" xfId="39082"/>
    <cellStyle name="Style 1 3 3 2" xfId="39083"/>
    <cellStyle name="Style 1 3 3 2 2" xfId="39084"/>
    <cellStyle name="Style 1 3 3 2 2 2" xfId="39085"/>
    <cellStyle name="Style 1 3 3 2 3" xfId="39086"/>
    <cellStyle name="Style 1 3 3 2 4" xfId="39087"/>
    <cellStyle name="Style 1 3 3 3" xfId="39088"/>
    <cellStyle name="Style 1 3 3 3 2" xfId="39089"/>
    <cellStyle name="Style 1 3 3 3 2 2" xfId="39090"/>
    <cellStyle name="Style 1 3 3 3 3" xfId="39091"/>
    <cellStyle name="Style 1 3 3 3 4" xfId="39092"/>
    <cellStyle name="Style 1 3 3 4" xfId="39093"/>
    <cellStyle name="Style 1 3 3 4 2" xfId="39094"/>
    <cellStyle name="Style 1 3 3 5" xfId="39095"/>
    <cellStyle name="Style 1 3 3 5 2" xfId="39096"/>
    <cellStyle name="Style 1 3 3 6" xfId="39097"/>
    <cellStyle name="Style 1 3 4" xfId="39098"/>
    <cellStyle name="Style 1 3 4 2" xfId="39099"/>
    <cellStyle name="Style 1 3 4 2 2" xfId="39100"/>
    <cellStyle name="Style 1 3 4 2 3" xfId="39101"/>
    <cellStyle name="Style 1 3 4 3" xfId="39102"/>
    <cellStyle name="Style 1 3 4 3 2" xfId="39103"/>
    <cellStyle name="Style 1 3 4 3 3" xfId="39104"/>
    <cellStyle name="Style 1 3 4 4" xfId="39105"/>
    <cellStyle name="Style 1 3 4 5" xfId="39106"/>
    <cellStyle name="Style 1 3 5" xfId="39107"/>
    <cellStyle name="Style 1 3 5 2" xfId="39108"/>
    <cellStyle name="Style 1 3 5 2 2" xfId="39109"/>
    <cellStyle name="Style 1 3 5 2 3" xfId="39110"/>
    <cellStyle name="Style 1 3 5 3" xfId="39111"/>
    <cellStyle name="Style 1 3 5 4" xfId="39112"/>
    <cellStyle name="Style 1 3 5 5" xfId="39113"/>
    <cellStyle name="Style 1 3 6" xfId="39114"/>
    <cellStyle name="Style 1 3 6 2" xfId="39115"/>
    <cellStyle name="Style 1 3 6 3" xfId="39116"/>
    <cellStyle name="Style 1 3 7" xfId="39117"/>
    <cellStyle name="Style 1 3 7 2" xfId="39118"/>
    <cellStyle name="Style 1 3 8" xfId="39119"/>
    <cellStyle name="Style 1 4" xfId="39120"/>
    <cellStyle name="Style 1 4 2" xfId="39121"/>
    <cellStyle name="Style 1 4 2 2" xfId="39122"/>
    <cellStyle name="Style 1 4 2 2 2" xfId="39123"/>
    <cellStyle name="Style 1 4 2 2 2 2" xfId="39124"/>
    <cellStyle name="Style 1 4 2 2 3" xfId="39125"/>
    <cellStyle name="Style 1 4 2 2 4" xfId="39126"/>
    <cellStyle name="Style 1 4 2 3" xfId="39127"/>
    <cellStyle name="Style 1 4 2 3 2" xfId="39128"/>
    <cellStyle name="Style 1 4 2 4" xfId="39129"/>
    <cellStyle name="Style 1 4 2 4 2" xfId="39130"/>
    <cellStyle name="Style 1 4 2 5" xfId="39131"/>
    <cellStyle name="Style 1 4 3" xfId="39132"/>
    <cellStyle name="Style 1 4 3 2" xfId="39133"/>
    <cellStyle name="Style 1 4 3 2 2" xfId="39134"/>
    <cellStyle name="Style 1 4 3 3" xfId="39135"/>
    <cellStyle name="Style 1 4 3 4" xfId="39136"/>
    <cellStyle name="Style 1 4 4" xfId="39137"/>
    <cellStyle name="Style 1 4 4 2" xfId="39138"/>
    <cellStyle name="Style 1 4 4 2 2" xfId="39139"/>
    <cellStyle name="Style 1 4 4 3" xfId="39140"/>
    <cellStyle name="Style 1 4 4 4" xfId="39141"/>
    <cellStyle name="Style 1 4 5" xfId="39142"/>
    <cellStyle name="Style 1 4 5 2" xfId="39143"/>
    <cellStyle name="Style 1 4 5 3" xfId="39144"/>
    <cellStyle name="Style 1 4 6" xfId="39145"/>
    <cellStyle name="Style 1 4 6 2" xfId="39146"/>
    <cellStyle name="Style 1 4 7" xfId="39147"/>
    <cellStyle name="Style 1 5" xfId="39148"/>
    <cellStyle name="Style 1 5 2" xfId="39149"/>
    <cellStyle name="Style 1 5 2 2" xfId="39150"/>
    <cellStyle name="Style 1 5 2 2 2" xfId="39151"/>
    <cellStyle name="Style 1 5 2 2 2 2" xfId="39152"/>
    <cellStyle name="Style 1 5 2 2 3" xfId="39153"/>
    <cellStyle name="Style 1 5 2 2 4" xfId="39154"/>
    <cellStyle name="Style 1 5 2 3" xfId="39155"/>
    <cellStyle name="Style 1 5 2 3 2" xfId="39156"/>
    <cellStyle name="Style 1 5 2 4" xfId="39157"/>
    <cellStyle name="Style 1 5 2 4 2" xfId="39158"/>
    <cellStyle name="Style 1 5 2 5" xfId="39159"/>
    <cellStyle name="Style 1 5 3" xfId="39160"/>
    <cellStyle name="Style 1 5 3 2" xfId="39161"/>
    <cellStyle name="Style 1 5 3 2 2" xfId="39162"/>
    <cellStyle name="Style 1 5 3 3" xfId="39163"/>
    <cellStyle name="Style 1 5 3 3 2" xfId="39164"/>
    <cellStyle name="Style 1 5 3 4" xfId="39165"/>
    <cellStyle name="Style 1 5 3 5" xfId="39166"/>
    <cellStyle name="Style 1 5 4" xfId="39167"/>
    <cellStyle name="Style 1 5 4 2" xfId="39168"/>
    <cellStyle name="Style 1 5 4 2 2" xfId="39169"/>
    <cellStyle name="Style 1 5 4 3" xfId="39170"/>
    <cellStyle name="Style 1 5 5" xfId="39171"/>
    <cellStyle name="Style 1 5 5 2" xfId="39172"/>
    <cellStyle name="Style 1 5 5 2 2" xfId="39173"/>
    <cellStyle name="Style 1 5 5 3" xfId="39174"/>
    <cellStyle name="Style 1 5 5 4" xfId="39175"/>
    <cellStyle name="Style 1 5 6" xfId="39176"/>
    <cellStyle name="Style 1 5 6 2" xfId="39177"/>
    <cellStyle name="Style 1 5 7" xfId="39178"/>
    <cellStyle name="Style 1 6" xfId="39179"/>
    <cellStyle name="Style 1 6 10" xfId="39180"/>
    <cellStyle name="Style 1 6 11" xfId="39181"/>
    <cellStyle name="Style 1 6 2" xfId="39182"/>
    <cellStyle name="Style 1 6 2 2" xfId="39183"/>
    <cellStyle name="Style 1 6 2 2 2" xfId="39184"/>
    <cellStyle name="Style 1 6 2 2 2 2" xfId="39185"/>
    <cellStyle name="Style 1 6 2 2 3" xfId="39186"/>
    <cellStyle name="Style 1 6 2 2 4" xfId="39187"/>
    <cellStyle name="Style 1 6 2 3" xfId="39188"/>
    <cellStyle name="Style 1 6 2 3 2" xfId="39189"/>
    <cellStyle name="Style 1 6 2 3 2 2" xfId="39190"/>
    <cellStyle name="Style 1 6 2 3 3" xfId="39191"/>
    <cellStyle name="Style 1 6 2 3 4" xfId="39192"/>
    <cellStyle name="Style 1 6 2 4" xfId="39193"/>
    <cellStyle name="Style 1 6 2 4 2" xfId="39194"/>
    <cellStyle name="Style 1 6 2 5" xfId="39195"/>
    <cellStyle name="Style 1 6 2 5 2" xfId="39196"/>
    <cellStyle name="Style 1 6 2 6" xfId="39197"/>
    <cellStyle name="Style 1 6 2 7" xfId="39198"/>
    <cellStyle name="Style 1 6 3" xfId="39199"/>
    <cellStyle name="Style 1 6 3 2" xfId="39200"/>
    <cellStyle name="Style 1 6 3 2 2" xfId="39201"/>
    <cellStyle name="Style 1 6 3 2 2 2" xfId="39202"/>
    <cellStyle name="Style 1 6 3 2 3" xfId="39203"/>
    <cellStyle name="Style 1 6 3 2 4" xfId="39204"/>
    <cellStyle name="Style 1 6 3 3" xfId="39205"/>
    <cellStyle name="Style 1 6 3 3 2" xfId="39206"/>
    <cellStyle name="Style 1 6 3 3 2 2" xfId="39207"/>
    <cellStyle name="Style 1 6 3 3 3" xfId="39208"/>
    <cellStyle name="Style 1 6 3 4" xfId="39209"/>
    <cellStyle name="Style 1 6 3 4 2" xfId="39210"/>
    <cellStyle name="Style 1 6 3 5" xfId="39211"/>
    <cellStyle name="Style 1 6 3 5 2" xfId="39212"/>
    <cellStyle name="Style 1 6 3 6" xfId="39213"/>
    <cellStyle name="Style 1 6 3 7" xfId="39214"/>
    <cellStyle name="Style 1 6 4" xfId="39215"/>
    <cellStyle name="Style 1 6 4 2" xfId="39216"/>
    <cellStyle name="Style 1 6 4 2 2" xfId="39217"/>
    <cellStyle name="Style 1 6 4 2 2 2" xfId="39218"/>
    <cellStyle name="Style 1 6 4 2 3" xfId="39219"/>
    <cellStyle name="Style 1 6 4 2 4" xfId="39220"/>
    <cellStyle name="Style 1 6 4 3" xfId="39221"/>
    <cellStyle name="Style 1 6 4 3 2" xfId="39222"/>
    <cellStyle name="Style 1 6 4 3 2 2" xfId="39223"/>
    <cellStyle name="Style 1 6 4 3 3" xfId="39224"/>
    <cellStyle name="Style 1 6 4 4" xfId="39225"/>
    <cellStyle name="Style 1 6 4 4 2" xfId="39226"/>
    <cellStyle name="Style 1 6 4 5" xfId="39227"/>
    <cellStyle name="Style 1 6 4 5 2" xfId="39228"/>
    <cellStyle name="Style 1 6 4 6" xfId="39229"/>
    <cellStyle name="Style 1 6 4 7" xfId="39230"/>
    <cellStyle name="Style 1 6 5" xfId="39231"/>
    <cellStyle name="Style 1 6 5 2" xfId="39232"/>
    <cellStyle name="Style 1 6 5 2 2" xfId="39233"/>
    <cellStyle name="Style 1 6 5 2 2 2" xfId="39234"/>
    <cellStyle name="Style 1 6 5 2 3" xfId="39235"/>
    <cellStyle name="Style 1 6 5 2 4" xfId="39236"/>
    <cellStyle name="Style 1 6 5 3" xfId="39237"/>
    <cellStyle name="Style 1 6 5 3 2" xfId="39238"/>
    <cellStyle name="Style 1 6 5 3 2 2" xfId="39239"/>
    <cellStyle name="Style 1 6 5 3 3" xfId="39240"/>
    <cellStyle name="Style 1 6 5 4" xfId="39241"/>
    <cellStyle name="Style 1 6 5 4 2" xfId="39242"/>
    <cellStyle name="Style 1 6 5 5" xfId="39243"/>
    <cellStyle name="Style 1 6 5 5 2" xfId="39244"/>
    <cellStyle name="Style 1 6 5 6" xfId="39245"/>
    <cellStyle name="Style 1 6 6" xfId="39246"/>
    <cellStyle name="Style 1 6 6 2" xfId="39247"/>
    <cellStyle name="Style 1 6 6 2 2" xfId="39248"/>
    <cellStyle name="Style 1 6 6 3" xfId="39249"/>
    <cellStyle name="Style 1 6 6 4" xfId="39250"/>
    <cellStyle name="Style 1 6 7" xfId="39251"/>
    <cellStyle name="Style 1 6 7 2" xfId="39252"/>
    <cellStyle name="Style 1 6 7 2 2" xfId="39253"/>
    <cellStyle name="Style 1 6 7 3" xfId="39254"/>
    <cellStyle name="Style 1 6 7 4" xfId="39255"/>
    <cellStyle name="Style 1 6 8" xfId="39256"/>
    <cellStyle name="Style 1 6 8 2" xfId="39257"/>
    <cellStyle name="Style 1 6 9" xfId="39258"/>
    <cellStyle name="Style 1 6 9 2" xfId="39259"/>
    <cellStyle name="Style 1 7" xfId="39260"/>
    <cellStyle name="Style 1 7 2" xfId="39261"/>
    <cellStyle name="Style 1 7 2 2" xfId="39262"/>
    <cellStyle name="Style 1 7 2 2 2" xfId="39263"/>
    <cellStyle name="Style 1 7 2 2 2 2" xfId="39264"/>
    <cellStyle name="Style 1 7 2 3" xfId="39265"/>
    <cellStyle name="Style 1 7 2 3 2" xfId="39266"/>
    <cellStyle name="Style 1 7 2 4" xfId="39267"/>
    <cellStyle name="Style 1 7 2 4 2" xfId="39268"/>
    <cellStyle name="Style 1 7 2 5" xfId="39269"/>
    <cellStyle name="Style 1 7 2 6" xfId="39270"/>
    <cellStyle name="Style 1 7 3" xfId="39271"/>
    <cellStyle name="Style 1 7 3 2" xfId="39272"/>
    <cellStyle name="Style 1 7 3 2 2" xfId="39273"/>
    <cellStyle name="Style 1 7 3 3" xfId="39274"/>
    <cellStyle name="Style 1 7 4" xfId="39275"/>
    <cellStyle name="Style 1 7 4 2" xfId="39276"/>
    <cellStyle name="Style 1 7 4 2 2" xfId="39277"/>
    <cellStyle name="Style 1 7 4 3" xfId="39278"/>
    <cellStyle name="Style 1 7 5" xfId="39279"/>
    <cellStyle name="Style 1 7 5 2" xfId="39280"/>
    <cellStyle name="Style 1 7 6" xfId="39281"/>
    <cellStyle name="Style 1 7 6 2" xfId="39282"/>
    <cellStyle name="Style 1 7 7" xfId="39283"/>
    <cellStyle name="Style 1 7 8" xfId="39284"/>
    <cellStyle name="Style 1 8" xfId="39285"/>
    <cellStyle name="Style 1 8 2" xfId="39286"/>
    <cellStyle name="Style 1 8 2 2" xfId="39287"/>
    <cellStyle name="Style 1 8 2 2 2" xfId="39288"/>
    <cellStyle name="Style 1 8 2 2 2 2" xfId="39289"/>
    <cellStyle name="Style 1 8 2 3" xfId="39290"/>
    <cellStyle name="Style 1 8 2 3 2" xfId="39291"/>
    <cellStyle name="Style 1 8 2 4" xfId="39292"/>
    <cellStyle name="Style 1 8 2 4 2" xfId="39293"/>
    <cellStyle name="Style 1 8 2 5" xfId="39294"/>
    <cellStyle name="Style 1 8 3" xfId="39295"/>
    <cellStyle name="Style 1 8 3 2" xfId="39296"/>
    <cellStyle name="Style 1 8 3 2 2" xfId="39297"/>
    <cellStyle name="Style 1 8 3 3" xfId="39298"/>
    <cellStyle name="Style 1 8 4" xfId="39299"/>
    <cellStyle name="Style 1 8 4 2" xfId="39300"/>
    <cellStyle name="Style 1 8 4 2 2" xfId="39301"/>
    <cellStyle name="Style 1 8 4 3" xfId="39302"/>
    <cellStyle name="Style 1 8 5" xfId="39303"/>
    <cellStyle name="Style 1 8 5 2" xfId="39304"/>
    <cellStyle name="Style 1 8 6" xfId="39305"/>
    <cellStyle name="Style 1 8 6 2" xfId="39306"/>
    <cellStyle name="Style 1 8 7" xfId="39307"/>
    <cellStyle name="Style 1 8 8" xfId="39308"/>
    <cellStyle name="Style 1 9" xfId="39309"/>
    <cellStyle name="Style 1 9 2" xfId="39310"/>
    <cellStyle name="Style 1 9 2 2" xfId="39311"/>
    <cellStyle name="Style 1 9 2 2 2" xfId="39312"/>
    <cellStyle name="Style 1 9 2 2 2 2" xfId="39313"/>
    <cellStyle name="Style 1 9 2 3" xfId="39314"/>
    <cellStyle name="Style 1 9 2 3 2" xfId="39315"/>
    <cellStyle name="Style 1 9 2 4" xfId="39316"/>
    <cellStyle name="Style 1 9 2 4 2" xfId="39317"/>
    <cellStyle name="Style 1 9 3" xfId="39318"/>
    <cellStyle name="Style 1 9 3 2" xfId="39319"/>
    <cellStyle name="Style 1 9 3 2 2" xfId="39320"/>
    <cellStyle name="Style 1 9 3 3" xfId="39321"/>
    <cellStyle name="Style 1 9 4" xfId="39322"/>
    <cellStyle name="Style 1 9 4 2" xfId="39323"/>
    <cellStyle name="Style 1 9 4 2 2" xfId="39324"/>
    <cellStyle name="Style 1 9 4 3" xfId="39325"/>
    <cellStyle name="Style 1 9 5" xfId="39326"/>
    <cellStyle name="Style 1 9 5 2" xfId="39327"/>
    <cellStyle name="Style 1 9 6" xfId="39328"/>
    <cellStyle name="Style 1 9 6 2" xfId="39329"/>
    <cellStyle name="Style 1 9 7" xfId="39330"/>
    <cellStyle name="Style 1_ Price Inputs" xfId="39331"/>
    <cellStyle name="Style 21" xfId="39332"/>
    <cellStyle name="Style 21 2" xfId="39333"/>
    <cellStyle name="Style 21 2 2" xfId="39334"/>
    <cellStyle name="Style 21 2 2 2" xfId="39335"/>
    <cellStyle name="Style 21 2 3" xfId="39336"/>
    <cellStyle name="Style 21 2 4" xfId="39337"/>
    <cellStyle name="Style 21 3" xfId="39338"/>
    <cellStyle name="Style 21 3 2" xfId="39339"/>
    <cellStyle name="Style 21 4" xfId="39340"/>
    <cellStyle name="Style 21 4 2" xfId="39341"/>
    <cellStyle name="Style 21 5" xfId="39342"/>
    <cellStyle name="Style 22" xfId="39343"/>
    <cellStyle name="Style 22 2" xfId="39344"/>
    <cellStyle name="Style 22 2 2" xfId="39345"/>
    <cellStyle name="Style 22 2 2 2" xfId="39346"/>
    <cellStyle name="Style 22 2 3" xfId="39347"/>
    <cellStyle name="Style 22 2 4" xfId="39348"/>
    <cellStyle name="Style 22 3" xfId="39349"/>
    <cellStyle name="Style 22 3 2" xfId="39350"/>
    <cellStyle name="Style 22 4" xfId="39351"/>
    <cellStyle name="Style 22 4 2" xfId="39352"/>
    <cellStyle name="Style 22 5" xfId="39353"/>
    <cellStyle name="Style 23" xfId="39354"/>
    <cellStyle name="Style 23 2" xfId="39355"/>
    <cellStyle name="Style 23 2 2" xfId="39356"/>
    <cellStyle name="Style 23 2 2 2" xfId="39357"/>
    <cellStyle name="Style 23 2 3" xfId="39358"/>
    <cellStyle name="Style 23 2 4" xfId="39359"/>
    <cellStyle name="Style 23 2 5" xfId="39360"/>
    <cellStyle name="Style 23 3" xfId="39361"/>
    <cellStyle name="Style 23 3 2" xfId="39362"/>
    <cellStyle name="Style 23 4" xfId="39363"/>
    <cellStyle name="Style 23 4 2" xfId="39364"/>
    <cellStyle name="Style 23 5" xfId="39365"/>
    <cellStyle name="Style 24" xfId="39366"/>
    <cellStyle name="Style 24 2" xfId="39367"/>
    <cellStyle name="Style 24 2 2" xfId="39368"/>
    <cellStyle name="Style 24 2 2 2" xfId="39369"/>
    <cellStyle name="Style 24 2 3" xfId="39370"/>
    <cellStyle name="Style 24 2 4" xfId="39371"/>
    <cellStyle name="Style 24 2 5" xfId="39372"/>
    <cellStyle name="Style 24 3" xfId="39373"/>
    <cellStyle name="Style 24 3 2" xfId="39374"/>
    <cellStyle name="Style 24 4" xfId="39375"/>
    <cellStyle name="Style 24 4 2" xfId="39376"/>
    <cellStyle name="Style 24 5" xfId="39377"/>
    <cellStyle name="Style 25" xfId="39378"/>
    <cellStyle name="Style 25 2" xfId="39379"/>
    <cellStyle name="Style 25 2 2" xfId="39380"/>
    <cellStyle name="Style 25 2 2 2" xfId="39381"/>
    <cellStyle name="Style 25 2 3" xfId="39382"/>
    <cellStyle name="Style 25 2 4" xfId="39383"/>
    <cellStyle name="Style 25 2 5" xfId="39384"/>
    <cellStyle name="Style 25 3" xfId="39385"/>
    <cellStyle name="Style 25 3 2" xfId="39386"/>
    <cellStyle name="Style 25 4" xfId="39387"/>
    <cellStyle name="Style 25 4 2" xfId="39388"/>
    <cellStyle name="Style 25 5" xfId="39389"/>
    <cellStyle name="Style 26" xfId="39390"/>
    <cellStyle name="Style 26 2" xfId="39391"/>
    <cellStyle name="Style 26 2 2" xfId="39392"/>
    <cellStyle name="Style 26 2 2 2" xfId="39393"/>
    <cellStyle name="Style 26 2 3" xfId="39394"/>
    <cellStyle name="Style 26 2 4" xfId="39395"/>
    <cellStyle name="Style 26 2 5" xfId="39396"/>
    <cellStyle name="Style 26 3" xfId="39397"/>
    <cellStyle name="Style 26 3 2" xfId="39398"/>
    <cellStyle name="Style 26 4" xfId="39399"/>
    <cellStyle name="Style 26 4 2" xfId="39400"/>
    <cellStyle name="Style 26 5" xfId="39401"/>
    <cellStyle name="Style 27" xfId="39402"/>
    <cellStyle name="Style 27 2" xfId="39403"/>
    <cellStyle name="Style 27 2 2" xfId="39404"/>
    <cellStyle name="Style 27 2 2 2" xfId="39405"/>
    <cellStyle name="Style 27 2 3" xfId="39406"/>
    <cellStyle name="Style 27 2 4" xfId="39407"/>
    <cellStyle name="Style 27 2 5" xfId="39408"/>
    <cellStyle name="Style 27 3" xfId="39409"/>
    <cellStyle name="Style 27 3 2" xfId="39410"/>
    <cellStyle name="Style 27 4" xfId="39411"/>
    <cellStyle name="Style 27 4 2" xfId="39412"/>
    <cellStyle name="Style 27 5" xfId="39413"/>
    <cellStyle name="Style 28" xfId="39414"/>
    <cellStyle name="Style 28 2" xfId="39415"/>
    <cellStyle name="Style 28 2 2" xfId="39416"/>
    <cellStyle name="Style 28 2 2 2" xfId="39417"/>
    <cellStyle name="Style 28 2 3" xfId="39418"/>
    <cellStyle name="Style 28 2 4" xfId="39419"/>
    <cellStyle name="Style 28 2 5" xfId="39420"/>
    <cellStyle name="Style 28 3" xfId="39421"/>
    <cellStyle name="Style 28 3 2" xfId="39422"/>
    <cellStyle name="Style 28 4" xfId="39423"/>
    <cellStyle name="Style 28 4 2" xfId="39424"/>
    <cellStyle name="Style 28 5" xfId="39425"/>
    <cellStyle name="Style 29" xfId="39426"/>
    <cellStyle name="Style 29 2" xfId="39427"/>
    <cellStyle name="Style 29 2 2" xfId="39428"/>
    <cellStyle name="Style 29 2 2 2" xfId="39429"/>
    <cellStyle name="Style 29 2 2 2 2" xfId="39430"/>
    <cellStyle name="Style 29 2 3" xfId="39431"/>
    <cellStyle name="Style 29 2 3 2" xfId="39432"/>
    <cellStyle name="Style 29 2 4" xfId="39433"/>
    <cellStyle name="Style 29 2 4 2" xfId="39434"/>
    <cellStyle name="Style 29 2 5" xfId="39435"/>
    <cellStyle name="Style 29 3" xfId="39436"/>
    <cellStyle name="Style 29 3 2" xfId="39437"/>
    <cellStyle name="Style 29 3 2 2" xfId="39438"/>
    <cellStyle name="Style 29 3 3" xfId="39439"/>
    <cellStyle name="Style 29 4" xfId="39440"/>
    <cellStyle name="Style 29 4 2" xfId="39441"/>
    <cellStyle name="Style 29 4 2 2" xfId="39442"/>
    <cellStyle name="Style 29 4 3" xfId="39443"/>
    <cellStyle name="Style 29 5" xfId="39444"/>
    <cellStyle name="Style 29 5 2" xfId="39445"/>
    <cellStyle name="Style 29 6" xfId="39446"/>
    <cellStyle name="Style 29 6 2" xfId="39447"/>
    <cellStyle name="Style 29 7" xfId="39448"/>
    <cellStyle name="Style 30" xfId="39449"/>
    <cellStyle name="Style 30 2" xfId="39450"/>
    <cellStyle name="Style 30 2 2" xfId="39451"/>
    <cellStyle name="Style 30 2 2 2" xfId="39452"/>
    <cellStyle name="Style 30 2 2 2 2" xfId="39453"/>
    <cellStyle name="Style 30 2 3" xfId="39454"/>
    <cellStyle name="Style 30 2 3 2" xfId="39455"/>
    <cellStyle name="Style 30 2 4" xfId="39456"/>
    <cellStyle name="Style 30 2 4 2" xfId="39457"/>
    <cellStyle name="Style 30 2 5" xfId="39458"/>
    <cellStyle name="Style 30 3" xfId="39459"/>
    <cellStyle name="Style 30 3 2" xfId="39460"/>
    <cellStyle name="Style 30 3 2 2" xfId="39461"/>
    <cellStyle name="Style 30 3 3" xfId="39462"/>
    <cellStyle name="Style 30 4" xfId="39463"/>
    <cellStyle name="Style 30 4 2" xfId="39464"/>
    <cellStyle name="Style 30 4 2 2" xfId="39465"/>
    <cellStyle name="Style 30 4 3" xfId="39466"/>
    <cellStyle name="Style 30 5" xfId="39467"/>
    <cellStyle name="Style 30 5 2" xfId="39468"/>
    <cellStyle name="Style 30 6" xfId="39469"/>
    <cellStyle name="Style 30 6 2" xfId="39470"/>
    <cellStyle name="Style 30 7" xfId="39471"/>
    <cellStyle name="Style 31" xfId="39472"/>
    <cellStyle name="Style 31 2" xfId="39473"/>
    <cellStyle name="Style 31 2 2" xfId="39474"/>
    <cellStyle name="Style 31 2 2 2" xfId="39475"/>
    <cellStyle name="Style 31 2 3" xfId="39476"/>
    <cellStyle name="Style 31 2 4" xfId="39477"/>
    <cellStyle name="Style 31 2 5" xfId="39478"/>
    <cellStyle name="Style 31 3" xfId="39479"/>
    <cellStyle name="Style 31 3 2" xfId="39480"/>
    <cellStyle name="Style 31 4" xfId="39481"/>
    <cellStyle name="Style 31 4 2" xfId="39482"/>
    <cellStyle name="Style 31 5" xfId="39483"/>
    <cellStyle name="Style 32" xfId="39484"/>
    <cellStyle name="Style 32 2" xfId="39485"/>
    <cellStyle name="Style 32 2 2" xfId="39486"/>
    <cellStyle name="Style 32 2 2 2" xfId="39487"/>
    <cellStyle name="Style 32 2 3" xfId="39488"/>
    <cellStyle name="Style 32 2 4" xfId="39489"/>
    <cellStyle name="Style 32 2 5" xfId="39490"/>
    <cellStyle name="Style 32 3" xfId="39491"/>
    <cellStyle name="Style 32 3 2" xfId="39492"/>
    <cellStyle name="Style 32 4" xfId="39493"/>
    <cellStyle name="Style 32 4 2" xfId="39494"/>
    <cellStyle name="Style 32 5" xfId="39495"/>
    <cellStyle name="Style 33" xfId="39496"/>
    <cellStyle name="Style 33 2" xfId="39497"/>
    <cellStyle name="Style 33 2 2" xfId="39498"/>
    <cellStyle name="Style 33 2 2 2" xfId="39499"/>
    <cellStyle name="Style 33 2 2 2 2" xfId="39500"/>
    <cellStyle name="Style 33 2 3" xfId="39501"/>
    <cellStyle name="Style 33 2 3 2" xfId="39502"/>
    <cellStyle name="Style 33 2 4" xfId="39503"/>
    <cellStyle name="Style 33 2 4 2" xfId="39504"/>
    <cellStyle name="Style 33 2 5" xfId="39505"/>
    <cellStyle name="Style 33 3" xfId="39506"/>
    <cellStyle name="Style 33 3 2" xfId="39507"/>
    <cellStyle name="Style 33 3 2 2" xfId="39508"/>
    <cellStyle name="Style 33 3 3" xfId="39509"/>
    <cellStyle name="Style 33 4" xfId="39510"/>
    <cellStyle name="Style 33 4 2" xfId="39511"/>
    <cellStyle name="Style 33 4 2 2" xfId="39512"/>
    <cellStyle name="Style 33 4 3" xfId="39513"/>
    <cellStyle name="Style 33 5" xfId="39514"/>
    <cellStyle name="Style 33 5 2" xfId="39515"/>
    <cellStyle name="Style 33 6" xfId="39516"/>
    <cellStyle name="Style 33 6 2" xfId="39517"/>
    <cellStyle name="Style 33 7" xfId="39518"/>
    <cellStyle name="Style 34" xfId="39519"/>
    <cellStyle name="Style 34 2" xfId="39520"/>
    <cellStyle name="Style 34 2 2" xfId="39521"/>
    <cellStyle name="Style 34 2 2 2" xfId="39522"/>
    <cellStyle name="Style 34 2 2 2 2" xfId="39523"/>
    <cellStyle name="Style 34 2 3" xfId="39524"/>
    <cellStyle name="Style 34 2 3 2" xfId="39525"/>
    <cellStyle name="Style 34 2 4" xfId="39526"/>
    <cellStyle name="Style 34 2 4 2" xfId="39527"/>
    <cellStyle name="Style 34 3" xfId="39528"/>
    <cellStyle name="Style 34 3 2" xfId="39529"/>
    <cellStyle name="Style 34 3 2 2" xfId="39530"/>
    <cellStyle name="Style 34 3 3" xfId="39531"/>
    <cellStyle name="Style 34 4" xfId="39532"/>
    <cellStyle name="Style 34 4 2" xfId="39533"/>
    <cellStyle name="Style 34 4 2 2" xfId="39534"/>
    <cellStyle name="Style 34 4 3" xfId="39535"/>
    <cellStyle name="Style 34 5" xfId="39536"/>
    <cellStyle name="Style 34 5 2" xfId="39537"/>
    <cellStyle name="Style 34 6" xfId="39538"/>
    <cellStyle name="Style 34 6 2" xfId="39539"/>
    <cellStyle name="Style 34 7" xfId="39540"/>
    <cellStyle name="Style 35" xfId="39541"/>
    <cellStyle name="Style 35 2" xfId="39542"/>
    <cellStyle name="Style 35 2 2" xfId="39543"/>
    <cellStyle name="Style 35 2 2 2" xfId="39544"/>
    <cellStyle name="Style 35 2 2 2 2" xfId="39545"/>
    <cellStyle name="Style 35 2 3" xfId="39546"/>
    <cellStyle name="Style 35 2 3 2" xfId="39547"/>
    <cellStyle name="Style 35 2 4" xfId="39548"/>
    <cellStyle name="Style 35 2 4 2" xfId="39549"/>
    <cellStyle name="Style 35 3" xfId="39550"/>
    <cellStyle name="Style 35 3 2" xfId="39551"/>
    <cellStyle name="Style 35 3 2 2" xfId="39552"/>
    <cellStyle name="Style 35 3 3" xfId="39553"/>
    <cellStyle name="Style 35 4" xfId="39554"/>
    <cellStyle name="Style 35 4 2" xfId="39555"/>
    <cellStyle name="Style 35 4 2 2" xfId="39556"/>
    <cellStyle name="Style 35 4 3" xfId="39557"/>
    <cellStyle name="Style 35 5" xfId="39558"/>
    <cellStyle name="Style 35 5 2" xfId="39559"/>
    <cellStyle name="Style 35 6" xfId="39560"/>
    <cellStyle name="Style 35 6 2" xfId="39561"/>
    <cellStyle name="Style 35 7" xfId="39562"/>
    <cellStyle name="Style 36" xfId="39563"/>
    <cellStyle name="Style 36 2" xfId="39564"/>
    <cellStyle name="Style 36 2 2" xfId="39565"/>
    <cellStyle name="Style 36 2 2 2" xfId="39566"/>
    <cellStyle name="Style 36 2 2 2 2" xfId="39567"/>
    <cellStyle name="Style 36 2 3" xfId="39568"/>
    <cellStyle name="Style 36 2 3 2" xfId="39569"/>
    <cellStyle name="Style 36 2 4" xfId="39570"/>
    <cellStyle name="Style 36 2 4 2" xfId="39571"/>
    <cellStyle name="Style 36 3" xfId="39572"/>
    <cellStyle name="Style 36 3 2" xfId="39573"/>
    <cellStyle name="Style 36 3 2 2" xfId="39574"/>
    <cellStyle name="Style 36 3 3" xfId="39575"/>
    <cellStyle name="Style 36 4" xfId="39576"/>
    <cellStyle name="Style 36 4 2" xfId="39577"/>
    <cellStyle name="Style 36 4 2 2" xfId="39578"/>
    <cellStyle name="Style 36 4 3" xfId="39579"/>
    <cellStyle name="Style 36 5" xfId="39580"/>
    <cellStyle name="Style 36 5 2" xfId="39581"/>
    <cellStyle name="Style 36 6" xfId="39582"/>
    <cellStyle name="Style 36 6 2" xfId="39583"/>
    <cellStyle name="Style 36 7" xfId="39584"/>
    <cellStyle name="Style 39" xfId="39585"/>
    <cellStyle name="Style 39 2" xfId="39586"/>
    <cellStyle name="Style 39 2 2" xfId="39587"/>
    <cellStyle name="Style 39 2 2 2" xfId="39588"/>
    <cellStyle name="Style 39 2 2 2 2" xfId="39589"/>
    <cellStyle name="Style 39 2 3" xfId="39590"/>
    <cellStyle name="Style 39 2 3 2" xfId="39591"/>
    <cellStyle name="Style 39 2 4" xfId="39592"/>
    <cellStyle name="Style 39 2 4 2" xfId="39593"/>
    <cellStyle name="Style 39 3" xfId="39594"/>
    <cellStyle name="Style 39 3 2" xfId="39595"/>
    <cellStyle name="Style 39 3 2 2" xfId="39596"/>
    <cellStyle name="Style 39 3 3" xfId="39597"/>
    <cellStyle name="Style 39 4" xfId="39598"/>
    <cellStyle name="Style 39 4 2" xfId="39599"/>
    <cellStyle name="Style 39 4 2 2" xfId="39600"/>
    <cellStyle name="Style 39 4 3" xfId="39601"/>
    <cellStyle name="Style 39 5" xfId="39602"/>
    <cellStyle name="Style 39 5 2" xfId="39603"/>
    <cellStyle name="Style 39 6" xfId="39604"/>
    <cellStyle name="Style 39 6 2" xfId="39605"/>
    <cellStyle name="STYLE1" xfId="39606"/>
    <cellStyle name="STYLE1 2" xfId="39607"/>
    <cellStyle name="STYLE2" xfId="39608"/>
    <cellStyle name="STYLE2 2" xfId="39609"/>
    <cellStyle name="STYLE3" xfId="39610"/>
    <cellStyle name="STYLE3 2" xfId="39611"/>
    <cellStyle name="SubHeading" xfId="39612"/>
    <cellStyle name="SubsidTitle" xfId="39613"/>
    <cellStyle name="sub-tl - Style3" xfId="39614"/>
    <cellStyle name="subtot - Style5" xfId="39615"/>
    <cellStyle name="Subtotal" xfId="39616"/>
    <cellStyle name="Sub-total" xfId="39617"/>
    <cellStyle name="Subtotal 10" xfId="39618"/>
    <cellStyle name="Sub-total 10" xfId="39619"/>
    <cellStyle name="Subtotal 10 10" xfId="39620"/>
    <cellStyle name="Sub-total 10 10" xfId="39621"/>
    <cellStyle name="Subtotal 10 10 2" xfId="39622"/>
    <cellStyle name="Sub-total 10 10 2" xfId="39623"/>
    <cellStyle name="Subtotal 10 10 3" xfId="39624"/>
    <cellStyle name="Sub-total 10 10 3" xfId="39625"/>
    <cellStyle name="Subtotal 10 10 4" xfId="39626"/>
    <cellStyle name="Sub-total 10 10 4" xfId="39627"/>
    <cellStyle name="Subtotal 10 10 5" xfId="39628"/>
    <cellStyle name="Sub-total 10 10 5" xfId="39629"/>
    <cellStyle name="Subtotal 10 10 6" xfId="39630"/>
    <cellStyle name="Sub-total 10 10 6" xfId="39631"/>
    <cellStyle name="Subtotal 10 11" xfId="39632"/>
    <cellStyle name="Sub-total 10 11" xfId="39633"/>
    <cellStyle name="Subtotal 10 11 2" xfId="39634"/>
    <cellStyle name="Sub-total 10 11 2" xfId="39635"/>
    <cellStyle name="Subtotal 10 11 3" xfId="39636"/>
    <cellStyle name="Sub-total 10 11 3" xfId="39637"/>
    <cellStyle name="Subtotal 10 11 4" xfId="39638"/>
    <cellStyle name="Sub-total 10 11 4" xfId="39639"/>
    <cellStyle name="Subtotal 10 11 5" xfId="39640"/>
    <cellStyle name="Sub-total 10 11 5" xfId="39641"/>
    <cellStyle name="Subtotal 10 11 6" xfId="39642"/>
    <cellStyle name="Sub-total 10 11 6" xfId="39643"/>
    <cellStyle name="Subtotal 10 12" xfId="39644"/>
    <cellStyle name="Sub-total 10 12" xfId="39645"/>
    <cellStyle name="Subtotal 10 12 2" xfId="39646"/>
    <cellStyle name="Sub-total 10 12 2" xfId="39647"/>
    <cellStyle name="Subtotal 10 12 3" xfId="39648"/>
    <cellStyle name="Sub-total 10 12 3" xfId="39649"/>
    <cellStyle name="Subtotal 10 12 4" xfId="39650"/>
    <cellStyle name="Sub-total 10 12 4" xfId="39651"/>
    <cellStyle name="Subtotal 10 12 5" xfId="39652"/>
    <cellStyle name="Sub-total 10 12 5" xfId="39653"/>
    <cellStyle name="Subtotal 10 12 6" xfId="39654"/>
    <cellStyle name="Sub-total 10 12 6" xfId="39655"/>
    <cellStyle name="Subtotal 10 13" xfId="39656"/>
    <cellStyle name="Sub-total 10 13" xfId="39657"/>
    <cellStyle name="Subtotal 10 13 2" xfId="39658"/>
    <cellStyle name="Sub-total 10 13 2" xfId="39659"/>
    <cellStyle name="Subtotal 10 13 3" xfId="39660"/>
    <cellStyle name="Sub-total 10 13 3" xfId="39661"/>
    <cellStyle name="Subtotal 10 13 4" xfId="39662"/>
    <cellStyle name="Sub-total 10 13 4" xfId="39663"/>
    <cellStyle name="Subtotal 10 13 5" xfId="39664"/>
    <cellStyle name="Sub-total 10 13 5" xfId="39665"/>
    <cellStyle name="Subtotal 10 13 6" xfId="39666"/>
    <cellStyle name="Sub-total 10 13 6" xfId="39667"/>
    <cellStyle name="Subtotal 10 14" xfId="39668"/>
    <cellStyle name="Sub-total 10 14" xfId="39669"/>
    <cellStyle name="Subtotal 10 15" xfId="39670"/>
    <cellStyle name="Sub-total 10 15" xfId="39671"/>
    <cellStyle name="Subtotal 10 16" xfId="39672"/>
    <cellStyle name="Sub-total 10 16" xfId="39673"/>
    <cellStyle name="Subtotal 10 17" xfId="39674"/>
    <cellStyle name="Sub-total 10 17" xfId="39675"/>
    <cellStyle name="Subtotal 10 18" xfId="39676"/>
    <cellStyle name="Sub-total 10 18" xfId="39677"/>
    <cellStyle name="Subtotal 10 2" xfId="39678"/>
    <cellStyle name="Sub-total 10 2" xfId="39679"/>
    <cellStyle name="Subtotal 10 2 2" xfId="39680"/>
    <cellStyle name="Sub-total 10 2 2" xfId="39681"/>
    <cellStyle name="Subtotal 10 2 3" xfId="39682"/>
    <cellStyle name="Sub-total 10 2 3" xfId="39683"/>
    <cellStyle name="Subtotal 10 2 4" xfId="39684"/>
    <cellStyle name="Sub-total 10 2 4" xfId="39685"/>
    <cellStyle name="Subtotal 10 2 5" xfId="39686"/>
    <cellStyle name="Sub-total 10 2 5" xfId="39687"/>
    <cellStyle name="Subtotal 10 2 6" xfId="39688"/>
    <cellStyle name="Sub-total 10 2 6" xfId="39689"/>
    <cellStyle name="Subtotal 10 3" xfId="39690"/>
    <cellStyle name="Sub-total 10 3" xfId="39691"/>
    <cellStyle name="Subtotal 10 3 2" xfId="39692"/>
    <cellStyle name="Sub-total 10 3 2" xfId="39693"/>
    <cellStyle name="Subtotal 10 3 3" xfId="39694"/>
    <cellStyle name="Sub-total 10 3 3" xfId="39695"/>
    <cellStyle name="Subtotal 10 3 4" xfId="39696"/>
    <cellStyle name="Sub-total 10 3 4" xfId="39697"/>
    <cellStyle name="Subtotal 10 3 5" xfId="39698"/>
    <cellStyle name="Sub-total 10 3 5" xfId="39699"/>
    <cellStyle name="Subtotal 10 3 6" xfId="39700"/>
    <cellStyle name="Sub-total 10 3 6" xfId="39701"/>
    <cellStyle name="Subtotal 10 4" xfId="39702"/>
    <cellStyle name="Sub-total 10 4" xfId="39703"/>
    <cellStyle name="Subtotal 10 4 2" xfId="39704"/>
    <cellStyle name="Sub-total 10 4 2" xfId="39705"/>
    <cellStyle name="Subtotal 10 4 3" xfId="39706"/>
    <cellStyle name="Sub-total 10 4 3" xfId="39707"/>
    <cellStyle name="Subtotal 10 4 4" xfId="39708"/>
    <cellStyle name="Sub-total 10 4 4" xfId="39709"/>
    <cellStyle name="Subtotal 10 4 5" xfId="39710"/>
    <cellStyle name="Sub-total 10 4 5" xfId="39711"/>
    <cellStyle name="Subtotal 10 4 6" xfId="39712"/>
    <cellStyle name="Sub-total 10 4 6" xfId="39713"/>
    <cellStyle name="Subtotal 10 5" xfId="39714"/>
    <cellStyle name="Sub-total 10 5" xfId="39715"/>
    <cellStyle name="Subtotal 10 5 2" xfId="39716"/>
    <cellStyle name="Sub-total 10 5 2" xfId="39717"/>
    <cellStyle name="Subtotal 10 5 3" xfId="39718"/>
    <cellStyle name="Sub-total 10 5 3" xfId="39719"/>
    <cellStyle name="Subtotal 10 5 4" xfId="39720"/>
    <cellStyle name="Sub-total 10 5 4" xfId="39721"/>
    <cellStyle name="Subtotal 10 5 5" xfId="39722"/>
    <cellStyle name="Sub-total 10 5 5" xfId="39723"/>
    <cellStyle name="Subtotal 10 5 6" xfId="39724"/>
    <cellStyle name="Sub-total 10 5 6" xfId="39725"/>
    <cellStyle name="Subtotal 10 6" xfId="39726"/>
    <cellStyle name="Sub-total 10 6" xfId="39727"/>
    <cellStyle name="Subtotal 10 6 2" xfId="39728"/>
    <cellStyle name="Sub-total 10 6 2" xfId="39729"/>
    <cellStyle name="Subtotal 10 6 3" xfId="39730"/>
    <cellStyle name="Sub-total 10 6 3" xfId="39731"/>
    <cellStyle name="Subtotal 10 6 4" xfId="39732"/>
    <cellStyle name="Sub-total 10 6 4" xfId="39733"/>
    <cellStyle name="Subtotal 10 6 5" xfId="39734"/>
    <cellStyle name="Sub-total 10 6 5" xfId="39735"/>
    <cellStyle name="Subtotal 10 6 6" xfId="39736"/>
    <cellStyle name="Sub-total 10 6 6" xfId="39737"/>
    <cellStyle name="Subtotal 10 7" xfId="39738"/>
    <cellStyle name="Sub-total 10 7" xfId="39739"/>
    <cellStyle name="Subtotal 10 7 2" xfId="39740"/>
    <cellStyle name="Sub-total 10 7 2" xfId="39741"/>
    <cellStyle name="Subtotal 10 7 3" xfId="39742"/>
    <cellStyle name="Sub-total 10 7 3" xfId="39743"/>
    <cellStyle name="Subtotal 10 7 4" xfId="39744"/>
    <cellStyle name="Sub-total 10 7 4" xfId="39745"/>
    <cellStyle name="Subtotal 10 7 5" xfId="39746"/>
    <cellStyle name="Sub-total 10 7 5" xfId="39747"/>
    <cellStyle name="Subtotal 10 7 6" xfId="39748"/>
    <cellStyle name="Sub-total 10 7 6" xfId="39749"/>
    <cellStyle name="Subtotal 10 8" xfId="39750"/>
    <cellStyle name="Sub-total 10 8" xfId="39751"/>
    <cellStyle name="Subtotal 10 8 2" xfId="39752"/>
    <cellStyle name="Sub-total 10 8 2" xfId="39753"/>
    <cellStyle name="Subtotal 10 8 3" xfId="39754"/>
    <cellStyle name="Sub-total 10 8 3" xfId="39755"/>
    <cellStyle name="Subtotal 10 8 4" xfId="39756"/>
    <cellStyle name="Sub-total 10 8 4" xfId="39757"/>
    <cellStyle name="Subtotal 10 8 5" xfId="39758"/>
    <cellStyle name="Sub-total 10 8 5" xfId="39759"/>
    <cellStyle name="Subtotal 10 8 6" xfId="39760"/>
    <cellStyle name="Sub-total 10 8 6" xfId="39761"/>
    <cellStyle name="Subtotal 10 9" xfId="39762"/>
    <cellStyle name="Sub-total 10 9" xfId="39763"/>
    <cellStyle name="Subtotal 10 9 2" xfId="39764"/>
    <cellStyle name="Sub-total 10 9 2" xfId="39765"/>
    <cellStyle name="Subtotal 10 9 3" xfId="39766"/>
    <cellStyle name="Sub-total 10 9 3" xfId="39767"/>
    <cellStyle name="Subtotal 10 9 4" xfId="39768"/>
    <cellStyle name="Sub-total 10 9 4" xfId="39769"/>
    <cellStyle name="Subtotal 10 9 5" xfId="39770"/>
    <cellStyle name="Sub-total 10 9 5" xfId="39771"/>
    <cellStyle name="Subtotal 10 9 6" xfId="39772"/>
    <cellStyle name="Sub-total 10 9 6" xfId="39773"/>
    <cellStyle name="Subtotal 11" xfId="39774"/>
    <cellStyle name="Sub-total 11" xfId="39775"/>
    <cellStyle name="Subtotal 11 10" xfId="39776"/>
    <cellStyle name="Sub-total 11 10" xfId="39777"/>
    <cellStyle name="Subtotal 11 10 2" xfId="39778"/>
    <cellStyle name="Sub-total 11 10 2" xfId="39779"/>
    <cellStyle name="Subtotal 11 10 3" xfId="39780"/>
    <cellStyle name="Sub-total 11 10 3" xfId="39781"/>
    <cellStyle name="Subtotal 11 10 4" xfId="39782"/>
    <cellStyle name="Sub-total 11 10 4" xfId="39783"/>
    <cellStyle name="Subtotal 11 10 5" xfId="39784"/>
    <cellStyle name="Sub-total 11 10 5" xfId="39785"/>
    <cellStyle name="Subtotal 11 10 6" xfId="39786"/>
    <cellStyle name="Sub-total 11 10 6" xfId="39787"/>
    <cellStyle name="Subtotal 11 11" xfId="39788"/>
    <cellStyle name="Sub-total 11 11" xfId="39789"/>
    <cellStyle name="Subtotal 11 11 2" xfId="39790"/>
    <cellStyle name="Sub-total 11 11 2" xfId="39791"/>
    <cellStyle name="Subtotal 11 11 3" xfId="39792"/>
    <cellStyle name="Sub-total 11 11 3" xfId="39793"/>
    <cellStyle name="Subtotal 11 11 4" xfId="39794"/>
    <cellStyle name="Sub-total 11 11 4" xfId="39795"/>
    <cellStyle name="Subtotal 11 11 5" xfId="39796"/>
    <cellStyle name="Sub-total 11 11 5" xfId="39797"/>
    <cellStyle name="Subtotal 11 11 6" xfId="39798"/>
    <cellStyle name="Sub-total 11 11 6" xfId="39799"/>
    <cellStyle name="Subtotal 11 12" xfId="39800"/>
    <cellStyle name="Sub-total 11 12" xfId="39801"/>
    <cellStyle name="Subtotal 11 12 2" xfId="39802"/>
    <cellStyle name="Sub-total 11 12 2" xfId="39803"/>
    <cellStyle name="Subtotal 11 12 3" xfId="39804"/>
    <cellStyle name="Sub-total 11 12 3" xfId="39805"/>
    <cellStyle name="Subtotal 11 12 4" xfId="39806"/>
    <cellStyle name="Sub-total 11 12 4" xfId="39807"/>
    <cellStyle name="Subtotal 11 12 5" xfId="39808"/>
    <cellStyle name="Sub-total 11 12 5" xfId="39809"/>
    <cellStyle name="Subtotal 11 12 6" xfId="39810"/>
    <cellStyle name="Sub-total 11 12 6" xfId="39811"/>
    <cellStyle name="Subtotal 11 13" xfId="39812"/>
    <cellStyle name="Sub-total 11 13" xfId="39813"/>
    <cellStyle name="Subtotal 11 13 2" xfId="39814"/>
    <cellStyle name="Sub-total 11 13 2" xfId="39815"/>
    <cellStyle name="Subtotal 11 13 3" xfId="39816"/>
    <cellStyle name="Sub-total 11 13 3" xfId="39817"/>
    <cellStyle name="Subtotal 11 13 4" xfId="39818"/>
    <cellStyle name="Sub-total 11 13 4" xfId="39819"/>
    <cellStyle name="Subtotal 11 13 5" xfId="39820"/>
    <cellStyle name="Sub-total 11 13 5" xfId="39821"/>
    <cellStyle name="Subtotal 11 13 6" xfId="39822"/>
    <cellStyle name="Sub-total 11 13 6" xfId="39823"/>
    <cellStyle name="Subtotal 11 14" xfId="39824"/>
    <cellStyle name="Sub-total 11 14" xfId="39825"/>
    <cellStyle name="Subtotal 11 15" xfId="39826"/>
    <cellStyle name="Sub-total 11 15" xfId="39827"/>
    <cellStyle name="Subtotal 11 16" xfId="39828"/>
    <cellStyle name="Sub-total 11 16" xfId="39829"/>
    <cellStyle name="Subtotal 11 17" xfId="39830"/>
    <cellStyle name="Sub-total 11 17" xfId="39831"/>
    <cellStyle name="Subtotal 11 18" xfId="39832"/>
    <cellStyle name="Sub-total 11 18" xfId="39833"/>
    <cellStyle name="Subtotal 11 2" xfId="39834"/>
    <cellStyle name="Sub-total 11 2" xfId="39835"/>
    <cellStyle name="Subtotal 11 2 2" xfId="39836"/>
    <cellStyle name="Sub-total 11 2 2" xfId="39837"/>
    <cellStyle name="Subtotal 11 2 3" xfId="39838"/>
    <cellStyle name="Sub-total 11 2 3" xfId="39839"/>
    <cellStyle name="Subtotal 11 2 4" xfId="39840"/>
    <cellStyle name="Sub-total 11 2 4" xfId="39841"/>
    <cellStyle name="Subtotal 11 2 5" xfId="39842"/>
    <cellStyle name="Sub-total 11 2 5" xfId="39843"/>
    <cellStyle name="Subtotal 11 2 6" xfId="39844"/>
    <cellStyle name="Sub-total 11 2 6" xfId="39845"/>
    <cellStyle name="Subtotal 11 3" xfId="39846"/>
    <cellStyle name="Sub-total 11 3" xfId="39847"/>
    <cellStyle name="Subtotal 11 3 2" xfId="39848"/>
    <cellStyle name="Sub-total 11 3 2" xfId="39849"/>
    <cellStyle name="Subtotal 11 3 3" xfId="39850"/>
    <cellStyle name="Sub-total 11 3 3" xfId="39851"/>
    <cellStyle name="Subtotal 11 3 4" xfId="39852"/>
    <cellStyle name="Sub-total 11 3 4" xfId="39853"/>
    <cellStyle name="Subtotal 11 3 5" xfId="39854"/>
    <cellStyle name="Sub-total 11 3 5" xfId="39855"/>
    <cellStyle name="Subtotal 11 3 6" xfId="39856"/>
    <cellStyle name="Sub-total 11 3 6" xfId="39857"/>
    <cellStyle name="Subtotal 11 4" xfId="39858"/>
    <cellStyle name="Sub-total 11 4" xfId="39859"/>
    <cellStyle name="Subtotal 11 4 2" xfId="39860"/>
    <cellStyle name="Sub-total 11 4 2" xfId="39861"/>
    <cellStyle name="Subtotal 11 4 3" xfId="39862"/>
    <cellStyle name="Sub-total 11 4 3" xfId="39863"/>
    <cellStyle name="Subtotal 11 4 4" xfId="39864"/>
    <cellStyle name="Sub-total 11 4 4" xfId="39865"/>
    <cellStyle name="Subtotal 11 4 5" xfId="39866"/>
    <cellStyle name="Sub-total 11 4 5" xfId="39867"/>
    <cellStyle name="Subtotal 11 4 6" xfId="39868"/>
    <cellStyle name="Sub-total 11 4 6" xfId="39869"/>
    <cellStyle name="Subtotal 11 5" xfId="39870"/>
    <cellStyle name="Sub-total 11 5" xfId="39871"/>
    <cellStyle name="Subtotal 11 5 2" xfId="39872"/>
    <cellStyle name="Sub-total 11 5 2" xfId="39873"/>
    <cellStyle name="Subtotal 11 5 3" xfId="39874"/>
    <cellStyle name="Sub-total 11 5 3" xfId="39875"/>
    <cellStyle name="Subtotal 11 5 4" xfId="39876"/>
    <cellStyle name="Sub-total 11 5 4" xfId="39877"/>
    <cellStyle name="Subtotal 11 5 5" xfId="39878"/>
    <cellStyle name="Sub-total 11 5 5" xfId="39879"/>
    <cellStyle name="Subtotal 11 5 6" xfId="39880"/>
    <cellStyle name="Sub-total 11 5 6" xfId="39881"/>
    <cellStyle name="Subtotal 11 6" xfId="39882"/>
    <cellStyle name="Sub-total 11 6" xfId="39883"/>
    <cellStyle name="Subtotal 11 6 2" xfId="39884"/>
    <cellStyle name="Sub-total 11 6 2" xfId="39885"/>
    <cellStyle name="Subtotal 11 6 3" xfId="39886"/>
    <cellStyle name="Sub-total 11 6 3" xfId="39887"/>
    <cellStyle name="Subtotal 11 6 4" xfId="39888"/>
    <cellStyle name="Sub-total 11 6 4" xfId="39889"/>
    <cellStyle name="Subtotal 11 6 5" xfId="39890"/>
    <cellStyle name="Sub-total 11 6 5" xfId="39891"/>
    <cellStyle name="Subtotal 11 6 6" xfId="39892"/>
    <cellStyle name="Sub-total 11 6 6" xfId="39893"/>
    <cellStyle name="Subtotal 11 7" xfId="39894"/>
    <cellStyle name="Sub-total 11 7" xfId="39895"/>
    <cellStyle name="Subtotal 11 7 2" xfId="39896"/>
    <cellStyle name="Sub-total 11 7 2" xfId="39897"/>
    <cellStyle name="Subtotal 11 7 3" xfId="39898"/>
    <cellStyle name="Sub-total 11 7 3" xfId="39899"/>
    <cellStyle name="Subtotal 11 7 4" xfId="39900"/>
    <cellStyle name="Sub-total 11 7 4" xfId="39901"/>
    <cellStyle name="Subtotal 11 7 5" xfId="39902"/>
    <cellStyle name="Sub-total 11 7 5" xfId="39903"/>
    <cellStyle name="Subtotal 11 7 6" xfId="39904"/>
    <cellStyle name="Sub-total 11 7 6" xfId="39905"/>
    <cellStyle name="Subtotal 11 8" xfId="39906"/>
    <cellStyle name="Sub-total 11 8" xfId="39907"/>
    <cellStyle name="Subtotal 11 8 2" xfId="39908"/>
    <cellStyle name="Sub-total 11 8 2" xfId="39909"/>
    <cellStyle name="Subtotal 11 8 3" xfId="39910"/>
    <cellStyle name="Sub-total 11 8 3" xfId="39911"/>
    <cellStyle name="Subtotal 11 8 4" xfId="39912"/>
    <cellStyle name="Sub-total 11 8 4" xfId="39913"/>
    <cellStyle name="Subtotal 11 8 5" xfId="39914"/>
    <cellStyle name="Sub-total 11 8 5" xfId="39915"/>
    <cellStyle name="Subtotal 11 8 6" xfId="39916"/>
    <cellStyle name="Sub-total 11 8 6" xfId="39917"/>
    <cellStyle name="Subtotal 11 9" xfId="39918"/>
    <cellStyle name="Sub-total 11 9" xfId="39919"/>
    <cellStyle name="Subtotal 11 9 2" xfId="39920"/>
    <cellStyle name="Sub-total 11 9 2" xfId="39921"/>
    <cellStyle name="Subtotal 11 9 3" xfId="39922"/>
    <cellStyle name="Sub-total 11 9 3" xfId="39923"/>
    <cellStyle name="Subtotal 11 9 4" xfId="39924"/>
    <cellStyle name="Sub-total 11 9 4" xfId="39925"/>
    <cellStyle name="Subtotal 11 9 5" xfId="39926"/>
    <cellStyle name="Sub-total 11 9 5" xfId="39927"/>
    <cellStyle name="Subtotal 11 9 6" xfId="39928"/>
    <cellStyle name="Sub-total 11 9 6" xfId="39929"/>
    <cellStyle name="Subtotal 12" xfId="39930"/>
    <cellStyle name="Sub-total 12" xfId="39931"/>
    <cellStyle name="Subtotal 12 10" xfId="39932"/>
    <cellStyle name="Sub-total 12 10" xfId="39933"/>
    <cellStyle name="Subtotal 12 10 2" xfId="39934"/>
    <cellStyle name="Sub-total 12 10 2" xfId="39935"/>
    <cellStyle name="Subtotal 12 10 3" xfId="39936"/>
    <cellStyle name="Sub-total 12 10 3" xfId="39937"/>
    <cellStyle name="Subtotal 12 10 4" xfId="39938"/>
    <cellStyle name="Sub-total 12 10 4" xfId="39939"/>
    <cellStyle name="Subtotal 12 10 5" xfId="39940"/>
    <cellStyle name="Sub-total 12 10 5" xfId="39941"/>
    <cellStyle name="Subtotal 12 10 6" xfId="39942"/>
    <cellStyle name="Sub-total 12 10 6" xfId="39943"/>
    <cellStyle name="Subtotal 12 11" xfId="39944"/>
    <cellStyle name="Sub-total 12 11" xfId="39945"/>
    <cellStyle name="Subtotal 12 11 2" xfId="39946"/>
    <cellStyle name="Sub-total 12 11 2" xfId="39947"/>
    <cellStyle name="Subtotal 12 11 3" xfId="39948"/>
    <cellStyle name="Sub-total 12 11 3" xfId="39949"/>
    <cellStyle name="Subtotal 12 11 4" xfId="39950"/>
    <cellStyle name="Sub-total 12 11 4" xfId="39951"/>
    <cellStyle name="Subtotal 12 11 5" xfId="39952"/>
    <cellStyle name="Sub-total 12 11 5" xfId="39953"/>
    <cellStyle name="Subtotal 12 11 6" xfId="39954"/>
    <cellStyle name="Sub-total 12 11 6" xfId="39955"/>
    <cellStyle name="Subtotal 12 12" xfId="39956"/>
    <cellStyle name="Sub-total 12 12" xfId="39957"/>
    <cellStyle name="Subtotal 12 12 2" xfId="39958"/>
    <cellStyle name="Sub-total 12 12 2" xfId="39959"/>
    <cellStyle name="Subtotal 12 12 3" xfId="39960"/>
    <cellStyle name="Sub-total 12 12 3" xfId="39961"/>
    <cellStyle name="Subtotal 12 12 4" xfId="39962"/>
    <cellStyle name="Sub-total 12 12 4" xfId="39963"/>
    <cellStyle name="Subtotal 12 12 5" xfId="39964"/>
    <cellStyle name="Sub-total 12 12 5" xfId="39965"/>
    <cellStyle name="Subtotal 12 12 6" xfId="39966"/>
    <cellStyle name="Sub-total 12 12 6" xfId="39967"/>
    <cellStyle name="Subtotal 12 13" xfId="39968"/>
    <cellStyle name="Sub-total 12 13" xfId="39969"/>
    <cellStyle name="Subtotal 12 13 2" xfId="39970"/>
    <cellStyle name="Sub-total 12 13 2" xfId="39971"/>
    <cellStyle name="Subtotal 12 13 3" xfId="39972"/>
    <cellStyle name="Sub-total 12 13 3" xfId="39973"/>
    <cellStyle name="Subtotal 12 13 4" xfId="39974"/>
    <cellStyle name="Sub-total 12 13 4" xfId="39975"/>
    <cellStyle name="Subtotal 12 13 5" xfId="39976"/>
    <cellStyle name="Sub-total 12 13 5" xfId="39977"/>
    <cellStyle name="Subtotal 12 13 6" xfId="39978"/>
    <cellStyle name="Sub-total 12 13 6" xfId="39979"/>
    <cellStyle name="Subtotal 12 14" xfId="39980"/>
    <cellStyle name="Sub-total 12 14" xfId="39981"/>
    <cellStyle name="Subtotal 12 15" xfId="39982"/>
    <cellStyle name="Sub-total 12 15" xfId="39983"/>
    <cellStyle name="Subtotal 12 16" xfId="39984"/>
    <cellStyle name="Sub-total 12 16" xfId="39985"/>
    <cellStyle name="Subtotal 12 17" xfId="39986"/>
    <cellStyle name="Sub-total 12 17" xfId="39987"/>
    <cellStyle name="Subtotal 12 18" xfId="39988"/>
    <cellStyle name="Sub-total 12 18" xfId="39989"/>
    <cellStyle name="Subtotal 12 2" xfId="39990"/>
    <cellStyle name="Sub-total 12 2" xfId="39991"/>
    <cellStyle name="Subtotal 12 2 2" xfId="39992"/>
    <cellStyle name="Sub-total 12 2 2" xfId="39993"/>
    <cellStyle name="Subtotal 12 2 3" xfId="39994"/>
    <cellStyle name="Sub-total 12 2 3" xfId="39995"/>
    <cellStyle name="Subtotal 12 2 4" xfId="39996"/>
    <cellStyle name="Sub-total 12 2 4" xfId="39997"/>
    <cellStyle name="Subtotal 12 2 5" xfId="39998"/>
    <cellStyle name="Sub-total 12 2 5" xfId="39999"/>
    <cellStyle name="Subtotal 12 2 6" xfId="40000"/>
    <cellStyle name="Sub-total 12 2 6" xfId="40001"/>
    <cellStyle name="Subtotal 12 3" xfId="40002"/>
    <cellStyle name="Sub-total 12 3" xfId="40003"/>
    <cellStyle name="Subtotal 12 3 2" xfId="40004"/>
    <cellStyle name="Sub-total 12 3 2" xfId="40005"/>
    <cellStyle name="Subtotal 12 3 3" xfId="40006"/>
    <cellStyle name="Sub-total 12 3 3" xfId="40007"/>
    <cellStyle name="Subtotal 12 3 4" xfId="40008"/>
    <cellStyle name="Sub-total 12 3 4" xfId="40009"/>
    <cellStyle name="Subtotal 12 3 5" xfId="40010"/>
    <cellStyle name="Sub-total 12 3 5" xfId="40011"/>
    <cellStyle name="Subtotal 12 3 6" xfId="40012"/>
    <cellStyle name="Sub-total 12 3 6" xfId="40013"/>
    <cellStyle name="Subtotal 12 4" xfId="40014"/>
    <cellStyle name="Sub-total 12 4" xfId="40015"/>
    <cellStyle name="Subtotal 12 4 2" xfId="40016"/>
    <cellStyle name="Sub-total 12 4 2" xfId="40017"/>
    <cellStyle name="Subtotal 12 4 3" xfId="40018"/>
    <cellStyle name="Sub-total 12 4 3" xfId="40019"/>
    <cellStyle name="Subtotal 12 4 4" xfId="40020"/>
    <cellStyle name="Sub-total 12 4 4" xfId="40021"/>
    <cellStyle name="Subtotal 12 4 5" xfId="40022"/>
    <cellStyle name="Sub-total 12 4 5" xfId="40023"/>
    <cellStyle name="Subtotal 12 4 6" xfId="40024"/>
    <cellStyle name="Sub-total 12 4 6" xfId="40025"/>
    <cellStyle name="Subtotal 12 5" xfId="40026"/>
    <cellStyle name="Sub-total 12 5" xfId="40027"/>
    <cellStyle name="Subtotal 12 5 2" xfId="40028"/>
    <cellStyle name="Sub-total 12 5 2" xfId="40029"/>
    <cellStyle name="Subtotal 12 5 3" xfId="40030"/>
    <cellStyle name="Sub-total 12 5 3" xfId="40031"/>
    <cellStyle name="Subtotal 12 5 4" xfId="40032"/>
    <cellStyle name="Sub-total 12 5 4" xfId="40033"/>
    <cellStyle name="Subtotal 12 5 5" xfId="40034"/>
    <cellStyle name="Sub-total 12 5 5" xfId="40035"/>
    <cellStyle name="Subtotal 12 5 6" xfId="40036"/>
    <cellStyle name="Sub-total 12 5 6" xfId="40037"/>
    <cellStyle name="Subtotal 12 6" xfId="40038"/>
    <cellStyle name="Sub-total 12 6" xfId="40039"/>
    <cellStyle name="Subtotal 12 6 2" xfId="40040"/>
    <cellStyle name="Sub-total 12 6 2" xfId="40041"/>
    <cellStyle name="Subtotal 12 6 3" xfId="40042"/>
    <cellStyle name="Sub-total 12 6 3" xfId="40043"/>
    <cellStyle name="Subtotal 12 6 4" xfId="40044"/>
    <cellStyle name="Sub-total 12 6 4" xfId="40045"/>
    <cellStyle name="Subtotal 12 6 5" xfId="40046"/>
    <cellStyle name="Sub-total 12 6 5" xfId="40047"/>
    <cellStyle name="Subtotal 12 6 6" xfId="40048"/>
    <cellStyle name="Sub-total 12 6 6" xfId="40049"/>
    <cellStyle name="Subtotal 12 7" xfId="40050"/>
    <cellStyle name="Sub-total 12 7" xfId="40051"/>
    <cellStyle name="Subtotal 12 7 2" xfId="40052"/>
    <cellStyle name="Sub-total 12 7 2" xfId="40053"/>
    <cellStyle name="Subtotal 12 7 3" xfId="40054"/>
    <cellStyle name="Sub-total 12 7 3" xfId="40055"/>
    <cellStyle name="Subtotal 12 7 4" xfId="40056"/>
    <cellStyle name="Sub-total 12 7 4" xfId="40057"/>
    <cellStyle name="Subtotal 12 7 5" xfId="40058"/>
    <cellStyle name="Sub-total 12 7 5" xfId="40059"/>
    <cellStyle name="Subtotal 12 7 6" xfId="40060"/>
    <cellStyle name="Sub-total 12 7 6" xfId="40061"/>
    <cellStyle name="Subtotal 12 8" xfId="40062"/>
    <cellStyle name="Sub-total 12 8" xfId="40063"/>
    <cellStyle name="Subtotal 12 8 2" xfId="40064"/>
    <cellStyle name="Sub-total 12 8 2" xfId="40065"/>
    <cellStyle name="Subtotal 12 8 3" xfId="40066"/>
    <cellStyle name="Sub-total 12 8 3" xfId="40067"/>
    <cellStyle name="Subtotal 12 8 4" xfId="40068"/>
    <cellStyle name="Sub-total 12 8 4" xfId="40069"/>
    <cellStyle name="Subtotal 12 8 5" xfId="40070"/>
    <cellStyle name="Sub-total 12 8 5" xfId="40071"/>
    <cellStyle name="Subtotal 12 8 6" xfId="40072"/>
    <cellStyle name="Sub-total 12 8 6" xfId="40073"/>
    <cellStyle name="Subtotal 12 9" xfId="40074"/>
    <cellStyle name="Sub-total 12 9" xfId="40075"/>
    <cellStyle name="Subtotal 12 9 2" xfId="40076"/>
    <cellStyle name="Sub-total 12 9 2" xfId="40077"/>
    <cellStyle name="Subtotal 12 9 3" xfId="40078"/>
    <cellStyle name="Sub-total 12 9 3" xfId="40079"/>
    <cellStyle name="Subtotal 12 9 4" xfId="40080"/>
    <cellStyle name="Sub-total 12 9 4" xfId="40081"/>
    <cellStyle name="Subtotal 12 9 5" xfId="40082"/>
    <cellStyle name="Sub-total 12 9 5" xfId="40083"/>
    <cellStyle name="Subtotal 12 9 6" xfId="40084"/>
    <cellStyle name="Sub-total 12 9 6" xfId="40085"/>
    <cellStyle name="Subtotal 13" xfId="40086"/>
    <cellStyle name="Sub-total 13" xfId="40087"/>
    <cellStyle name="Subtotal 13 10" xfId="40088"/>
    <cellStyle name="Sub-total 13 10" xfId="40089"/>
    <cellStyle name="Subtotal 13 10 2" xfId="40090"/>
    <cellStyle name="Sub-total 13 10 2" xfId="40091"/>
    <cellStyle name="Subtotal 13 10 3" xfId="40092"/>
    <cellStyle name="Sub-total 13 10 3" xfId="40093"/>
    <cellStyle name="Subtotal 13 10 4" xfId="40094"/>
    <cellStyle name="Sub-total 13 10 4" xfId="40095"/>
    <cellStyle name="Subtotal 13 10 5" xfId="40096"/>
    <cellStyle name="Sub-total 13 10 5" xfId="40097"/>
    <cellStyle name="Subtotal 13 10 6" xfId="40098"/>
    <cellStyle name="Sub-total 13 10 6" xfId="40099"/>
    <cellStyle name="Subtotal 13 11" xfId="40100"/>
    <cellStyle name="Sub-total 13 11" xfId="40101"/>
    <cellStyle name="Subtotal 13 11 2" xfId="40102"/>
    <cellStyle name="Sub-total 13 11 2" xfId="40103"/>
    <cellStyle name="Subtotal 13 11 3" xfId="40104"/>
    <cellStyle name="Sub-total 13 11 3" xfId="40105"/>
    <cellStyle name="Subtotal 13 11 4" xfId="40106"/>
    <cellStyle name="Sub-total 13 11 4" xfId="40107"/>
    <cellStyle name="Subtotal 13 11 5" xfId="40108"/>
    <cellStyle name="Sub-total 13 11 5" xfId="40109"/>
    <cellStyle name="Subtotal 13 11 6" xfId="40110"/>
    <cellStyle name="Sub-total 13 11 6" xfId="40111"/>
    <cellStyle name="Subtotal 13 12" xfId="40112"/>
    <cellStyle name="Sub-total 13 12" xfId="40113"/>
    <cellStyle name="Subtotal 13 12 2" xfId="40114"/>
    <cellStyle name="Sub-total 13 12 2" xfId="40115"/>
    <cellStyle name="Subtotal 13 12 3" xfId="40116"/>
    <cellStyle name="Sub-total 13 12 3" xfId="40117"/>
    <cellStyle name="Subtotal 13 12 4" xfId="40118"/>
    <cellStyle name="Sub-total 13 12 4" xfId="40119"/>
    <cellStyle name="Subtotal 13 12 5" xfId="40120"/>
    <cellStyle name="Sub-total 13 12 5" xfId="40121"/>
    <cellStyle name="Subtotal 13 12 6" xfId="40122"/>
    <cellStyle name="Sub-total 13 12 6" xfId="40123"/>
    <cellStyle name="Subtotal 13 13" xfId="40124"/>
    <cellStyle name="Sub-total 13 13" xfId="40125"/>
    <cellStyle name="Subtotal 13 13 2" xfId="40126"/>
    <cellStyle name="Sub-total 13 13 2" xfId="40127"/>
    <cellStyle name="Subtotal 13 13 3" xfId="40128"/>
    <cellStyle name="Sub-total 13 13 3" xfId="40129"/>
    <cellStyle name="Subtotal 13 13 4" xfId="40130"/>
    <cellStyle name="Sub-total 13 13 4" xfId="40131"/>
    <cellStyle name="Subtotal 13 13 5" xfId="40132"/>
    <cellStyle name="Sub-total 13 13 5" xfId="40133"/>
    <cellStyle name="Subtotal 13 13 6" xfId="40134"/>
    <cellStyle name="Sub-total 13 13 6" xfId="40135"/>
    <cellStyle name="Subtotal 13 14" xfId="40136"/>
    <cellStyle name="Sub-total 13 14" xfId="40137"/>
    <cellStyle name="Subtotal 13 15" xfId="40138"/>
    <cellStyle name="Sub-total 13 15" xfId="40139"/>
    <cellStyle name="Subtotal 13 16" xfId="40140"/>
    <cellStyle name="Sub-total 13 16" xfId="40141"/>
    <cellStyle name="Subtotal 13 17" xfId="40142"/>
    <cellStyle name="Sub-total 13 17" xfId="40143"/>
    <cellStyle name="Subtotal 13 18" xfId="40144"/>
    <cellStyle name="Sub-total 13 18" xfId="40145"/>
    <cellStyle name="Subtotal 13 2" xfId="40146"/>
    <cellStyle name="Sub-total 13 2" xfId="40147"/>
    <cellStyle name="Subtotal 13 2 2" xfId="40148"/>
    <cellStyle name="Sub-total 13 2 2" xfId="40149"/>
    <cellStyle name="Subtotal 13 2 3" xfId="40150"/>
    <cellStyle name="Sub-total 13 2 3" xfId="40151"/>
    <cellStyle name="Subtotal 13 2 4" xfId="40152"/>
    <cellStyle name="Sub-total 13 2 4" xfId="40153"/>
    <cellStyle name="Subtotal 13 2 5" xfId="40154"/>
    <cellStyle name="Sub-total 13 2 5" xfId="40155"/>
    <cellStyle name="Subtotal 13 2 6" xfId="40156"/>
    <cellStyle name="Sub-total 13 2 6" xfId="40157"/>
    <cellStyle name="Subtotal 13 3" xfId="40158"/>
    <cellStyle name="Sub-total 13 3" xfId="40159"/>
    <cellStyle name="Subtotal 13 3 2" xfId="40160"/>
    <cellStyle name="Sub-total 13 3 2" xfId="40161"/>
    <cellStyle name="Subtotal 13 3 3" xfId="40162"/>
    <cellStyle name="Sub-total 13 3 3" xfId="40163"/>
    <cellStyle name="Subtotal 13 3 4" xfId="40164"/>
    <cellStyle name="Sub-total 13 3 4" xfId="40165"/>
    <cellStyle name="Subtotal 13 3 5" xfId="40166"/>
    <cellStyle name="Sub-total 13 3 5" xfId="40167"/>
    <cellStyle name="Subtotal 13 3 6" xfId="40168"/>
    <cellStyle name="Sub-total 13 3 6" xfId="40169"/>
    <cellStyle name="Subtotal 13 4" xfId="40170"/>
    <cellStyle name="Sub-total 13 4" xfId="40171"/>
    <cellStyle name="Subtotal 13 4 2" xfId="40172"/>
    <cellStyle name="Sub-total 13 4 2" xfId="40173"/>
    <cellStyle name="Subtotal 13 4 3" xfId="40174"/>
    <cellStyle name="Sub-total 13 4 3" xfId="40175"/>
    <cellStyle name="Subtotal 13 4 4" xfId="40176"/>
    <cellStyle name="Sub-total 13 4 4" xfId="40177"/>
    <cellStyle name="Subtotal 13 4 5" xfId="40178"/>
    <cellStyle name="Sub-total 13 4 5" xfId="40179"/>
    <cellStyle name="Subtotal 13 4 6" xfId="40180"/>
    <cellStyle name="Sub-total 13 4 6" xfId="40181"/>
    <cellStyle name="Subtotal 13 5" xfId="40182"/>
    <cellStyle name="Sub-total 13 5" xfId="40183"/>
    <cellStyle name="Subtotal 13 5 2" xfId="40184"/>
    <cellStyle name="Sub-total 13 5 2" xfId="40185"/>
    <cellStyle name="Subtotal 13 5 3" xfId="40186"/>
    <cellStyle name="Sub-total 13 5 3" xfId="40187"/>
    <cellStyle name="Subtotal 13 5 4" xfId="40188"/>
    <cellStyle name="Sub-total 13 5 4" xfId="40189"/>
    <cellStyle name="Subtotal 13 5 5" xfId="40190"/>
    <cellStyle name="Sub-total 13 5 5" xfId="40191"/>
    <cellStyle name="Subtotal 13 5 6" xfId="40192"/>
    <cellStyle name="Sub-total 13 5 6" xfId="40193"/>
    <cellStyle name="Subtotal 13 6" xfId="40194"/>
    <cellStyle name="Sub-total 13 6" xfId="40195"/>
    <cellStyle name="Subtotal 13 6 2" xfId="40196"/>
    <cellStyle name="Sub-total 13 6 2" xfId="40197"/>
    <cellStyle name="Subtotal 13 6 3" xfId="40198"/>
    <cellStyle name="Sub-total 13 6 3" xfId="40199"/>
    <cellStyle name="Subtotal 13 6 4" xfId="40200"/>
    <cellStyle name="Sub-total 13 6 4" xfId="40201"/>
    <cellStyle name="Subtotal 13 6 5" xfId="40202"/>
    <cellStyle name="Sub-total 13 6 5" xfId="40203"/>
    <cellStyle name="Subtotal 13 6 6" xfId="40204"/>
    <cellStyle name="Sub-total 13 6 6" xfId="40205"/>
    <cellStyle name="Subtotal 13 7" xfId="40206"/>
    <cellStyle name="Sub-total 13 7" xfId="40207"/>
    <cellStyle name="Subtotal 13 7 2" xfId="40208"/>
    <cellStyle name="Sub-total 13 7 2" xfId="40209"/>
    <cellStyle name="Subtotal 13 7 3" xfId="40210"/>
    <cellStyle name="Sub-total 13 7 3" xfId="40211"/>
    <cellStyle name="Subtotal 13 7 4" xfId="40212"/>
    <cellStyle name="Sub-total 13 7 4" xfId="40213"/>
    <cellStyle name="Subtotal 13 7 5" xfId="40214"/>
    <cellStyle name="Sub-total 13 7 5" xfId="40215"/>
    <cellStyle name="Subtotal 13 7 6" xfId="40216"/>
    <cellStyle name="Sub-total 13 7 6" xfId="40217"/>
    <cellStyle name="Subtotal 13 8" xfId="40218"/>
    <cellStyle name="Sub-total 13 8" xfId="40219"/>
    <cellStyle name="Subtotal 13 8 2" xfId="40220"/>
    <cellStyle name="Sub-total 13 8 2" xfId="40221"/>
    <cellStyle name="Subtotal 13 8 3" xfId="40222"/>
    <cellStyle name="Sub-total 13 8 3" xfId="40223"/>
    <cellStyle name="Subtotal 13 8 4" xfId="40224"/>
    <cellStyle name="Sub-total 13 8 4" xfId="40225"/>
    <cellStyle name="Subtotal 13 8 5" xfId="40226"/>
    <cellStyle name="Sub-total 13 8 5" xfId="40227"/>
    <cellStyle name="Subtotal 13 8 6" xfId="40228"/>
    <cellStyle name="Sub-total 13 8 6" xfId="40229"/>
    <cellStyle name="Subtotal 13 9" xfId="40230"/>
    <cellStyle name="Sub-total 13 9" xfId="40231"/>
    <cellStyle name="Subtotal 13 9 2" xfId="40232"/>
    <cellStyle name="Sub-total 13 9 2" xfId="40233"/>
    <cellStyle name="Subtotal 13 9 3" xfId="40234"/>
    <cellStyle name="Sub-total 13 9 3" xfId="40235"/>
    <cellStyle name="Subtotal 13 9 4" xfId="40236"/>
    <cellStyle name="Sub-total 13 9 4" xfId="40237"/>
    <cellStyle name="Subtotal 13 9 5" xfId="40238"/>
    <cellStyle name="Sub-total 13 9 5" xfId="40239"/>
    <cellStyle name="Subtotal 13 9 6" xfId="40240"/>
    <cellStyle name="Sub-total 13 9 6" xfId="40241"/>
    <cellStyle name="Subtotal 14" xfId="40242"/>
    <cellStyle name="Sub-total 14" xfId="40243"/>
    <cellStyle name="Subtotal 14 2" xfId="40244"/>
    <cellStyle name="Sub-total 14 2" xfId="40245"/>
    <cellStyle name="Subtotal 14 3" xfId="40246"/>
    <cellStyle name="Sub-total 14 3" xfId="40247"/>
    <cellStyle name="Subtotal 14 4" xfId="40248"/>
    <cellStyle name="Sub-total 14 4" xfId="40249"/>
    <cellStyle name="Subtotal 14 5" xfId="40250"/>
    <cellStyle name="Sub-total 14 5" xfId="40251"/>
    <cellStyle name="Subtotal 14 6" xfId="40252"/>
    <cellStyle name="Sub-total 14 6" xfId="40253"/>
    <cellStyle name="Subtotal 15" xfId="40254"/>
    <cellStyle name="Sub-total 15" xfId="40255"/>
    <cellStyle name="Subtotal 15 2" xfId="40256"/>
    <cellStyle name="Sub-total 15 2" xfId="40257"/>
    <cellStyle name="Subtotal 15 3" xfId="40258"/>
    <cellStyle name="Sub-total 15 3" xfId="40259"/>
    <cellStyle name="Subtotal 15 4" xfId="40260"/>
    <cellStyle name="Sub-total 15 4" xfId="40261"/>
    <cellStyle name="Subtotal 15 5" xfId="40262"/>
    <cellStyle name="Sub-total 15 5" xfId="40263"/>
    <cellStyle name="Subtotal 15 6" xfId="40264"/>
    <cellStyle name="Sub-total 15 6" xfId="40265"/>
    <cellStyle name="Subtotal 16" xfId="40266"/>
    <cellStyle name="Sub-total 16" xfId="40267"/>
    <cellStyle name="Subtotal 16 2" xfId="40268"/>
    <cellStyle name="Sub-total 16 2" xfId="40269"/>
    <cellStyle name="Subtotal 16 3" xfId="40270"/>
    <cellStyle name="Sub-total 16 3" xfId="40271"/>
    <cellStyle name="Subtotal 16 4" xfId="40272"/>
    <cellStyle name="Sub-total 16 4" xfId="40273"/>
    <cellStyle name="Subtotal 16 5" xfId="40274"/>
    <cellStyle name="Sub-total 16 5" xfId="40275"/>
    <cellStyle name="Subtotal 16 6" xfId="40276"/>
    <cellStyle name="Sub-total 16 6" xfId="40277"/>
    <cellStyle name="Subtotal 17" xfId="40278"/>
    <cellStyle name="Sub-total 17" xfId="40279"/>
    <cellStyle name="Subtotal 17 2" xfId="40280"/>
    <cellStyle name="Sub-total 17 2" xfId="40281"/>
    <cellStyle name="Subtotal 17 3" xfId="40282"/>
    <cellStyle name="Sub-total 17 3" xfId="40283"/>
    <cellStyle name="Subtotal 17 4" xfId="40284"/>
    <cellStyle name="Sub-total 17 4" xfId="40285"/>
    <cellStyle name="Subtotal 17 5" xfId="40286"/>
    <cellStyle name="Sub-total 17 5" xfId="40287"/>
    <cellStyle name="Subtotal 17 6" xfId="40288"/>
    <cellStyle name="Sub-total 17 6" xfId="40289"/>
    <cellStyle name="Subtotal 18" xfId="40290"/>
    <cellStyle name="Sub-total 18" xfId="40291"/>
    <cellStyle name="Subtotal 18 2" xfId="40292"/>
    <cellStyle name="Sub-total 18 2" xfId="40293"/>
    <cellStyle name="Subtotal 18 3" xfId="40294"/>
    <cellStyle name="Sub-total 18 3" xfId="40295"/>
    <cellStyle name="Subtotal 18 4" xfId="40296"/>
    <cellStyle name="Sub-total 18 4" xfId="40297"/>
    <cellStyle name="Subtotal 18 5" xfId="40298"/>
    <cellStyle name="Sub-total 18 5" xfId="40299"/>
    <cellStyle name="Subtotal 18 6" xfId="40300"/>
    <cellStyle name="Sub-total 18 6" xfId="40301"/>
    <cellStyle name="Subtotal 19" xfId="40302"/>
    <cellStyle name="Sub-total 19" xfId="40303"/>
    <cellStyle name="Subtotal 19 2" xfId="40304"/>
    <cellStyle name="Sub-total 19 2" xfId="40305"/>
    <cellStyle name="Subtotal 19 3" xfId="40306"/>
    <cellStyle name="Sub-total 19 3" xfId="40307"/>
    <cellStyle name="Subtotal 19 4" xfId="40308"/>
    <cellStyle name="Sub-total 19 4" xfId="40309"/>
    <cellStyle name="Subtotal 19 5" xfId="40310"/>
    <cellStyle name="Sub-total 19 5" xfId="40311"/>
    <cellStyle name="Subtotal 19 6" xfId="40312"/>
    <cellStyle name="Sub-total 19 6" xfId="40313"/>
    <cellStyle name="Subtotal 2" xfId="40314"/>
    <cellStyle name="Sub-total 2" xfId="40315"/>
    <cellStyle name="Subtotal 2 10" xfId="40316"/>
    <cellStyle name="Sub-total 2 10" xfId="40317"/>
    <cellStyle name="Subtotal 2 10 2" xfId="40318"/>
    <cellStyle name="Sub-total 2 10 2" xfId="40319"/>
    <cellStyle name="Subtotal 2 10 3" xfId="40320"/>
    <cellStyle name="Sub-total 2 10 3" xfId="40321"/>
    <cellStyle name="Subtotal 2 10 4" xfId="40322"/>
    <cellStyle name="Sub-total 2 10 4" xfId="40323"/>
    <cellStyle name="Subtotal 2 10 5" xfId="40324"/>
    <cellStyle name="Sub-total 2 10 5" xfId="40325"/>
    <cellStyle name="Subtotal 2 10 6" xfId="40326"/>
    <cellStyle name="Sub-total 2 10 6" xfId="40327"/>
    <cellStyle name="Subtotal 2 11" xfId="40328"/>
    <cellStyle name="Sub-total 2 11" xfId="40329"/>
    <cellStyle name="Subtotal 2 11 2" xfId="40330"/>
    <cellStyle name="Sub-total 2 11 2" xfId="40331"/>
    <cellStyle name="Subtotal 2 11 3" xfId="40332"/>
    <cellStyle name="Sub-total 2 11 3" xfId="40333"/>
    <cellStyle name="Subtotal 2 11 4" xfId="40334"/>
    <cellStyle name="Sub-total 2 11 4" xfId="40335"/>
    <cellStyle name="Subtotal 2 11 5" xfId="40336"/>
    <cellStyle name="Sub-total 2 11 5" xfId="40337"/>
    <cellStyle name="Subtotal 2 11 6" xfId="40338"/>
    <cellStyle name="Sub-total 2 11 6" xfId="40339"/>
    <cellStyle name="Subtotal 2 12" xfId="40340"/>
    <cellStyle name="Sub-total 2 12" xfId="40341"/>
    <cellStyle name="Subtotal 2 12 2" xfId="40342"/>
    <cellStyle name="Sub-total 2 12 2" xfId="40343"/>
    <cellStyle name="Subtotal 2 12 3" xfId="40344"/>
    <cellStyle name="Sub-total 2 12 3" xfId="40345"/>
    <cellStyle name="Subtotal 2 12 4" xfId="40346"/>
    <cellStyle name="Sub-total 2 12 4" xfId="40347"/>
    <cellStyle name="Subtotal 2 12 5" xfId="40348"/>
    <cellStyle name="Sub-total 2 12 5" xfId="40349"/>
    <cellStyle name="Subtotal 2 12 6" xfId="40350"/>
    <cellStyle name="Sub-total 2 12 6" xfId="40351"/>
    <cellStyle name="Subtotal 2 13" xfId="40352"/>
    <cellStyle name="Sub-total 2 13" xfId="40353"/>
    <cellStyle name="Subtotal 2 13 2" xfId="40354"/>
    <cellStyle name="Sub-total 2 13 2" xfId="40355"/>
    <cellStyle name="Subtotal 2 13 3" xfId="40356"/>
    <cellStyle name="Sub-total 2 13 3" xfId="40357"/>
    <cellStyle name="Subtotal 2 13 4" xfId="40358"/>
    <cellStyle name="Sub-total 2 13 4" xfId="40359"/>
    <cellStyle name="Subtotal 2 13 5" xfId="40360"/>
    <cellStyle name="Sub-total 2 13 5" xfId="40361"/>
    <cellStyle name="Subtotal 2 13 6" xfId="40362"/>
    <cellStyle name="Sub-total 2 13 6" xfId="40363"/>
    <cellStyle name="Subtotal 2 14" xfId="40364"/>
    <cellStyle name="Sub-total 2 14" xfId="40365"/>
    <cellStyle name="Subtotal 2 15" xfId="40366"/>
    <cellStyle name="Sub-total 2 15" xfId="40367"/>
    <cellStyle name="Subtotal 2 16" xfId="40368"/>
    <cellStyle name="Sub-total 2 16" xfId="40369"/>
    <cellStyle name="Subtotal 2 17" xfId="40370"/>
    <cellStyle name="Sub-total 2 17" xfId="40371"/>
    <cellStyle name="Subtotal 2 18" xfId="40372"/>
    <cellStyle name="Sub-total 2 18" xfId="40373"/>
    <cellStyle name="Subtotal 2 2" xfId="40374"/>
    <cellStyle name="Sub-total 2 2" xfId="40375"/>
    <cellStyle name="Subtotal 2 2 10" xfId="40376"/>
    <cellStyle name="Sub-total 2 2 10" xfId="40377"/>
    <cellStyle name="Subtotal 2 2 11" xfId="40378"/>
    <cellStyle name="Sub-total 2 2 11" xfId="40379"/>
    <cellStyle name="Subtotal 2 2 12" xfId="40380"/>
    <cellStyle name="Sub-total 2 2 12" xfId="40381"/>
    <cellStyle name="Subtotal 2 2 13" xfId="40382"/>
    <cellStyle name="Sub-total 2 2 13" xfId="40383"/>
    <cellStyle name="Subtotal 2 2 14" xfId="40384"/>
    <cellStyle name="Sub-total 2 2 14" xfId="40385"/>
    <cellStyle name="Subtotal 2 2 15" xfId="40386"/>
    <cellStyle name="Sub-total 2 2 15" xfId="40387"/>
    <cellStyle name="Subtotal 2 2 16" xfId="40388"/>
    <cellStyle name="Sub-total 2 2 16" xfId="40389"/>
    <cellStyle name="Subtotal 2 2 17" xfId="40390"/>
    <cellStyle name="Sub-total 2 2 17" xfId="40391"/>
    <cellStyle name="Subtotal 2 2 18" xfId="40392"/>
    <cellStyle name="Sub-total 2 2 18" xfId="40393"/>
    <cellStyle name="Subtotal 2 2 19" xfId="40394"/>
    <cellStyle name="Sub-total 2 2 19" xfId="40395"/>
    <cellStyle name="Subtotal 2 2 2" xfId="40396"/>
    <cellStyle name="Sub-total 2 2 2" xfId="40397"/>
    <cellStyle name="Subtotal 2 2 20" xfId="40398"/>
    <cellStyle name="Sub-total 2 2 20" xfId="40399"/>
    <cellStyle name="Subtotal 2 2 21" xfId="40400"/>
    <cellStyle name="Sub-total 2 2 21" xfId="40401"/>
    <cellStyle name="Subtotal 2 2 22" xfId="40402"/>
    <cellStyle name="Sub-total 2 2 22" xfId="40403"/>
    <cellStyle name="Subtotal 2 2 23" xfId="40404"/>
    <cellStyle name="Sub-total 2 2 23" xfId="40405"/>
    <cellStyle name="Subtotal 2 2 3" xfId="40406"/>
    <cellStyle name="Sub-total 2 2 3" xfId="40407"/>
    <cellStyle name="Subtotal 2 2 4" xfId="40408"/>
    <cellStyle name="Sub-total 2 2 4" xfId="40409"/>
    <cellStyle name="Subtotal 2 2 5" xfId="40410"/>
    <cellStyle name="Sub-total 2 2 5" xfId="40411"/>
    <cellStyle name="Subtotal 2 2 6" xfId="40412"/>
    <cellStyle name="Sub-total 2 2 6" xfId="40413"/>
    <cellStyle name="Subtotal 2 2 7" xfId="40414"/>
    <cellStyle name="Sub-total 2 2 7" xfId="40415"/>
    <cellStyle name="Subtotal 2 2 8" xfId="40416"/>
    <cellStyle name="Sub-total 2 2 8" xfId="40417"/>
    <cellStyle name="Subtotal 2 2 9" xfId="40418"/>
    <cellStyle name="Sub-total 2 2 9" xfId="40419"/>
    <cellStyle name="Subtotal 2 3" xfId="40420"/>
    <cellStyle name="Sub-total 2 3" xfId="40421"/>
    <cellStyle name="Subtotal 2 3 10" xfId="40422"/>
    <cellStyle name="Sub-total 2 3 10" xfId="40423"/>
    <cellStyle name="Subtotal 2 3 11" xfId="40424"/>
    <cellStyle name="Sub-total 2 3 11" xfId="40425"/>
    <cellStyle name="Subtotal 2 3 12" xfId="40426"/>
    <cellStyle name="Sub-total 2 3 12" xfId="40427"/>
    <cellStyle name="Subtotal 2 3 13" xfId="40428"/>
    <cellStyle name="Sub-total 2 3 13" xfId="40429"/>
    <cellStyle name="Subtotal 2 3 14" xfId="40430"/>
    <cellStyle name="Sub-total 2 3 14" xfId="40431"/>
    <cellStyle name="Subtotal 2 3 15" xfId="40432"/>
    <cellStyle name="Sub-total 2 3 15" xfId="40433"/>
    <cellStyle name="Subtotal 2 3 16" xfId="40434"/>
    <cellStyle name="Sub-total 2 3 16" xfId="40435"/>
    <cellStyle name="Subtotal 2 3 17" xfId="40436"/>
    <cellStyle name="Sub-total 2 3 17" xfId="40437"/>
    <cellStyle name="Subtotal 2 3 18" xfId="40438"/>
    <cellStyle name="Sub-total 2 3 18" xfId="40439"/>
    <cellStyle name="Subtotal 2 3 19" xfId="40440"/>
    <cellStyle name="Sub-total 2 3 19" xfId="40441"/>
    <cellStyle name="Subtotal 2 3 2" xfId="40442"/>
    <cellStyle name="Sub-total 2 3 2" xfId="40443"/>
    <cellStyle name="Subtotal 2 3 20" xfId="40444"/>
    <cellStyle name="Sub-total 2 3 20" xfId="40445"/>
    <cellStyle name="Subtotal 2 3 21" xfId="40446"/>
    <cellStyle name="Sub-total 2 3 21" xfId="40447"/>
    <cellStyle name="Subtotal 2 3 22" xfId="40448"/>
    <cellStyle name="Sub-total 2 3 22" xfId="40449"/>
    <cellStyle name="Subtotal 2 3 23" xfId="40450"/>
    <cellStyle name="Sub-total 2 3 23" xfId="40451"/>
    <cellStyle name="Subtotal 2 3 3" xfId="40452"/>
    <cellStyle name="Sub-total 2 3 3" xfId="40453"/>
    <cellStyle name="Subtotal 2 3 4" xfId="40454"/>
    <cellStyle name="Sub-total 2 3 4" xfId="40455"/>
    <cellStyle name="Subtotal 2 3 5" xfId="40456"/>
    <cellStyle name="Sub-total 2 3 5" xfId="40457"/>
    <cellStyle name="Subtotal 2 3 6" xfId="40458"/>
    <cellStyle name="Sub-total 2 3 6" xfId="40459"/>
    <cellStyle name="Subtotal 2 3 7" xfId="40460"/>
    <cellStyle name="Sub-total 2 3 7" xfId="40461"/>
    <cellStyle name="Subtotal 2 3 8" xfId="40462"/>
    <cellStyle name="Sub-total 2 3 8" xfId="40463"/>
    <cellStyle name="Subtotal 2 3 9" xfId="40464"/>
    <cellStyle name="Sub-total 2 3 9" xfId="40465"/>
    <cellStyle name="Subtotal 2 4" xfId="40466"/>
    <cellStyle name="Sub-total 2 4" xfId="40467"/>
    <cellStyle name="Subtotal 2 4 2" xfId="40468"/>
    <cellStyle name="Sub-total 2 4 2" xfId="40469"/>
    <cellStyle name="Subtotal 2 4 3" xfId="40470"/>
    <cellStyle name="Sub-total 2 4 3" xfId="40471"/>
    <cellStyle name="Subtotal 2 4 4" xfId="40472"/>
    <cellStyle name="Sub-total 2 4 4" xfId="40473"/>
    <cellStyle name="Subtotal 2 4 5" xfId="40474"/>
    <cellStyle name="Sub-total 2 4 5" xfId="40475"/>
    <cellStyle name="Subtotal 2 4 6" xfId="40476"/>
    <cellStyle name="Sub-total 2 4 6" xfId="40477"/>
    <cellStyle name="Subtotal 2 5" xfId="40478"/>
    <cellStyle name="Sub-total 2 5" xfId="40479"/>
    <cellStyle name="Subtotal 2 5 2" xfId="40480"/>
    <cellStyle name="Sub-total 2 5 2" xfId="40481"/>
    <cellStyle name="Subtotal 2 5 3" xfId="40482"/>
    <cellStyle name="Sub-total 2 5 3" xfId="40483"/>
    <cellStyle name="Subtotal 2 5 4" xfId="40484"/>
    <cellStyle name="Sub-total 2 5 4" xfId="40485"/>
    <cellStyle name="Subtotal 2 5 5" xfId="40486"/>
    <cellStyle name="Sub-total 2 5 5" xfId="40487"/>
    <cellStyle name="Subtotal 2 5 6" xfId="40488"/>
    <cellStyle name="Sub-total 2 5 6" xfId="40489"/>
    <cellStyle name="Subtotal 2 6" xfId="40490"/>
    <cellStyle name="Sub-total 2 6" xfId="40491"/>
    <cellStyle name="Subtotal 2 6 2" xfId="40492"/>
    <cellStyle name="Sub-total 2 6 2" xfId="40493"/>
    <cellStyle name="Subtotal 2 6 3" xfId="40494"/>
    <cellStyle name="Sub-total 2 6 3" xfId="40495"/>
    <cellStyle name="Subtotal 2 6 4" xfId="40496"/>
    <cellStyle name="Sub-total 2 6 4" xfId="40497"/>
    <cellStyle name="Subtotal 2 6 5" xfId="40498"/>
    <cellStyle name="Sub-total 2 6 5" xfId="40499"/>
    <cellStyle name="Subtotal 2 6 6" xfId="40500"/>
    <cellStyle name="Sub-total 2 6 6" xfId="40501"/>
    <cellStyle name="Subtotal 2 7" xfId="40502"/>
    <cellStyle name="Sub-total 2 7" xfId="40503"/>
    <cellStyle name="Subtotal 2 7 2" xfId="40504"/>
    <cellStyle name="Sub-total 2 7 2" xfId="40505"/>
    <cellStyle name="Subtotal 2 7 3" xfId="40506"/>
    <cellStyle name="Sub-total 2 7 3" xfId="40507"/>
    <cellStyle name="Subtotal 2 7 4" xfId="40508"/>
    <cellStyle name="Sub-total 2 7 4" xfId="40509"/>
    <cellStyle name="Subtotal 2 7 5" xfId="40510"/>
    <cellStyle name="Sub-total 2 7 5" xfId="40511"/>
    <cellStyle name="Subtotal 2 7 6" xfId="40512"/>
    <cellStyle name="Sub-total 2 7 6" xfId="40513"/>
    <cellStyle name="Subtotal 2 8" xfId="40514"/>
    <cellStyle name="Sub-total 2 8" xfId="40515"/>
    <cellStyle name="Subtotal 2 8 2" xfId="40516"/>
    <cellStyle name="Sub-total 2 8 2" xfId="40517"/>
    <cellStyle name="Subtotal 2 8 3" xfId="40518"/>
    <cellStyle name="Sub-total 2 8 3" xfId="40519"/>
    <cellStyle name="Subtotal 2 8 4" xfId="40520"/>
    <cellStyle name="Sub-total 2 8 4" xfId="40521"/>
    <cellStyle name="Subtotal 2 8 5" xfId="40522"/>
    <cellStyle name="Sub-total 2 8 5" xfId="40523"/>
    <cellStyle name="Subtotal 2 8 6" xfId="40524"/>
    <cellStyle name="Sub-total 2 8 6" xfId="40525"/>
    <cellStyle name="Subtotal 2 9" xfId="40526"/>
    <cellStyle name="Sub-total 2 9" xfId="40527"/>
    <cellStyle name="Subtotal 2 9 2" xfId="40528"/>
    <cellStyle name="Sub-total 2 9 2" xfId="40529"/>
    <cellStyle name="Subtotal 2 9 3" xfId="40530"/>
    <cellStyle name="Sub-total 2 9 3" xfId="40531"/>
    <cellStyle name="Subtotal 2 9 4" xfId="40532"/>
    <cellStyle name="Sub-total 2 9 4" xfId="40533"/>
    <cellStyle name="Subtotal 2 9 5" xfId="40534"/>
    <cellStyle name="Sub-total 2 9 5" xfId="40535"/>
    <cellStyle name="Subtotal 2 9 6" xfId="40536"/>
    <cellStyle name="Sub-total 2 9 6" xfId="40537"/>
    <cellStyle name="Subtotal 20" xfId="40538"/>
    <cellStyle name="Sub-total 20" xfId="40539"/>
    <cellStyle name="Subtotal 20 2" xfId="40540"/>
    <cellStyle name="Sub-total 20 2" xfId="40541"/>
    <cellStyle name="Subtotal 20 3" xfId="40542"/>
    <cellStyle name="Sub-total 20 3" xfId="40543"/>
    <cellStyle name="Subtotal 20 4" xfId="40544"/>
    <cellStyle name="Sub-total 20 4" xfId="40545"/>
    <cellStyle name="Subtotal 20 5" xfId="40546"/>
    <cellStyle name="Sub-total 20 5" xfId="40547"/>
    <cellStyle name="Subtotal 20 6" xfId="40548"/>
    <cellStyle name="Sub-total 20 6" xfId="40549"/>
    <cellStyle name="Subtotal 21" xfId="40550"/>
    <cellStyle name="Sub-total 21" xfId="40551"/>
    <cellStyle name="Subtotal 21 2" xfId="40552"/>
    <cellStyle name="Sub-total 21 2" xfId="40553"/>
    <cellStyle name="Subtotal 21 3" xfId="40554"/>
    <cellStyle name="Sub-total 21 3" xfId="40555"/>
    <cellStyle name="Subtotal 21 4" xfId="40556"/>
    <cellStyle name="Sub-total 21 4" xfId="40557"/>
    <cellStyle name="Subtotal 21 5" xfId="40558"/>
    <cellStyle name="Sub-total 21 5" xfId="40559"/>
    <cellStyle name="Subtotal 21 6" xfId="40560"/>
    <cellStyle name="Sub-total 21 6" xfId="40561"/>
    <cellStyle name="Subtotal 22" xfId="40562"/>
    <cellStyle name="Sub-total 22" xfId="40563"/>
    <cellStyle name="Subtotal 22 2" xfId="40564"/>
    <cellStyle name="Sub-total 22 2" xfId="40565"/>
    <cellStyle name="Subtotal 22 3" xfId="40566"/>
    <cellStyle name="Sub-total 22 3" xfId="40567"/>
    <cellStyle name="Subtotal 22 4" xfId="40568"/>
    <cellStyle name="Sub-total 22 4" xfId="40569"/>
    <cellStyle name="Subtotal 22 5" xfId="40570"/>
    <cellStyle name="Sub-total 22 5" xfId="40571"/>
    <cellStyle name="Subtotal 22 6" xfId="40572"/>
    <cellStyle name="Sub-total 22 6" xfId="40573"/>
    <cellStyle name="Subtotal 23" xfId="40574"/>
    <cellStyle name="Sub-total 23" xfId="40575"/>
    <cellStyle name="Subtotal 23 2" xfId="40576"/>
    <cellStyle name="Sub-total 23 2" xfId="40577"/>
    <cellStyle name="Subtotal 23 3" xfId="40578"/>
    <cellStyle name="Sub-total 23 3" xfId="40579"/>
    <cellStyle name="Subtotal 23 4" xfId="40580"/>
    <cellStyle name="Sub-total 23 4" xfId="40581"/>
    <cellStyle name="Subtotal 23 5" xfId="40582"/>
    <cellStyle name="Sub-total 23 5" xfId="40583"/>
    <cellStyle name="Subtotal 23 6" xfId="40584"/>
    <cellStyle name="Sub-total 23 6" xfId="40585"/>
    <cellStyle name="Subtotal 24" xfId="40586"/>
    <cellStyle name="Sub-total 24" xfId="40587"/>
    <cellStyle name="Subtotal 24 2" xfId="40588"/>
    <cellStyle name="Sub-total 24 2" xfId="40589"/>
    <cellStyle name="Subtotal 24 3" xfId="40590"/>
    <cellStyle name="Sub-total 24 3" xfId="40591"/>
    <cellStyle name="Subtotal 24 4" xfId="40592"/>
    <cellStyle name="Sub-total 24 4" xfId="40593"/>
    <cellStyle name="Subtotal 24 5" xfId="40594"/>
    <cellStyle name="Sub-total 24 5" xfId="40595"/>
    <cellStyle name="Subtotal 24 6" xfId="40596"/>
    <cellStyle name="Sub-total 24 6" xfId="40597"/>
    <cellStyle name="Subtotal 25" xfId="40598"/>
    <cellStyle name="Sub-total 25" xfId="40599"/>
    <cellStyle name="Subtotal 25 2" xfId="40600"/>
    <cellStyle name="Sub-total 25 2" xfId="40601"/>
    <cellStyle name="Subtotal 25 3" xfId="40602"/>
    <cellStyle name="Sub-total 25 3" xfId="40603"/>
    <cellStyle name="Subtotal 25 4" xfId="40604"/>
    <cellStyle name="Sub-total 25 4" xfId="40605"/>
    <cellStyle name="Subtotal 25 5" xfId="40606"/>
    <cellStyle name="Sub-total 25 5" xfId="40607"/>
    <cellStyle name="Subtotal 25 6" xfId="40608"/>
    <cellStyle name="Sub-total 25 6" xfId="40609"/>
    <cellStyle name="Subtotal 26" xfId="40610"/>
    <cellStyle name="Sub-total 26" xfId="40611"/>
    <cellStyle name="Subtotal 26 2" xfId="40612"/>
    <cellStyle name="Sub-total 26 2" xfId="40613"/>
    <cellStyle name="Subtotal 26 3" xfId="40614"/>
    <cellStyle name="Sub-total 26 3" xfId="40615"/>
    <cellStyle name="Subtotal 26 4" xfId="40616"/>
    <cellStyle name="Sub-total 26 4" xfId="40617"/>
    <cellStyle name="Subtotal 26 5" xfId="40618"/>
    <cellStyle name="Sub-total 26 5" xfId="40619"/>
    <cellStyle name="Subtotal 26 6" xfId="40620"/>
    <cellStyle name="Sub-total 26 6" xfId="40621"/>
    <cellStyle name="Subtotal 27" xfId="40622"/>
    <cellStyle name="Sub-total 27" xfId="40623"/>
    <cellStyle name="Subtotal 28" xfId="40624"/>
    <cellStyle name="Sub-total 28" xfId="40625"/>
    <cellStyle name="Subtotal 29" xfId="40626"/>
    <cellStyle name="Sub-total 29" xfId="40627"/>
    <cellStyle name="Subtotal 3" xfId="40628"/>
    <cellStyle name="Sub-total 3" xfId="40629"/>
    <cellStyle name="Subtotal 3 10" xfId="40630"/>
    <cellStyle name="Sub-total 3 10" xfId="40631"/>
    <cellStyle name="Subtotal 3 10 2" xfId="40632"/>
    <cellStyle name="Sub-total 3 10 2" xfId="40633"/>
    <cellStyle name="Subtotal 3 10 3" xfId="40634"/>
    <cellStyle name="Sub-total 3 10 3" xfId="40635"/>
    <cellStyle name="Subtotal 3 10 4" xfId="40636"/>
    <cellStyle name="Sub-total 3 10 4" xfId="40637"/>
    <cellStyle name="Subtotal 3 10 5" xfId="40638"/>
    <cellStyle name="Sub-total 3 10 5" xfId="40639"/>
    <cellStyle name="Subtotal 3 10 6" xfId="40640"/>
    <cellStyle name="Sub-total 3 10 6" xfId="40641"/>
    <cellStyle name="Subtotal 3 11" xfId="40642"/>
    <cellStyle name="Sub-total 3 11" xfId="40643"/>
    <cellStyle name="Subtotal 3 11 2" xfId="40644"/>
    <cellStyle name="Sub-total 3 11 2" xfId="40645"/>
    <cellStyle name="Subtotal 3 11 3" xfId="40646"/>
    <cellStyle name="Sub-total 3 11 3" xfId="40647"/>
    <cellStyle name="Subtotal 3 11 4" xfId="40648"/>
    <cellStyle name="Sub-total 3 11 4" xfId="40649"/>
    <cellStyle name="Subtotal 3 11 5" xfId="40650"/>
    <cellStyle name="Sub-total 3 11 5" xfId="40651"/>
    <cellStyle name="Subtotal 3 11 6" xfId="40652"/>
    <cellStyle name="Sub-total 3 11 6" xfId="40653"/>
    <cellStyle name="Subtotal 3 12" xfId="40654"/>
    <cellStyle name="Sub-total 3 12" xfId="40655"/>
    <cellStyle name="Subtotal 3 12 2" xfId="40656"/>
    <cellStyle name="Sub-total 3 12 2" xfId="40657"/>
    <cellStyle name="Subtotal 3 12 3" xfId="40658"/>
    <cellStyle name="Sub-total 3 12 3" xfId="40659"/>
    <cellStyle name="Subtotal 3 12 4" xfId="40660"/>
    <cellStyle name="Sub-total 3 12 4" xfId="40661"/>
    <cellStyle name="Subtotal 3 12 5" xfId="40662"/>
    <cellStyle name="Sub-total 3 12 5" xfId="40663"/>
    <cellStyle name="Subtotal 3 12 6" xfId="40664"/>
    <cellStyle name="Sub-total 3 12 6" xfId="40665"/>
    <cellStyle name="Subtotal 3 13" xfId="40666"/>
    <cellStyle name="Sub-total 3 13" xfId="40667"/>
    <cellStyle name="Subtotal 3 13 2" xfId="40668"/>
    <cellStyle name="Sub-total 3 13 2" xfId="40669"/>
    <cellStyle name="Subtotal 3 13 3" xfId="40670"/>
    <cellStyle name="Sub-total 3 13 3" xfId="40671"/>
    <cellStyle name="Subtotal 3 13 4" xfId="40672"/>
    <cellStyle name="Sub-total 3 13 4" xfId="40673"/>
    <cellStyle name="Subtotal 3 13 5" xfId="40674"/>
    <cellStyle name="Sub-total 3 13 5" xfId="40675"/>
    <cellStyle name="Subtotal 3 13 6" xfId="40676"/>
    <cellStyle name="Sub-total 3 13 6" xfId="40677"/>
    <cellStyle name="Subtotal 3 14" xfId="40678"/>
    <cellStyle name="Sub-total 3 14" xfId="40679"/>
    <cellStyle name="Subtotal 3 15" xfId="40680"/>
    <cellStyle name="Sub-total 3 15" xfId="40681"/>
    <cellStyle name="Subtotal 3 16" xfId="40682"/>
    <cellStyle name="Sub-total 3 16" xfId="40683"/>
    <cellStyle name="Subtotal 3 17" xfId="40684"/>
    <cellStyle name="Sub-total 3 17" xfId="40685"/>
    <cellStyle name="Subtotal 3 18" xfId="40686"/>
    <cellStyle name="Sub-total 3 18" xfId="40687"/>
    <cellStyle name="Subtotal 3 2" xfId="40688"/>
    <cellStyle name="Sub-total 3 2" xfId="40689"/>
    <cellStyle name="Subtotal 3 2 10" xfId="40690"/>
    <cellStyle name="Sub-total 3 2 10" xfId="40691"/>
    <cellStyle name="Subtotal 3 2 11" xfId="40692"/>
    <cellStyle name="Sub-total 3 2 11" xfId="40693"/>
    <cellStyle name="Subtotal 3 2 12" xfId="40694"/>
    <cellStyle name="Sub-total 3 2 12" xfId="40695"/>
    <cellStyle name="Subtotal 3 2 13" xfId="40696"/>
    <cellStyle name="Sub-total 3 2 13" xfId="40697"/>
    <cellStyle name="Subtotal 3 2 14" xfId="40698"/>
    <cellStyle name="Sub-total 3 2 14" xfId="40699"/>
    <cellStyle name="Subtotal 3 2 15" xfId="40700"/>
    <cellStyle name="Sub-total 3 2 15" xfId="40701"/>
    <cellStyle name="Subtotal 3 2 16" xfId="40702"/>
    <cellStyle name="Sub-total 3 2 16" xfId="40703"/>
    <cellStyle name="Subtotal 3 2 17" xfId="40704"/>
    <cellStyle name="Sub-total 3 2 17" xfId="40705"/>
    <cellStyle name="Subtotal 3 2 18" xfId="40706"/>
    <cellStyle name="Sub-total 3 2 18" xfId="40707"/>
    <cellStyle name="Subtotal 3 2 19" xfId="40708"/>
    <cellStyle name="Sub-total 3 2 19" xfId="40709"/>
    <cellStyle name="Subtotal 3 2 2" xfId="40710"/>
    <cellStyle name="Sub-total 3 2 2" xfId="40711"/>
    <cellStyle name="Subtotal 3 2 20" xfId="40712"/>
    <cellStyle name="Sub-total 3 2 20" xfId="40713"/>
    <cellStyle name="Subtotal 3 2 21" xfId="40714"/>
    <cellStyle name="Sub-total 3 2 21" xfId="40715"/>
    <cellStyle name="Subtotal 3 2 22" xfId="40716"/>
    <cellStyle name="Sub-total 3 2 22" xfId="40717"/>
    <cellStyle name="Subtotal 3 2 23" xfId="40718"/>
    <cellStyle name="Sub-total 3 2 23" xfId="40719"/>
    <cellStyle name="Subtotal 3 2 3" xfId="40720"/>
    <cellStyle name="Sub-total 3 2 3" xfId="40721"/>
    <cellStyle name="Subtotal 3 2 4" xfId="40722"/>
    <cellStyle name="Sub-total 3 2 4" xfId="40723"/>
    <cellStyle name="Subtotal 3 2 5" xfId="40724"/>
    <cellStyle name="Sub-total 3 2 5" xfId="40725"/>
    <cellStyle name="Subtotal 3 2 6" xfId="40726"/>
    <cellStyle name="Sub-total 3 2 6" xfId="40727"/>
    <cellStyle name="Subtotal 3 2 7" xfId="40728"/>
    <cellStyle name="Sub-total 3 2 7" xfId="40729"/>
    <cellStyle name="Subtotal 3 2 8" xfId="40730"/>
    <cellStyle name="Sub-total 3 2 8" xfId="40731"/>
    <cellStyle name="Subtotal 3 2 9" xfId="40732"/>
    <cellStyle name="Sub-total 3 2 9" xfId="40733"/>
    <cellStyle name="Subtotal 3 3" xfId="40734"/>
    <cellStyle name="Sub-total 3 3" xfId="40735"/>
    <cellStyle name="Subtotal 3 3 10" xfId="40736"/>
    <cellStyle name="Sub-total 3 3 10" xfId="40737"/>
    <cellStyle name="Subtotal 3 3 11" xfId="40738"/>
    <cellStyle name="Sub-total 3 3 11" xfId="40739"/>
    <cellStyle name="Subtotal 3 3 12" xfId="40740"/>
    <cellStyle name="Sub-total 3 3 12" xfId="40741"/>
    <cellStyle name="Subtotal 3 3 13" xfId="40742"/>
    <cellStyle name="Sub-total 3 3 13" xfId="40743"/>
    <cellStyle name="Subtotal 3 3 14" xfId="40744"/>
    <cellStyle name="Sub-total 3 3 14" xfId="40745"/>
    <cellStyle name="Subtotal 3 3 15" xfId="40746"/>
    <cellStyle name="Sub-total 3 3 15" xfId="40747"/>
    <cellStyle name="Subtotal 3 3 16" xfId="40748"/>
    <cellStyle name="Sub-total 3 3 16" xfId="40749"/>
    <cellStyle name="Subtotal 3 3 17" xfId="40750"/>
    <cellStyle name="Sub-total 3 3 17" xfId="40751"/>
    <cellStyle name="Subtotal 3 3 18" xfId="40752"/>
    <cellStyle name="Sub-total 3 3 18" xfId="40753"/>
    <cellStyle name="Subtotal 3 3 19" xfId="40754"/>
    <cellStyle name="Sub-total 3 3 19" xfId="40755"/>
    <cellStyle name="Subtotal 3 3 2" xfId="40756"/>
    <cellStyle name="Sub-total 3 3 2" xfId="40757"/>
    <cellStyle name="Subtotal 3 3 20" xfId="40758"/>
    <cellStyle name="Sub-total 3 3 20" xfId="40759"/>
    <cellStyle name="Subtotal 3 3 21" xfId="40760"/>
    <cellStyle name="Sub-total 3 3 21" xfId="40761"/>
    <cellStyle name="Subtotal 3 3 22" xfId="40762"/>
    <cellStyle name="Sub-total 3 3 22" xfId="40763"/>
    <cellStyle name="Subtotal 3 3 23" xfId="40764"/>
    <cellStyle name="Sub-total 3 3 23" xfId="40765"/>
    <cellStyle name="Subtotal 3 3 3" xfId="40766"/>
    <cellStyle name="Sub-total 3 3 3" xfId="40767"/>
    <cellStyle name="Subtotal 3 3 4" xfId="40768"/>
    <cellStyle name="Sub-total 3 3 4" xfId="40769"/>
    <cellStyle name="Subtotal 3 3 5" xfId="40770"/>
    <cellStyle name="Sub-total 3 3 5" xfId="40771"/>
    <cellStyle name="Subtotal 3 3 6" xfId="40772"/>
    <cellStyle name="Sub-total 3 3 6" xfId="40773"/>
    <cellStyle name="Subtotal 3 3 7" xfId="40774"/>
    <cellStyle name="Sub-total 3 3 7" xfId="40775"/>
    <cellStyle name="Subtotal 3 3 8" xfId="40776"/>
    <cellStyle name="Sub-total 3 3 8" xfId="40777"/>
    <cellStyle name="Subtotal 3 3 9" xfId="40778"/>
    <cellStyle name="Sub-total 3 3 9" xfId="40779"/>
    <cellStyle name="Subtotal 3 4" xfId="40780"/>
    <cellStyle name="Sub-total 3 4" xfId="40781"/>
    <cellStyle name="Subtotal 3 4 2" xfId="40782"/>
    <cellStyle name="Sub-total 3 4 2" xfId="40783"/>
    <cellStyle name="Subtotal 3 4 3" xfId="40784"/>
    <cellStyle name="Sub-total 3 4 3" xfId="40785"/>
    <cellStyle name="Subtotal 3 4 4" xfId="40786"/>
    <cellStyle name="Sub-total 3 4 4" xfId="40787"/>
    <cellStyle name="Subtotal 3 4 5" xfId="40788"/>
    <cellStyle name="Sub-total 3 4 5" xfId="40789"/>
    <cellStyle name="Subtotal 3 4 6" xfId="40790"/>
    <cellStyle name="Sub-total 3 4 6" xfId="40791"/>
    <cellStyle name="Subtotal 3 5" xfId="40792"/>
    <cellStyle name="Sub-total 3 5" xfId="40793"/>
    <cellStyle name="Subtotal 3 5 2" xfId="40794"/>
    <cellStyle name="Sub-total 3 5 2" xfId="40795"/>
    <cellStyle name="Subtotal 3 5 3" xfId="40796"/>
    <cellStyle name="Sub-total 3 5 3" xfId="40797"/>
    <cellStyle name="Subtotal 3 5 4" xfId="40798"/>
    <cellStyle name="Sub-total 3 5 4" xfId="40799"/>
    <cellStyle name="Subtotal 3 5 5" xfId="40800"/>
    <cellStyle name="Sub-total 3 5 5" xfId="40801"/>
    <cellStyle name="Subtotal 3 5 6" xfId="40802"/>
    <cellStyle name="Sub-total 3 5 6" xfId="40803"/>
    <cellStyle name="Subtotal 3 6" xfId="40804"/>
    <cellStyle name="Sub-total 3 6" xfId="40805"/>
    <cellStyle name="Subtotal 3 6 2" xfId="40806"/>
    <cellStyle name="Sub-total 3 6 2" xfId="40807"/>
    <cellStyle name="Subtotal 3 6 3" xfId="40808"/>
    <cellStyle name="Sub-total 3 6 3" xfId="40809"/>
    <cellStyle name="Subtotal 3 6 4" xfId="40810"/>
    <cellStyle name="Sub-total 3 6 4" xfId="40811"/>
    <cellStyle name="Subtotal 3 6 5" xfId="40812"/>
    <cellStyle name="Sub-total 3 6 5" xfId="40813"/>
    <cellStyle name="Subtotal 3 6 6" xfId="40814"/>
    <cellStyle name="Sub-total 3 6 6" xfId="40815"/>
    <cellStyle name="Subtotal 3 7" xfId="40816"/>
    <cellStyle name="Sub-total 3 7" xfId="40817"/>
    <cellStyle name="Subtotal 3 7 2" xfId="40818"/>
    <cellStyle name="Sub-total 3 7 2" xfId="40819"/>
    <cellStyle name="Subtotal 3 7 3" xfId="40820"/>
    <cellStyle name="Sub-total 3 7 3" xfId="40821"/>
    <cellStyle name="Subtotal 3 7 4" xfId="40822"/>
    <cellStyle name="Sub-total 3 7 4" xfId="40823"/>
    <cellStyle name="Subtotal 3 7 5" xfId="40824"/>
    <cellStyle name="Sub-total 3 7 5" xfId="40825"/>
    <cellStyle name="Subtotal 3 7 6" xfId="40826"/>
    <cellStyle name="Sub-total 3 7 6" xfId="40827"/>
    <cellStyle name="Subtotal 3 8" xfId="40828"/>
    <cellStyle name="Sub-total 3 8" xfId="40829"/>
    <cellStyle name="Subtotal 3 8 2" xfId="40830"/>
    <cellStyle name="Sub-total 3 8 2" xfId="40831"/>
    <cellStyle name="Subtotal 3 8 3" xfId="40832"/>
    <cellStyle name="Sub-total 3 8 3" xfId="40833"/>
    <cellStyle name="Subtotal 3 8 4" xfId="40834"/>
    <cellStyle name="Sub-total 3 8 4" xfId="40835"/>
    <cellStyle name="Subtotal 3 8 5" xfId="40836"/>
    <cellStyle name="Sub-total 3 8 5" xfId="40837"/>
    <cellStyle name="Subtotal 3 8 6" xfId="40838"/>
    <cellStyle name="Sub-total 3 8 6" xfId="40839"/>
    <cellStyle name="Subtotal 3 9" xfId="40840"/>
    <cellStyle name="Sub-total 3 9" xfId="40841"/>
    <cellStyle name="Subtotal 3 9 2" xfId="40842"/>
    <cellStyle name="Sub-total 3 9 2" xfId="40843"/>
    <cellStyle name="Subtotal 3 9 3" xfId="40844"/>
    <cellStyle name="Sub-total 3 9 3" xfId="40845"/>
    <cellStyle name="Subtotal 3 9 4" xfId="40846"/>
    <cellStyle name="Sub-total 3 9 4" xfId="40847"/>
    <cellStyle name="Subtotal 3 9 5" xfId="40848"/>
    <cellStyle name="Sub-total 3 9 5" xfId="40849"/>
    <cellStyle name="Subtotal 3 9 6" xfId="40850"/>
    <cellStyle name="Sub-total 3 9 6" xfId="40851"/>
    <cellStyle name="Subtotal 30" xfId="40852"/>
    <cellStyle name="Sub-total 30" xfId="40853"/>
    <cellStyle name="Subtotal 31" xfId="40854"/>
    <cellStyle name="Sub-total 31" xfId="40855"/>
    <cellStyle name="Subtotal 4" xfId="40856"/>
    <cellStyle name="Sub-total 4" xfId="40857"/>
    <cellStyle name="Subtotal 4 10" xfId="40858"/>
    <cellStyle name="Sub-total 4 10" xfId="40859"/>
    <cellStyle name="Subtotal 4 10 2" xfId="40860"/>
    <cellStyle name="Sub-total 4 10 2" xfId="40861"/>
    <cellStyle name="Subtotal 4 10 3" xfId="40862"/>
    <cellStyle name="Sub-total 4 10 3" xfId="40863"/>
    <cellStyle name="Subtotal 4 10 4" xfId="40864"/>
    <cellStyle name="Sub-total 4 10 4" xfId="40865"/>
    <cellStyle name="Subtotal 4 10 5" xfId="40866"/>
    <cellStyle name="Sub-total 4 10 5" xfId="40867"/>
    <cellStyle name="Subtotal 4 10 6" xfId="40868"/>
    <cellStyle name="Sub-total 4 10 6" xfId="40869"/>
    <cellStyle name="Subtotal 4 11" xfId="40870"/>
    <cellStyle name="Sub-total 4 11" xfId="40871"/>
    <cellStyle name="Subtotal 4 11 2" xfId="40872"/>
    <cellStyle name="Sub-total 4 11 2" xfId="40873"/>
    <cellStyle name="Subtotal 4 11 3" xfId="40874"/>
    <cellStyle name="Sub-total 4 11 3" xfId="40875"/>
    <cellStyle name="Subtotal 4 11 4" xfId="40876"/>
    <cellStyle name="Sub-total 4 11 4" xfId="40877"/>
    <cellStyle name="Subtotal 4 11 5" xfId="40878"/>
    <cellStyle name="Sub-total 4 11 5" xfId="40879"/>
    <cellStyle name="Subtotal 4 11 6" xfId="40880"/>
    <cellStyle name="Sub-total 4 11 6" xfId="40881"/>
    <cellStyle name="Subtotal 4 12" xfId="40882"/>
    <cellStyle name="Sub-total 4 12" xfId="40883"/>
    <cellStyle name="Subtotal 4 12 2" xfId="40884"/>
    <cellStyle name="Sub-total 4 12 2" xfId="40885"/>
    <cellStyle name="Subtotal 4 12 3" xfId="40886"/>
    <cellStyle name="Sub-total 4 12 3" xfId="40887"/>
    <cellStyle name="Subtotal 4 12 4" xfId="40888"/>
    <cellStyle name="Sub-total 4 12 4" xfId="40889"/>
    <cellStyle name="Subtotal 4 12 5" xfId="40890"/>
    <cellStyle name="Sub-total 4 12 5" xfId="40891"/>
    <cellStyle name="Subtotal 4 12 6" xfId="40892"/>
    <cellStyle name="Sub-total 4 12 6" xfId="40893"/>
    <cellStyle name="Subtotal 4 13" xfId="40894"/>
    <cellStyle name="Sub-total 4 13" xfId="40895"/>
    <cellStyle name="Subtotal 4 13 2" xfId="40896"/>
    <cellStyle name="Sub-total 4 13 2" xfId="40897"/>
    <cellStyle name="Subtotal 4 13 3" xfId="40898"/>
    <cellStyle name="Sub-total 4 13 3" xfId="40899"/>
    <cellStyle name="Subtotal 4 13 4" xfId="40900"/>
    <cellStyle name="Sub-total 4 13 4" xfId="40901"/>
    <cellStyle name="Subtotal 4 13 5" xfId="40902"/>
    <cellStyle name="Sub-total 4 13 5" xfId="40903"/>
    <cellStyle name="Subtotal 4 13 6" xfId="40904"/>
    <cellStyle name="Sub-total 4 13 6" xfId="40905"/>
    <cellStyle name="Subtotal 4 14" xfId="40906"/>
    <cellStyle name="Sub-total 4 14" xfId="40907"/>
    <cellStyle name="Subtotal 4 15" xfId="40908"/>
    <cellStyle name="Sub-total 4 15" xfId="40909"/>
    <cellStyle name="Subtotal 4 16" xfId="40910"/>
    <cellStyle name="Sub-total 4 16" xfId="40911"/>
    <cellStyle name="Subtotal 4 17" xfId="40912"/>
    <cellStyle name="Sub-total 4 17" xfId="40913"/>
    <cellStyle name="Subtotal 4 18" xfId="40914"/>
    <cellStyle name="Sub-total 4 18" xfId="40915"/>
    <cellStyle name="Subtotal 4 2" xfId="40916"/>
    <cellStyle name="Sub-total 4 2" xfId="40917"/>
    <cellStyle name="Subtotal 4 2 10" xfId="40918"/>
    <cellStyle name="Sub-total 4 2 10" xfId="40919"/>
    <cellStyle name="Subtotal 4 2 11" xfId="40920"/>
    <cellStyle name="Sub-total 4 2 11" xfId="40921"/>
    <cellStyle name="Subtotal 4 2 12" xfId="40922"/>
    <cellStyle name="Sub-total 4 2 12" xfId="40923"/>
    <cellStyle name="Subtotal 4 2 13" xfId="40924"/>
    <cellStyle name="Sub-total 4 2 13" xfId="40925"/>
    <cellStyle name="Subtotal 4 2 14" xfId="40926"/>
    <cellStyle name="Sub-total 4 2 14" xfId="40927"/>
    <cellStyle name="Subtotal 4 2 15" xfId="40928"/>
    <cellStyle name="Sub-total 4 2 15" xfId="40929"/>
    <cellStyle name="Subtotal 4 2 16" xfId="40930"/>
    <cellStyle name="Sub-total 4 2 16" xfId="40931"/>
    <cellStyle name="Subtotal 4 2 17" xfId="40932"/>
    <cellStyle name="Sub-total 4 2 17" xfId="40933"/>
    <cellStyle name="Subtotal 4 2 18" xfId="40934"/>
    <cellStyle name="Sub-total 4 2 18" xfId="40935"/>
    <cellStyle name="Subtotal 4 2 19" xfId="40936"/>
    <cellStyle name="Sub-total 4 2 19" xfId="40937"/>
    <cellStyle name="Subtotal 4 2 2" xfId="40938"/>
    <cellStyle name="Sub-total 4 2 2" xfId="40939"/>
    <cellStyle name="Subtotal 4 2 20" xfId="40940"/>
    <cellStyle name="Sub-total 4 2 20" xfId="40941"/>
    <cellStyle name="Subtotal 4 2 21" xfId="40942"/>
    <cellStyle name="Sub-total 4 2 21" xfId="40943"/>
    <cellStyle name="Subtotal 4 2 22" xfId="40944"/>
    <cellStyle name="Sub-total 4 2 22" xfId="40945"/>
    <cellStyle name="Subtotal 4 2 23" xfId="40946"/>
    <cellStyle name="Sub-total 4 2 23" xfId="40947"/>
    <cellStyle name="Subtotal 4 2 3" xfId="40948"/>
    <cellStyle name="Sub-total 4 2 3" xfId="40949"/>
    <cellStyle name="Subtotal 4 2 4" xfId="40950"/>
    <cellStyle name="Sub-total 4 2 4" xfId="40951"/>
    <cellStyle name="Subtotal 4 2 5" xfId="40952"/>
    <cellStyle name="Sub-total 4 2 5" xfId="40953"/>
    <cellStyle name="Subtotal 4 2 6" xfId="40954"/>
    <cellStyle name="Sub-total 4 2 6" xfId="40955"/>
    <cellStyle name="Subtotal 4 2 7" xfId="40956"/>
    <cellStyle name="Sub-total 4 2 7" xfId="40957"/>
    <cellStyle name="Subtotal 4 2 8" xfId="40958"/>
    <cellStyle name="Sub-total 4 2 8" xfId="40959"/>
    <cellStyle name="Subtotal 4 2 9" xfId="40960"/>
    <cellStyle name="Sub-total 4 2 9" xfId="40961"/>
    <cellStyle name="Subtotal 4 3" xfId="40962"/>
    <cellStyle name="Sub-total 4 3" xfId="40963"/>
    <cellStyle name="Subtotal 4 3 10" xfId="40964"/>
    <cellStyle name="Sub-total 4 3 10" xfId="40965"/>
    <cellStyle name="Subtotal 4 3 11" xfId="40966"/>
    <cellStyle name="Sub-total 4 3 11" xfId="40967"/>
    <cellStyle name="Subtotal 4 3 12" xfId="40968"/>
    <cellStyle name="Sub-total 4 3 12" xfId="40969"/>
    <cellStyle name="Subtotal 4 3 13" xfId="40970"/>
    <cellStyle name="Sub-total 4 3 13" xfId="40971"/>
    <cellStyle name="Subtotal 4 3 14" xfId="40972"/>
    <cellStyle name="Sub-total 4 3 14" xfId="40973"/>
    <cellStyle name="Subtotal 4 3 15" xfId="40974"/>
    <cellStyle name="Sub-total 4 3 15" xfId="40975"/>
    <cellStyle name="Subtotal 4 3 16" xfId="40976"/>
    <cellStyle name="Sub-total 4 3 16" xfId="40977"/>
    <cellStyle name="Subtotal 4 3 17" xfId="40978"/>
    <cellStyle name="Sub-total 4 3 17" xfId="40979"/>
    <cellStyle name="Subtotal 4 3 18" xfId="40980"/>
    <cellStyle name="Sub-total 4 3 18" xfId="40981"/>
    <cellStyle name="Subtotal 4 3 19" xfId="40982"/>
    <cellStyle name="Sub-total 4 3 19" xfId="40983"/>
    <cellStyle name="Subtotal 4 3 2" xfId="40984"/>
    <cellStyle name="Sub-total 4 3 2" xfId="40985"/>
    <cellStyle name="Subtotal 4 3 20" xfId="40986"/>
    <cellStyle name="Sub-total 4 3 20" xfId="40987"/>
    <cellStyle name="Subtotal 4 3 21" xfId="40988"/>
    <cellStyle name="Sub-total 4 3 21" xfId="40989"/>
    <cellStyle name="Subtotal 4 3 22" xfId="40990"/>
    <cellStyle name="Sub-total 4 3 22" xfId="40991"/>
    <cellStyle name="Subtotal 4 3 23" xfId="40992"/>
    <cellStyle name="Sub-total 4 3 23" xfId="40993"/>
    <cellStyle name="Subtotal 4 3 3" xfId="40994"/>
    <cellStyle name="Sub-total 4 3 3" xfId="40995"/>
    <cellStyle name="Subtotal 4 3 4" xfId="40996"/>
    <cellStyle name="Sub-total 4 3 4" xfId="40997"/>
    <cellStyle name="Subtotal 4 3 5" xfId="40998"/>
    <cellStyle name="Sub-total 4 3 5" xfId="40999"/>
    <cellStyle name="Subtotal 4 3 6" xfId="41000"/>
    <cellStyle name="Sub-total 4 3 6" xfId="41001"/>
    <cellStyle name="Subtotal 4 3 7" xfId="41002"/>
    <cellStyle name="Sub-total 4 3 7" xfId="41003"/>
    <cellStyle name="Subtotal 4 3 8" xfId="41004"/>
    <cellStyle name="Sub-total 4 3 8" xfId="41005"/>
    <cellStyle name="Subtotal 4 3 9" xfId="41006"/>
    <cellStyle name="Sub-total 4 3 9" xfId="41007"/>
    <cellStyle name="Subtotal 4 4" xfId="41008"/>
    <cellStyle name="Sub-total 4 4" xfId="41009"/>
    <cellStyle name="Subtotal 4 4 2" xfId="41010"/>
    <cellStyle name="Sub-total 4 4 2" xfId="41011"/>
    <cellStyle name="Subtotal 4 4 3" xfId="41012"/>
    <cellStyle name="Sub-total 4 4 3" xfId="41013"/>
    <cellStyle name="Subtotal 4 4 4" xfId="41014"/>
    <cellStyle name="Sub-total 4 4 4" xfId="41015"/>
    <cellStyle name="Subtotal 4 4 5" xfId="41016"/>
    <cellStyle name="Sub-total 4 4 5" xfId="41017"/>
    <cellStyle name="Subtotal 4 4 6" xfId="41018"/>
    <cellStyle name="Sub-total 4 4 6" xfId="41019"/>
    <cellStyle name="Subtotal 4 5" xfId="41020"/>
    <cellStyle name="Sub-total 4 5" xfId="41021"/>
    <cellStyle name="Subtotal 4 5 2" xfId="41022"/>
    <cellStyle name="Sub-total 4 5 2" xfId="41023"/>
    <cellStyle name="Subtotal 4 5 3" xfId="41024"/>
    <cellStyle name="Sub-total 4 5 3" xfId="41025"/>
    <cellStyle name="Subtotal 4 5 4" xfId="41026"/>
    <cellStyle name="Sub-total 4 5 4" xfId="41027"/>
    <cellStyle name="Subtotal 4 5 5" xfId="41028"/>
    <cellStyle name="Sub-total 4 5 5" xfId="41029"/>
    <cellStyle name="Subtotal 4 5 6" xfId="41030"/>
    <cellStyle name="Sub-total 4 5 6" xfId="41031"/>
    <cellStyle name="Subtotal 4 6" xfId="41032"/>
    <cellStyle name="Sub-total 4 6" xfId="41033"/>
    <cellStyle name="Subtotal 4 6 2" xfId="41034"/>
    <cellStyle name="Sub-total 4 6 2" xfId="41035"/>
    <cellStyle name="Subtotal 4 6 3" xfId="41036"/>
    <cellStyle name="Sub-total 4 6 3" xfId="41037"/>
    <cellStyle name="Subtotal 4 6 4" xfId="41038"/>
    <cellStyle name="Sub-total 4 6 4" xfId="41039"/>
    <cellStyle name="Subtotal 4 6 5" xfId="41040"/>
    <cellStyle name="Sub-total 4 6 5" xfId="41041"/>
    <cellStyle name="Subtotal 4 6 6" xfId="41042"/>
    <cellStyle name="Sub-total 4 6 6" xfId="41043"/>
    <cellStyle name="Subtotal 4 7" xfId="41044"/>
    <cellStyle name="Sub-total 4 7" xfId="41045"/>
    <cellStyle name="Subtotal 4 7 2" xfId="41046"/>
    <cellStyle name="Sub-total 4 7 2" xfId="41047"/>
    <cellStyle name="Subtotal 4 7 3" xfId="41048"/>
    <cellStyle name="Sub-total 4 7 3" xfId="41049"/>
    <cellStyle name="Subtotal 4 7 4" xfId="41050"/>
    <cellStyle name="Sub-total 4 7 4" xfId="41051"/>
    <cellStyle name="Subtotal 4 7 5" xfId="41052"/>
    <cellStyle name="Sub-total 4 7 5" xfId="41053"/>
    <cellStyle name="Subtotal 4 7 6" xfId="41054"/>
    <cellStyle name="Sub-total 4 7 6" xfId="41055"/>
    <cellStyle name="Subtotal 4 8" xfId="41056"/>
    <cellStyle name="Sub-total 4 8" xfId="41057"/>
    <cellStyle name="Subtotal 4 8 2" xfId="41058"/>
    <cellStyle name="Sub-total 4 8 2" xfId="41059"/>
    <cellStyle name="Subtotal 4 8 3" xfId="41060"/>
    <cellStyle name="Sub-total 4 8 3" xfId="41061"/>
    <cellStyle name="Subtotal 4 8 4" xfId="41062"/>
    <cellStyle name="Sub-total 4 8 4" xfId="41063"/>
    <cellStyle name="Subtotal 4 8 5" xfId="41064"/>
    <cellStyle name="Sub-total 4 8 5" xfId="41065"/>
    <cellStyle name="Subtotal 4 8 6" xfId="41066"/>
    <cellStyle name="Sub-total 4 8 6" xfId="41067"/>
    <cellStyle name="Subtotal 4 9" xfId="41068"/>
    <cellStyle name="Sub-total 4 9" xfId="41069"/>
    <cellStyle name="Subtotal 4 9 2" xfId="41070"/>
    <cellStyle name="Sub-total 4 9 2" xfId="41071"/>
    <cellStyle name="Subtotal 4 9 3" xfId="41072"/>
    <cellStyle name="Sub-total 4 9 3" xfId="41073"/>
    <cellStyle name="Subtotal 4 9 4" xfId="41074"/>
    <cellStyle name="Sub-total 4 9 4" xfId="41075"/>
    <cellStyle name="Subtotal 4 9 5" xfId="41076"/>
    <cellStyle name="Sub-total 4 9 5" xfId="41077"/>
    <cellStyle name="Subtotal 4 9 6" xfId="41078"/>
    <cellStyle name="Sub-total 4 9 6" xfId="41079"/>
    <cellStyle name="Subtotal 5" xfId="41080"/>
    <cellStyle name="Sub-total 5" xfId="41081"/>
    <cellStyle name="Subtotal 5 10" xfId="41082"/>
    <cellStyle name="Sub-total 5 10" xfId="41083"/>
    <cellStyle name="Subtotal 5 10 2" xfId="41084"/>
    <cellStyle name="Sub-total 5 10 2" xfId="41085"/>
    <cellStyle name="Subtotal 5 10 3" xfId="41086"/>
    <cellStyle name="Sub-total 5 10 3" xfId="41087"/>
    <cellStyle name="Subtotal 5 10 4" xfId="41088"/>
    <cellStyle name="Sub-total 5 10 4" xfId="41089"/>
    <cellStyle name="Subtotal 5 10 5" xfId="41090"/>
    <cellStyle name="Sub-total 5 10 5" xfId="41091"/>
    <cellStyle name="Subtotal 5 10 6" xfId="41092"/>
    <cellStyle name="Sub-total 5 10 6" xfId="41093"/>
    <cellStyle name="Subtotal 5 11" xfId="41094"/>
    <cellStyle name="Sub-total 5 11" xfId="41095"/>
    <cellStyle name="Subtotal 5 11 2" xfId="41096"/>
    <cellStyle name="Sub-total 5 11 2" xfId="41097"/>
    <cellStyle name="Subtotal 5 11 3" xfId="41098"/>
    <cellStyle name="Sub-total 5 11 3" xfId="41099"/>
    <cellStyle name="Subtotal 5 11 4" xfId="41100"/>
    <cellStyle name="Sub-total 5 11 4" xfId="41101"/>
    <cellStyle name="Subtotal 5 11 5" xfId="41102"/>
    <cellStyle name="Sub-total 5 11 5" xfId="41103"/>
    <cellStyle name="Subtotal 5 11 6" xfId="41104"/>
    <cellStyle name="Sub-total 5 11 6" xfId="41105"/>
    <cellStyle name="Subtotal 5 12" xfId="41106"/>
    <cellStyle name="Sub-total 5 12" xfId="41107"/>
    <cellStyle name="Subtotal 5 12 2" xfId="41108"/>
    <cellStyle name="Sub-total 5 12 2" xfId="41109"/>
    <cellStyle name="Subtotal 5 12 3" xfId="41110"/>
    <cellStyle name="Sub-total 5 12 3" xfId="41111"/>
    <cellStyle name="Subtotal 5 12 4" xfId="41112"/>
    <cellStyle name="Sub-total 5 12 4" xfId="41113"/>
    <cellStyle name="Subtotal 5 12 5" xfId="41114"/>
    <cellStyle name="Sub-total 5 12 5" xfId="41115"/>
    <cellStyle name="Subtotal 5 12 6" xfId="41116"/>
    <cellStyle name="Sub-total 5 12 6" xfId="41117"/>
    <cellStyle name="Subtotal 5 13" xfId="41118"/>
    <cellStyle name="Sub-total 5 13" xfId="41119"/>
    <cellStyle name="Subtotal 5 13 2" xfId="41120"/>
    <cellStyle name="Sub-total 5 13 2" xfId="41121"/>
    <cellStyle name="Subtotal 5 13 3" xfId="41122"/>
    <cellStyle name="Sub-total 5 13 3" xfId="41123"/>
    <cellStyle name="Subtotal 5 13 4" xfId="41124"/>
    <cellStyle name="Sub-total 5 13 4" xfId="41125"/>
    <cellStyle name="Subtotal 5 13 5" xfId="41126"/>
    <cellStyle name="Sub-total 5 13 5" xfId="41127"/>
    <cellStyle name="Subtotal 5 13 6" xfId="41128"/>
    <cellStyle name="Sub-total 5 13 6" xfId="41129"/>
    <cellStyle name="Subtotal 5 14" xfId="41130"/>
    <cellStyle name="Sub-total 5 14" xfId="41131"/>
    <cellStyle name="Subtotal 5 15" xfId="41132"/>
    <cellStyle name="Sub-total 5 15" xfId="41133"/>
    <cellStyle name="Subtotal 5 16" xfId="41134"/>
    <cellStyle name="Sub-total 5 16" xfId="41135"/>
    <cellStyle name="Subtotal 5 17" xfId="41136"/>
    <cellStyle name="Sub-total 5 17" xfId="41137"/>
    <cellStyle name="Subtotal 5 18" xfId="41138"/>
    <cellStyle name="Sub-total 5 18" xfId="41139"/>
    <cellStyle name="Subtotal 5 2" xfId="41140"/>
    <cellStyle name="Sub-total 5 2" xfId="41141"/>
    <cellStyle name="Subtotal 5 2 10" xfId="41142"/>
    <cellStyle name="Sub-total 5 2 10" xfId="41143"/>
    <cellStyle name="Subtotal 5 2 11" xfId="41144"/>
    <cellStyle name="Sub-total 5 2 11" xfId="41145"/>
    <cellStyle name="Subtotal 5 2 12" xfId="41146"/>
    <cellStyle name="Sub-total 5 2 12" xfId="41147"/>
    <cellStyle name="Subtotal 5 2 13" xfId="41148"/>
    <cellStyle name="Sub-total 5 2 13" xfId="41149"/>
    <cellStyle name="Subtotal 5 2 14" xfId="41150"/>
    <cellStyle name="Sub-total 5 2 14" xfId="41151"/>
    <cellStyle name="Subtotal 5 2 15" xfId="41152"/>
    <cellStyle name="Sub-total 5 2 15" xfId="41153"/>
    <cellStyle name="Subtotal 5 2 16" xfId="41154"/>
    <cellStyle name="Sub-total 5 2 16" xfId="41155"/>
    <cellStyle name="Subtotal 5 2 17" xfId="41156"/>
    <cellStyle name="Sub-total 5 2 17" xfId="41157"/>
    <cellStyle name="Subtotal 5 2 18" xfId="41158"/>
    <cellStyle name="Sub-total 5 2 18" xfId="41159"/>
    <cellStyle name="Subtotal 5 2 19" xfId="41160"/>
    <cellStyle name="Sub-total 5 2 19" xfId="41161"/>
    <cellStyle name="Subtotal 5 2 2" xfId="41162"/>
    <cellStyle name="Sub-total 5 2 2" xfId="41163"/>
    <cellStyle name="Subtotal 5 2 20" xfId="41164"/>
    <cellStyle name="Sub-total 5 2 20" xfId="41165"/>
    <cellStyle name="Subtotal 5 2 21" xfId="41166"/>
    <cellStyle name="Sub-total 5 2 21" xfId="41167"/>
    <cellStyle name="Subtotal 5 2 22" xfId="41168"/>
    <cellStyle name="Sub-total 5 2 22" xfId="41169"/>
    <cellStyle name="Subtotal 5 2 23" xfId="41170"/>
    <cellStyle name="Sub-total 5 2 23" xfId="41171"/>
    <cellStyle name="Subtotal 5 2 3" xfId="41172"/>
    <cellStyle name="Sub-total 5 2 3" xfId="41173"/>
    <cellStyle name="Subtotal 5 2 4" xfId="41174"/>
    <cellStyle name="Sub-total 5 2 4" xfId="41175"/>
    <cellStyle name="Subtotal 5 2 5" xfId="41176"/>
    <cellStyle name="Sub-total 5 2 5" xfId="41177"/>
    <cellStyle name="Subtotal 5 2 6" xfId="41178"/>
    <cellStyle name="Sub-total 5 2 6" xfId="41179"/>
    <cellStyle name="Subtotal 5 2 7" xfId="41180"/>
    <cellStyle name="Sub-total 5 2 7" xfId="41181"/>
    <cellStyle name="Subtotal 5 2 8" xfId="41182"/>
    <cellStyle name="Sub-total 5 2 8" xfId="41183"/>
    <cellStyle name="Subtotal 5 2 9" xfId="41184"/>
    <cellStyle name="Sub-total 5 2 9" xfId="41185"/>
    <cellStyle name="Subtotal 5 3" xfId="41186"/>
    <cellStyle name="Sub-total 5 3" xfId="41187"/>
    <cellStyle name="Subtotal 5 3 10" xfId="41188"/>
    <cellStyle name="Sub-total 5 3 10" xfId="41189"/>
    <cellStyle name="Subtotal 5 3 11" xfId="41190"/>
    <cellStyle name="Sub-total 5 3 11" xfId="41191"/>
    <cellStyle name="Subtotal 5 3 12" xfId="41192"/>
    <cellStyle name="Sub-total 5 3 12" xfId="41193"/>
    <cellStyle name="Subtotal 5 3 13" xfId="41194"/>
    <cellStyle name="Sub-total 5 3 13" xfId="41195"/>
    <cellStyle name="Subtotal 5 3 14" xfId="41196"/>
    <cellStyle name="Sub-total 5 3 14" xfId="41197"/>
    <cellStyle name="Subtotal 5 3 15" xfId="41198"/>
    <cellStyle name="Sub-total 5 3 15" xfId="41199"/>
    <cellStyle name="Subtotal 5 3 16" xfId="41200"/>
    <cellStyle name="Sub-total 5 3 16" xfId="41201"/>
    <cellStyle name="Subtotal 5 3 17" xfId="41202"/>
    <cellStyle name="Sub-total 5 3 17" xfId="41203"/>
    <cellStyle name="Subtotal 5 3 18" xfId="41204"/>
    <cellStyle name="Sub-total 5 3 18" xfId="41205"/>
    <cellStyle name="Subtotal 5 3 19" xfId="41206"/>
    <cellStyle name="Sub-total 5 3 19" xfId="41207"/>
    <cellStyle name="Subtotal 5 3 2" xfId="41208"/>
    <cellStyle name="Sub-total 5 3 2" xfId="41209"/>
    <cellStyle name="Subtotal 5 3 20" xfId="41210"/>
    <cellStyle name="Sub-total 5 3 20" xfId="41211"/>
    <cellStyle name="Subtotal 5 3 21" xfId="41212"/>
    <cellStyle name="Sub-total 5 3 21" xfId="41213"/>
    <cellStyle name="Subtotal 5 3 22" xfId="41214"/>
    <cellStyle name="Sub-total 5 3 22" xfId="41215"/>
    <cellStyle name="Subtotal 5 3 23" xfId="41216"/>
    <cellStyle name="Sub-total 5 3 23" xfId="41217"/>
    <cellStyle name="Subtotal 5 3 3" xfId="41218"/>
    <cellStyle name="Sub-total 5 3 3" xfId="41219"/>
    <cellStyle name="Subtotal 5 3 4" xfId="41220"/>
    <cellStyle name="Sub-total 5 3 4" xfId="41221"/>
    <cellStyle name="Subtotal 5 3 5" xfId="41222"/>
    <cellStyle name="Sub-total 5 3 5" xfId="41223"/>
    <cellStyle name="Subtotal 5 3 6" xfId="41224"/>
    <cellStyle name="Sub-total 5 3 6" xfId="41225"/>
    <cellStyle name="Subtotal 5 3 7" xfId="41226"/>
    <cellStyle name="Sub-total 5 3 7" xfId="41227"/>
    <cellStyle name="Subtotal 5 3 8" xfId="41228"/>
    <cellStyle name="Sub-total 5 3 8" xfId="41229"/>
    <cellStyle name="Subtotal 5 3 9" xfId="41230"/>
    <cellStyle name="Sub-total 5 3 9" xfId="41231"/>
    <cellStyle name="Subtotal 5 4" xfId="41232"/>
    <cellStyle name="Sub-total 5 4" xfId="41233"/>
    <cellStyle name="Subtotal 5 4 2" xfId="41234"/>
    <cellStyle name="Sub-total 5 4 2" xfId="41235"/>
    <cellStyle name="Subtotal 5 4 3" xfId="41236"/>
    <cellStyle name="Sub-total 5 4 3" xfId="41237"/>
    <cellStyle name="Subtotal 5 4 4" xfId="41238"/>
    <cellStyle name="Sub-total 5 4 4" xfId="41239"/>
    <cellStyle name="Subtotal 5 4 5" xfId="41240"/>
    <cellStyle name="Sub-total 5 4 5" xfId="41241"/>
    <cellStyle name="Subtotal 5 4 6" xfId="41242"/>
    <cellStyle name="Sub-total 5 4 6" xfId="41243"/>
    <cellStyle name="Subtotal 5 5" xfId="41244"/>
    <cellStyle name="Sub-total 5 5" xfId="41245"/>
    <cellStyle name="Subtotal 5 5 2" xfId="41246"/>
    <cellStyle name="Sub-total 5 5 2" xfId="41247"/>
    <cellStyle name="Subtotal 5 5 3" xfId="41248"/>
    <cellStyle name="Sub-total 5 5 3" xfId="41249"/>
    <cellStyle name="Subtotal 5 5 4" xfId="41250"/>
    <cellStyle name="Sub-total 5 5 4" xfId="41251"/>
    <cellStyle name="Subtotal 5 5 5" xfId="41252"/>
    <cellStyle name="Sub-total 5 5 5" xfId="41253"/>
    <cellStyle name="Subtotal 5 5 6" xfId="41254"/>
    <cellStyle name="Sub-total 5 5 6" xfId="41255"/>
    <cellStyle name="Subtotal 5 6" xfId="41256"/>
    <cellStyle name="Sub-total 5 6" xfId="41257"/>
    <cellStyle name="Subtotal 5 6 2" xfId="41258"/>
    <cellStyle name="Sub-total 5 6 2" xfId="41259"/>
    <cellStyle name="Subtotal 5 6 3" xfId="41260"/>
    <cellStyle name="Sub-total 5 6 3" xfId="41261"/>
    <cellStyle name="Subtotal 5 6 4" xfId="41262"/>
    <cellStyle name="Sub-total 5 6 4" xfId="41263"/>
    <cellStyle name="Subtotal 5 6 5" xfId="41264"/>
    <cellStyle name="Sub-total 5 6 5" xfId="41265"/>
    <cellStyle name="Subtotal 5 6 6" xfId="41266"/>
    <cellStyle name="Sub-total 5 6 6" xfId="41267"/>
    <cellStyle name="Subtotal 5 7" xfId="41268"/>
    <cellStyle name="Sub-total 5 7" xfId="41269"/>
    <cellStyle name="Subtotal 5 7 2" xfId="41270"/>
    <cellStyle name="Sub-total 5 7 2" xfId="41271"/>
    <cellStyle name="Subtotal 5 7 3" xfId="41272"/>
    <cellStyle name="Sub-total 5 7 3" xfId="41273"/>
    <cellStyle name="Subtotal 5 7 4" xfId="41274"/>
    <cellStyle name="Sub-total 5 7 4" xfId="41275"/>
    <cellStyle name="Subtotal 5 7 5" xfId="41276"/>
    <cellStyle name="Sub-total 5 7 5" xfId="41277"/>
    <cellStyle name="Subtotal 5 7 6" xfId="41278"/>
    <cellStyle name="Sub-total 5 7 6" xfId="41279"/>
    <cellStyle name="Subtotal 5 8" xfId="41280"/>
    <cellStyle name="Sub-total 5 8" xfId="41281"/>
    <cellStyle name="Subtotal 5 8 2" xfId="41282"/>
    <cellStyle name="Sub-total 5 8 2" xfId="41283"/>
    <cellStyle name="Subtotal 5 8 3" xfId="41284"/>
    <cellStyle name="Sub-total 5 8 3" xfId="41285"/>
    <cellStyle name="Subtotal 5 8 4" xfId="41286"/>
    <cellStyle name="Sub-total 5 8 4" xfId="41287"/>
    <cellStyle name="Subtotal 5 8 5" xfId="41288"/>
    <cellStyle name="Sub-total 5 8 5" xfId="41289"/>
    <cellStyle name="Subtotal 5 8 6" xfId="41290"/>
    <cellStyle name="Sub-total 5 8 6" xfId="41291"/>
    <cellStyle name="Subtotal 5 9" xfId="41292"/>
    <cellStyle name="Sub-total 5 9" xfId="41293"/>
    <cellStyle name="Subtotal 5 9 2" xfId="41294"/>
    <cellStyle name="Sub-total 5 9 2" xfId="41295"/>
    <cellStyle name="Subtotal 5 9 3" xfId="41296"/>
    <cellStyle name="Sub-total 5 9 3" xfId="41297"/>
    <cellStyle name="Subtotal 5 9 4" xfId="41298"/>
    <cellStyle name="Sub-total 5 9 4" xfId="41299"/>
    <cellStyle name="Subtotal 5 9 5" xfId="41300"/>
    <cellStyle name="Sub-total 5 9 5" xfId="41301"/>
    <cellStyle name="Subtotal 5 9 6" xfId="41302"/>
    <cellStyle name="Sub-total 5 9 6" xfId="41303"/>
    <cellStyle name="Subtotal 6" xfId="41304"/>
    <cellStyle name="Sub-total 6" xfId="41305"/>
    <cellStyle name="Subtotal 6 10" xfId="41306"/>
    <cellStyle name="Sub-total 6 10" xfId="41307"/>
    <cellStyle name="Subtotal 6 10 2" xfId="41308"/>
    <cellStyle name="Sub-total 6 10 2" xfId="41309"/>
    <cellStyle name="Subtotal 6 10 3" xfId="41310"/>
    <cellStyle name="Sub-total 6 10 3" xfId="41311"/>
    <cellStyle name="Subtotal 6 10 4" xfId="41312"/>
    <cellStyle name="Sub-total 6 10 4" xfId="41313"/>
    <cellStyle name="Subtotal 6 10 5" xfId="41314"/>
    <cellStyle name="Sub-total 6 10 5" xfId="41315"/>
    <cellStyle name="Subtotal 6 10 6" xfId="41316"/>
    <cellStyle name="Sub-total 6 10 6" xfId="41317"/>
    <cellStyle name="Subtotal 6 11" xfId="41318"/>
    <cellStyle name="Sub-total 6 11" xfId="41319"/>
    <cellStyle name="Subtotal 6 11 2" xfId="41320"/>
    <cellStyle name="Sub-total 6 11 2" xfId="41321"/>
    <cellStyle name="Subtotal 6 11 3" xfId="41322"/>
    <cellStyle name="Sub-total 6 11 3" xfId="41323"/>
    <cellStyle name="Subtotal 6 11 4" xfId="41324"/>
    <cellStyle name="Sub-total 6 11 4" xfId="41325"/>
    <cellStyle name="Subtotal 6 11 5" xfId="41326"/>
    <cellStyle name="Sub-total 6 11 5" xfId="41327"/>
    <cellStyle name="Subtotal 6 11 6" xfId="41328"/>
    <cellStyle name="Sub-total 6 11 6" xfId="41329"/>
    <cellStyle name="Subtotal 6 12" xfId="41330"/>
    <cellStyle name="Sub-total 6 12" xfId="41331"/>
    <cellStyle name="Subtotal 6 12 2" xfId="41332"/>
    <cellStyle name="Sub-total 6 12 2" xfId="41333"/>
    <cellStyle name="Subtotal 6 12 3" xfId="41334"/>
    <cellStyle name="Sub-total 6 12 3" xfId="41335"/>
    <cellStyle name="Subtotal 6 12 4" xfId="41336"/>
    <cellStyle name="Sub-total 6 12 4" xfId="41337"/>
    <cellStyle name="Subtotal 6 12 5" xfId="41338"/>
    <cellStyle name="Sub-total 6 12 5" xfId="41339"/>
    <cellStyle name="Subtotal 6 12 6" xfId="41340"/>
    <cellStyle name="Sub-total 6 12 6" xfId="41341"/>
    <cellStyle name="Subtotal 6 13" xfId="41342"/>
    <cellStyle name="Sub-total 6 13" xfId="41343"/>
    <cellStyle name="Subtotal 6 13 2" xfId="41344"/>
    <cellStyle name="Sub-total 6 13 2" xfId="41345"/>
    <cellStyle name="Subtotal 6 13 3" xfId="41346"/>
    <cellStyle name="Sub-total 6 13 3" xfId="41347"/>
    <cellStyle name="Subtotal 6 13 4" xfId="41348"/>
    <cellStyle name="Sub-total 6 13 4" xfId="41349"/>
    <cellStyle name="Subtotal 6 13 5" xfId="41350"/>
    <cellStyle name="Sub-total 6 13 5" xfId="41351"/>
    <cellStyle name="Subtotal 6 13 6" xfId="41352"/>
    <cellStyle name="Sub-total 6 13 6" xfId="41353"/>
    <cellStyle name="Subtotal 6 14" xfId="41354"/>
    <cellStyle name="Sub-total 6 14" xfId="41355"/>
    <cellStyle name="Subtotal 6 15" xfId="41356"/>
    <cellStyle name="Sub-total 6 15" xfId="41357"/>
    <cellStyle name="Subtotal 6 16" xfId="41358"/>
    <cellStyle name="Sub-total 6 16" xfId="41359"/>
    <cellStyle name="Subtotal 6 17" xfId="41360"/>
    <cellStyle name="Sub-total 6 17" xfId="41361"/>
    <cellStyle name="Subtotal 6 18" xfId="41362"/>
    <cellStyle name="Sub-total 6 18" xfId="41363"/>
    <cellStyle name="Subtotal 6 2" xfId="41364"/>
    <cellStyle name="Sub-total 6 2" xfId="41365"/>
    <cellStyle name="Subtotal 6 2 10" xfId="41366"/>
    <cellStyle name="Sub-total 6 2 10" xfId="41367"/>
    <cellStyle name="Subtotal 6 2 11" xfId="41368"/>
    <cellStyle name="Sub-total 6 2 11" xfId="41369"/>
    <cellStyle name="Subtotal 6 2 12" xfId="41370"/>
    <cellStyle name="Sub-total 6 2 12" xfId="41371"/>
    <cellStyle name="Subtotal 6 2 13" xfId="41372"/>
    <cellStyle name="Sub-total 6 2 13" xfId="41373"/>
    <cellStyle name="Subtotal 6 2 14" xfId="41374"/>
    <cellStyle name="Sub-total 6 2 14" xfId="41375"/>
    <cellStyle name="Subtotal 6 2 15" xfId="41376"/>
    <cellStyle name="Sub-total 6 2 15" xfId="41377"/>
    <cellStyle name="Subtotal 6 2 16" xfId="41378"/>
    <cellStyle name="Sub-total 6 2 16" xfId="41379"/>
    <cellStyle name="Subtotal 6 2 17" xfId="41380"/>
    <cellStyle name="Sub-total 6 2 17" xfId="41381"/>
    <cellStyle name="Subtotal 6 2 18" xfId="41382"/>
    <cellStyle name="Sub-total 6 2 18" xfId="41383"/>
    <cellStyle name="Subtotal 6 2 19" xfId="41384"/>
    <cellStyle name="Sub-total 6 2 19" xfId="41385"/>
    <cellStyle name="Subtotal 6 2 2" xfId="41386"/>
    <cellStyle name="Sub-total 6 2 2" xfId="41387"/>
    <cellStyle name="Subtotal 6 2 20" xfId="41388"/>
    <cellStyle name="Sub-total 6 2 20" xfId="41389"/>
    <cellStyle name="Subtotal 6 2 21" xfId="41390"/>
    <cellStyle name="Sub-total 6 2 21" xfId="41391"/>
    <cellStyle name="Subtotal 6 2 22" xfId="41392"/>
    <cellStyle name="Sub-total 6 2 22" xfId="41393"/>
    <cellStyle name="Subtotal 6 2 23" xfId="41394"/>
    <cellStyle name="Sub-total 6 2 23" xfId="41395"/>
    <cellStyle name="Subtotal 6 2 3" xfId="41396"/>
    <cellStyle name="Sub-total 6 2 3" xfId="41397"/>
    <cellStyle name="Subtotal 6 2 4" xfId="41398"/>
    <cellStyle name="Sub-total 6 2 4" xfId="41399"/>
    <cellStyle name="Subtotal 6 2 5" xfId="41400"/>
    <cellStyle name="Sub-total 6 2 5" xfId="41401"/>
    <cellStyle name="Subtotal 6 2 6" xfId="41402"/>
    <cellStyle name="Sub-total 6 2 6" xfId="41403"/>
    <cellStyle name="Subtotal 6 2 7" xfId="41404"/>
    <cellStyle name="Sub-total 6 2 7" xfId="41405"/>
    <cellStyle name="Subtotal 6 2 8" xfId="41406"/>
    <cellStyle name="Sub-total 6 2 8" xfId="41407"/>
    <cellStyle name="Subtotal 6 2 9" xfId="41408"/>
    <cellStyle name="Sub-total 6 2 9" xfId="41409"/>
    <cellStyle name="Subtotal 6 3" xfId="41410"/>
    <cellStyle name="Sub-total 6 3" xfId="41411"/>
    <cellStyle name="Subtotal 6 3 10" xfId="41412"/>
    <cellStyle name="Sub-total 6 3 10" xfId="41413"/>
    <cellStyle name="Subtotal 6 3 11" xfId="41414"/>
    <cellStyle name="Sub-total 6 3 11" xfId="41415"/>
    <cellStyle name="Subtotal 6 3 12" xfId="41416"/>
    <cellStyle name="Sub-total 6 3 12" xfId="41417"/>
    <cellStyle name="Subtotal 6 3 13" xfId="41418"/>
    <cellStyle name="Sub-total 6 3 13" xfId="41419"/>
    <cellStyle name="Subtotal 6 3 14" xfId="41420"/>
    <cellStyle name="Sub-total 6 3 14" xfId="41421"/>
    <cellStyle name="Subtotal 6 3 15" xfId="41422"/>
    <cellStyle name="Sub-total 6 3 15" xfId="41423"/>
    <cellStyle name="Subtotal 6 3 16" xfId="41424"/>
    <cellStyle name="Sub-total 6 3 16" xfId="41425"/>
    <cellStyle name="Subtotal 6 3 17" xfId="41426"/>
    <cellStyle name="Sub-total 6 3 17" xfId="41427"/>
    <cellStyle name="Subtotal 6 3 18" xfId="41428"/>
    <cellStyle name="Sub-total 6 3 18" xfId="41429"/>
    <cellStyle name="Subtotal 6 3 19" xfId="41430"/>
    <cellStyle name="Sub-total 6 3 19" xfId="41431"/>
    <cellStyle name="Subtotal 6 3 2" xfId="41432"/>
    <cellStyle name="Sub-total 6 3 2" xfId="41433"/>
    <cellStyle name="Subtotal 6 3 20" xfId="41434"/>
    <cellStyle name="Sub-total 6 3 20" xfId="41435"/>
    <cellStyle name="Subtotal 6 3 21" xfId="41436"/>
    <cellStyle name="Sub-total 6 3 21" xfId="41437"/>
    <cellStyle name="Subtotal 6 3 22" xfId="41438"/>
    <cellStyle name="Sub-total 6 3 22" xfId="41439"/>
    <cellStyle name="Subtotal 6 3 23" xfId="41440"/>
    <cellStyle name="Sub-total 6 3 23" xfId="41441"/>
    <cellStyle name="Subtotal 6 3 3" xfId="41442"/>
    <cellStyle name="Sub-total 6 3 3" xfId="41443"/>
    <cellStyle name="Subtotal 6 3 4" xfId="41444"/>
    <cellStyle name="Sub-total 6 3 4" xfId="41445"/>
    <cellStyle name="Subtotal 6 3 5" xfId="41446"/>
    <cellStyle name="Sub-total 6 3 5" xfId="41447"/>
    <cellStyle name="Subtotal 6 3 6" xfId="41448"/>
    <cellStyle name="Sub-total 6 3 6" xfId="41449"/>
    <cellStyle name="Subtotal 6 3 7" xfId="41450"/>
    <cellStyle name="Sub-total 6 3 7" xfId="41451"/>
    <cellStyle name="Subtotal 6 3 8" xfId="41452"/>
    <cellStyle name="Sub-total 6 3 8" xfId="41453"/>
    <cellStyle name="Subtotal 6 3 9" xfId="41454"/>
    <cellStyle name="Sub-total 6 3 9" xfId="41455"/>
    <cellStyle name="Subtotal 6 4" xfId="41456"/>
    <cellStyle name="Sub-total 6 4" xfId="41457"/>
    <cellStyle name="Subtotal 6 4 2" xfId="41458"/>
    <cellStyle name="Sub-total 6 4 2" xfId="41459"/>
    <cellStyle name="Subtotal 6 4 3" xfId="41460"/>
    <cellStyle name="Sub-total 6 4 3" xfId="41461"/>
    <cellStyle name="Subtotal 6 4 4" xfId="41462"/>
    <cellStyle name="Sub-total 6 4 4" xfId="41463"/>
    <cellStyle name="Subtotal 6 4 5" xfId="41464"/>
    <cellStyle name="Sub-total 6 4 5" xfId="41465"/>
    <cellStyle name="Subtotal 6 4 6" xfId="41466"/>
    <cellStyle name="Sub-total 6 4 6" xfId="41467"/>
    <cellStyle name="Subtotal 6 5" xfId="41468"/>
    <cellStyle name="Sub-total 6 5" xfId="41469"/>
    <cellStyle name="Subtotal 6 5 2" xfId="41470"/>
    <cellStyle name="Sub-total 6 5 2" xfId="41471"/>
    <cellStyle name="Subtotal 6 5 3" xfId="41472"/>
    <cellStyle name="Sub-total 6 5 3" xfId="41473"/>
    <cellStyle name="Subtotal 6 5 4" xfId="41474"/>
    <cellStyle name="Sub-total 6 5 4" xfId="41475"/>
    <cellStyle name="Subtotal 6 5 5" xfId="41476"/>
    <cellStyle name="Sub-total 6 5 5" xfId="41477"/>
    <cellStyle name="Subtotal 6 5 6" xfId="41478"/>
    <cellStyle name="Sub-total 6 5 6" xfId="41479"/>
    <cellStyle name="Subtotal 6 6" xfId="41480"/>
    <cellStyle name="Sub-total 6 6" xfId="41481"/>
    <cellStyle name="Subtotal 6 6 2" xfId="41482"/>
    <cellStyle name="Sub-total 6 6 2" xfId="41483"/>
    <cellStyle name="Subtotal 6 6 3" xfId="41484"/>
    <cellStyle name="Sub-total 6 6 3" xfId="41485"/>
    <cellStyle name="Subtotal 6 6 4" xfId="41486"/>
    <cellStyle name="Sub-total 6 6 4" xfId="41487"/>
    <cellStyle name="Subtotal 6 6 5" xfId="41488"/>
    <cellStyle name="Sub-total 6 6 5" xfId="41489"/>
    <cellStyle name="Subtotal 6 6 6" xfId="41490"/>
    <cellStyle name="Sub-total 6 6 6" xfId="41491"/>
    <cellStyle name="Subtotal 6 7" xfId="41492"/>
    <cellStyle name="Sub-total 6 7" xfId="41493"/>
    <cellStyle name="Subtotal 6 7 2" xfId="41494"/>
    <cellStyle name="Sub-total 6 7 2" xfId="41495"/>
    <cellStyle name="Subtotal 6 7 3" xfId="41496"/>
    <cellStyle name="Sub-total 6 7 3" xfId="41497"/>
    <cellStyle name="Subtotal 6 7 4" xfId="41498"/>
    <cellStyle name="Sub-total 6 7 4" xfId="41499"/>
    <cellStyle name="Subtotal 6 7 5" xfId="41500"/>
    <cellStyle name="Sub-total 6 7 5" xfId="41501"/>
    <cellStyle name="Subtotal 6 7 6" xfId="41502"/>
    <cellStyle name="Sub-total 6 7 6" xfId="41503"/>
    <cellStyle name="Subtotal 6 8" xfId="41504"/>
    <cellStyle name="Sub-total 6 8" xfId="41505"/>
    <cellStyle name="Subtotal 6 8 2" xfId="41506"/>
    <cellStyle name="Sub-total 6 8 2" xfId="41507"/>
    <cellStyle name="Subtotal 6 8 3" xfId="41508"/>
    <cellStyle name="Sub-total 6 8 3" xfId="41509"/>
    <cellStyle name="Subtotal 6 8 4" xfId="41510"/>
    <cellStyle name="Sub-total 6 8 4" xfId="41511"/>
    <cellStyle name="Subtotal 6 8 5" xfId="41512"/>
    <cellStyle name="Sub-total 6 8 5" xfId="41513"/>
    <cellStyle name="Subtotal 6 8 6" xfId="41514"/>
    <cellStyle name="Sub-total 6 8 6" xfId="41515"/>
    <cellStyle name="Subtotal 6 9" xfId="41516"/>
    <cellStyle name="Sub-total 6 9" xfId="41517"/>
    <cellStyle name="Subtotal 6 9 2" xfId="41518"/>
    <cellStyle name="Sub-total 6 9 2" xfId="41519"/>
    <cellStyle name="Subtotal 6 9 3" xfId="41520"/>
    <cellStyle name="Sub-total 6 9 3" xfId="41521"/>
    <cellStyle name="Subtotal 6 9 4" xfId="41522"/>
    <cellStyle name="Sub-total 6 9 4" xfId="41523"/>
    <cellStyle name="Subtotal 6 9 5" xfId="41524"/>
    <cellStyle name="Sub-total 6 9 5" xfId="41525"/>
    <cellStyle name="Subtotal 6 9 6" xfId="41526"/>
    <cellStyle name="Sub-total 6 9 6" xfId="41527"/>
    <cellStyle name="Subtotal 7" xfId="41528"/>
    <cellStyle name="Sub-total 7" xfId="41529"/>
    <cellStyle name="Subtotal 7 10" xfId="41530"/>
    <cellStyle name="Sub-total 7 10" xfId="41531"/>
    <cellStyle name="Subtotal 7 10 2" xfId="41532"/>
    <cellStyle name="Sub-total 7 10 2" xfId="41533"/>
    <cellStyle name="Subtotal 7 10 3" xfId="41534"/>
    <cellStyle name="Sub-total 7 10 3" xfId="41535"/>
    <cellStyle name="Subtotal 7 10 4" xfId="41536"/>
    <cellStyle name="Sub-total 7 10 4" xfId="41537"/>
    <cellStyle name="Subtotal 7 10 5" xfId="41538"/>
    <cellStyle name="Sub-total 7 10 5" xfId="41539"/>
    <cellStyle name="Subtotal 7 10 6" xfId="41540"/>
    <cellStyle name="Sub-total 7 10 6" xfId="41541"/>
    <cellStyle name="Subtotal 7 11" xfId="41542"/>
    <cellStyle name="Sub-total 7 11" xfId="41543"/>
    <cellStyle name="Subtotal 7 11 2" xfId="41544"/>
    <cellStyle name="Sub-total 7 11 2" xfId="41545"/>
    <cellStyle name="Subtotal 7 11 3" xfId="41546"/>
    <cellStyle name="Sub-total 7 11 3" xfId="41547"/>
    <cellStyle name="Subtotal 7 11 4" xfId="41548"/>
    <cellStyle name="Sub-total 7 11 4" xfId="41549"/>
    <cellStyle name="Subtotal 7 11 5" xfId="41550"/>
    <cellStyle name="Sub-total 7 11 5" xfId="41551"/>
    <cellStyle name="Subtotal 7 11 6" xfId="41552"/>
    <cellStyle name="Sub-total 7 11 6" xfId="41553"/>
    <cellStyle name="Subtotal 7 12" xfId="41554"/>
    <cellStyle name="Sub-total 7 12" xfId="41555"/>
    <cellStyle name="Subtotal 7 12 2" xfId="41556"/>
    <cellStyle name="Sub-total 7 12 2" xfId="41557"/>
    <cellStyle name="Subtotal 7 12 3" xfId="41558"/>
    <cellStyle name="Sub-total 7 12 3" xfId="41559"/>
    <cellStyle name="Subtotal 7 12 4" xfId="41560"/>
    <cellStyle name="Sub-total 7 12 4" xfId="41561"/>
    <cellStyle name="Subtotal 7 12 5" xfId="41562"/>
    <cellStyle name="Sub-total 7 12 5" xfId="41563"/>
    <cellStyle name="Subtotal 7 12 6" xfId="41564"/>
    <cellStyle name="Sub-total 7 12 6" xfId="41565"/>
    <cellStyle name="Subtotal 7 13" xfId="41566"/>
    <cellStyle name="Sub-total 7 13" xfId="41567"/>
    <cellStyle name="Subtotal 7 13 2" xfId="41568"/>
    <cellStyle name="Sub-total 7 13 2" xfId="41569"/>
    <cellStyle name="Subtotal 7 13 3" xfId="41570"/>
    <cellStyle name="Sub-total 7 13 3" xfId="41571"/>
    <cellStyle name="Subtotal 7 13 4" xfId="41572"/>
    <cellStyle name="Sub-total 7 13 4" xfId="41573"/>
    <cellStyle name="Subtotal 7 13 5" xfId="41574"/>
    <cellStyle name="Sub-total 7 13 5" xfId="41575"/>
    <cellStyle name="Subtotal 7 13 6" xfId="41576"/>
    <cellStyle name="Sub-total 7 13 6" xfId="41577"/>
    <cellStyle name="Subtotal 7 14" xfId="41578"/>
    <cellStyle name="Sub-total 7 14" xfId="41579"/>
    <cellStyle name="Subtotal 7 15" xfId="41580"/>
    <cellStyle name="Sub-total 7 15" xfId="41581"/>
    <cellStyle name="Subtotal 7 16" xfId="41582"/>
    <cellStyle name="Sub-total 7 16" xfId="41583"/>
    <cellStyle name="Subtotal 7 17" xfId="41584"/>
    <cellStyle name="Sub-total 7 17" xfId="41585"/>
    <cellStyle name="Subtotal 7 18" xfId="41586"/>
    <cellStyle name="Sub-total 7 18" xfId="41587"/>
    <cellStyle name="Subtotal 7 19" xfId="41588"/>
    <cellStyle name="Sub-total 7 19" xfId="41589"/>
    <cellStyle name="Subtotal 7 2" xfId="41590"/>
    <cellStyle name="Sub-total 7 2" xfId="41591"/>
    <cellStyle name="Subtotal 7 2 2" xfId="41592"/>
    <cellStyle name="Sub-total 7 2 2" xfId="41593"/>
    <cellStyle name="Subtotal 7 2 3" xfId="41594"/>
    <cellStyle name="Sub-total 7 2 3" xfId="41595"/>
    <cellStyle name="Subtotal 7 2 4" xfId="41596"/>
    <cellStyle name="Sub-total 7 2 4" xfId="41597"/>
    <cellStyle name="Subtotal 7 2 5" xfId="41598"/>
    <cellStyle name="Sub-total 7 2 5" xfId="41599"/>
    <cellStyle name="Subtotal 7 2 6" xfId="41600"/>
    <cellStyle name="Sub-total 7 2 6" xfId="41601"/>
    <cellStyle name="Subtotal 7 20" xfId="41602"/>
    <cellStyle name="Sub-total 7 20" xfId="41603"/>
    <cellStyle name="Subtotal 7 3" xfId="41604"/>
    <cellStyle name="Sub-total 7 3" xfId="41605"/>
    <cellStyle name="Subtotal 7 3 2" xfId="41606"/>
    <cellStyle name="Sub-total 7 3 2" xfId="41607"/>
    <cellStyle name="Subtotal 7 3 3" xfId="41608"/>
    <cellStyle name="Sub-total 7 3 3" xfId="41609"/>
    <cellStyle name="Subtotal 7 3 4" xfId="41610"/>
    <cellStyle name="Sub-total 7 3 4" xfId="41611"/>
    <cellStyle name="Subtotal 7 3 5" xfId="41612"/>
    <cellStyle name="Sub-total 7 3 5" xfId="41613"/>
    <cellStyle name="Subtotal 7 3 6" xfId="41614"/>
    <cellStyle name="Sub-total 7 3 6" xfId="41615"/>
    <cellStyle name="Subtotal 7 4" xfId="41616"/>
    <cellStyle name="Sub-total 7 4" xfId="41617"/>
    <cellStyle name="Subtotal 7 4 2" xfId="41618"/>
    <cellStyle name="Sub-total 7 4 2" xfId="41619"/>
    <cellStyle name="Subtotal 7 4 3" xfId="41620"/>
    <cellStyle name="Sub-total 7 4 3" xfId="41621"/>
    <cellStyle name="Subtotal 7 4 4" xfId="41622"/>
    <cellStyle name="Sub-total 7 4 4" xfId="41623"/>
    <cellStyle name="Subtotal 7 4 5" xfId="41624"/>
    <cellStyle name="Sub-total 7 4 5" xfId="41625"/>
    <cellStyle name="Subtotal 7 4 6" xfId="41626"/>
    <cellStyle name="Sub-total 7 4 6" xfId="41627"/>
    <cellStyle name="Subtotal 7 5" xfId="41628"/>
    <cellStyle name="Sub-total 7 5" xfId="41629"/>
    <cellStyle name="Subtotal 7 5 2" xfId="41630"/>
    <cellStyle name="Sub-total 7 5 2" xfId="41631"/>
    <cellStyle name="Subtotal 7 5 3" xfId="41632"/>
    <cellStyle name="Sub-total 7 5 3" xfId="41633"/>
    <cellStyle name="Subtotal 7 5 4" xfId="41634"/>
    <cellStyle name="Sub-total 7 5 4" xfId="41635"/>
    <cellStyle name="Subtotal 7 5 5" xfId="41636"/>
    <cellStyle name="Sub-total 7 5 5" xfId="41637"/>
    <cellStyle name="Subtotal 7 5 6" xfId="41638"/>
    <cellStyle name="Sub-total 7 5 6" xfId="41639"/>
    <cellStyle name="Subtotal 7 6" xfId="41640"/>
    <cellStyle name="Sub-total 7 6" xfId="41641"/>
    <cellStyle name="Subtotal 7 6 2" xfId="41642"/>
    <cellStyle name="Sub-total 7 6 2" xfId="41643"/>
    <cellStyle name="Subtotal 7 6 3" xfId="41644"/>
    <cellStyle name="Sub-total 7 6 3" xfId="41645"/>
    <cellStyle name="Subtotal 7 6 4" xfId="41646"/>
    <cellStyle name="Sub-total 7 6 4" xfId="41647"/>
    <cellStyle name="Subtotal 7 6 5" xfId="41648"/>
    <cellStyle name="Sub-total 7 6 5" xfId="41649"/>
    <cellStyle name="Subtotal 7 6 6" xfId="41650"/>
    <cellStyle name="Sub-total 7 6 6" xfId="41651"/>
    <cellStyle name="Subtotal 7 7" xfId="41652"/>
    <cellStyle name="Sub-total 7 7" xfId="41653"/>
    <cellStyle name="Subtotal 7 7 2" xfId="41654"/>
    <cellStyle name="Sub-total 7 7 2" xfId="41655"/>
    <cellStyle name="Subtotal 7 7 3" xfId="41656"/>
    <cellStyle name="Sub-total 7 7 3" xfId="41657"/>
    <cellStyle name="Subtotal 7 7 4" xfId="41658"/>
    <cellStyle name="Sub-total 7 7 4" xfId="41659"/>
    <cellStyle name="Subtotal 7 7 5" xfId="41660"/>
    <cellStyle name="Sub-total 7 7 5" xfId="41661"/>
    <cellStyle name="Subtotal 7 7 6" xfId="41662"/>
    <cellStyle name="Sub-total 7 7 6" xfId="41663"/>
    <cellStyle name="Subtotal 7 8" xfId="41664"/>
    <cellStyle name="Sub-total 7 8" xfId="41665"/>
    <cellStyle name="Subtotal 7 8 2" xfId="41666"/>
    <cellStyle name="Sub-total 7 8 2" xfId="41667"/>
    <cellStyle name="Subtotal 7 8 3" xfId="41668"/>
    <cellStyle name="Sub-total 7 8 3" xfId="41669"/>
    <cellStyle name="Subtotal 7 8 4" xfId="41670"/>
    <cellStyle name="Sub-total 7 8 4" xfId="41671"/>
    <cellStyle name="Subtotal 7 8 5" xfId="41672"/>
    <cellStyle name="Sub-total 7 8 5" xfId="41673"/>
    <cellStyle name="Subtotal 7 8 6" xfId="41674"/>
    <cellStyle name="Sub-total 7 8 6" xfId="41675"/>
    <cellStyle name="Subtotal 7 9" xfId="41676"/>
    <cellStyle name="Sub-total 7 9" xfId="41677"/>
    <cellStyle name="Subtotal 7 9 2" xfId="41678"/>
    <cellStyle name="Sub-total 7 9 2" xfId="41679"/>
    <cellStyle name="Subtotal 7 9 3" xfId="41680"/>
    <cellStyle name="Sub-total 7 9 3" xfId="41681"/>
    <cellStyle name="Subtotal 7 9 4" xfId="41682"/>
    <cellStyle name="Sub-total 7 9 4" xfId="41683"/>
    <cellStyle name="Subtotal 7 9 5" xfId="41684"/>
    <cellStyle name="Sub-total 7 9 5" xfId="41685"/>
    <cellStyle name="Subtotal 7 9 6" xfId="41686"/>
    <cellStyle name="Sub-total 7 9 6" xfId="41687"/>
    <cellStyle name="Subtotal 8" xfId="41688"/>
    <cellStyle name="Sub-total 8" xfId="41689"/>
    <cellStyle name="Subtotal 8 10" xfId="41690"/>
    <cellStyle name="Sub-total 8 10" xfId="41691"/>
    <cellStyle name="Subtotal 8 10 2" xfId="41692"/>
    <cellStyle name="Sub-total 8 10 2" xfId="41693"/>
    <cellStyle name="Subtotal 8 10 3" xfId="41694"/>
    <cellStyle name="Sub-total 8 10 3" xfId="41695"/>
    <cellStyle name="Subtotal 8 10 4" xfId="41696"/>
    <cellStyle name="Sub-total 8 10 4" xfId="41697"/>
    <cellStyle name="Subtotal 8 10 5" xfId="41698"/>
    <cellStyle name="Sub-total 8 10 5" xfId="41699"/>
    <cellStyle name="Subtotal 8 10 6" xfId="41700"/>
    <cellStyle name="Sub-total 8 10 6" xfId="41701"/>
    <cellStyle name="Subtotal 8 11" xfId="41702"/>
    <cellStyle name="Sub-total 8 11" xfId="41703"/>
    <cellStyle name="Subtotal 8 11 2" xfId="41704"/>
    <cellStyle name="Sub-total 8 11 2" xfId="41705"/>
    <cellStyle name="Subtotal 8 11 3" xfId="41706"/>
    <cellStyle name="Sub-total 8 11 3" xfId="41707"/>
    <cellStyle name="Subtotal 8 11 4" xfId="41708"/>
    <cellStyle name="Sub-total 8 11 4" xfId="41709"/>
    <cellStyle name="Subtotal 8 11 5" xfId="41710"/>
    <cellStyle name="Sub-total 8 11 5" xfId="41711"/>
    <cellStyle name="Subtotal 8 11 6" xfId="41712"/>
    <cellStyle name="Sub-total 8 11 6" xfId="41713"/>
    <cellStyle name="Subtotal 8 12" xfId="41714"/>
    <cellStyle name="Sub-total 8 12" xfId="41715"/>
    <cellStyle name="Subtotal 8 12 2" xfId="41716"/>
    <cellStyle name="Sub-total 8 12 2" xfId="41717"/>
    <cellStyle name="Subtotal 8 12 3" xfId="41718"/>
    <cellStyle name="Sub-total 8 12 3" xfId="41719"/>
    <cellStyle name="Subtotal 8 12 4" xfId="41720"/>
    <cellStyle name="Sub-total 8 12 4" xfId="41721"/>
    <cellStyle name="Subtotal 8 12 5" xfId="41722"/>
    <cellStyle name="Sub-total 8 12 5" xfId="41723"/>
    <cellStyle name="Subtotal 8 12 6" xfId="41724"/>
    <cellStyle name="Sub-total 8 12 6" xfId="41725"/>
    <cellStyle name="Subtotal 8 13" xfId="41726"/>
    <cellStyle name="Sub-total 8 13" xfId="41727"/>
    <cellStyle name="Subtotal 8 13 2" xfId="41728"/>
    <cellStyle name="Sub-total 8 13 2" xfId="41729"/>
    <cellStyle name="Subtotal 8 13 3" xfId="41730"/>
    <cellStyle name="Sub-total 8 13 3" xfId="41731"/>
    <cellStyle name="Subtotal 8 13 4" xfId="41732"/>
    <cellStyle name="Sub-total 8 13 4" xfId="41733"/>
    <cellStyle name="Subtotal 8 13 5" xfId="41734"/>
    <cellStyle name="Sub-total 8 13 5" xfId="41735"/>
    <cellStyle name="Subtotal 8 13 6" xfId="41736"/>
    <cellStyle name="Sub-total 8 13 6" xfId="41737"/>
    <cellStyle name="Subtotal 8 14" xfId="41738"/>
    <cellStyle name="Sub-total 8 14" xfId="41739"/>
    <cellStyle name="Subtotal 8 15" xfId="41740"/>
    <cellStyle name="Sub-total 8 15" xfId="41741"/>
    <cellStyle name="Subtotal 8 16" xfId="41742"/>
    <cellStyle name="Sub-total 8 16" xfId="41743"/>
    <cellStyle name="Subtotal 8 17" xfId="41744"/>
    <cellStyle name="Sub-total 8 17" xfId="41745"/>
    <cellStyle name="Subtotal 8 18" xfId="41746"/>
    <cellStyle name="Sub-total 8 18" xfId="41747"/>
    <cellStyle name="Subtotal 8 2" xfId="41748"/>
    <cellStyle name="Sub-total 8 2" xfId="41749"/>
    <cellStyle name="Subtotal 8 2 2" xfId="41750"/>
    <cellStyle name="Sub-total 8 2 2" xfId="41751"/>
    <cellStyle name="Subtotal 8 2 3" xfId="41752"/>
    <cellStyle name="Sub-total 8 2 3" xfId="41753"/>
    <cellStyle name="Subtotal 8 2 4" xfId="41754"/>
    <cellStyle name="Sub-total 8 2 4" xfId="41755"/>
    <cellStyle name="Subtotal 8 2 5" xfId="41756"/>
    <cellStyle name="Sub-total 8 2 5" xfId="41757"/>
    <cellStyle name="Subtotal 8 2 6" xfId="41758"/>
    <cellStyle name="Sub-total 8 2 6" xfId="41759"/>
    <cellStyle name="Subtotal 8 3" xfId="41760"/>
    <cellStyle name="Sub-total 8 3" xfId="41761"/>
    <cellStyle name="Subtotal 8 3 2" xfId="41762"/>
    <cellStyle name="Sub-total 8 3 2" xfId="41763"/>
    <cellStyle name="Subtotal 8 3 3" xfId="41764"/>
    <cellStyle name="Sub-total 8 3 3" xfId="41765"/>
    <cellStyle name="Subtotal 8 3 4" xfId="41766"/>
    <cellStyle name="Sub-total 8 3 4" xfId="41767"/>
    <cellStyle name="Subtotal 8 3 5" xfId="41768"/>
    <cellStyle name="Sub-total 8 3 5" xfId="41769"/>
    <cellStyle name="Subtotal 8 3 6" xfId="41770"/>
    <cellStyle name="Sub-total 8 3 6" xfId="41771"/>
    <cellStyle name="Subtotal 8 4" xfId="41772"/>
    <cellStyle name="Sub-total 8 4" xfId="41773"/>
    <cellStyle name="Subtotal 8 4 2" xfId="41774"/>
    <cellStyle name="Sub-total 8 4 2" xfId="41775"/>
    <cellStyle name="Subtotal 8 4 3" xfId="41776"/>
    <cellStyle name="Sub-total 8 4 3" xfId="41777"/>
    <cellStyle name="Subtotal 8 4 4" xfId="41778"/>
    <cellStyle name="Sub-total 8 4 4" xfId="41779"/>
    <cellStyle name="Subtotal 8 4 5" xfId="41780"/>
    <cellStyle name="Sub-total 8 4 5" xfId="41781"/>
    <cellStyle name="Subtotal 8 4 6" xfId="41782"/>
    <cellStyle name="Sub-total 8 4 6" xfId="41783"/>
    <cellStyle name="Subtotal 8 5" xfId="41784"/>
    <cellStyle name="Sub-total 8 5" xfId="41785"/>
    <cellStyle name="Subtotal 8 5 2" xfId="41786"/>
    <cellStyle name="Sub-total 8 5 2" xfId="41787"/>
    <cellStyle name="Subtotal 8 5 3" xfId="41788"/>
    <cellStyle name="Sub-total 8 5 3" xfId="41789"/>
    <cellStyle name="Subtotal 8 5 4" xfId="41790"/>
    <cellStyle name="Sub-total 8 5 4" xfId="41791"/>
    <cellStyle name="Subtotal 8 5 5" xfId="41792"/>
    <cellStyle name="Sub-total 8 5 5" xfId="41793"/>
    <cellStyle name="Subtotal 8 5 6" xfId="41794"/>
    <cellStyle name="Sub-total 8 5 6" xfId="41795"/>
    <cellStyle name="Subtotal 8 6" xfId="41796"/>
    <cellStyle name="Sub-total 8 6" xfId="41797"/>
    <cellStyle name="Subtotal 8 6 2" xfId="41798"/>
    <cellStyle name="Sub-total 8 6 2" xfId="41799"/>
    <cellStyle name="Subtotal 8 6 3" xfId="41800"/>
    <cellStyle name="Sub-total 8 6 3" xfId="41801"/>
    <cellStyle name="Subtotal 8 6 4" xfId="41802"/>
    <cellStyle name="Sub-total 8 6 4" xfId="41803"/>
    <cellStyle name="Subtotal 8 6 5" xfId="41804"/>
    <cellStyle name="Sub-total 8 6 5" xfId="41805"/>
    <cellStyle name="Subtotal 8 6 6" xfId="41806"/>
    <cellStyle name="Sub-total 8 6 6" xfId="41807"/>
    <cellStyle name="Subtotal 8 7" xfId="41808"/>
    <cellStyle name="Sub-total 8 7" xfId="41809"/>
    <cellStyle name="Subtotal 8 7 2" xfId="41810"/>
    <cellStyle name="Sub-total 8 7 2" xfId="41811"/>
    <cellStyle name="Subtotal 8 7 3" xfId="41812"/>
    <cellStyle name="Sub-total 8 7 3" xfId="41813"/>
    <cellStyle name="Subtotal 8 7 4" xfId="41814"/>
    <cellStyle name="Sub-total 8 7 4" xfId="41815"/>
    <cellStyle name="Subtotal 8 7 5" xfId="41816"/>
    <cellStyle name="Sub-total 8 7 5" xfId="41817"/>
    <cellStyle name="Subtotal 8 7 6" xfId="41818"/>
    <cellStyle name="Sub-total 8 7 6" xfId="41819"/>
    <cellStyle name="Subtotal 8 8" xfId="41820"/>
    <cellStyle name="Sub-total 8 8" xfId="41821"/>
    <cellStyle name="Subtotal 8 8 2" xfId="41822"/>
    <cellStyle name="Sub-total 8 8 2" xfId="41823"/>
    <cellStyle name="Subtotal 8 8 3" xfId="41824"/>
    <cellStyle name="Sub-total 8 8 3" xfId="41825"/>
    <cellStyle name="Subtotal 8 8 4" xfId="41826"/>
    <cellStyle name="Sub-total 8 8 4" xfId="41827"/>
    <cellStyle name="Subtotal 8 8 5" xfId="41828"/>
    <cellStyle name="Sub-total 8 8 5" xfId="41829"/>
    <cellStyle name="Subtotal 8 8 6" xfId="41830"/>
    <cellStyle name="Sub-total 8 8 6" xfId="41831"/>
    <cellStyle name="Subtotal 8 9" xfId="41832"/>
    <cellStyle name="Sub-total 8 9" xfId="41833"/>
    <cellStyle name="Subtotal 8 9 2" xfId="41834"/>
    <cellStyle name="Sub-total 8 9 2" xfId="41835"/>
    <cellStyle name="Subtotal 8 9 3" xfId="41836"/>
    <cellStyle name="Sub-total 8 9 3" xfId="41837"/>
    <cellStyle name="Subtotal 8 9 4" xfId="41838"/>
    <cellStyle name="Sub-total 8 9 4" xfId="41839"/>
    <cellStyle name="Subtotal 8 9 5" xfId="41840"/>
    <cellStyle name="Sub-total 8 9 5" xfId="41841"/>
    <cellStyle name="Subtotal 8 9 6" xfId="41842"/>
    <cellStyle name="Sub-total 8 9 6" xfId="41843"/>
    <cellStyle name="Subtotal 9" xfId="41844"/>
    <cellStyle name="Sub-total 9" xfId="41845"/>
    <cellStyle name="Subtotal 9 10" xfId="41846"/>
    <cellStyle name="Sub-total 9 10" xfId="41847"/>
    <cellStyle name="Subtotal 9 10 2" xfId="41848"/>
    <cellStyle name="Sub-total 9 10 2" xfId="41849"/>
    <cellStyle name="Subtotal 9 10 3" xfId="41850"/>
    <cellStyle name="Sub-total 9 10 3" xfId="41851"/>
    <cellStyle name="Subtotal 9 10 4" xfId="41852"/>
    <cellStyle name="Sub-total 9 10 4" xfId="41853"/>
    <cellStyle name="Subtotal 9 10 5" xfId="41854"/>
    <cellStyle name="Sub-total 9 10 5" xfId="41855"/>
    <cellStyle name="Subtotal 9 10 6" xfId="41856"/>
    <cellStyle name="Sub-total 9 10 6" xfId="41857"/>
    <cellStyle name="Subtotal 9 11" xfId="41858"/>
    <cellStyle name="Sub-total 9 11" xfId="41859"/>
    <cellStyle name="Subtotal 9 11 2" xfId="41860"/>
    <cellStyle name="Sub-total 9 11 2" xfId="41861"/>
    <cellStyle name="Subtotal 9 11 3" xfId="41862"/>
    <cellStyle name="Sub-total 9 11 3" xfId="41863"/>
    <cellStyle name="Subtotal 9 11 4" xfId="41864"/>
    <cellStyle name="Sub-total 9 11 4" xfId="41865"/>
    <cellStyle name="Subtotal 9 11 5" xfId="41866"/>
    <cellStyle name="Sub-total 9 11 5" xfId="41867"/>
    <cellStyle name="Subtotal 9 11 6" xfId="41868"/>
    <cellStyle name="Sub-total 9 11 6" xfId="41869"/>
    <cellStyle name="Subtotal 9 12" xfId="41870"/>
    <cellStyle name="Sub-total 9 12" xfId="41871"/>
    <cellStyle name="Subtotal 9 12 2" xfId="41872"/>
    <cellStyle name="Sub-total 9 12 2" xfId="41873"/>
    <cellStyle name="Subtotal 9 12 3" xfId="41874"/>
    <cellStyle name="Sub-total 9 12 3" xfId="41875"/>
    <cellStyle name="Subtotal 9 12 4" xfId="41876"/>
    <cellStyle name="Sub-total 9 12 4" xfId="41877"/>
    <cellStyle name="Subtotal 9 12 5" xfId="41878"/>
    <cellStyle name="Sub-total 9 12 5" xfId="41879"/>
    <cellStyle name="Subtotal 9 12 6" xfId="41880"/>
    <cellStyle name="Sub-total 9 12 6" xfId="41881"/>
    <cellStyle name="Subtotal 9 13" xfId="41882"/>
    <cellStyle name="Sub-total 9 13" xfId="41883"/>
    <cellStyle name="Subtotal 9 13 2" xfId="41884"/>
    <cellStyle name="Sub-total 9 13 2" xfId="41885"/>
    <cellStyle name="Subtotal 9 13 3" xfId="41886"/>
    <cellStyle name="Sub-total 9 13 3" xfId="41887"/>
    <cellStyle name="Subtotal 9 13 4" xfId="41888"/>
    <cellStyle name="Sub-total 9 13 4" xfId="41889"/>
    <cellStyle name="Subtotal 9 13 5" xfId="41890"/>
    <cellStyle name="Sub-total 9 13 5" xfId="41891"/>
    <cellStyle name="Subtotal 9 13 6" xfId="41892"/>
    <cellStyle name="Sub-total 9 13 6" xfId="41893"/>
    <cellStyle name="Subtotal 9 14" xfId="41894"/>
    <cellStyle name="Sub-total 9 14" xfId="41895"/>
    <cellStyle name="Subtotal 9 15" xfId="41896"/>
    <cellStyle name="Sub-total 9 15" xfId="41897"/>
    <cellStyle name="Subtotal 9 16" xfId="41898"/>
    <cellStyle name="Sub-total 9 16" xfId="41899"/>
    <cellStyle name="Subtotal 9 17" xfId="41900"/>
    <cellStyle name="Sub-total 9 17" xfId="41901"/>
    <cellStyle name="Subtotal 9 18" xfId="41902"/>
    <cellStyle name="Sub-total 9 18" xfId="41903"/>
    <cellStyle name="Subtotal 9 2" xfId="41904"/>
    <cellStyle name="Sub-total 9 2" xfId="41905"/>
    <cellStyle name="Subtotal 9 2 2" xfId="41906"/>
    <cellStyle name="Sub-total 9 2 2" xfId="41907"/>
    <cellStyle name="Subtotal 9 2 3" xfId="41908"/>
    <cellStyle name="Sub-total 9 2 3" xfId="41909"/>
    <cellStyle name="Subtotal 9 2 4" xfId="41910"/>
    <cellStyle name="Sub-total 9 2 4" xfId="41911"/>
    <cellStyle name="Subtotal 9 2 5" xfId="41912"/>
    <cellStyle name="Sub-total 9 2 5" xfId="41913"/>
    <cellStyle name="Subtotal 9 2 6" xfId="41914"/>
    <cellStyle name="Sub-total 9 2 6" xfId="41915"/>
    <cellStyle name="Subtotal 9 3" xfId="41916"/>
    <cellStyle name="Sub-total 9 3" xfId="41917"/>
    <cellStyle name="Subtotal 9 3 2" xfId="41918"/>
    <cellStyle name="Sub-total 9 3 2" xfId="41919"/>
    <cellStyle name="Subtotal 9 3 3" xfId="41920"/>
    <cellStyle name="Sub-total 9 3 3" xfId="41921"/>
    <cellStyle name="Subtotal 9 3 4" xfId="41922"/>
    <cellStyle name="Sub-total 9 3 4" xfId="41923"/>
    <cellStyle name="Subtotal 9 3 5" xfId="41924"/>
    <cellStyle name="Sub-total 9 3 5" xfId="41925"/>
    <cellStyle name="Subtotal 9 3 6" xfId="41926"/>
    <cellStyle name="Sub-total 9 3 6" xfId="41927"/>
    <cellStyle name="Subtotal 9 4" xfId="41928"/>
    <cellStyle name="Sub-total 9 4" xfId="41929"/>
    <cellStyle name="Subtotal 9 4 2" xfId="41930"/>
    <cellStyle name="Sub-total 9 4 2" xfId="41931"/>
    <cellStyle name="Subtotal 9 4 3" xfId="41932"/>
    <cellStyle name="Sub-total 9 4 3" xfId="41933"/>
    <cellStyle name="Subtotal 9 4 4" xfId="41934"/>
    <cellStyle name="Sub-total 9 4 4" xfId="41935"/>
    <cellStyle name="Subtotal 9 4 5" xfId="41936"/>
    <cellStyle name="Sub-total 9 4 5" xfId="41937"/>
    <cellStyle name="Subtotal 9 4 6" xfId="41938"/>
    <cellStyle name="Sub-total 9 4 6" xfId="41939"/>
    <cellStyle name="Subtotal 9 5" xfId="41940"/>
    <cellStyle name="Sub-total 9 5" xfId="41941"/>
    <cellStyle name="Subtotal 9 5 2" xfId="41942"/>
    <cellStyle name="Sub-total 9 5 2" xfId="41943"/>
    <cellStyle name="Subtotal 9 5 3" xfId="41944"/>
    <cellStyle name="Sub-total 9 5 3" xfId="41945"/>
    <cellStyle name="Subtotal 9 5 4" xfId="41946"/>
    <cellStyle name="Sub-total 9 5 4" xfId="41947"/>
    <cellStyle name="Subtotal 9 5 5" xfId="41948"/>
    <cellStyle name="Sub-total 9 5 5" xfId="41949"/>
    <cellStyle name="Subtotal 9 5 6" xfId="41950"/>
    <cellStyle name="Sub-total 9 5 6" xfId="41951"/>
    <cellStyle name="Subtotal 9 6" xfId="41952"/>
    <cellStyle name="Sub-total 9 6" xfId="41953"/>
    <cellStyle name="Subtotal 9 6 2" xfId="41954"/>
    <cellStyle name="Sub-total 9 6 2" xfId="41955"/>
    <cellStyle name="Subtotal 9 6 3" xfId="41956"/>
    <cellStyle name="Sub-total 9 6 3" xfId="41957"/>
    <cellStyle name="Subtotal 9 6 4" xfId="41958"/>
    <cellStyle name="Sub-total 9 6 4" xfId="41959"/>
    <cellStyle name="Subtotal 9 6 5" xfId="41960"/>
    <cellStyle name="Sub-total 9 6 5" xfId="41961"/>
    <cellStyle name="Subtotal 9 6 6" xfId="41962"/>
    <cellStyle name="Sub-total 9 6 6" xfId="41963"/>
    <cellStyle name="Subtotal 9 7" xfId="41964"/>
    <cellStyle name="Sub-total 9 7" xfId="41965"/>
    <cellStyle name="Subtotal 9 7 2" xfId="41966"/>
    <cellStyle name="Sub-total 9 7 2" xfId="41967"/>
    <cellStyle name="Subtotal 9 7 3" xfId="41968"/>
    <cellStyle name="Sub-total 9 7 3" xfId="41969"/>
    <cellStyle name="Subtotal 9 7 4" xfId="41970"/>
    <cellStyle name="Sub-total 9 7 4" xfId="41971"/>
    <cellStyle name="Subtotal 9 7 5" xfId="41972"/>
    <cellStyle name="Sub-total 9 7 5" xfId="41973"/>
    <cellStyle name="Subtotal 9 7 6" xfId="41974"/>
    <cellStyle name="Sub-total 9 7 6" xfId="41975"/>
    <cellStyle name="Subtotal 9 8" xfId="41976"/>
    <cellStyle name="Sub-total 9 8" xfId="41977"/>
    <cellStyle name="Subtotal 9 8 2" xfId="41978"/>
    <cellStyle name="Sub-total 9 8 2" xfId="41979"/>
    <cellStyle name="Subtotal 9 8 3" xfId="41980"/>
    <cellStyle name="Sub-total 9 8 3" xfId="41981"/>
    <cellStyle name="Subtotal 9 8 4" xfId="41982"/>
    <cellStyle name="Sub-total 9 8 4" xfId="41983"/>
    <cellStyle name="Subtotal 9 8 5" xfId="41984"/>
    <cellStyle name="Sub-total 9 8 5" xfId="41985"/>
    <cellStyle name="Subtotal 9 8 6" xfId="41986"/>
    <cellStyle name="Sub-total 9 8 6" xfId="41987"/>
    <cellStyle name="Subtotal 9 9" xfId="41988"/>
    <cellStyle name="Sub-total 9 9" xfId="41989"/>
    <cellStyle name="Subtotal 9 9 2" xfId="41990"/>
    <cellStyle name="Sub-total 9 9 2" xfId="41991"/>
    <cellStyle name="Subtotal 9 9 3" xfId="41992"/>
    <cellStyle name="Sub-total 9 9 3" xfId="41993"/>
    <cellStyle name="Subtotal 9 9 4" xfId="41994"/>
    <cellStyle name="Sub-total 9 9 4" xfId="41995"/>
    <cellStyle name="Subtotal 9 9 5" xfId="41996"/>
    <cellStyle name="Sub-total 9 9 5" xfId="41997"/>
    <cellStyle name="Subtotal 9 9 6" xfId="41998"/>
    <cellStyle name="Sub-total 9 9 6" xfId="41999"/>
    <cellStyle name="Table Data" xfId="42000"/>
    <cellStyle name="Table Headings Bold" xfId="42001"/>
    <cellStyle name="taples Plaza" xfId="42002"/>
    <cellStyle name="taples Plaza 2" xfId="42003"/>
    <cellStyle name="taples Plaza 3" xfId="42004"/>
    <cellStyle name="Test" xfId="42005"/>
    <cellStyle name="Test 2" xfId="42006"/>
    <cellStyle name="Tickmark" xfId="42007"/>
    <cellStyle name="Title 2" xfId="42008"/>
    <cellStyle name="Title 2 2" xfId="42009"/>
    <cellStyle name="Title 2 2 2" xfId="42010"/>
    <cellStyle name="Title 2 2 2 2" xfId="42011"/>
    <cellStyle name="Title 2 2 2 2 2" xfId="42012"/>
    <cellStyle name="Title 2 2 2 3" xfId="42013"/>
    <cellStyle name="Title 2 2 2 4" xfId="42014"/>
    <cellStyle name="Title 2 2 2 5" xfId="42015"/>
    <cellStyle name="Title 2 2 3" xfId="42016"/>
    <cellStyle name="Title 2 2 3 2" xfId="42017"/>
    <cellStyle name="Title 2 2 3 2 2" xfId="42018"/>
    <cellStyle name="Title 2 2 3 3" xfId="42019"/>
    <cellStyle name="Title 2 2 4" xfId="42020"/>
    <cellStyle name="Title 2 2 4 2" xfId="42021"/>
    <cellStyle name="Title 2 2 5" xfId="42022"/>
    <cellStyle name="Title 2 2 6" xfId="42023"/>
    <cellStyle name="Title 2 3" xfId="42024"/>
    <cellStyle name="Title 2 3 2" xfId="42025"/>
    <cellStyle name="Title 2 3 2 2" xfId="42026"/>
    <cellStyle name="Title 2 3 2 2 2" xfId="42027"/>
    <cellStyle name="Title 2 3 2 3" xfId="42028"/>
    <cellStyle name="Title 2 3 2 4" xfId="42029"/>
    <cellStyle name="Title 2 3 3" xfId="42030"/>
    <cellStyle name="Title 2 3 3 2" xfId="42031"/>
    <cellStyle name="Title 2 3 3 3" xfId="42032"/>
    <cellStyle name="Title 2 3 4" xfId="42033"/>
    <cellStyle name="Title 2 3 4 2" xfId="42034"/>
    <cellStyle name="Title 2 3 5" xfId="42035"/>
    <cellStyle name="Title 2 4" xfId="42036"/>
    <cellStyle name="Title 2 4 2" xfId="42037"/>
    <cellStyle name="Title 2 4 2 2" xfId="42038"/>
    <cellStyle name="Title 2 4 3" xfId="42039"/>
    <cellStyle name="Title 2 4 4" xfId="42040"/>
    <cellStyle name="Title 2 5" xfId="42041"/>
    <cellStyle name="Title 2 5 2" xfId="42042"/>
    <cellStyle name="Title 2 5 3" xfId="42043"/>
    <cellStyle name="Title 2 6" xfId="42044"/>
    <cellStyle name="Title 2 6 2" xfId="42045"/>
    <cellStyle name="Title 2 7" xfId="42046"/>
    <cellStyle name="Title 2 8" xfId="42047"/>
    <cellStyle name="Title 3" xfId="42048"/>
    <cellStyle name="Title 3 2" xfId="42049"/>
    <cellStyle name="Title 3 2 2" xfId="42050"/>
    <cellStyle name="Title 3 2 2 2" xfId="42051"/>
    <cellStyle name="Title 3 2 3" xfId="42052"/>
    <cellStyle name="Title 3 2 4" xfId="42053"/>
    <cellStyle name="Title 3 3" xfId="42054"/>
    <cellStyle name="Title 3 3 2" xfId="42055"/>
    <cellStyle name="Title 3 3 2 2" xfId="42056"/>
    <cellStyle name="Title 3 3 3" xfId="42057"/>
    <cellStyle name="Title 3 4" xfId="42058"/>
    <cellStyle name="Title 3 4 2" xfId="42059"/>
    <cellStyle name="Title 3 5" xfId="42060"/>
    <cellStyle name="Title 3 6" xfId="42061"/>
    <cellStyle name="Title 4" xfId="42062"/>
    <cellStyle name="Title 4 2" xfId="42063"/>
    <cellStyle name="Title 4 2 2" xfId="42064"/>
    <cellStyle name="Title 4 2 2 2" xfId="42065"/>
    <cellStyle name="Title 4 2 3" xfId="42066"/>
    <cellStyle name="Title 4 2 4" xfId="42067"/>
    <cellStyle name="Title 4 3" xfId="42068"/>
    <cellStyle name="Title 4 3 2" xfId="42069"/>
    <cellStyle name="Title 4 3 3" xfId="42070"/>
    <cellStyle name="Title 4 4" xfId="42071"/>
    <cellStyle name="Title 4 4 2" xfId="42072"/>
    <cellStyle name="Title 5" xfId="42073"/>
    <cellStyle name="Title 5 2" xfId="42074"/>
    <cellStyle name="Title 5 2 2" xfId="42075"/>
    <cellStyle name="Title 5 2 3" xfId="42076"/>
    <cellStyle name="Title 5 3" xfId="42077"/>
    <cellStyle name="Title 5 3 2" xfId="42078"/>
    <cellStyle name="Title 5 4" xfId="42079"/>
    <cellStyle name="Title 6" xfId="42080"/>
    <cellStyle name="Title 6 2" xfId="42081"/>
    <cellStyle name="Title 6 2 2" xfId="42082"/>
    <cellStyle name="Title 6 3" xfId="42083"/>
    <cellStyle name="Title 7" xfId="42084"/>
    <cellStyle name="Title 7 2" xfId="42085"/>
    <cellStyle name="Title 8" xfId="42086"/>
    <cellStyle name="Title 8 2" xfId="42087"/>
    <cellStyle name="Title 9" xfId="42088"/>
    <cellStyle name="Title: - Style3" xfId="42089"/>
    <cellStyle name="Title: - Style3 2" xfId="42090"/>
    <cellStyle name="Title: - Style4" xfId="42091"/>
    <cellStyle name="Title: - Style4 2" xfId="42092"/>
    <cellStyle name="Title: Major" xfId="42093"/>
    <cellStyle name="Title: Major 2" xfId="42094"/>
    <cellStyle name="Title: Major 2 2" xfId="42095"/>
    <cellStyle name="Title: Major 2 2 2" xfId="42096"/>
    <cellStyle name="Title: Major 2 2 2 2" xfId="42097"/>
    <cellStyle name="Title: Major 2 2 3" xfId="42098"/>
    <cellStyle name="Title: Major 2 2 4" xfId="42099"/>
    <cellStyle name="Title: Major 2 3" xfId="42100"/>
    <cellStyle name="Title: Major 2 3 2" xfId="42101"/>
    <cellStyle name="Title: Major 2 4" xfId="42102"/>
    <cellStyle name="Title: Major 2 4 2" xfId="42103"/>
    <cellStyle name="Title: Major 3" xfId="42104"/>
    <cellStyle name="Title: Major 3 2" xfId="42105"/>
    <cellStyle name="Title: Major 3 2 2" xfId="42106"/>
    <cellStyle name="Title: Major 3 3" xfId="42107"/>
    <cellStyle name="Title: Major 4" xfId="42108"/>
    <cellStyle name="Title: Major 4 2" xfId="42109"/>
    <cellStyle name="Title: Major 4 3" xfId="42110"/>
    <cellStyle name="Title: Major 5" xfId="42111"/>
    <cellStyle name="Title: Major 5 2" xfId="42112"/>
    <cellStyle name="Title: Major 6" xfId="42113"/>
    <cellStyle name="Title: Minor" xfId="42114"/>
    <cellStyle name="Title: Minor 2" xfId="42115"/>
    <cellStyle name="Title: Minor 2 2" xfId="42116"/>
    <cellStyle name="Title: Minor 2 2 2" xfId="42117"/>
    <cellStyle name="Title: Minor 2 2 2 2" xfId="42118"/>
    <cellStyle name="Title: Minor 2 2 3" xfId="42119"/>
    <cellStyle name="Title: Minor 2 2 4" xfId="42120"/>
    <cellStyle name="Title: Minor 2 3" xfId="42121"/>
    <cellStyle name="Title: Minor 2 3 2" xfId="42122"/>
    <cellStyle name="Title: Minor 2 4" xfId="42123"/>
    <cellStyle name="Title: Minor 3" xfId="42124"/>
    <cellStyle name="Title: Minor 3 2" xfId="42125"/>
    <cellStyle name="Title: Minor 3 2 2" xfId="42126"/>
    <cellStyle name="Title: Minor 3 3" xfId="42127"/>
    <cellStyle name="Title: Minor 3 4" xfId="42128"/>
    <cellStyle name="Title: Minor 4" xfId="42129"/>
    <cellStyle name="Title: Minor 4 2" xfId="42130"/>
    <cellStyle name="Title: Minor 5" xfId="42131"/>
    <cellStyle name="Title: Minor 5 2" xfId="42132"/>
    <cellStyle name="Title: Minor 6" xfId="42133"/>
    <cellStyle name="Title: Minor_Electric Rev Req Model (2009 GRC) Rebuttal" xfId="42134"/>
    <cellStyle name="Title: Worksheet" xfId="42135"/>
    <cellStyle name="Title: Worksheet 2" xfId="42136"/>
    <cellStyle name="Title: Worksheet 2 2" xfId="42137"/>
    <cellStyle name="Title: Worksheet 2 2 2" xfId="42138"/>
    <cellStyle name="Title: Worksheet 2 3" xfId="42139"/>
    <cellStyle name="Title: Worksheet 2 4" xfId="42140"/>
    <cellStyle name="Title: Worksheet 3" xfId="42141"/>
    <cellStyle name="Title: Worksheet 3 2" xfId="42142"/>
    <cellStyle name="Title: Worksheet 3 3" xfId="42143"/>
    <cellStyle name="Title: Worksheet 4" xfId="42144"/>
    <cellStyle name="Title: Worksheet 4 2" xfId="42145"/>
    <cellStyle name="Title: Worksheet 5" xfId="42146"/>
    <cellStyle name="Titles" xfId="42147"/>
    <cellStyle name="Total 10" xfId="42148"/>
    <cellStyle name="Total 2" xfId="42149"/>
    <cellStyle name="Total 2 2" xfId="42150"/>
    <cellStyle name="Total 2 2 2" xfId="42151"/>
    <cellStyle name="Total 2 2 2 2" xfId="42152"/>
    <cellStyle name="Total 2 2 2 2 2" xfId="42153"/>
    <cellStyle name="Total 2 2 2 3" xfId="42154"/>
    <cellStyle name="Total 2 2 2 4" xfId="42155"/>
    <cellStyle name="Total 2 2 2 5" xfId="42156"/>
    <cellStyle name="Total 2 2 2 6" xfId="42157"/>
    <cellStyle name="Total 2 2 2 7" xfId="42158"/>
    <cellStyle name="Total 2 2 2 8" xfId="42159"/>
    <cellStyle name="Total 2 2 3" xfId="42160"/>
    <cellStyle name="Total 2 2 3 2" xfId="42161"/>
    <cellStyle name="Total 2 2 3 2 2" xfId="42162"/>
    <cellStyle name="Total 2 2 3 3" xfId="42163"/>
    <cellStyle name="Total 2 2 4" xfId="42164"/>
    <cellStyle name="Total 2 2 4 2" xfId="42165"/>
    <cellStyle name="Total 2 2 5" xfId="42166"/>
    <cellStyle name="Total 2 2 6" xfId="42167"/>
    <cellStyle name="Total 2 3" xfId="42168"/>
    <cellStyle name="Total 2 3 10" xfId="42169"/>
    <cellStyle name="Total 2 3 11" xfId="42170"/>
    <cellStyle name="Total 2 3 2" xfId="42171"/>
    <cellStyle name="Total 2 3 2 2" xfId="42172"/>
    <cellStyle name="Total 2 3 2 2 2" xfId="42173"/>
    <cellStyle name="Total 2 3 2 3" xfId="42174"/>
    <cellStyle name="Total 2 3 2 3 2" xfId="42175"/>
    <cellStyle name="Total 2 3 2 4" xfId="42176"/>
    <cellStyle name="Total 2 3 2 5" xfId="42177"/>
    <cellStyle name="Total 2 3 2 6" xfId="42178"/>
    <cellStyle name="Total 2 3 2 7" xfId="42179"/>
    <cellStyle name="Total 2 3 3" xfId="42180"/>
    <cellStyle name="Total 2 3 3 2" xfId="42181"/>
    <cellStyle name="Total 2 3 3 2 2" xfId="42182"/>
    <cellStyle name="Total 2 3 3 3" xfId="42183"/>
    <cellStyle name="Total 2 3 3 4" xfId="42184"/>
    <cellStyle name="Total 2 3 3 5" xfId="42185"/>
    <cellStyle name="Total 2 3 3 6" xfId="42186"/>
    <cellStyle name="Total 2 3 3 7" xfId="42187"/>
    <cellStyle name="Total 2 3 4" xfId="42188"/>
    <cellStyle name="Total 2 3 4 2" xfId="42189"/>
    <cellStyle name="Total 2 3 4 3" xfId="42190"/>
    <cellStyle name="Total 2 3 4 4" xfId="42191"/>
    <cellStyle name="Total 2 3 4 5" xfId="42192"/>
    <cellStyle name="Total 2 3 4 6" xfId="42193"/>
    <cellStyle name="Total 2 3 4 7" xfId="42194"/>
    <cellStyle name="Total 2 3 5" xfId="42195"/>
    <cellStyle name="Total 2 3 5 2" xfId="42196"/>
    <cellStyle name="Total 2 3 6" xfId="42197"/>
    <cellStyle name="Total 2 3 7" xfId="42198"/>
    <cellStyle name="Total 2 3 8" xfId="42199"/>
    <cellStyle name="Total 2 3 9" xfId="42200"/>
    <cellStyle name="Total 2 4" xfId="42201"/>
    <cellStyle name="Total 2 4 2" xfId="42202"/>
    <cellStyle name="Total 2 4 2 2" xfId="42203"/>
    <cellStyle name="Total 2 4 2 3" xfId="42204"/>
    <cellStyle name="Total 2 4 3" xfId="42205"/>
    <cellStyle name="Total 2 4 4" xfId="42206"/>
    <cellStyle name="Total 2 5" xfId="42207"/>
    <cellStyle name="Total 2 5 2" xfId="42208"/>
    <cellStyle name="Total 2 5 2 2" xfId="42209"/>
    <cellStyle name="Total 2 5 3" xfId="42210"/>
    <cellStyle name="Total 2 5 4" xfId="42211"/>
    <cellStyle name="Total 2 6" xfId="42212"/>
    <cellStyle name="Total 2 6 2" xfId="42213"/>
    <cellStyle name="Total 2 7" xfId="42214"/>
    <cellStyle name="Total 2 8" xfId="42215"/>
    <cellStyle name="Total 3" xfId="42216"/>
    <cellStyle name="Total 3 2" xfId="42217"/>
    <cellStyle name="Total 3 2 2" xfId="42218"/>
    <cellStyle name="Total 3 2 2 2" xfId="42219"/>
    <cellStyle name="Total 3 2 3" xfId="42220"/>
    <cellStyle name="Total 3 2 3 2" xfId="42221"/>
    <cellStyle name="Total 3 2 4" xfId="42222"/>
    <cellStyle name="Total 3 2 5" xfId="42223"/>
    <cellStyle name="Total 3 2 6" xfId="42224"/>
    <cellStyle name="Total 3 2 7" xfId="42225"/>
    <cellStyle name="Total 3 2 8" xfId="42226"/>
    <cellStyle name="Total 3 3" xfId="42227"/>
    <cellStyle name="Total 3 3 2" xfId="42228"/>
    <cellStyle name="Total 3 3 2 2" xfId="42229"/>
    <cellStyle name="Total 3 3 3" xfId="42230"/>
    <cellStyle name="Total 3 3 4" xfId="42231"/>
    <cellStyle name="Total 3 3 5" xfId="42232"/>
    <cellStyle name="Total 3 3 6" xfId="42233"/>
    <cellStyle name="Total 3 3 7" xfId="42234"/>
    <cellStyle name="Total 3 4" xfId="42235"/>
    <cellStyle name="Total 3 4 2" xfId="42236"/>
    <cellStyle name="Total 3 4 3" xfId="42237"/>
    <cellStyle name="Total 3 4 4" xfId="42238"/>
    <cellStyle name="Total 3 4 5" xfId="42239"/>
    <cellStyle name="Total 3 4 6" xfId="42240"/>
    <cellStyle name="Total 3 4 7" xfId="42241"/>
    <cellStyle name="Total 3 5" xfId="42242"/>
    <cellStyle name="Total 3 6" xfId="42243"/>
    <cellStyle name="Total 4" xfId="42244"/>
    <cellStyle name="Total 4 2" xfId="42245"/>
    <cellStyle name="Total 4 2 10" xfId="42246"/>
    <cellStyle name="Total 4 2 2" xfId="42247"/>
    <cellStyle name="Total 4 2 2 2" xfId="42248"/>
    <cellStyle name="Total 4 2 3" xfId="42249"/>
    <cellStyle name="Total 4 2 4" xfId="42250"/>
    <cellStyle name="Total 4 2 5" xfId="42251"/>
    <cellStyle name="Total 4 2 6" xfId="42252"/>
    <cellStyle name="Total 4 2 7" xfId="42253"/>
    <cellStyle name="Total 4 2 8" xfId="42254"/>
    <cellStyle name="Total 4 2 9" xfId="42255"/>
    <cellStyle name="Total 4 3" xfId="42256"/>
    <cellStyle name="Total 4 3 2" xfId="42257"/>
    <cellStyle name="Total 4 4" xfId="42258"/>
    <cellStyle name="Total 4 5" xfId="42259"/>
    <cellStyle name="Total 5" xfId="42260"/>
    <cellStyle name="Total 5 2" xfId="42261"/>
    <cellStyle name="Total 5 2 2" xfId="42262"/>
    <cellStyle name="Total 5 2 3" xfId="42263"/>
    <cellStyle name="Total 5 3" xfId="42264"/>
    <cellStyle name="Total 5 3 2" xfId="42265"/>
    <cellStyle name="Total 5 4" xfId="42266"/>
    <cellStyle name="Total 5 5" xfId="42267"/>
    <cellStyle name="Total 5 6" xfId="42268"/>
    <cellStyle name="Total 5 7" xfId="42269"/>
    <cellStyle name="Total 5 8" xfId="42270"/>
    <cellStyle name="Total 5 9" xfId="42271"/>
    <cellStyle name="Total 6" xfId="42272"/>
    <cellStyle name="Total 6 2" xfId="42273"/>
    <cellStyle name="Total 7" xfId="42274"/>
    <cellStyle name="Total 7 2" xfId="42275"/>
    <cellStyle name="Total 8" xfId="42276"/>
    <cellStyle name="Total 9" xfId="42277"/>
    <cellStyle name="Total 9 2" xfId="42278"/>
    <cellStyle name="Total4 - Style4" xfId="42279"/>
    <cellStyle name="Total4 - Style4 2" xfId="42280"/>
    <cellStyle name="Total4 - Style4 2 10" xfId="42281"/>
    <cellStyle name="Total4 - Style4 2 2" xfId="42282"/>
    <cellStyle name="Total4 - Style4 2 2 2" xfId="42283"/>
    <cellStyle name="Total4 - Style4 2 3" xfId="42284"/>
    <cellStyle name="Total4 - Style4 2 4" xfId="42285"/>
    <cellStyle name="Total4 - Style4 2 5" xfId="42286"/>
    <cellStyle name="Total4 - Style4 2 6" xfId="42287"/>
    <cellStyle name="Total4 - Style4 2 7" xfId="42288"/>
    <cellStyle name="Total4 - Style4 2 8" xfId="42289"/>
    <cellStyle name="Total4 - Style4 2 9" xfId="42290"/>
    <cellStyle name="Total4 - Style4 3" xfId="42291"/>
    <cellStyle name="Total4 - Style4 3 2" xfId="42292"/>
    <cellStyle name="Total4 - Style4 3 2 2" xfId="42293"/>
    <cellStyle name="Total4 - Style4 3 3" xfId="42294"/>
    <cellStyle name="Total4 - Style4 3 4" xfId="42295"/>
    <cellStyle name="Total4 - Style4 4" xfId="42296"/>
    <cellStyle name="Total4 - Style4 4 2" xfId="42297"/>
    <cellStyle name="Total4 - Style4 5" xfId="42298"/>
    <cellStyle name="Total4 - Style4 6" xfId="42299"/>
    <cellStyle name="Total4 - Style4_Electric Rev Req Model (2009 GRC) Rebuttal" xfId="42300"/>
    <cellStyle name="Totals" xfId="42301"/>
    <cellStyle name="Totals [0]" xfId="42302"/>
    <cellStyle name="Totals [2]" xfId="42303"/>
    <cellStyle name="Totals_FWB Summary" xfId="42304"/>
    <cellStyle name="UnProtectedCalc" xfId="42305"/>
    <cellStyle name="Warning Text 10" xfId="42306"/>
    <cellStyle name="Warning Text 2" xfId="42307"/>
    <cellStyle name="Warning Text 2 2" xfId="42308"/>
    <cellStyle name="Warning Text 2 2 2" xfId="42309"/>
    <cellStyle name="Warning Text 2 2 2 2" xfId="42310"/>
    <cellStyle name="Warning Text 2 2 2 2 2" xfId="42311"/>
    <cellStyle name="Warning Text 2 2 2 3" xfId="42312"/>
    <cellStyle name="Warning Text 2 2 2 4" xfId="42313"/>
    <cellStyle name="Warning Text 2 2 2 5" xfId="42314"/>
    <cellStyle name="Warning Text 2 2 3" xfId="42315"/>
    <cellStyle name="Warning Text 2 2 3 2" xfId="42316"/>
    <cellStyle name="Warning Text 2 2 3 2 2" xfId="42317"/>
    <cellStyle name="Warning Text 2 2 3 3" xfId="42318"/>
    <cellStyle name="Warning Text 2 2 4" xfId="42319"/>
    <cellStyle name="Warning Text 2 2 4 2" xfId="42320"/>
    <cellStyle name="Warning Text 2 2 5" xfId="42321"/>
    <cellStyle name="Warning Text 2 2 6" xfId="42322"/>
    <cellStyle name="Warning Text 2 3" xfId="42323"/>
    <cellStyle name="Warning Text 2 3 2" xfId="42324"/>
    <cellStyle name="Warning Text 2 3 2 2" xfId="42325"/>
    <cellStyle name="Warning Text 2 3 2 2 2" xfId="42326"/>
    <cellStyle name="Warning Text 2 3 2 3" xfId="42327"/>
    <cellStyle name="Warning Text 2 3 2 4" xfId="42328"/>
    <cellStyle name="Warning Text 2 3 3" xfId="42329"/>
    <cellStyle name="Warning Text 2 3 3 2" xfId="42330"/>
    <cellStyle name="Warning Text 2 3 4" xfId="42331"/>
    <cellStyle name="Warning Text 2 3 4 2" xfId="42332"/>
    <cellStyle name="Warning Text 2 3 5" xfId="42333"/>
    <cellStyle name="Warning Text 2 4" xfId="42334"/>
    <cellStyle name="Warning Text 2 4 2" xfId="42335"/>
    <cellStyle name="Warning Text 2 4 2 2" xfId="42336"/>
    <cellStyle name="Warning Text 2 4 3" xfId="42337"/>
    <cellStyle name="Warning Text 2 4 4" xfId="42338"/>
    <cellStyle name="Warning Text 2 5" xfId="42339"/>
    <cellStyle name="Warning Text 2 5 2" xfId="42340"/>
    <cellStyle name="Warning Text 2 5 3" xfId="42341"/>
    <cellStyle name="Warning Text 2 6" xfId="42342"/>
    <cellStyle name="Warning Text 2 6 2" xfId="42343"/>
    <cellStyle name="Warning Text 2 7" xfId="42344"/>
    <cellStyle name="Warning Text 3" xfId="42345"/>
    <cellStyle name="Warning Text 3 2" xfId="42346"/>
    <cellStyle name="Warning Text 3 2 2" xfId="42347"/>
    <cellStyle name="Warning Text 3 2 2 2" xfId="42348"/>
    <cellStyle name="Warning Text 3 2 3" xfId="42349"/>
    <cellStyle name="Warning Text 3 2 4" xfId="42350"/>
    <cellStyle name="Warning Text 3 3" xfId="42351"/>
    <cellStyle name="Warning Text 3 3 2" xfId="42352"/>
    <cellStyle name="Warning Text 3 3 2 2" xfId="42353"/>
    <cellStyle name="Warning Text 3 3 3" xfId="42354"/>
    <cellStyle name="Warning Text 3 4" xfId="42355"/>
    <cellStyle name="Warning Text 3 4 2" xfId="42356"/>
    <cellStyle name="Warning Text 3 5" xfId="42357"/>
    <cellStyle name="Warning Text 3 6" xfId="42358"/>
    <cellStyle name="Warning Text 4" xfId="42359"/>
    <cellStyle name="Warning Text 4 2" xfId="42360"/>
    <cellStyle name="Warning Text 4 2 2" xfId="42361"/>
    <cellStyle name="Warning Text 4 2 2 2" xfId="42362"/>
    <cellStyle name="Warning Text 4 2 3" xfId="42363"/>
    <cellStyle name="Warning Text 4 2 4" xfId="42364"/>
    <cellStyle name="Warning Text 4 3" xfId="42365"/>
    <cellStyle name="Warning Text 4 3 2" xfId="42366"/>
    <cellStyle name="Warning Text 4 3 3" xfId="42367"/>
    <cellStyle name="Warning Text 4 4" xfId="42368"/>
    <cellStyle name="Warning Text 4 4 2" xfId="42369"/>
    <cellStyle name="Warning Text 5" xfId="42370"/>
    <cellStyle name="Warning Text 5 2" xfId="42371"/>
    <cellStyle name="Warning Text 5 2 2" xfId="42372"/>
    <cellStyle name="Warning Text 5 2 3" xfId="42373"/>
    <cellStyle name="Warning Text 5 3" xfId="42374"/>
    <cellStyle name="Warning Text 6" xfId="42375"/>
    <cellStyle name="Warning Text 6 2" xfId="42376"/>
    <cellStyle name="Warning Text 6 2 2" xfId="42377"/>
    <cellStyle name="Warning Text 6 3" xfId="42378"/>
    <cellStyle name="Warning Text 6 4" xfId="42379"/>
    <cellStyle name="Warning Text 7" xfId="42380"/>
    <cellStyle name="Warning Text 7 2" xfId="42381"/>
    <cellStyle name="Warning Text 8" xfId="42382"/>
    <cellStyle name="Warning Text 9" xfId="42383"/>
    <cellStyle name="Year" xfId="42384"/>
    <cellStyle name="Year 2" xfId="42385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50800</xdr:colOff>
      <xdr:row>9</xdr:row>
      <xdr:rowOff>162560</xdr:rowOff>
    </xdr:from>
    <xdr:to>
      <xdr:col>16</xdr:col>
      <xdr:colOff>929657</xdr:colOff>
      <xdr:row>23</xdr:row>
      <xdr:rowOff>40335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82480" y="1818640"/>
          <a:ext cx="4942857" cy="2438095"/>
        </a:xfrm>
        <a:prstGeom prst="rect">
          <a:avLst/>
        </a:prstGeom>
      </xdr:spPr>
    </xdr:pic>
    <xdr:clientData/>
  </xdr:twoCellAnchor>
  <xdr:twoCellAnchor editAs="oneCell">
    <xdr:from>
      <xdr:col>7</xdr:col>
      <xdr:colOff>243840</xdr:colOff>
      <xdr:row>36</xdr:row>
      <xdr:rowOff>40640</xdr:rowOff>
    </xdr:from>
    <xdr:to>
      <xdr:col>20</xdr:col>
      <xdr:colOff>248716</xdr:colOff>
      <xdr:row>45</xdr:row>
      <xdr:rowOff>175672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89040" y="6644640"/>
          <a:ext cx="11790476" cy="1780952"/>
        </a:xfrm>
        <a:prstGeom prst="rect">
          <a:avLst/>
        </a:prstGeom>
      </xdr:spPr>
    </xdr:pic>
    <xdr:clientData/>
  </xdr:twoCellAnchor>
  <xdr:twoCellAnchor editAs="oneCell">
    <xdr:from>
      <xdr:col>12</xdr:col>
      <xdr:colOff>203200</xdr:colOff>
      <xdr:row>21</xdr:row>
      <xdr:rowOff>60960</xdr:rowOff>
    </xdr:from>
    <xdr:to>
      <xdr:col>17</xdr:col>
      <xdr:colOff>16529</xdr:colOff>
      <xdr:row>33</xdr:row>
      <xdr:rowOff>18145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4880" y="3911600"/>
          <a:ext cx="4923809" cy="2161905"/>
        </a:xfrm>
        <a:prstGeom prst="rect">
          <a:avLst/>
        </a:prstGeom>
      </xdr:spPr>
    </xdr:pic>
    <xdr:clientData/>
  </xdr:twoCellAnchor>
  <xdr:twoCellAnchor>
    <xdr:from>
      <xdr:col>22</xdr:col>
      <xdr:colOff>50800</xdr:colOff>
      <xdr:row>5</xdr:row>
      <xdr:rowOff>180064</xdr:rowOff>
    </xdr:from>
    <xdr:to>
      <xdr:col>29</xdr:col>
      <xdr:colOff>457200</xdr:colOff>
      <xdr:row>27</xdr:row>
      <xdr:rowOff>101600</xdr:rowOff>
    </xdr:to>
    <xdr:pic>
      <xdr:nvPicPr>
        <xdr:cNvPr id="8" name="Picture 7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23760" y="1094464"/>
          <a:ext cx="6532880" cy="3955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365760</xdr:colOff>
      <xdr:row>9</xdr:row>
      <xdr:rowOff>99786</xdr:rowOff>
    </xdr:from>
    <xdr:to>
      <xdr:col>22</xdr:col>
      <xdr:colOff>481467</xdr:colOff>
      <xdr:row>16</xdr:row>
      <xdr:rowOff>107116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014960" y="1755866"/>
          <a:ext cx="7339467" cy="12874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donah/Local%20Settings/Temporary%20Internet%20Files/OLK86B/FIA--kb%20edits--scenario%202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7"/>
  <sheetViews>
    <sheetView tabSelected="1" workbookViewId="0">
      <selection activeCell="K21" sqref="K21"/>
    </sheetView>
  </sheetViews>
  <sheetFormatPr defaultColWidth="9.140625" defaultRowHeight="15"/>
  <cols>
    <col min="1" max="1" width="5" style="151" bestFit="1" customWidth="1"/>
    <col min="2" max="2" width="38.7109375" style="151" customWidth="1"/>
    <col min="3" max="3" width="4.28515625" style="151" customWidth="1"/>
    <col min="4" max="4" width="14.7109375" style="151" customWidth="1"/>
    <col min="5" max="5" width="16.28515625" style="151" customWidth="1"/>
    <col min="6" max="8" width="18.42578125" style="151" bestFit="1" customWidth="1"/>
    <col min="9" max="9" width="1.7109375" style="151" customWidth="1"/>
    <col min="10" max="16384" width="9.140625" style="151"/>
  </cols>
  <sheetData>
    <row r="2" spans="1:8">
      <c r="A2" s="1"/>
      <c r="B2" s="1"/>
      <c r="C2" s="1"/>
      <c r="D2" s="1"/>
      <c r="E2" s="1"/>
      <c r="F2" s="1"/>
      <c r="G2" s="1"/>
    </row>
    <row r="3" spans="1:8">
      <c r="A3" s="1"/>
      <c r="B3" s="1"/>
      <c r="C3" s="1"/>
      <c r="D3" s="1"/>
      <c r="E3" s="1"/>
      <c r="F3" s="1"/>
      <c r="G3" s="1"/>
    </row>
    <row r="4" spans="1:8">
      <c r="A4" s="2"/>
      <c r="B4" s="2"/>
      <c r="C4" s="2"/>
      <c r="D4" s="1"/>
      <c r="E4" s="1"/>
      <c r="F4" s="1"/>
      <c r="G4" s="1"/>
    </row>
    <row r="5" spans="1:8">
      <c r="A5" s="3" t="s">
        <v>0</v>
      </c>
      <c r="B5" s="4"/>
      <c r="C5" s="4"/>
      <c r="D5" s="4"/>
      <c r="E5" s="4"/>
      <c r="F5" s="4"/>
      <c r="G5" s="4"/>
    </row>
    <row r="6" spans="1:8">
      <c r="A6" s="4" t="s">
        <v>147</v>
      </c>
      <c r="B6" s="4"/>
      <c r="C6" s="4"/>
      <c r="D6" s="4"/>
      <c r="E6" s="4"/>
      <c r="F6" s="4"/>
      <c r="G6" s="4"/>
    </row>
    <row r="7" spans="1:8">
      <c r="A7" s="4" t="s">
        <v>1</v>
      </c>
      <c r="B7" s="4"/>
      <c r="C7" s="4"/>
      <c r="D7" s="4"/>
      <c r="E7" s="4"/>
      <c r="F7" s="4"/>
      <c r="G7" s="4"/>
    </row>
    <row r="8" spans="1:8">
      <c r="A8" s="4" t="s">
        <v>146</v>
      </c>
      <c r="B8" s="4"/>
      <c r="C8" s="4"/>
      <c r="D8" s="4"/>
      <c r="E8" s="4"/>
      <c r="F8" s="4"/>
      <c r="G8" s="4"/>
      <c r="H8" s="4"/>
    </row>
    <row r="9" spans="1:8">
      <c r="A9" s="5"/>
      <c r="B9" s="5"/>
      <c r="C9" s="6"/>
      <c r="D9" s="7" t="s">
        <v>2</v>
      </c>
      <c r="E9" s="7"/>
      <c r="F9" s="7" t="s">
        <v>3</v>
      </c>
      <c r="G9" s="7"/>
      <c r="H9" s="7" t="s">
        <v>4</v>
      </c>
    </row>
    <row r="10" spans="1:8">
      <c r="A10" s="8" t="s">
        <v>5</v>
      </c>
      <c r="B10" s="9"/>
      <c r="C10" s="10"/>
      <c r="D10" s="7" t="s">
        <v>6</v>
      </c>
      <c r="E10" s="7" t="s">
        <v>3</v>
      </c>
      <c r="F10" s="7" t="s">
        <v>7</v>
      </c>
      <c r="G10" s="7" t="s">
        <v>4</v>
      </c>
      <c r="H10" s="7" t="s">
        <v>7</v>
      </c>
    </row>
    <row r="11" spans="1:8">
      <c r="A11" s="11" t="s">
        <v>8</v>
      </c>
      <c r="B11" s="12" t="s">
        <v>9</v>
      </c>
      <c r="C11" s="13" t="s">
        <v>10</v>
      </c>
      <c r="D11" s="203" t="s">
        <v>11</v>
      </c>
      <c r="E11" s="203" t="s">
        <v>12</v>
      </c>
      <c r="F11" s="203" t="s">
        <v>13</v>
      </c>
      <c r="G11" s="203" t="s">
        <v>14</v>
      </c>
      <c r="H11" s="203" t="s">
        <v>15</v>
      </c>
    </row>
    <row r="12" spans="1:8">
      <c r="A12" s="14"/>
      <c r="B12" s="14"/>
      <c r="C12" s="14"/>
      <c r="D12" s="14"/>
      <c r="E12" s="14"/>
      <c r="F12" s="14"/>
      <c r="G12" s="14"/>
      <c r="H12" s="14"/>
    </row>
    <row r="13" spans="1:8">
      <c r="A13" s="14"/>
      <c r="B13" s="14"/>
      <c r="C13" s="14"/>
      <c r="D13" s="14"/>
      <c r="E13" s="14"/>
      <c r="F13" s="14"/>
      <c r="G13" s="14"/>
      <c r="H13" s="14"/>
    </row>
    <row r="14" spans="1:8">
      <c r="A14" s="15">
        <v>1</v>
      </c>
      <c r="B14" s="16" t="s">
        <v>16</v>
      </c>
      <c r="C14" s="16"/>
      <c r="D14" s="17"/>
      <c r="E14" s="17"/>
      <c r="F14" s="17"/>
      <c r="G14" s="17"/>
      <c r="H14" s="17"/>
    </row>
    <row r="15" spans="1:8">
      <c r="A15" s="15">
        <f>A14+1</f>
        <v>2</v>
      </c>
      <c r="B15" s="16" t="s">
        <v>17</v>
      </c>
      <c r="C15" s="16"/>
      <c r="D15" s="17"/>
      <c r="E15" s="17"/>
      <c r="F15" s="17"/>
      <c r="G15" s="17"/>
      <c r="H15" s="17"/>
    </row>
    <row r="16" spans="1:8">
      <c r="A16" s="15">
        <f t="shared" ref="A16:A33" si="0">A15+1</f>
        <v>3</v>
      </c>
      <c r="B16" s="18" t="s">
        <v>142</v>
      </c>
      <c r="C16" s="18"/>
      <c r="D16" s="19">
        <v>0</v>
      </c>
      <c r="E16" s="19">
        <v>0</v>
      </c>
      <c r="F16" s="19">
        <v>0</v>
      </c>
      <c r="G16" s="19">
        <f>+'Electric EMS Additions'!C58</f>
        <v>9767242.3700000029</v>
      </c>
      <c r="H16" s="19">
        <f t="shared" ref="H16:H18" si="1">+G16-F16</f>
        <v>9767242.3700000029</v>
      </c>
    </row>
    <row r="17" spans="1:8">
      <c r="A17" s="15">
        <f t="shared" si="0"/>
        <v>4</v>
      </c>
      <c r="B17" s="18" t="s">
        <v>143</v>
      </c>
      <c r="C17" s="18"/>
      <c r="D17" s="20">
        <v>0</v>
      </c>
      <c r="E17" s="20">
        <v>0</v>
      </c>
      <c r="F17" s="20">
        <v>0</v>
      </c>
      <c r="G17" s="20">
        <f>+'Electric EMS Additions'!G58</f>
        <v>-5377313.4895000001</v>
      </c>
      <c r="H17" s="20">
        <f t="shared" si="1"/>
        <v>-5377313.4895000001</v>
      </c>
    </row>
    <row r="18" spans="1:8">
      <c r="A18" s="15">
        <f t="shared" si="0"/>
        <v>5</v>
      </c>
      <c r="B18" s="18" t="s">
        <v>144</v>
      </c>
      <c r="C18" s="18"/>
      <c r="D18" s="20">
        <v>0</v>
      </c>
      <c r="E18" s="20">
        <v>0</v>
      </c>
      <c r="F18" s="20">
        <v>0</v>
      </c>
      <c r="G18" s="20">
        <f>-'DFIT '!E31</f>
        <v>-246380.08448666657</v>
      </c>
      <c r="H18" s="20">
        <f t="shared" si="1"/>
        <v>-246380.08448666657</v>
      </c>
    </row>
    <row r="19" spans="1:8">
      <c r="A19" s="15">
        <f t="shared" si="0"/>
        <v>6</v>
      </c>
      <c r="B19" s="204" t="s">
        <v>18</v>
      </c>
      <c r="C19" s="18"/>
      <c r="D19" s="21">
        <f>SUM(D16:D18)</f>
        <v>0</v>
      </c>
      <c r="E19" s="21">
        <f>SUM(E16:E18)</f>
        <v>0</v>
      </c>
      <c r="F19" s="21">
        <f>SUM(F16:F18)</f>
        <v>0</v>
      </c>
      <c r="G19" s="21">
        <f>SUM(G16:G18)</f>
        <v>4143548.7960133362</v>
      </c>
      <c r="H19" s="21">
        <f>SUM(H16:H18)</f>
        <v>4143548.7960133362</v>
      </c>
    </row>
    <row r="20" spans="1:8">
      <c r="A20" s="15">
        <f t="shared" si="0"/>
        <v>7</v>
      </c>
      <c r="B20" s="18"/>
      <c r="C20" s="18"/>
      <c r="D20" s="21"/>
      <c r="E20" s="21"/>
      <c r="F20" s="21"/>
      <c r="G20" s="21"/>
      <c r="H20" s="21"/>
    </row>
    <row r="21" spans="1:8" ht="15.75" thickBot="1">
      <c r="A21" s="15">
        <f t="shared" si="0"/>
        <v>8</v>
      </c>
      <c r="B21" s="204" t="s">
        <v>19</v>
      </c>
      <c r="C21" s="204"/>
      <c r="D21" s="22">
        <f t="shared" ref="D21:F21" si="2">D19</f>
        <v>0</v>
      </c>
      <c r="E21" s="22">
        <f t="shared" si="2"/>
        <v>0</v>
      </c>
      <c r="F21" s="22">
        <f t="shared" si="2"/>
        <v>0</v>
      </c>
      <c r="G21" s="22">
        <f>G19</f>
        <v>4143548.7960133362</v>
      </c>
      <c r="H21" s="22">
        <f>H19</f>
        <v>4143548.7960133362</v>
      </c>
    </row>
    <row r="22" spans="1:8" ht="16.5" thickTop="1">
      <c r="A22" s="15">
        <f t="shared" si="0"/>
        <v>9</v>
      </c>
      <c r="B22" s="23"/>
      <c r="C22" s="23"/>
      <c r="D22" s="24"/>
      <c r="E22" s="24"/>
      <c r="F22" s="24"/>
      <c r="G22" s="24"/>
      <c r="H22" s="24"/>
    </row>
    <row r="23" spans="1:8">
      <c r="A23" s="15">
        <f t="shared" si="0"/>
        <v>10</v>
      </c>
      <c r="B23" s="16" t="s">
        <v>20</v>
      </c>
      <c r="C23" s="16"/>
      <c r="D23" s="25"/>
      <c r="E23" s="25"/>
      <c r="F23" s="25"/>
      <c r="G23" s="25"/>
      <c r="H23" s="25"/>
    </row>
    <row r="24" spans="1:8">
      <c r="A24" s="15">
        <f t="shared" si="0"/>
        <v>11</v>
      </c>
      <c r="B24" s="205" t="s">
        <v>145</v>
      </c>
      <c r="C24" s="205"/>
      <c r="D24" s="19">
        <v>0</v>
      </c>
      <c r="E24" s="19">
        <v>0</v>
      </c>
      <c r="F24" s="19">
        <v>0</v>
      </c>
      <c r="G24" s="19">
        <f>+'Electric EMS Additions'!E57</f>
        <v>3145055.3879999998</v>
      </c>
      <c r="H24" s="19">
        <f>+G24-F24</f>
        <v>3145055.3879999998</v>
      </c>
    </row>
    <row r="25" spans="1:8">
      <c r="A25" s="15">
        <f t="shared" si="0"/>
        <v>12</v>
      </c>
      <c r="B25" s="205"/>
      <c r="C25" s="205"/>
      <c r="D25" s="20"/>
      <c r="E25" s="20"/>
      <c r="F25" s="20"/>
      <c r="G25" s="20"/>
      <c r="H25" s="20"/>
    </row>
    <row r="26" spans="1:8">
      <c r="A26" s="15">
        <f t="shared" si="0"/>
        <v>13</v>
      </c>
      <c r="B26" s="205"/>
      <c r="C26" s="205"/>
      <c r="D26" s="20"/>
      <c r="E26" s="20"/>
      <c r="F26" s="20"/>
      <c r="G26" s="20"/>
      <c r="H26" s="20"/>
    </row>
    <row r="27" spans="1:8">
      <c r="A27" s="15">
        <f t="shared" si="0"/>
        <v>14</v>
      </c>
      <c r="B27" s="205"/>
      <c r="C27" s="205"/>
      <c r="D27" s="20"/>
      <c r="E27" s="20"/>
      <c r="F27" s="20"/>
      <c r="G27" s="20"/>
      <c r="H27" s="20"/>
    </row>
    <row r="28" spans="1:8" ht="15.75" thickBot="1">
      <c r="A28" s="15">
        <f t="shared" si="0"/>
        <v>15</v>
      </c>
      <c r="B28" s="205" t="s">
        <v>21</v>
      </c>
      <c r="C28" s="205"/>
      <c r="D28" s="26">
        <f t="shared" ref="D28:E28" si="3">SUM(D24:D27)</f>
        <v>0</v>
      </c>
      <c r="E28" s="26">
        <f t="shared" si="3"/>
        <v>0</v>
      </c>
      <c r="F28" s="26">
        <f>SUM(F24:F27)</f>
        <v>0</v>
      </c>
      <c r="G28" s="26">
        <f>SUM(G24:G27)</f>
        <v>3145055.3879999998</v>
      </c>
      <c r="H28" s="26">
        <f>SUM(H24:H27)</f>
        <v>3145055.3879999998</v>
      </c>
    </row>
    <row r="29" spans="1:8" ht="16.5" thickTop="1">
      <c r="A29" s="15">
        <f t="shared" si="0"/>
        <v>16</v>
      </c>
      <c r="B29" s="27"/>
      <c r="C29" s="27"/>
      <c r="D29" s="28"/>
      <c r="E29" s="28"/>
      <c r="F29" s="28"/>
      <c r="G29" s="28"/>
      <c r="H29" s="28"/>
    </row>
    <row r="30" spans="1:8">
      <c r="A30" s="15">
        <f t="shared" si="0"/>
        <v>17</v>
      </c>
      <c r="B30" s="29" t="s">
        <v>22</v>
      </c>
      <c r="C30" s="29"/>
      <c r="D30" s="20"/>
      <c r="E30" s="20"/>
      <c r="F30" s="20"/>
      <c r="G30" s="20"/>
      <c r="H30" s="20">
        <f>H28</f>
        <v>3145055.3879999998</v>
      </c>
    </row>
    <row r="31" spans="1:8">
      <c r="A31" s="15">
        <f t="shared" si="0"/>
        <v>18</v>
      </c>
      <c r="B31" s="29"/>
      <c r="C31" s="29"/>
      <c r="D31" s="20"/>
      <c r="E31" s="20"/>
      <c r="F31" s="20"/>
      <c r="G31" s="20"/>
      <c r="H31" s="20"/>
    </row>
    <row r="32" spans="1:8">
      <c r="A32" s="15">
        <f t="shared" si="0"/>
        <v>19</v>
      </c>
      <c r="B32" s="29" t="s">
        <v>23</v>
      </c>
      <c r="C32" s="30">
        <v>0.21</v>
      </c>
      <c r="D32" s="31"/>
      <c r="E32" s="31"/>
      <c r="F32" s="31"/>
      <c r="G32" s="31"/>
      <c r="H32" s="31">
        <f>-H30*C32</f>
        <v>-660461.63147999998</v>
      </c>
    </row>
    <row r="33" spans="1:8" ht="15.75" thickBot="1">
      <c r="A33" s="15">
        <f t="shared" si="0"/>
        <v>20</v>
      </c>
      <c r="B33" s="29" t="s">
        <v>24</v>
      </c>
      <c r="C33" s="29"/>
      <c r="D33" s="32"/>
      <c r="E33" s="32"/>
      <c r="F33" s="32"/>
      <c r="G33" s="32"/>
      <c r="H33" s="32">
        <f>-H30-H32</f>
        <v>-2484593.7565199998</v>
      </c>
    </row>
    <row r="34" spans="1:8" ht="15.75" thickTop="1">
      <c r="A34" s="15"/>
      <c r="D34" s="206"/>
      <c r="E34" s="206"/>
      <c r="F34" s="206"/>
      <c r="G34" s="206"/>
      <c r="H34" s="206"/>
    </row>
    <row r="35" spans="1:8">
      <c r="A35" s="207" t="s">
        <v>158</v>
      </c>
      <c r="B35" s="33"/>
      <c r="C35" s="33"/>
      <c r="D35" s="25"/>
      <c r="E35" s="25"/>
      <c r="F35" s="25"/>
      <c r="G35" s="25"/>
      <c r="H35" s="25"/>
    </row>
    <row r="36" spans="1:8">
      <c r="A36" s="15"/>
      <c r="B36" s="33"/>
      <c r="C36" s="33"/>
      <c r="D36" s="25"/>
      <c r="E36" s="25"/>
      <c r="F36" s="25"/>
      <c r="G36" s="25"/>
      <c r="H36" s="25"/>
    </row>
    <row r="37" spans="1:8">
      <c r="A37" s="15"/>
      <c r="B37" s="33"/>
      <c r="C37" s="33"/>
    </row>
  </sheetData>
  <pageMargins left="0.7" right="0.7" top="0.75" bottom="0.75" header="0.3" footer="0.3"/>
  <pageSetup scale="47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="85" zoomScaleNormal="85" workbookViewId="0">
      <pane xSplit="1" ySplit="13" topLeftCell="B14" activePane="bottomRight" state="frozen"/>
      <selection sqref="A1:XFD1048576"/>
      <selection pane="topRight" sqref="A1:XFD1048576"/>
      <selection pane="bottomLeft" sqref="A1:XFD1048576"/>
      <selection pane="bottomRight" activeCell="B22" sqref="B22"/>
    </sheetView>
  </sheetViews>
  <sheetFormatPr defaultColWidth="8.85546875" defaultRowHeight="12.75" outlineLevelRow="1"/>
  <cols>
    <col min="1" max="1" width="24.42578125" style="49" customWidth="1"/>
    <col min="2" max="2" width="11.42578125" style="49" bestFit="1" customWidth="1"/>
    <col min="3" max="3" width="15.140625" style="49" bestFit="1" customWidth="1"/>
    <col min="4" max="4" width="11.7109375" style="49" bestFit="1" customWidth="1"/>
    <col min="5" max="5" width="13.28515625" style="49" bestFit="1" customWidth="1"/>
    <col min="6" max="6" width="12.140625" style="49" bestFit="1" customWidth="1"/>
    <col min="7" max="7" width="14.5703125" style="49" bestFit="1" customWidth="1"/>
    <col min="8" max="8" width="12.5703125" style="49" bestFit="1" customWidth="1"/>
    <col min="9" max="9" width="12.28515625" style="49" bestFit="1" customWidth="1"/>
    <col min="10" max="10" width="11.7109375" style="49" bestFit="1" customWidth="1"/>
    <col min="11" max="11" width="11.140625" style="49" bestFit="1" customWidth="1"/>
    <col min="12" max="12" width="13.140625" style="49" bestFit="1" customWidth="1"/>
    <col min="13" max="13" width="7.28515625" style="49" bestFit="1" customWidth="1"/>
    <col min="14" max="14" width="12.85546875" style="49" bestFit="1" customWidth="1"/>
    <col min="15" max="15" width="8.85546875" style="49"/>
    <col min="16" max="16" width="9.28515625" style="49" bestFit="1" customWidth="1"/>
    <col min="17" max="16384" width="8.85546875" style="49"/>
  </cols>
  <sheetData>
    <row r="1" spans="1:15" s="38" customFormat="1" ht="15">
      <c r="A1" s="138" t="str">
        <f>'Lead E'!A6</f>
        <v>ENERGY MANAGEMENT SYSTEM - ELECTRIC</v>
      </c>
      <c r="B1" s="35"/>
      <c r="C1" s="35"/>
      <c r="D1" s="35"/>
      <c r="F1" s="139"/>
      <c r="G1" s="139"/>
      <c r="H1" s="139"/>
      <c r="I1" s="139"/>
      <c r="J1" s="35"/>
      <c r="K1" s="35"/>
      <c r="L1" s="36"/>
      <c r="M1" s="37"/>
      <c r="N1" s="36"/>
    </row>
    <row r="2" spans="1:15" s="38" customFormat="1" ht="4.5" customHeight="1">
      <c r="A2" s="34"/>
      <c r="C2" s="39"/>
      <c r="D2" s="40"/>
      <c r="F2" s="35"/>
      <c r="G2" s="41"/>
      <c r="H2" s="42"/>
      <c r="I2" s="35"/>
      <c r="J2" s="35"/>
      <c r="K2" s="35"/>
      <c r="L2" s="43"/>
      <c r="M2" s="37"/>
      <c r="N2" s="36"/>
    </row>
    <row r="3" spans="1:15" s="38" customFormat="1">
      <c r="A3" s="44" t="s">
        <v>140</v>
      </c>
      <c r="C3" s="45"/>
      <c r="D3" s="46"/>
      <c r="E3" s="46"/>
      <c r="F3" s="35"/>
      <c r="G3" s="47"/>
      <c r="J3" s="48"/>
      <c r="K3" s="48"/>
      <c r="L3" s="43"/>
      <c r="M3" s="37"/>
      <c r="N3" s="41"/>
    </row>
    <row r="4" spans="1:15" s="38" customFormat="1" ht="6.6" customHeigh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5" s="38" customFormat="1">
      <c r="A5" s="51" t="s">
        <v>141</v>
      </c>
      <c r="B5" s="52">
        <v>2019</v>
      </c>
      <c r="C5" s="52">
        <f>+B5+1</f>
        <v>2020</v>
      </c>
      <c r="D5" s="52">
        <f t="shared" ref="D5:E5" si="0">+C5+1</f>
        <v>2021</v>
      </c>
      <c r="E5" s="52">
        <f t="shared" si="0"/>
        <v>2022</v>
      </c>
      <c r="F5" s="52" t="s">
        <v>25</v>
      </c>
      <c r="G5" s="52"/>
      <c r="H5" s="52"/>
      <c r="I5" s="52"/>
      <c r="J5" s="52"/>
      <c r="K5" s="52"/>
      <c r="L5" s="52"/>
    </row>
    <row r="6" spans="1:15" s="38" customFormat="1">
      <c r="A6" s="53" t="s">
        <v>26</v>
      </c>
      <c r="B6" s="54">
        <f>MACRS!AJ7</f>
        <v>0.16666666666666666</v>
      </c>
      <c r="C6" s="54">
        <f>MACRS!AJ8</f>
        <v>0.33333333333333331</v>
      </c>
      <c r="D6" s="54">
        <f>MACRS!AJ9</f>
        <v>0.33333333333333331</v>
      </c>
      <c r="E6" s="54">
        <f>MACRS!AJ10</f>
        <v>0.16666666666666666</v>
      </c>
      <c r="F6" s="54">
        <f>SUM(B6:E6)</f>
        <v>0.99999999999999989</v>
      </c>
      <c r="G6" s="54"/>
      <c r="H6" s="54"/>
      <c r="I6" s="54"/>
      <c r="J6" s="54"/>
      <c r="K6" s="54"/>
      <c r="L6" s="54"/>
    </row>
    <row r="7" spans="1:15" s="38" customFormat="1" ht="7.15" customHeight="1" thickBot="1">
      <c r="A7" s="55"/>
      <c r="B7" s="50"/>
      <c r="C7" s="50"/>
      <c r="D7" s="50"/>
      <c r="E7" s="50"/>
      <c r="F7" s="50"/>
      <c r="G7" s="50"/>
      <c r="H7" s="56"/>
      <c r="I7" s="56"/>
      <c r="J7" s="56"/>
      <c r="K7" s="139"/>
      <c r="L7" s="139"/>
      <c r="M7" s="139"/>
      <c r="N7" s="139"/>
    </row>
    <row r="8" spans="1:15" ht="13.5" thickBot="1">
      <c r="A8" s="140" t="s">
        <v>27</v>
      </c>
      <c r="B8" s="141" t="s">
        <v>28</v>
      </c>
      <c r="C8" s="142"/>
      <c r="D8" s="141" t="s">
        <v>29</v>
      </c>
      <c r="E8" s="143"/>
      <c r="F8" s="141" t="s">
        <v>30</v>
      </c>
      <c r="G8" s="142"/>
      <c r="H8" s="141" t="s">
        <v>31</v>
      </c>
      <c r="I8" s="142"/>
      <c r="J8" s="144" t="s">
        <v>32</v>
      </c>
      <c r="K8" s="144" t="s">
        <v>33</v>
      </c>
      <c r="L8" s="144" t="s">
        <v>34</v>
      </c>
    </row>
    <row r="9" spans="1:15" ht="16.899999999999999" customHeight="1" thickTop="1" thickBot="1">
      <c r="A9" s="145"/>
      <c r="B9" s="57"/>
      <c r="C9" s="58"/>
      <c r="D9" s="57"/>
      <c r="E9" s="59"/>
      <c r="F9" s="60"/>
      <c r="G9" s="58"/>
      <c r="H9" s="61"/>
      <c r="I9" s="62"/>
      <c r="J9" s="63"/>
      <c r="K9" s="63"/>
      <c r="L9" s="63" t="s">
        <v>35</v>
      </c>
    </row>
    <row r="10" spans="1:15" ht="8.25" customHeight="1" thickBot="1">
      <c r="A10" s="145"/>
      <c r="B10" s="57"/>
      <c r="C10" s="58"/>
      <c r="D10" s="57"/>
      <c r="E10" s="64"/>
      <c r="F10" s="60"/>
      <c r="G10" s="58"/>
      <c r="H10" s="61"/>
      <c r="I10" s="62"/>
      <c r="J10" s="63"/>
      <c r="K10" s="65" t="s">
        <v>36</v>
      </c>
      <c r="L10" s="63"/>
    </row>
    <row r="11" spans="1:15">
      <c r="A11" s="146"/>
      <c r="B11" s="61" t="s">
        <v>37</v>
      </c>
      <c r="C11" s="62" t="s">
        <v>38</v>
      </c>
      <c r="D11" s="61" t="s">
        <v>39</v>
      </c>
      <c r="E11" s="62" t="s">
        <v>40</v>
      </c>
      <c r="F11" s="61" t="s">
        <v>37</v>
      </c>
      <c r="G11" s="62" t="s">
        <v>38</v>
      </c>
      <c r="H11" s="61" t="s">
        <v>37</v>
      </c>
      <c r="I11" s="62" t="s">
        <v>41</v>
      </c>
      <c r="J11" s="63" t="s">
        <v>42</v>
      </c>
      <c r="K11" s="65">
        <v>0.21</v>
      </c>
      <c r="L11" s="63" t="s">
        <v>43</v>
      </c>
    </row>
    <row r="12" spans="1:15">
      <c r="A12" s="146"/>
      <c r="B12" s="61"/>
      <c r="C12" s="62"/>
      <c r="D12" s="61" t="s">
        <v>44</v>
      </c>
      <c r="E12" s="62" t="s">
        <v>45</v>
      </c>
      <c r="F12" s="61" t="s">
        <v>46</v>
      </c>
      <c r="G12" s="62" t="s">
        <v>47</v>
      </c>
      <c r="H12" s="61"/>
      <c r="I12" s="62"/>
      <c r="J12" s="63"/>
      <c r="K12" s="65" t="s">
        <v>48</v>
      </c>
      <c r="L12" s="63" t="s">
        <v>49</v>
      </c>
    </row>
    <row r="13" spans="1:15">
      <c r="A13" s="147"/>
      <c r="B13" s="66" t="s">
        <v>11</v>
      </c>
      <c r="C13" s="67" t="s">
        <v>12</v>
      </c>
      <c r="D13" s="66"/>
      <c r="E13" s="67" t="s">
        <v>50</v>
      </c>
      <c r="F13" s="66" t="s">
        <v>51</v>
      </c>
      <c r="G13" s="67" t="s">
        <v>52</v>
      </c>
      <c r="H13" s="66" t="s">
        <v>53</v>
      </c>
      <c r="I13" s="67" t="s">
        <v>54</v>
      </c>
      <c r="J13" s="148" t="s">
        <v>55</v>
      </c>
      <c r="K13" s="149">
        <v>0.21</v>
      </c>
      <c r="L13" s="68" t="s">
        <v>56</v>
      </c>
    </row>
    <row r="14" spans="1:15" outlineLevel="1">
      <c r="A14" s="69">
        <v>43496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</row>
    <row r="15" spans="1:15" ht="15">
      <c r="A15" s="69">
        <v>43524</v>
      </c>
      <c r="B15" s="73">
        <f t="shared" ref="B15:B20" si="1">C15</f>
        <v>9442257.8900000006</v>
      </c>
      <c r="C15" s="73">
        <f>EMS!L5</f>
        <v>9442257.8900000006</v>
      </c>
      <c r="D15" s="70">
        <f>+C26*$B$6/12</f>
        <v>135656.1440277778</v>
      </c>
      <c r="E15" s="73">
        <f>EMS!X5</f>
        <v>127480.09816666666</v>
      </c>
      <c r="F15" s="70">
        <f>-D15+F14</f>
        <v>-135656.1440277778</v>
      </c>
      <c r="G15" s="71">
        <f>+G14-E15</f>
        <v>-127480.09816666666</v>
      </c>
      <c r="H15" s="70">
        <f>B15+F15</f>
        <v>9306601.7459722236</v>
      </c>
      <c r="I15" s="70">
        <f t="shared" ref="I15:I19" si="2">C15+G15</f>
        <v>9314777.7918333337</v>
      </c>
      <c r="J15" s="70">
        <f t="shared" ref="J15:J50" si="3">I15-H15</f>
        <v>8176.0458611100912</v>
      </c>
      <c r="K15" s="70">
        <f t="shared" ref="K15:K50" si="4">-J15*$K$11</f>
        <v>-1716.969630833119</v>
      </c>
      <c r="L15" s="72">
        <f t="shared" ref="L15:L54" si="5">-K15+K14</f>
        <v>1716.969630833119</v>
      </c>
      <c r="M15" s="49" t="s">
        <v>134</v>
      </c>
      <c r="N15" s="150"/>
      <c r="O15" s="151"/>
    </row>
    <row r="16" spans="1:15">
      <c r="A16" s="69">
        <v>43555</v>
      </c>
      <c r="B16" s="73">
        <f t="shared" si="1"/>
        <v>9629567.8500000015</v>
      </c>
      <c r="C16" s="152">
        <f>EMS!M5</f>
        <v>9629567.8500000015</v>
      </c>
      <c r="D16" s="70">
        <f t="shared" ref="D16:D24" si="6">+C27*$B$6/12</f>
        <v>135656.1440277778</v>
      </c>
      <c r="E16" s="152">
        <f>EMS!Y5</f>
        <v>257504.69625000001</v>
      </c>
      <c r="F16" s="70">
        <f t="shared" ref="F16:F50" si="7">-D16+F15</f>
        <v>-271312.2880555556</v>
      </c>
      <c r="G16" s="71">
        <f t="shared" ref="G16:G50" si="8">+G15-E16</f>
        <v>-384984.79441666667</v>
      </c>
      <c r="H16" s="70">
        <f t="shared" ref="H16:H18" si="9">B16+F16</f>
        <v>9358255.5619444456</v>
      </c>
      <c r="I16" s="70">
        <f t="shared" si="2"/>
        <v>9244583.0555833355</v>
      </c>
      <c r="J16" s="70">
        <f t="shared" si="3"/>
        <v>-113672.50636111014</v>
      </c>
      <c r="K16" s="70">
        <f t="shared" si="4"/>
        <v>23871.226335833129</v>
      </c>
      <c r="L16" s="72">
        <f t="shared" si="5"/>
        <v>-25588.195966666248</v>
      </c>
      <c r="M16" s="49" t="s">
        <v>134</v>
      </c>
    </row>
    <row r="17" spans="1:15">
      <c r="A17" s="69">
        <v>43585</v>
      </c>
      <c r="B17" s="73">
        <f t="shared" si="1"/>
        <v>9612261.8599999994</v>
      </c>
      <c r="C17" s="73">
        <f>EMS!N5</f>
        <v>9612261.8599999994</v>
      </c>
      <c r="D17" s="70">
        <f t="shared" si="6"/>
        <v>135656.1440277778</v>
      </c>
      <c r="E17" s="73">
        <f>EMS!Z5</f>
        <v>259837.04241666666</v>
      </c>
      <c r="F17" s="70">
        <f t="shared" si="7"/>
        <v>-406968.43208333338</v>
      </c>
      <c r="G17" s="71">
        <f t="shared" si="8"/>
        <v>-644821.83683333336</v>
      </c>
      <c r="H17" s="70">
        <f t="shared" si="9"/>
        <v>9205293.4279166665</v>
      </c>
      <c r="I17" s="70">
        <f t="shared" si="2"/>
        <v>8967440.0231666658</v>
      </c>
      <c r="J17" s="70">
        <f t="shared" si="3"/>
        <v>-237853.40475000069</v>
      </c>
      <c r="K17" s="70">
        <f t="shared" si="4"/>
        <v>49949.214997500145</v>
      </c>
      <c r="L17" s="72">
        <f t="shared" si="5"/>
        <v>-26077.988661667016</v>
      </c>
      <c r="M17" s="49" t="s">
        <v>134</v>
      </c>
    </row>
    <row r="18" spans="1:15">
      <c r="A18" s="69">
        <v>43616</v>
      </c>
      <c r="B18" s="73">
        <f t="shared" si="1"/>
        <v>9885155.620000001</v>
      </c>
      <c r="C18" s="73">
        <f>EMS!O5</f>
        <v>9885155.620000001</v>
      </c>
      <c r="D18" s="70">
        <f t="shared" si="6"/>
        <v>135656.1440277778</v>
      </c>
      <c r="E18" s="73">
        <f>EMS!AA5</f>
        <v>263579.78133333335</v>
      </c>
      <c r="F18" s="70">
        <f t="shared" si="7"/>
        <v>-542624.57611111121</v>
      </c>
      <c r="G18" s="71">
        <f t="shared" si="8"/>
        <v>-908401.61816666671</v>
      </c>
      <c r="H18" s="70">
        <f t="shared" si="9"/>
        <v>9342531.0438888893</v>
      </c>
      <c r="I18" s="70">
        <f t="shared" si="2"/>
        <v>8976754.0018333346</v>
      </c>
      <c r="J18" s="70">
        <f t="shared" si="3"/>
        <v>-365777.04205555469</v>
      </c>
      <c r="K18" s="70">
        <f t="shared" si="4"/>
        <v>76813.178831666475</v>
      </c>
      <c r="L18" s="72">
        <f t="shared" si="5"/>
        <v>-26863.96383416633</v>
      </c>
      <c r="M18" s="49" t="s">
        <v>134</v>
      </c>
    </row>
    <row r="19" spans="1:15">
      <c r="A19" s="69">
        <v>43646</v>
      </c>
      <c r="B19" s="70">
        <f t="shared" si="1"/>
        <v>9768940.9299999997</v>
      </c>
      <c r="C19" s="73">
        <f>EMS!P5</f>
        <v>9768940.9299999997</v>
      </c>
      <c r="D19" s="70">
        <f t="shared" si="6"/>
        <v>135656.1440277778</v>
      </c>
      <c r="E19" s="73">
        <f>EMS!AB5</f>
        <v>265948.97399999999</v>
      </c>
      <c r="F19" s="70">
        <f t="shared" si="7"/>
        <v>-678280.72013888904</v>
      </c>
      <c r="G19" s="71">
        <f t="shared" si="8"/>
        <v>-1174350.5921666666</v>
      </c>
      <c r="H19" s="70">
        <f>B19+F19</f>
        <v>9090660.2098611109</v>
      </c>
      <c r="I19" s="70">
        <f t="shared" si="2"/>
        <v>8594590.3378333338</v>
      </c>
      <c r="J19" s="70">
        <f t="shared" si="3"/>
        <v>-496069.87202777714</v>
      </c>
      <c r="K19" s="70">
        <f t="shared" si="4"/>
        <v>104174.6731258332</v>
      </c>
      <c r="L19" s="72">
        <f t="shared" si="5"/>
        <v>-27361.494294166725</v>
      </c>
      <c r="M19" s="49" t="s">
        <v>134</v>
      </c>
    </row>
    <row r="20" spans="1:15">
      <c r="A20" s="69">
        <v>43677</v>
      </c>
      <c r="B20" s="70">
        <f t="shared" si="1"/>
        <v>9768940.9299999997</v>
      </c>
      <c r="C20" s="73">
        <f>EMS!Q5</f>
        <v>9768940.9299999997</v>
      </c>
      <c r="D20" s="70">
        <f t="shared" si="6"/>
        <v>135656.1440277778</v>
      </c>
      <c r="E20" s="73">
        <f>EMS!AB5</f>
        <v>265948.97399999999</v>
      </c>
      <c r="F20" s="70">
        <f t="shared" si="7"/>
        <v>-813936.86416666687</v>
      </c>
      <c r="G20" s="71">
        <f t="shared" si="8"/>
        <v>-1440299.5661666666</v>
      </c>
      <c r="H20" s="70">
        <f t="shared" ref="H20:I50" si="10">B20+F20</f>
        <v>8955004.065833332</v>
      </c>
      <c r="I20" s="70">
        <f t="shared" si="10"/>
        <v>8328641.3638333334</v>
      </c>
      <c r="J20" s="70">
        <f t="shared" si="3"/>
        <v>-626362.70199999865</v>
      </c>
      <c r="K20" s="70">
        <f t="shared" si="4"/>
        <v>131536.16741999972</v>
      </c>
      <c r="L20" s="72">
        <f t="shared" si="5"/>
        <v>-27361.494294166521</v>
      </c>
      <c r="M20" s="49" t="s">
        <v>134</v>
      </c>
    </row>
    <row r="21" spans="1:15">
      <c r="A21" s="69">
        <v>43708</v>
      </c>
      <c r="B21" s="74">
        <f>+C21</f>
        <v>9769028.9199999999</v>
      </c>
      <c r="C21" s="73">
        <f>EMS!R5</f>
        <v>9769028.9199999999</v>
      </c>
      <c r="D21" s="70">
        <f t="shared" si="6"/>
        <v>135656.1440277778</v>
      </c>
      <c r="E21" s="73">
        <f>EMS!AD5</f>
        <v>264105.78399999999</v>
      </c>
      <c r="F21" s="70">
        <f t="shared" si="7"/>
        <v>-949593.0081944447</v>
      </c>
      <c r="G21" s="71">
        <f t="shared" si="8"/>
        <v>-1704405.3501666666</v>
      </c>
      <c r="H21" s="70">
        <f t="shared" si="10"/>
        <v>8819435.9118055552</v>
      </c>
      <c r="I21" s="70">
        <f t="shared" si="10"/>
        <v>8064623.5698333336</v>
      </c>
      <c r="J21" s="70">
        <f t="shared" si="3"/>
        <v>-754812.34197222162</v>
      </c>
      <c r="K21" s="70">
        <f t="shared" si="4"/>
        <v>158510.59181416655</v>
      </c>
      <c r="L21" s="72">
        <f t="shared" si="5"/>
        <v>-26974.424394166825</v>
      </c>
      <c r="M21" s="49" t="s">
        <v>134</v>
      </c>
    </row>
    <row r="22" spans="1:15">
      <c r="A22" s="69">
        <v>43738</v>
      </c>
      <c r="B22" s="74">
        <f t="shared" ref="B22:B51" si="11">B21</f>
        <v>9769028.9199999999</v>
      </c>
      <c r="C22" s="73">
        <f>EMS!S5</f>
        <v>9769287.7200000007</v>
      </c>
      <c r="D22" s="70">
        <f t="shared" si="6"/>
        <v>135656.1440277778</v>
      </c>
      <c r="E22" s="73">
        <f>EMS!AE5</f>
        <v>264111.65233333333</v>
      </c>
      <c r="F22" s="70">
        <f t="shared" si="7"/>
        <v>-1085249.1522222224</v>
      </c>
      <c r="G22" s="71">
        <f t="shared" si="8"/>
        <v>-1968517.0024999999</v>
      </c>
      <c r="H22" s="74">
        <f t="shared" si="10"/>
        <v>8683779.7677777782</v>
      </c>
      <c r="I22" s="70">
        <f t="shared" si="10"/>
        <v>7800770.7175000012</v>
      </c>
      <c r="J22" s="74">
        <f t="shared" si="3"/>
        <v>-883009.05027777702</v>
      </c>
      <c r="K22" s="70">
        <f t="shared" si="4"/>
        <v>185431.90055833317</v>
      </c>
      <c r="L22" s="72">
        <f t="shared" si="5"/>
        <v>-26921.308744166628</v>
      </c>
      <c r="M22" s="49" t="s">
        <v>134</v>
      </c>
      <c r="N22" s="153"/>
    </row>
    <row r="23" spans="1:15">
      <c r="A23" s="69">
        <v>43769</v>
      </c>
      <c r="B23" s="70">
        <f t="shared" si="11"/>
        <v>9769028.9199999999</v>
      </c>
      <c r="C23" s="73">
        <f>EMS!T5</f>
        <v>9768711.5700000003</v>
      </c>
      <c r="D23" s="70">
        <f t="shared" si="6"/>
        <v>135656.1440277778</v>
      </c>
      <c r="E23" s="71">
        <f>EMS!AF5</f>
        <v>263190.049</v>
      </c>
      <c r="F23" s="70">
        <f t="shared" si="7"/>
        <v>-1220905.2962500001</v>
      </c>
      <c r="G23" s="71">
        <f t="shared" si="8"/>
        <v>-2231707.0515000001</v>
      </c>
      <c r="H23" s="70">
        <f t="shared" si="10"/>
        <v>8548123.6237499993</v>
      </c>
      <c r="I23" s="70">
        <f>C23+G23</f>
        <v>7537004.5185000002</v>
      </c>
      <c r="J23" s="70">
        <f t="shared" si="3"/>
        <v>-1011119.1052499991</v>
      </c>
      <c r="K23" s="70">
        <f t="shared" si="4"/>
        <v>212335.01210249981</v>
      </c>
      <c r="L23" s="72">
        <f t="shared" si="5"/>
        <v>-26903.111544166633</v>
      </c>
      <c r="M23" s="49" t="s">
        <v>134</v>
      </c>
    </row>
    <row r="24" spans="1:15">
      <c r="A24" s="69">
        <v>43799</v>
      </c>
      <c r="B24" s="70">
        <f t="shared" si="11"/>
        <v>9769028.9199999999</v>
      </c>
      <c r="C24" s="73">
        <f>EMS!U5</f>
        <v>9767242.370000001</v>
      </c>
      <c r="D24" s="70">
        <f t="shared" si="6"/>
        <v>135656.1440277778</v>
      </c>
      <c r="E24" s="71">
        <f>EMS!AG5</f>
        <v>262638.99900000001</v>
      </c>
      <c r="F24" s="70">
        <f t="shared" si="7"/>
        <v>-1356561.4402777778</v>
      </c>
      <c r="G24" s="71">
        <f t="shared" si="8"/>
        <v>-2494346.0504999999</v>
      </c>
      <c r="H24" s="70">
        <f t="shared" si="10"/>
        <v>8412467.4797222223</v>
      </c>
      <c r="I24" s="70">
        <f t="shared" si="10"/>
        <v>7272896.3195000011</v>
      </c>
      <c r="J24" s="70">
        <f t="shared" si="3"/>
        <v>-1139571.1602222212</v>
      </c>
      <c r="K24" s="70">
        <f t="shared" si="4"/>
        <v>239309.94364666645</v>
      </c>
      <c r="L24" s="72">
        <f t="shared" si="5"/>
        <v>-26974.93154416664</v>
      </c>
      <c r="M24" s="49" t="s">
        <v>134</v>
      </c>
    </row>
    <row r="25" spans="1:15">
      <c r="A25" s="69">
        <v>43830</v>
      </c>
      <c r="B25" s="70">
        <f t="shared" si="11"/>
        <v>9769028.9199999999</v>
      </c>
      <c r="C25" s="73">
        <f>EMS!V5</f>
        <v>9767242.370000001</v>
      </c>
      <c r="D25" s="70">
        <f t="shared" ref="D25" si="12">+B25*$B$6/12</f>
        <v>135680.95722222221</v>
      </c>
      <c r="E25" s="71">
        <f>EMS!AH5</f>
        <v>262087.94899999999</v>
      </c>
      <c r="F25" s="70">
        <f t="shared" si="7"/>
        <v>-1492242.3975</v>
      </c>
      <c r="G25" s="71">
        <f t="shared" si="8"/>
        <v>-2756433.9994999999</v>
      </c>
      <c r="H25" s="70">
        <f t="shared" si="10"/>
        <v>8276786.5225</v>
      </c>
      <c r="I25" s="70">
        <f t="shared" si="10"/>
        <v>7010808.3705000011</v>
      </c>
      <c r="J25" s="70">
        <f t="shared" si="3"/>
        <v>-1265978.1519999988</v>
      </c>
      <c r="K25" s="70">
        <f t="shared" si="4"/>
        <v>265855.41191999975</v>
      </c>
      <c r="L25" s="72">
        <f t="shared" si="5"/>
        <v>-26545.468273333303</v>
      </c>
      <c r="M25" s="49" t="s">
        <v>134</v>
      </c>
    </row>
    <row r="26" spans="1:15">
      <c r="A26" s="69">
        <v>43861</v>
      </c>
      <c r="B26" s="70">
        <f t="shared" si="11"/>
        <v>9769028.9199999999</v>
      </c>
      <c r="C26" s="73">
        <f t="shared" ref="C26:C51" si="13">+C25</f>
        <v>9767242.370000001</v>
      </c>
      <c r="D26" s="70">
        <f>+B26*$C$6/12</f>
        <v>271361.91444444441</v>
      </c>
      <c r="E26" s="71">
        <f t="shared" ref="E26:E51" si="14">+E25</f>
        <v>262087.94899999999</v>
      </c>
      <c r="F26" s="70">
        <f t="shared" si="7"/>
        <v>-1763604.3119444444</v>
      </c>
      <c r="G26" s="71">
        <f t="shared" si="8"/>
        <v>-3018521.9484999999</v>
      </c>
      <c r="H26" s="70">
        <f t="shared" si="10"/>
        <v>8005424.6080555553</v>
      </c>
      <c r="I26" s="70">
        <f t="shared" si="10"/>
        <v>6748720.4215000011</v>
      </c>
      <c r="J26" s="70">
        <f t="shared" si="3"/>
        <v>-1256704.1865555542</v>
      </c>
      <c r="K26" s="70">
        <f t="shared" si="4"/>
        <v>263907.87917666638</v>
      </c>
      <c r="L26" s="72">
        <f t="shared" si="5"/>
        <v>1947.5327433333732</v>
      </c>
      <c r="M26" s="74"/>
    </row>
    <row r="27" spans="1:15">
      <c r="A27" s="69">
        <v>43890</v>
      </c>
      <c r="B27" s="70">
        <f t="shared" si="11"/>
        <v>9769028.9199999999</v>
      </c>
      <c r="C27" s="73">
        <f t="shared" si="13"/>
        <v>9767242.370000001</v>
      </c>
      <c r="D27" s="70">
        <f t="shared" ref="D27:D37" si="15">+B27*$C$6/12</f>
        <v>271361.91444444441</v>
      </c>
      <c r="E27" s="71">
        <f t="shared" si="14"/>
        <v>262087.94899999999</v>
      </c>
      <c r="F27" s="70">
        <f t="shared" si="7"/>
        <v>-2034966.2263888889</v>
      </c>
      <c r="G27" s="71">
        <f t="shared" si="8"/>
        <v>-3280609.8975</v>
      </c>
      <c r="H27" s="70">
        <f t="shared" si="10"/>
        <v>7734062.6936111115</v>
      </c>
      <c r="I27" s="70">
        <f t="shared" si="10"/>
        <v>6486632.4725000011</v>
      </c>
      <c r="J27" s="70">
        <f t="shared" si="3"/>
        <v>-1247430.2211111104</v>
      </c>
      <c r="K27" s="70">
        <f t="shared" si="4"/>
        <v>261960.34643333318</v>
      </c>
      <c r="L27" s="72">
        <f t="shared" si="5"/>
        <v>1947.5327433331986</v>
      </c>
      <c r="M27" s="74"/>
    </row>
    <row r="28" spans="1:15">
      <c r="A28" s="69">
        <v>43921</v>
      </c>
      <c r="B28" s="70">
        <f t="shared" si="11"/>
        <v>9769028.9199999999</v>
      </c>
      <c r="C28" s="73">
        <f t="shared" si="13"/>
        <v>9767242.370000001</v>
      </c>
      <c r="D28" s="70">
        <f t="shared" si="15"/>
        <v>271361.91444444441</v>
      </c>
      <c r="E28" s="71">
        <f t="shared" si="14"/>
        <v>262087.94899999999</v>
      </c>
      <c r="F28" s="70">
        <f t="shared" si="7"/>
        <v>-2306328.1408333331</v>
      </c>
      <c r="G28" s="71">
        <f t="shared" si="8"/>
        <v>-3542697.8465</v>
      </c>
      <c r="H28" s="70">
        <f t="shared" si="10"/>
        <v>7462700.7791666668</v>
      </c>
      <c r="I28" s="70">
        <f t="shared" si="10"/>
        <v>6224544.5235000011</v>
      </c>
      <c r="J28" s="70">
        <f t="shared" si="3"/>
        <v>-1238156.2556666657</v>
      </c>
      <c r="K28" s="70">
        <f t="shared" si="4"/>
        <v>260012.81368999981</v>
      </c>
      <c r="L28" s="72">
        <f t="shared" si="5"/>
        <v>1947.5327433333732</v>
      </c>
      <c r="M28" s="74"/>
      <c r="O28" s="73"/>
    </row>
    <row r="29" spans="1:15">
      <c r="A29" s="69">
        <v>43951</v>
      </c>
      <c r="B29" s="70">
        <f t="shared" si="11"/>
        <v>9769028.9199999999</v>
      </c>
      <c r="C29" s="73">
        <f t="shared" si="13"/>
        <v>9767242.370000001</v>
      </c>
      <c r="D29" s="70">
        <f t="shared" si="15"/>
        <v>271361.91444444441</v>
      </c>
      <c r="E29" s="71">
        <f t="shared" si="14"/>
        <v>262087.94899999999</v>
      </c>
      <c r="F29" s="70">
        <f t="shared" si="7"/>
        <v>-2577690.0552777774</v>
      </c>
      <c r="G29" s="71">
        <f t="shared" si="8"/>
        <v>-3804785.7955</v>
      </c>
      <c r="H29" s="70">
        <f t="shared" si="10"/>
        <v>7191338.8647222221</v>
      </c>
      <c r="I29" s="70">
        <f t="shared" si="10"/>
        <v>5962456.574500001</v>
      </c>
      <c r="J29" s="70">
        <f t="shared" si="3"/>
        <v>-1228882.2902222211</v>
      </c>
      <c r="K29" s="70">
        <f t="shared" si="4"/>
        <v>258065.2809466664</v>
      </c>
      <c r="L29" s="72">
        <f t="shared" si="5"/>
        <v>1947.5327433334023</v>
      </c>
      <c r="M29" s="74"/>
      <c r="N29" s="73"/>
      <c r="O29" s="73"/>
    </row>
    <row r="30" spans="1:15">
      <c r="A30" s="69">
        <v>43982</v>
      </c>
      <c r="B30" s="70">
        <f t="shared" si="11"/>
        <v>9769028.9199999999</v>
      </c>
      <c r="C30" s="73">
        <f t="shared" si="13"/>
        <v>9767242.370000001</v>
      </c>
      <c r="D30" s="73">
        <f t="shared" si="15"/>
        <v>271361.91444444441</v>
      </c>
      <c r="E30" s="71">
        <f t="shared" si="14"/>
        <v>262087.94899999999</v>
      </c>
      <c r="F30" s="70">
        <f t="shared" si="7"/>
        <v>-2849051.9697222216</v>
      </c>
      <c r="G30" s="71">
        <f t="shared" si="8"/>
        <v>-4066873.7445</v>
      </c>
      <c r="H30" s="70">
        <f>B30+F30</f>
        <v>6919976.9502777783</v>
      </c>
      <c r="I30" s="70">
        <f t="shared" si="10"/>
        <v>5700368.625500001</v>
      </c>
      <c r="J30" s="70">
        <f t="shared" si="3"/>
        <v>-1219608.3247777773</v>
      </c>
      <c r="K30" s="70">
        <f>-J30*$K$11</f>
        <v>256117.74820333323</v>
      </c>
      <c r="L30" s="72">
        <f t="shared" si="5"/>
        <v>1947.5327433331695</v>
      </c>
      <c r="M30" s="74"/>
      <c r="O30" s="73"/>
    </row>
    <row r="31" spans="1:15">
      <c r="A31" s="69">
        <v>44012</v>
      </c>
      <c r="B31" s="70">
        <f t="shared" si="11"/>
        <v>9769028.9199999999</v>
      </c>
      <c r="C31" s="73">
        <f t="shared" si="13"/>
        <v>9767242.370000001</v>
      </c>
      <c r="D31" s="73">
        <f t="shared" si="15"/>
        <v>271361.91444444441</v>
      </c>
      <c r="E31" s="71">
        <f t="shared" si="14"/>
        <v>262087.94899999999</v>
      </c>
      <c r="F31" s="70">
        <f t="shared" si="7"/>
        <v>-3120413.8841666658</v>
      </c>
      <c r="G31" s="71">
        <f t="shared" si="8"/>
        <v>-4328961.6935000001</v>
      </c>
      <c r="H31" s="70">
        <f t="shared" si="10"/>
        <v>6648615.0358333346</v>
      </c>
      <c r="I31" s="70">
        <f t="shared" si="10"/>
        <v>5438280.676500001</v>
      </c>
      <c r="J31" s="70">
        <f t="shared" si="3"/>
        <v>-1210334.3593333336</v>
      </c>
      <c r="K31" s="70">
        <f t="shared" si="4"/>
        <v>254170.21546000004</v>
      </c>
      <c r="L31" s="72">
        <f t="shared" si="5"/>
        <v>1947.5327433331986</v>
      </c>
      <c r="M31" s="74"/>
      <c r="O31" s="73"/>
    </row>
    <row r="32" spans="1:15">
      <c r="A32" s="69">
        <v>44043</v>
      </c>
      <c r="B32" s="70">
        <f t="shared" si="11"/>
        <v>9769028.9199999999</v>
      </c>
      <c r="C32" s="73">
        <f t="shared" si="13"/>
        <v>9767242.370000001</v>
      </c>
      <c r="D32" s="73">
        <f t="shared" si="15"/>
        <v>271361.91444444441</v>
      </c>
      <c r="E32" s="71">
        <f t="shared" si="14"/>
        <v>262087.94899999999</v>
      </c>
      <c r="F32" s="70">
        <f t="shared" si="7"/>
        <v>-3391775.7986111101</v>
      </c>
      <c r="G32" s="71">
        <f t="shared" si="8"/>
        <v>-4591049.6425000001</v>
      </c>
      <c r="H32" s="70">
        <f t="shared" si="10"/>
        <v>6377253.1213888898</v>
      </c>
      <c r="I32" s="70">
        <f t="shared" si="10"/>
        <v>5176192.727500001</v>
      </c>
      <c r="J32" s="70">
        <f t="shared" si="3"/>
        <v>-1201060.3938888889</v>
      </c>
      <c r="K32" s="70">
        <f t="shared" si="4"/>
        <v>252222.68271666666</v>
      </c>
      <c r="L32" s="72">
        <f t="shared" si="5"/>
        <v>1947.5327433333732</v>
      </c>
      <c r="M32" s="73"/>
      <c r="O32" s="73"/>
    </row>
    <row r="33" spans="1:15">
      <c r="A33" s="69">
        <v>44074</v>
      </c>
      <c r="B33" s="74">
        <f t="shared" si="11"/>
        <v>9769028.9199999999</v>
      </c>
      <c r="C33" s="73">
        <f t="shared" si="13"/>
        <v>9767242.370000001</v>
      </c>
      <c r="D33" s="73">
        <f t="shared" si="15"/>
        <v>271361.91444444441</v>
      </c>
      <c r="E33" s="71">
        <f t="shared" si="14"/>
        <v>262087.94899999999</v>
      </c>
      <c r="F33" s="70">
        <f t="shared" si="7"/>
        <v>-3663137.7130555543</v>
      </c>
      <c r="G33" s="71">
        <f t="shared" si="8"/>
        <v>-4853137.5915000001</v>
      </c>
      <c r="H33" s="74">
        <f t="shared" si="10"/>
        <v>6105891.2069444451</v>
      </c>
      <c r="I33" s="70">
        <f t="shared" si="10"/>
        <v>4914104.7785000009</v>
      </c>
      <c r="J33" s="74">
        <f t="shared" si="3"/>
        <v>-1191786.4284444442</v>
      </c>
      <c r="K33" s="70">
        <f t="shared" si="4"/>
        <v>250275.14997333326</v>
      </c>
      <c r="L33" s="72">
        <f t="shared" si="5"/>
        <v>1947.5327433334023</v>
      </c>
      <c r="M33" s="73"/>
      <c r="N33" s="73"/>
      <c r="O33" s="73"/>
    </row>
    <row r="34" spans="1:15">
      <c r="A34" s="69">
        <v>44104</v>
      </c>
      <c r="B34" s="70">
        <f t="shared" si="11"/>
        <v>9769028.9199999999</v>
      </c>
      <c r="C34" s="73">
        <f t="shared" si="13"/>
        <v>9767242.370000001</v>
      </c>
      <c r="D34" s="73">
        <f t="shared" si="15"/>
        <v>271361.91444444441</v>
      </c>
      <c r="E34" s="71">
        <f t="shared" si="14"/>
        <v>262087.94899999999</v>
      </c>
      <c r="F34" s="70">
        <f t="shared" si="7"/>
        <v>-3934499.6274999985</v>
      </c>
      <c r="G34" s="71">
        <f t="shared" si="8"/>
        <v>-5115225.5405000001</v>
      </c>
      <c r="H34" s="70">
        <f t="shared" si="10"/>
        <v>5834529.2925000014</v>
      </c>
      <c r="I34" s="70">
        <f t="shared" si="10"/>
        <v>4652016.8295000009</v>
      </c>
      <c r="J34" s="70">
        <f t="shared" si="3"/>
        <v>-1182512.4630000005</v>
      </c>
      <c r="K34" s="70">
        <f t="shared" si="4"/>
        <v>248327.61723000009</v>
      </c>
      <c r="L34" s="72">
        <f t="shared" si="5"/>
        <v>1947.5327433331695</v>
      </c>
      <c r="M34" s="73"/>
      <c r="N34" s="73"/>
      <c r="O34" s="73"/>
    </row>
    <row r="35" spans="1:15">
      <c r="A35" s="69">
        <v>44135</v>
      </c>
      <c r="B35" s="70">
        <f t="shared" si="11"/>
        <v>9769028.9199999999</v>
      </c>
      <c r="C35" s="73">
        <f t="shared" si="13"/>
        <v>9767242.370000001</v>
      </c>
      <c r="D35" s="73">
        <f t="shared" si="15"/>
        <v>271361.91444444441</v>
      </c>
      <c r="E35" s="71">
        <f t="shared" si="14"/>
        <v>262087.94899999999</v>
      </c>
      <c r="F35" s="70">
        <f t="shared" si="7"/>
        <v>-4205861.5419444432</v>
      </c>
      <c r="G35" s="71">
        <f t="shared" si="8"/>
        <v>-5377313.4895000001</v>
      </c>
      <c r="H35" s="70">
        <f t="shared" si="10"/>
        <v>5563167.3780555567</v>
      </c>
      <c r="I35" s="70">
        <f t="shared" si="10"/>
        <v>4389928.8805000009</v>
      </c>
      <c r="J35" s="70">
        <f t="shared" si="3"/>
        <v>-1173238.4975555558</v>
      </c>
      <c r="K35" s="70">
        <f t="shared" si="4"/>
        <v>246380.08448666672</v>
      </c>
      <c r="L35" s="72">
        <f t="shared" si="5"/>
        <v>1947.5327433333732</v>
      </c>
      <c r="M35" s="73"/>
      <c r="N35" s="73"/>
      <c r="O35" s="73"/>
    </row>
    <row r="36" spans="1:15">
      <c r="A36" s="69">
        <v>44165</v>
      </c>
      <c r="B36" s="70">
        <f t="shared" si="11"/>
        <v>9769028.9199999999</v>
      </c>
      <c r="C36" s="73">
        <f t="shared" si="13"/>
        <v>9767242.370000001</v>
      </c>
      <c r="D36" s="73">
        <f t="shared" si="15"/>
        <v>271361.91444444441</v>
      </c>
      <c r="E36" s="71">
        <f t="shared" si="14"/>
        <v>262087.94899999999</v>
      </c>
      <c r="F36" s="70">
        <f t="shared" si="7"/>
        <v>-4477223.4563888879</v>
      </c>
      <c r="G36" s="71">
        <f t="shared" si="8"/>
        <v>-5639401.4385000002</v>
      </c>
      <c r="H36" s="70">
        <f t="shared" si="10"/>
        <v>5291805.463611112</v>
      </c>
      <c r="I36" s="70">
        <f t="shared" si="10"/>
        <v>4127840.9315000009</v>
      </c>
      <c r="J36" s="70">
        <f t="shared" si="3"/>
        <v>-1163964.5321111111</v>
      </c>
      <c r="K36" s="70">
        <f t="shared" si="4"/>
        <v>244432.55174333332</v>
      </c>
      <c r="L36" s="72">
        <f t="shared" si="5"/>
        <v>1947.5327433334023</v>
      </c>
      <c r="M36" s="73"/>
      <c r="N36" s="73"/>
      <c r="O36" s="73"/>
    </row>
    <row r="37" spans="1:15">
      <c r="A37" s="69">
        <v>44196</v>
      </c>
      <c r="B37" s="70">
        <f t="shared" si="11"/>
        <v>9769028.9199999999</v>
      </c>
      <c r="C37" s="73">
        <f t="shared" si="13"/>
        <v>9767242.370000001</v>
      </c>
      <c r="D37" s="73">
        <f t="shared" si="15"/>
        <v>271361.91444444441</v>
      </c>
      <c r="E37" s="71">
        <f t="shared" si="14"/>
        <v>262087.94899999999</v>
      </c>
      <c r="F37" s="70">
        <f t="shared" si="7"/>
        <v>-4748585.3708333327</v>
      </c>
      <c r="G37" s="71">
        <f t="shared" si="8"/>
        <v>-5901489.3875000002</v>
      </c>
      <c r="H37" s="70">
        <f t="shared" si="10"/>
        <v>5020443.5491666673</v>
      </c>
      <c r="I37" s="70">
        <f t="shared" si="10"/>
        <v>3865752.9825000009</v>
      </c>
      <c r="J37" s="70">
        <f t="shared" si="3"/>
        <v>-1154690.5666666664</v>
      </c>
      <c r="K37" s="70">
        <f t="shared" si="4"/>
        <v>242485.01899999994</v>
      </c>
      <c r="L37" s="72">
        <f t="shared" si="5"/>
        <v>1947.5327433333732</v>
      </c>
      <c r="M37" s="73"/>
      <c r="N37" s="73"/>
      <c r="O37" s="73"/>
    </row>
    <row r="38" spans="1:15">
      <c r="A38" s="69">
        <v>44227</v>
      </c>
      <c r="B38" s="70">
        <f t="shared" si="11"/>
        <v>9769028.9199999999</v>
      </c>
      <c r="C38" s="73">
        <f t="shared" si="13"/>
        <v>9767242.370000001</v>
      </c>
      <c r="D38" s="73">
        <f>+B38*$D$6/12</f>
        <v>271361.91444444441</v>
      </c>
      <c r="E38" s="71">
        <f t="shared" si="14"/>
        <v>262087.94899999999</v>
      </c>
      <c r="F38" s="70">
        <f t="shared" si="7"/>
        <v>-5019947.2852777774</v>
      </c>
      <c r="G38" s="71">
        <f t="shared" si="8"/>
        <v>-6163577.3365000002</v>
      </c>
      <c r="H38" s="70">
        <f t="shared" si="10"/>
        <v>4749081.6347222226</v>
      </c>
      <c r="I38" s="70">
        <f t="shared" si="10"/>
        <v>3603665.0335000008</v>
      </c>
      <c r="J38" s="70">
        <f t="shared" si="3"/>
        <v>-1145416.6012222217</v>
      </c>
      <c r="K38" s="70">
        <f t="shared" si="4"/>
        <v>240537.48625666657</v>
      </c>
      <c r="L38" s="72">
        <f t="shared" si="5"/>
        <v>1947.5327433333732</v>
      </c>
      <c r="M38" s="73"/>
      <c r="N38" s="73"/>
      <c r="O38" s="73"/>
    </row>
    <row r="39" spans="1:15">
      <c r="A39" s="69">
        <v>44255</v>
      </c>
      <c r="B39" s="70">
        <f t="shared" si="11"/>
        <v>9769028.9199999999</v>
      </c>
      <c r="C39" s="73">
        <f t="shared" si="13"/>
        <v>9767242.370000001</v>
      </c>
      <c r="D39" s="73">
        <f t="shared" ref="D39:D49" si="16">+B39*$D$6/12</f>
        <v>271361.91444444441</v>
      </c>
      <c r="E39" s="71">
        <f t="shared" si="14"/>
        <v>262087.94899999999</v>
      </c>
      <c r="F39" s="70">
        <f t="shared" si="7"/>
        <v>-5291309.1997222221</v>
      </c>
      <c r="G39" s="71">
        <f t="shared" si="8"/>
        <v>-6425665.2855000002</v>
      </c>
      <c r="H39" s="70">
        <f t="shared" si="10"/>
        <v>4477719.7202777779</v>
      </c>
      <c r="I39" s="70">
        <f t="shared" si="10"/>
        <v>3341577.0845000008</v>
      </c>
      <c r="J39" s="70">
        <f t="shared" si="3"/>
        <v>-1136142.6357777771</v>
      </c>
      <c r="K39" s="70">
        <f t="shared" si="4"/>
        <v>238589.95351333317</v>
      </c>
      <c r="L39" s="72">
        <f t="shared" si="5"/>
        <v>1947.5327433334023</v>
      </c>
      <c r="M39" s="73"/>
      <c r="N39" s="73"/>
      <c r="O39" s="73"/>
    </row>
    <row r="40" spans="1:15">
      <c r="A40" s="69">
        <v>44286</v>
      </c>
      <c r="B40" s="70">
        <f t="shared" si="11"/>
        <v>9769028.9199999999</v>
      </c>
      <c r="C40" s="73">
        <f t="shared" si="13"/>
        <v>9767242.370000001</v>
      </c>
      <c r="D40" s="73">
        <f t="shared" si="16"/>
        <v>271361.91444444441</v>
      </c>
      <c r="E40" s="71">
        <f t="shared" si="14"/>
        <v>262087.94899999999</v>
      </c>
      <c r="F40" s="70">
        <f t="shared" si="7"/>
        <v>-5562671.1141666668</v>
      </c>
      <c r="G40" s="71">
        <f t="shared" si="8"/>
        <v>-6687753.2345000003</v>
      </c>
      <c r="H40" s="70">
        <f t="shared" si="10"/>
        <v>4206357.8058333332</v>
      </c>
      <c r="I40" s="70">
        <f t="shared" si="10"/>
        <v>3079489.1355000008</v>
      </c>
      <c r="J40" s="70">
        <f t="shared" si="3"/>
        <v>-1126868.6703333324</v>
      </c>
      <c r="K40" s="70">
        <f t="shared" si="4"/>
        <v>236642.42076999979</v>
      </c>
      <c r="L40" s="72">
        <f t="shared" si="5"/>
        <v>1947.5327433333732</v>
      </c>
      <c r="M40" s="73"/>
      <c r="N40" s="73"/>
      <c r="O40" s="73"/>
    </row>
    <row r="41" spans="1:15">
      <c r="A41" s="69">
        <v>44316</v>
      </c>
      <c r="B41" s="70">
        <f t="shared" si="11"/>
        <v>9769028.9199999999</v>
      </c>
      <c r="C41" s="73">
        <f t="shared" si="13"/>
        <v>9767242.370000001</v>
      </c>
      <c r="D41" s="73">
        <f t="shared" si="16"/>
        <v>271361.91444444441</v>
      </c>
      <c r="E41" s="71">
        <f t="shared" si="14"/>
        <v>262087.94899999999</v>
      </c>
      <c r="F41" s="70">
        <f t="shared" si="7"/>
        <v>-5834033.0286111115</v>
      </c>
      <c r="G41" s="71">
        <f t="shared" si="8"/>
        <v>-6949841.1835000003</v>
      </c>
      <c r="H41" s="70">
        <f t="shared" si="10"/>
        <v>3934995.8913888885</v>
      </c>
      <c r="I41" s="70">
        <f t="shared" si="10"/>
        <v>2817401.1865000008</v>
      </c>
      <c r="J41" s="70">
        <f t="shared" si="3"/>
        <v>-1117594.7048888877</v>
      </c>
      <c r="K41" s="70">
        <f t="shared" si="4"/>
        <v>234694.88802666642</v>
      </c>
      <c r="L41" s="72">
        <f t="shared" si="5"/>
        <v>1947.5327433333732</v>
      </c>
      <c r="M41" s="73"/>
      <c r="N41" s="73"/>
      <c r="O41" s="73"/>
    </row>
    <row r="42" spans="1:15">
      <c r="A42" s="69">
        <v>44347</v>
      </c>
      <c r="B42" s="70">
        <f t="shared" si="11"/>
        <v>9769028.9199999999</v>
      </c>
      <c r="C42" s="73">
        <f t="shared" si="13"/>
        <v>9767242.370000001</v>
      </c>
      <c r="D42" s="70">
        <f t="shared" si="16"/>
        <v>271361.91444444441</v>
      </c>
      <c r="E42" s="71">
        <f t="shared" si="14"/>
        <v>262087.94899999999</v>
      </c>
      <c r="F42" s="70">
        <f t="shared" si="7"/>
        <v>-6105394.9430555562</v>
      </c>
      <c r="G42" s="71">
        <f t="shared" si="8"/>
        <v>-7211929.1325000003</v>
      </c>
      <c r="H42" s="70">
        <f t="shared" si="10"/>
        <v>3663633.9769444438</v>
      </c>
      <c r="I42" s="70">
        <f t="shared" si="10"/>
        <v>2555313.2375000007</v>
      </c>
      <c r="J42" s="70">
        <f t="shared" si="3"/>
        <v>-1108320.739444443</v>
      </c>
      <c r="K42" s="70">
        <f t="shared" si="4"/>
        <v>232747.35528333302</v>
      </c>
      <c r="L42" s="72">
        <f t="shared" si="5"/>
        <v>1947.5327433334023</v>
      </c>
      <c r="M42" s="73"/>
      <c r="N42" s="73"/>
      <c r="O42" s="73"/>
    </row>
    <row r="43" spans="1:15">
      <c r="A43" s="69">
        <v>44377</v>
      </c>
      <c r="B43" s="70">
        <f t="shared" si="11"/>
        <v>9769028.9199999999</v>
      </c>
      <c r="C43" s="73">
        <f t="shared" si="13"/>
        <v>9767242.370000001</v>
      </c>
      <c r="D43" s="70">
        <f t="shared" si="16"/>
        <v>271361.91444444441</v>
      </c>
      <c r="E43" s="71">
        <f t="shared" si="14"/>
        <v>262087.94899999999</v>
      </c>
      <c r="F43" s="70">
        <f t="shared" si="7"/>
        <v>-6376756.8575000009</v>
      </c>
      <c r="G43" s="71">
        <f t="shared" si="8"/>
        <v>-7474017.0815000003</v>
      </c>
      <c r="H43" s="70">
        <f t="shared" si="10"/>
        <v>3392272.0624999991</v>
      </c>
      <c r="I43" s="70">
        <f t="shared" si="10"/>
        <v>2293225.2885000007</v>
      </c>
      <c r="J43" s="70">
        <f t="shared" si="3"/>
        <v>-1099046.7739999983</v>
      </c>
      <c r="K43" s="70">
        <f t="shared" si="4"/>
        <v>230799.82253999964</v>
      </c>
      <c r="L43" s="72">
        <f t="shared" si="5"/>
        <v>1947.5327433333732</v>
      </c>
      <c r="M43" s="73"/>
      <c r="N43" s="73"/>
      <c r="O43" s="73"/>
    </row>
    <row r="44" spans="1:15">
      <c r="A44" s="69">
        <v>44408</v>
      </c>
      <c r="B44" s="70">
        <f t="shared" si="11"/>
        <v>9769028.9199999999</v>
      </c>
      <c r="C44" s="73">
        <f t="shared" si="13"/>
        <v>9767242.370000001</v>
      </c>
      <c r="D44" s="70">
        <f t="shared" si="16"/>
        <v>271361.91444444441</v>
      </c>
      <c r="E44" s="71">
        <f t="shared" si="14"/>
        <v>262087.94899999999</v>
      </c>
      <c r="F44" s="70">
        <f t="shared" si="7"/>
        <v>-6648118.7719444456</v>
      </c>
      <c r="G44" s="71">
        <f t="shared" si="8"/>
        <v>-7736105.0305000003</v>
      </c>
      <c r="H44" s="70">
        <f t="shared" si="10"/>
        <v>3120910.1480555544</v>
      </c>
      <c r="I44" s="70">
        <f t="shared" si="10"/>
        <v>2031137.3395000007</v>
      </c>
      <c r="J44" s="70">
        <f t="shared" si="3"/>
        <v>-1089772.8085555537</v>
      </c>
      <c r="K44" s="70">
        <f t="shared" si="4"/>
        <v>228852.28979666627</v>
      </c>
      <c r="L44" s="72">
        <f t="shared" si="5"/>
        <v>1947.5327433333732</v>
      </c>
      <c r="M44" s="73"/>
      <c r="N44" s="73"/>
      <c r="O44" s="73"/>
    </row>
    <row r="45" spans="1:15">
      <c r="A45" s="69">
        <v>44439</v>
      </c>
      <c r="B45" s="70">
        <f t="shared" si="11"/>
        <v>9769028.9199999999</v>
      </c>
      <c r="C45" s="73">
        <f t="shared" si="13"/>
        <v>9767242.370000001</v>
      </c>
      <c r="D45" s="70">
        <f t="shared" si="16"/>
        <v>271361.91444444441</v>
      </c>
      <c r="E45" s="71">
        <f t="shared" si="14"/>
        <v>262087.94899999999</v>
      </c>
      <c r="F45" s="70">
        <f t="shared" si="7"/>
        <v>-6919480.6863888903</v>
      </c>
      <c r="G45" s="71">
        <f t="shared" si="8"/>
        <v>-7998192.9795000004</v>
      </c>
      <c r="H45" s="70">
        <f t="shared" si="10"/>
        <v>2849548.2336111097</v>
      </c>
      <c r="I45" s="70">
        <f t="shared" si="10"/>
        <v>1769049.3905000007</v>
      </c>
      <c r="J45" s="70">
        <f t="shared" si="3"/>
        <v>-1080498.843111109</v>
      </c>
      <c r="K45" s="70">
        <f t="shared" si="4"/>
        <v>226904.75705333287</v>
      </c>
      <c r="L45" s="72">
        <f t="shared" si="5"/>
        <v>1947.5327433334023</v>
      </c>
      <c r="M45" s="73"/>
      <c r="N45" s="73"/>
      <c r="O45" s="73"/>
    </row>
    <row r="46" spans="1:15">
      <c r="A46" s="69">
        <v>44469</v>
      </c>
      <c r="B46" s="70">
        <f t="shared" si="11"/>
        <v>9769028.9199999999</v>
      </c>
      <c r="C46" s="73">
        <f t="shared" si="13"/>
        <v>9767242.370000001</v>
      </c>
      <c r="D46" s="70">
        <f t="shared" si="16"/>
        <v>271361.91444444441</v>
      </c>
      <c r="E46" s="71">
        <f t="shared" si="14"/>
        <v>262087.94899999999</v>
      </c>
      <c r="F46" s="70">
        <f t="shared" si="7"/>
        <v>-7190842.600833335</v>
      </c>
      <c r="G46" s="71">
        <f t="shared" si="8"/>
        <v>-8260280.9285000004</v>
      </c>
      <c r="H46" s="70">
        <f t="shared" si="10"/>
        <v>2578186.319166665</v>
      </c>
      <c r="I46" s="70">
        <f t="shared" si="10"/>
        <v>1506961.4415000007</v>
      </c>
      <c r="J46" s="70">
        <f t="shared" si="3"/>
        <v>-1071224.8776666643</v>
      </c>
      <c r="K46" s="70">
        <f t="shared" si="4"/>
        <v>224957.2243099995</v>
      </c>
      <c r="L46" s="72">
        <f t="shared" si="5"/>
        <v>1947.5327433333732</v>
      </c>
      <c r="M46" s="73"/>
      <c r="N46" s="73"/>
      <c r="O46" s="73"/>
    </row>
    <row r="47" spans="1:15">
      <c r="A47" s="69">
        <v>44500</v>
      </c>
      <c r="B47" s="70">
        <f t="shared" si="11"/>
        <v>9769028.9199999999</v>
      </c>
      <c r="C47" s="73">
        <f t="shared" si="13"/>
        <v>9767242.370000001</v>
      </c>
      <c r="D47" s="70">
        <f t="shared" si="16"/>
        <v>271361.91444444441</v>
      </c>
      <c r="E47" s="71">
        <f t="shared" si="14"/>
        <v>262087.94899999999</v>
      </c>
      <c r="F47" s="70">
        <f t="shared" si="7"/>
        <v>-7462204.5152777797</v>
      </c>
      <c r="G47" s="71">
        <f t="shared" si="8"/>
        <v>-8522368.8774999995</v>
      </c>
      <c r="H47" s="70">
        <f t="shared" si="10"/>
        <v>2306824.4047222203</v>
      </c>
      <c r="I47" s="70">
        <f t="shared" si="10"/>
        <v>1244873.4925000016</v>
      </c>
      <c r="J47" s="70">
        <f t="shared" si="3"/>
        <v>-1061950.9122222187</v>
      </c>
      <c r="K47" s="70">
        <f t="shared" si="4"/>
        <v>223009.69156666592</v>
      </c>
      <c r="L47" s="72">
        <f t="shared" si="5"/>
        <v>1947.5327433335769</v>
      </c>
      <c r="M47" s="73"/>
      <c r="N47" s="73"/>
      <c r="O47" s="73"/>
    </row>
    <row r="48" spans="1:15">
      <c r="A48" s="69">
        <v>44530</v>
      </c>
      <c r="B48" s="70">
        <f t="shared" si="11"/>
        <v>9769028.9199999999</v>
      </c>
      <c r="C48" s="73">
        <f t="shared" si="13"/>
        <v>9767242.370000001</v>
      </c>
      <c r="D48" s="70">
        <f t="shared" si="16"/>
        <v>271361.91444444441</v>
      </c>
      <c r="E48" s="71">
        <f t="shared" si="14"/>
        <v>262087.94899999999</v>
      </c>
      <c r="F48" s="70">
        <f t="shared" si="7"/>
        <v>-7733566.4297222244</v>
      </c>
      <c r="G48" s="71">
        <f t="shared" si="8"/>
        <v>-8784456.8264999986</v>
      </c>
      <c r="H48" s="70">
        <f t="shared" si="10"/>
        <v>2035462.4902777756</v>
      </c>
      <c r="I48" s="70">
        <f t="shared" si="10"/>
        <v>982785.54350000247</v>
      </c>
      <c r="J48" s="70">
        <f t="shared" si="3"/>
        <v>-1052676.9467777731</v>
      </c>
      <c r="K48" s="70">
        <f t="shared" si="4"/>
        <v>221062.15882333234</v>
      </c>
      <c r="L48" s="72">
        <f t="shared" si="5"/>
        <v>1947.5327433335769</v>
      </c>
      <c r="M48" s="73"/>
      <c r="N48" s="73"/>
      <c r="O48" s="73"/>
    </row>
    <row r="49" spans="1:15">
      <c r="A49" s="69">
        <v>44561</v>
      </c>
      <c r="B49" s="70">
        <f t="shared" si="11"/>
        <v>9769028.9199999999</v>
      </c>
      <c r="C49" s="73">
        <f t="shared" si="13"/>
        <v>9767242.370000001</v>
      </c>
      <c r="D49" s="70">
        <f t="shared" si="16"/>
        <v>271361.91444444441</v>
      </c>
      <c r="E49" s="71">
        <f t="shared" si="14"/>
        <v>262087.94899999999</v>
      </c>
      <c r="F49" s="70">
        <f t="shared" si="7"/>
        <v>-8004928.3441666691</v>
      </c>
      <c r="G49" s="71">
        <f t="shared" si="8"/>
        <v>-9046544.7754999977</v>
      </c>
      <c r="H49" s="70">
        <f t="shared" si="10"/>
        <v>1764100.5758333309</v>
      </c>
      <c r="I49" s="70">
        <f t="shared" si="10"/>
        <v>720697.59450000338</v>
      </c>
      <c r="J49" s="70">
        <f t="shared" si="3"/>
        <v>-1043402.9813333275</v>
      </c>
      <c r="K49" s="70">
        <f t="shared" si="4"/>
        <v>219114.62607999876</v>
      </c>
      <c r="L49" s="72">
        <f t="shared" si="5"/>
        <v>1947.5327433335769</v>
      </c>
      <c r="M49" s="73"/>
      <c r="N49" s="73"/>
      <c r="O49" s="73"/>
    </row>
    <row r="50" spans="1:15">
      <c r="A50" s="69">
        <v>44926</v>
      </c>
      <c r="B50" s="70">
        <f t="shared" si="11"/>
        <v>9769028.9199999999</v>
      </c>
      <c r="C50" s="73">
        <f t="shared" si="13"/>
        <v>9767242.370000001</v>
      </c>
      <c r="D50" s="70">
        <f>B50*$E$6</f>
        <v>1628171.4866666666</v>
      </c>
      <c r="E50" s="71">
        <f t="shared" si="14"/>
        <v>262087.94899999999</v>
      </c>
      <c r="F50" s="70">
        <f t="shared" si="7"/>
        <v>-9633099.8308333363</v>
      </c>
      <c r="G50" s="71">
        <f t="shared" si="8"/>
        <v>-9308632.7244999968</v>
      </c>
      <c r="H50" s="70">
        <f>B50+F50</f>
        <v>135929.08916666359</v>
      </c>
      <c r="I50" s="70">
        <f t="shared" si="10"/>
        <v>458609.64550000429</v>
      </c>
      <c r="J50" s="70">
        <f t="shared" si="3"/>
        <v>322680.5563333407</v>
      </c>
      <c r="K50" s="70">
        <f t="shared" si="4"/>
        <v>-67762.916830001544</v>
      </c>
      <c r="L50" s="72">
        <f t="shared" si="5"/>
        <v>286877.54291000031</v>
      </c>
      <c r="M50" s="73"/>
      <c r="N50" s="73"/>
      <c r="O50" s="73"/>
    </row>
    <row r="51" spans="1:15">
      <c r="A51" s="69">
        <v>44957</v>
      </c>
      <c r="B51" s="70">
        <f t="shared" si="11"/>
        <v>9769028.9199999999</v>
      </c>
      <c r="C51" s="73">
        <f t="shared" si="13"/>
        <v>9767242.370000001</v>
      </c>
      <c r="D51" s="70">
        <f>B51*$E$6/12</f>
        <v>135680.95722222221</v>
      </c>
      <c r="E51" s="71">
        <f t="shared" si="14"/>
        <v>262087.94899999999</v>
      </c>
      <c r="F51" s="70">
        <f t="shared" ref="F51" si="17">-D51+F50</f>
        <v>-9768780.7880555578</v>
      </c>
      <c r="G51" s="71">
        <f t="shared" ref="G51" si="18">+G50-E51</f>
        <v>-9570720.6734999958</v>
      </c>
      <c r="H51" s="70">
        <f>B51+F51</f>
        <v>248.13194444216788</v>
      </c>
      <c r="I51" s="70">
        <f t="shared" ref="I51" si="19">C51+G51</f>
        <v>196521.6965000052</v>
      </c>
      <c r="J51" s="70">
        <f t="shared" ref="J51" si="20">I51-H51</f>
        <v>196273.56455556303</v>
      </c>
      <c r="K51" s="70">
        <f t="shared" ref="K51" si="21">-J51*$K$11</f>
        <v>-41217.448556668234</v>
      </c>
      <c r="L51" s="72">
        <f t="shared" ref="L51" si="22">-K51+K50</f>
        <v>-26545.46827333331</v>
      </c>
      <c r="M51" s="73"/>
      <c r="N51" s="73"/>
      <c r="O51" s="73"/>
    </row>
    <row r="52" spans="1:15">
      <c r="A52" s="69"/>
      <c r="B52" s="70"/>
      <c r="C52" s="73"/>
      <c r="D52" s="70"/>
      <c r="E52" s="71"/>
      <c r="F52" s="70"/>
      <c r="G52" s="71"/>
      <c r="H52" s="70"/>
      <c r="I52" s="70"/>
      <c r="J52" s="70"/>
      <c r="K52" s="70"/>
      <c r="L52" s="72"/>
      <c r="M52" s="73"/>
      <c r="N52" s="73"/>
      <c r="O52" s="73"/>
    </row>
    <row r="53" spans="1:15" outlineLevel="1">
      <c r="A53" s="69"/>
      <c r="B53" s="70"/>
      <c r="C53" s="73"/>
      <c r="D53" s="70"/>
      <c r="E53" s="71"/>
      <c r="F53" s="70"/>
      <c r="G53" s="71"/>
      <c r="H53" s="70"/>
      <c r="I53" s="70"/>
      <c r="J53" s="70"/>
      <c r="K53" s="70"/>
      <c r="L53" s="72"/>
      <c r="M53" s="139"/>
      <c r="N53" s="73"/>
      <c r="O53" s="73"/>
    </row>
    <row r="54" spans="1:15" outlineLevel="1">
      <c r="A54" s="69"/>
      <c r="B54" s="70"/>
      <c r="C54" s="73"/>
      <c r="D54" s="70"/>
      <c r="E54" s="71"/>
      <c r="F54" s="70"/>
      <c r="G54" s="71"/>
      <c r="H54" s="70"/>
      <c r="I54" s="70"/>
      <c r="J54" s="70"/>
      <c r="K54" s="70"/>
      <c r="L54" s="72">
        <f t="shared" si="5"/>
        <v>0</v>
      </c>
      <c r="M54" s="139"/>
      <c r="N54" s="73"/>
      <c r="O54" s="73"/>
    </row>
    <row r="55" spans="1:15" outlineLevel="1">
      <c r="A55" s="69"/>
      <c r="B55" s="70"/>
      <c r="C55" s="73"/>
      <c r="D55" s="70"/>
      <c r="E55" s="71"/>
      <c r="F55" s="70"/>
      <c r="G55" s="71"/>
      <c r="H55" s="70"/>
      <c r="I55" s="70"/>
      <c r="J55" s="70"/>
      <c r="K55" s="70"/>
      <c r="L55" s="72"/>
      <c r="M55" s="139"/>
      <c r="N55" s="73"/>
      <c r="O55" s="73"/>
    </row>
    <row r="56" spans="1:15">
      <c r="A56" s="154" t="s">
        <v>57</v>
      </c>
      <c r="B56" s="155"/>
      <c r="C56" s="155"/>
      <c r="D56" s="155"/>
      <c r="E56" s="155"/>
      <c r="F56" s="155"/>
      <c r="G56" s="156"/>
      <c r="H56" s="155"/>
      <c r="I56" s="155"/>
      <c r="J56" s="155"/>
      <c r="K56" s="155"/>
      <c r="L56" s="157"/>
      <c r="M56" s="139"/>
      <c r="N56" s="73"/>
      <c r="O56" s="73"/>
    </row>
    <row r="57" spans="1:15">
      <c r="A57" s="158" t="s">
        <v>58</v>
      </c>
      <c r="B57" s="70"/>
      <c r="C57" s="70"/>
      <c r="D57" s="159">
        <f>SUM(D30:D41)</f>
        <v>3256342.9733333322</v>
      </c>
      <c r="E57" s="159">
        <f>SUM(E30:E41)</f>
        <v>3145055.3879999998</v>
      </c>
      <c r="F57" s="70"/>
      <c r="G57" s="71"/>
      <c r="H57" s="70"/>
      <c r="I57" s="70"/>
      <c r="J57" s="70"/>
      <c r="K57" s="70"/>
      <c r="L57" s="159">
        <f>SUM(L30:L41)</f>
        <v>23370.392919999984</v>
      </c>
      <c r="M57" s="139"/>
      <c r="N57" s="73"/>
      <c r="O57" s="73"/>
    </row>
    <row r="58" spans="1:15">
      <c r="A58" s="160" t="s">
        <v>59</v>
      </c>
      <c r="B58" s="161">
        <f>(B29+B41+SUM(B30:B40)*2)/24</f>
        <v>9769028.9199999999</v>
      </c>
      <c r="C58" s="161">
        <f>(C29+C41+SUM(C30:C40)*2)/24</f>
        <v>9767242.3700000029</v>
      </c>
      <c r="D58" s="162"/>
      <c r="E58" s="161"/>
      <c r="F58" s="161">
        <f>(F29+F41+SUM(F30:F40)*2)/24</f>
        <v>-4205861.5419444442</v>
      </c>
      <c r="G58" s="161">
        <f>(G29+G41+SUM(G30:G40)*2)/24</f>
        <v>-5377313.4895000001</v>
      </c>
      <c r="H58" s="161">
        <f>(H29+H41+SUM(H30:H40)*2)/24</f>
        <v>5563167.3780555557</v>
      </c>
      <c r="I58" s="161">
        <f>(I29+I41+SUM(I30:I40)*2)/24</f>
        <v>4389928.8805000009</v>
      </c>
      <c r="J58" s="161"/>
      <c r="K58" s="161">
        <f>(K29+K41+SUM(K30:K40)*2)/24</f>
        <v>246380.08448666657</v>
      </c>
      <c r="L58" s="163"/>
      <c r="M58" s="139"/>
      <c r="N58" s="73"/>
    </row>
    <row r="59" spans="1:15">
      <c r="A59" s="139"/>
      <c r="B59" s="139"/>
      <c r="C59" s="139"/>
      <c r="D59" s="164"/>
      <c r="E59" s="139"/>
      <c r="F59" s="139"/>
      <c r="G59" s="139"/>
      <c r="H59" s="139"/>
      <c r="I59" s="139"/>
      <c r="J59" s="139"/>
      <c r="K59" s="139"/>
      <c r="L59" s="139"/>
      <c r="M59" s="139"/>
    </row>
    <row r="60" spans="1:15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</row>
    <row r="61" spans="1:15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</row>
    <row r="62" spans="1:1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</row>
  </sheetData>
  <pageMargins left="0.25" right="0.25" top="0.25" bottom="0.25" header="0.3" footer="0.3"/>
  <pageSetup scale="65" orientation="landscape" r:id="rId1"/>
  <colBreaks count="1" manualBreakCount="1">
    <brk id="12" max="1048575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opLeftCell="A10" workbookViewId="0">
      <selection activeCell="A10" sqref="A10"/>
    </sheetView>
  </sheetViews>
  <sheetFormatPr defaultColWidth="9.140625" defaultRowHeight="15"/>
  <cols>
    <col min="1" max="3" width="9.140625" style="151"/>
    <col min="4" max="4" width="11.5703125" style="151" bestFit="1" customWidth="1"/>
    <col min="5" max="5" width="14.5703125" style="151" bestFit="1" customWidth="1"/>
    <col min="6" max="7" width="9.140625" style="151"/>
    <col min="8" max="8" width="10.7109375" style="151" bestFit="1" customWidth="1"/>
    <col min="9" max="9" width="12.85546875" style="151" bestFit="1" customWidth="1"/>
    <col min="10" max="16384" width="9.140625" style="151"/>
  </cols>
  <sheetData>
    <row r="2" spans="1:9">
      <c r="A2" s="76"/>
      <c r="B2" s="76"/>
      <c r="C2" s="76"/>
      <c r="D2" s="76"/>
      <c r="E2" s="76"/>
      <c r="F2" s="76"/>
      <c r="G2" s="76"/>
      <c r="H2" s="76"/>
      <c r="I2" s="76"/>
    </row>
    <row r="3" spans="1:9">
      <c r="A3" s="75" t="s">
        <v>60</v>
      </c>
      <c r="B3" s="76"/>
      <c r="C3" s="77"/>
      <c r="D3" s="77"/>
      <c r="E3" s="77"/>
      <c r="F3" s="77"/>
      <c r="G3" s="77"/>
      <c r="H3" s="77"/>
      <c r="I3" s="77"/>
    </row>
    <row r="4" spans="1:9">
      <c r="A4" s="75" t="str">
        <f>+'Lead E'!A6</f>
        <v>ENERGY MANAGEMENT SYSTEM - ELECTRIC</v>
      </c>
      <c r="B4" s="76"/>
      <c r="C4" s="77"/>
      <c r="D4" s="77"/>
      <c r="E4" s="77"/>
      <c r="F4" s="77"/>
      <c r="G4" s="77"/>
      <c r="H4" s="77"/>
      <c r="I4" s="77"/>
    </row>
    <row r="5" spans="1:9">
      <c r="A5" s="75" t="s">
        <v>61</v>
      </c>
      <c r="B5" s="76"/>
      <c r="C5" s="77"/>
      <c r="D5" s="77"/>
      <c r="E5" s="77"/>
      <c r="F5" s="77"/>
      <c r="G5" s="77"/>
      <c r="H5" s="77"/>
      <c r="I5" s="77"/>
    </row>
    <row r="6" spans="1:9">
      <c r="A6" s="75" t="s">
        <v>62</v>
      </c>
      <c r="B6" s="76"/>
      <c r="C6" s="77"/>
      <c r="D6" s="77"/>
      <c r="E6" s="77"/>
      <c r="F6" s="77"/>
      <c r="G6" s="77"/>
      <c r="H6" s="77"/>
      <c r="I6" s="77"/>
    </row>
    <row r="7" spans="1:9">
      <c r="A7" s="75"/>
      <c r="B7" s="78"/>
      <c r="C7" s="77"/>
      <c r="D7" s="77"/>
      <c r="E7" s="77"/>
      <c r="F7" s="77"/>
      <c r="G7" s="77"/>
      <c r="H7" s="77"/>
      <c r="I7" s="77"/>
    </row>
    <row r="8" spans="1:9">
      <c r="A8" s="79"/>
      <c r="B8" s="80" t="s">
        <v>63</v>
      </c>
      <c r="C8" s="81"/>
      <c r="D8" s="81"/>
      <c r="E8" s="81"/>
      <c r="F8" s="81"/>
      <c r="G8" s="81"/>
      <c r="H8" s="81"/>
      <c r="I8" s="82"/>
    </row>
    <row r="9" spans="1:9">
      <c r="A9" s="83"/>
      <c r="B9" s="84"/>
      <c r="C9" s="81" t="s">
        <v>64</v>
      </c>
      <c r="D9" s="85"/>
      <c r="E9" s="86"/>
      <c r="F9" s="87" t="s">
        <v>65</v>
      </c>
      <c r="G9" s="85"/>
      <c r="H9" s="85"/>
      <c r="I9" s="88"/>
    </row>
    <row r="10" spans="1:9">
      <c r="A10" s="83"/>
      <c r="B10" s="89"/>
      <c r="C10" s="90"/>
      <c r="D10" s="90"/>
      <c r="E10" s="91" t="s">
        <v>66</v>
      </c>
      <c r="F10" s="92"/>
      <c r="G10" s="93"/>
      <c r="H10" s="93"/>
      <c r="I10" s="94"/>
    </row>
    <row r="11" spans="1:9">
      <c r="A11" s="83" t="s">
        <v>67</v>
      </c>
      <c r="B11" s="95" t="s">
        <v>68</v>
      </c>
      <c r="C11" s="96" t="s">
        <v>69</v>
      </c>
      <c r="D11" s="96" t="s">
        <v>70</v>
      </c>
      <c r="E11" s="91" t="s">
        <v>71</v>
      </c>
      <c r="F11" s="95" t="s">
        <v>72</v>
      </c>
      <c r="G11" s="96" t="s">
        <v>73</v>
      </c>
      <c r="H11" s="96" t="s">
        <v>74</v>
      </c>
      <c r="I11" s="91" t="s">
        <v>75</v>
      </c>
    </row>
    <row r="12" spans="1:9">
      <c r="A12" s="83"/>
      <c r="B12" s="97" t="s">
        <v>69</v>
      </c>
      <c r="C12" s="98" t="s">
        <v>76</v>
      </c>
      <c r="D12" s="98" t="s">
        <v>77</v>
      </c>
      <c r="E12" s="99" t="s">
        <v>78</v>
      </c>
      <c r="F12" s="97" t="s">
        <v>79</v>
      </c>
      <c r="G12" s="98" t="s">
        <v>80</v>
      </c>
      <c r="H12" s="98" t="s">
        <v>81</v>
      </c>
      <c r="I12" s="99" t="s">
        <v>82</v>
      </c>
    </row>
    <row r="13" spans="1:9">
      <c r="A13" s="83"/>
      <c r="B13" s="100" t="s">
        <v>83</v>
      </c>
      <c r="C13" s="101" t="s">
        <v>84</v>
      </c>
      <c r="D13" s="102" t="s">
        <v>85</v>
      </c>
      <c r="E13" s="103" t="s">
        <v>86</v>
      </c>
      <c r="F13" s="100" t="s">
        <v>87</v>
      </c>
      <c r="G13" s="104" t="s">
        <v>88</v>
      </c>
      <c r="H13" s="105" t="s">
        <v>89</v>
      </c>
      <c r="I13" s="103" t="s">
        <v>90</v>
      </c>
    </row>
    <row r="14" spans="1:9">
      <c r="A14" s="106"/>
      <c r="B14" s="107"/>
      <c r="C14" s="108"/>
      <c r="D14" s="109"/>
      <c r="E14" s="110" t="s">
        <v>91</v>
      </c>
      <c r="F14" s="107" t="s">
        <v>92</v>
      </c>
      <c r="G14" s="111"/>
      <c r="H14" s="112"/>
      <c r="I14" s="110" t="s">
        <v>93</v>
      </c>
    </row>
    <row r="15" spans="1:9">
      <c r="A15" s="79">
        <f>ROW()</f>
        <v>15</v>
      </c>
      <c r="B15" s="113"/>
      <c r="C15" s="114"/>
      <c r="D15" s="115"/>
      <c r="E15" s="116"/>
      <c r="F15" s="117"/>
      <c r="G15" s="118"/>
      <c r="H15" s="115"/>
      <c r="I15" s="116"/>
    </row>
    <row r="16" spans="1:9">
      <c r="A16" s="83">
        <f>ROW()</f>
        <v>16</v>
      </c>
      <c r="B16" s="113"/>
      <c r="C16" s="114">
        <v>43951</v>
      </c>
      <c r="D16" s="115"/>
      <c r="E16" s="119">
        <f>+'Electric EMS Additions'!K29</f>
        <v>258065.2809466664</v>
      </c>
      <c r="F16" s="117"/>
      <c r="G16" s="118"/>
      <c r="H16" s="115"/>
      <c r="I16" s="119">
        <f>E16</f>
        <v>258065.2809466664</v>
      </c>
    </row>
    <row r="17" spans="1:9">
      <c r="A17" s="83">
        <f>ROW()</f>
        <v>17</v>
      </c>
      <c r="B17" s="113">
        <f>DAY(EOMONTH(C17,0))</f>
        <v>31</v>
      </c>
      <c r="C17" s="114">
        <v>43982</v>
      </c>
      <c r="D17" s="115">
        <f>+'Electric EMS Additions'!L30</f>
        <v>1947.5327433331695</v>
      </c>
      <c r="E17" s="120">
        <f>+E16-D17</f>
        <v>256117.74820333323</v>
      </c>
      <c r="F17" s="117">
        <f>G17-SUM(B$16:$B17)+1</f>
        <v>335</v>
      </c>
      <c r="G17" s="118">
        <f>B29</f>
        <v>365</v>
      </c>
      <c r="H17" s="115">
        <f>+F17/G17*D17</f>
        <v>1787.4615589496213</v>
      </c>
      <c r="I17" s="116">
        <f t="shared" ref="I17:I28" si="0">+I16-H17</f>
        <v>256277.81938771679</v>
      </c>
    </row>
    <row r="18" spans="1:9">
      <c r="A18" s="83">
        <f>ROW()</f>
        <v>18</v>
      </c>
      <c r="B18" s="113">
        <f t="shared" ref="B18:B28" si="1">DAY(EOMONTH(C18,0))</f>
        <v>30</v>
      </c>
      <c r="C18" s="114">
        <v>44012</v>
      </c>
      <c r="D18" s="115">
        <f>+'Electric EMS Additions'!L31</f>
        <v>1947.5327433331986</v>
      </c>
      <c r="E18" s="120">
        <f t="shared" ref="E18:E28" si="2">+E17-D18</f>
        <v>254170.21546000004</v>
      </c>
      <c r="F18" s="117">
        <f>G18-SUM(B$16:$B18)+1</f>
        <v>305</v>
      </c>
      <c r="G18" s="118">
        <f>G17</f>
        <v>365</v>
      </c>
      <c r="H18" s="115">
        <f t="shared" ref="H18:H28" si="3">+F18/G18*D18</f>
        <v>1627.3903745660975</v>
      </c>
      <c r="I18" s="116">
        <f t="shared" si="0"/>
        <v>254650.42901315069</v>
      </c>
    </row>
    <row r="19" spans="1:9">
      <c r="A19" s="83">
        <f>ROW()</f>
        <v>19</v>
      </c>
      <c r="B19" s="113">
        <f t="shared" si="1"/>
        <v>31</v>
      </c>
      <c r="C19" s="114">
        <v>44043</v>
      </c>
      <c r="D19" s="115">
        <f>+'Electric EMS Additions'!L32</f>
        <v>1947.5327433333732</v>
      </c>
      <c r="E19" s="120">
        <f t="shared" si="2"/>
        <v>252222.68271666666</v>
      </c>
      <c r="F19" s="117">
        <f>G19-SUM(B$16:$B19)+1</f>
        <v>274</v>
      </c>
      <c r="G19" s="118">
        <f t="shared" ref="G19:G28" si="4">G18</f>
        <v>365</v>
      </c>
      <c r="H19" s="115">
        <f t="shared" si="3"/>
        <v>1461.9834840365597</v>
      </c>
      <c r="I19" s="116">
        <f t="shared" si="0"/>
        <v>253188.44552911413</v>
      </c>
    </row>
    <row r="20" spans="1:9">
      <c r="A20" s="83">
        <f>ROW()</f>
        <v>20</v>
      </c>
      <c r="B20" s="113">
        <f t="shared" si="1"/>
        <v>31</v>
      </c>
      <c r="C20" s="114">
        <v>44074</v>
      </c>
      <c r="D20" s="115">
        <f>+'Electric EMS Additions'!L33</f>
        <v>1947.5327433334023</v>
      </c>
      <c r="E20" s="120">
        <f t="shared" si="2"/>
        <v>250275.14997333326</v>
      </c>
      <c r="F20" s="117">
        <f>G20-SUM(B$16:$B20)+1</f>
        <v>243</v>
      </c>
      <c r="G20" s="118">
        <f t="shared" si="4"/>
        <v>365</v>
      </c>
      <c r="H20" s="115">
        <f t="shared" si="3"/>
        <v>1296.5765935068953</v>
      </c>
      <c r="I20" s="116">
        <f t="shared" si="0"/>
        <v>251891.86893560723</v>
      </c>
    </row>
    <row r="21" spans="1:9">
      <c r="A21" s="83">
        <f>ROW()</f>
        <v>21</v>
      </c>
      <c r="B21" s="113">
        <f t="shared" si="1"/>
        <v>30</v>
      </c>
      <c r="C21" s="114">
        <v>44104</v>
      </c>
      <c r="D21" s="115">
        <f>+'Electric EMS Additions'!L34</f>
        <v>1947.5327433331695</v>
      </c>
      <c r="E21" s="120">
        <f t="shared" si="2"/>
        <v>248327.61723000009</v>
      </c>
      <c r="F21" s="117">
        <f>G21-SUM(B$16:$B21)+1</f>
        <v>213</v>
      </c>
      <c r="G21" s="118">
        <f t="shared" si="4"/>
        <v>365</v>
      </c>
      <c r="H21" s="115">
        <f t="shared" si="3"/>
        <v>1136.5054091231921</v>
      </c>
      <c r="I21" s="116">
        <f t="shared" si="0"/>
        <v>250755.36352648403</v>
      </c>
    </row>
    <row r="22" spans="1:9">
      <c r="A22" s="83">
        <f>ROW()</f>
        <v>22</v>
      </c>
      <c r="B22" s="113">
        <f t="shared" si="1"/>
        <v>31</v>
      </c>
      <c r="C22" s="114">
        <v>44135</v>
      </c>
      <c r="D22" s="115">
        <f>+'Electric EMS Additions'!L35</f>
        <v>1947.5327433333732</v>
      </c>
      <c r="E22" s="120">
        <f t="shared" si="2"/>
        <v>246380.08448666672</v>
      </c>
      <c r="F22" s="117">
        <f>G22-SUM(B$16:$B22)+1</f>
        <v>182</v>
      </c>
      <c r="G22" s="118">
        <f t="shared" si="4"/>
        <v>365</v>
      </c>
      <c r="H22" s="115">
        <f t="shared" si="3"/>
        <v>971.0985185936272</v>
      </c>
      <c r="I22" s="116">
        <f t="shared" si="0"/>
        <v>249784.26500789041</v>
      </c>
    </row>
    <row r="23" spans="1:9">
      <c r="A23" s="83">
        <f>ROW()</f>
        <v>23</v>
      </c>
      <c r="B23" s="113">
        <f t="shared" si="1"/>
        <v>30</v>
      </c>
      <c r="C23" s="114">
        <v>44165</v>
      </c>
      <c r="D23" s="115">
        <f>+'Electric EMS Additions'!L36</f>
        <v>1947.5327433334023</v>
      </c>
      <c r="E23" s="120">
        <f t="shared" si="2"/>
        <v>244432.55174333332</v>
      </c>
      <c r="F23" s="117">
        <f>G23-SUM(B$16:$B23)+1</f>
        <v>152</v>
      </c>
      <c r="G23" s="118">
        <f t="shared" si="4"/>
        <v>365</v>
      </c>
      <c r="H23" s="115">
        <f t="shared" si="3"/>
        <v>811.0273342100744</v>
      </c>
      <c r="I23" s="116">
        <f t="shared" si="0"/>
        <v>248973.23767368033</v>
      </c>
    </row>
    <row r="24" spans="1:9">
      <c r="A24" s="83">
        <f>ROW()</f>
        <v>24</v>
      </c>
      <c r="B24" s="113">
        <f t="shared" si="1"/>
        <v>31</v>
      </c>
      <c r="C24" s="114">
        <v>44196</v>
      </c>
      <c r="D24" s="115">
        <f>+'Electric EMS Additions'!L37</f>
        <v>1947.5327433333732</v>
      </c>
      <c r="E24" s="120">
        <f t="shared" si="2"/>
        <v>242485.01899999994</v>
      </c>
      <c r="F24" s="117">
        <f>G24-SUM(B$16:$B24)+1</f>
        <v>121</v>
      </c>
      <c r="G24" s="118">
        <f t="shared" si="4"/>
        <v>365</v>
      </c>
      <c r="H24" s="115">
        <f t="shared" si="3"/>
        <v>645.62044368037857</v>
      </c>
      <c r="I24" s="116">
        <f t="shared" si="0"/>
        <v>248327.61722999995</v>
      </c>
    </row>
    <row r="25" spans="1:9">
      <c r="A25" s="83">
        <f>ROW()</f>
        <v>25</v>
      </c>
      <c r="B25" s="113">
        <f t="shared" si="1"/>
        <v>31</v>
      </c>
      <c r="C25" s="114">
        <v>44227</v>
      </c>
      <c r="D25" s="115">
        <f>+'Electric EMS Additions'!L38</f>
        <v>1947.5327433333732</v>
      </c>
      <c r="E25" s="120">
        <f t="shared" si="2"/>
        <v>240537.48625666657</v>
      </c>
      <c r="F25" s="117">
        <f>G25-SUM(B$16:$B25)+1</f>
        <v>90</v>
      </c>
      <c r="G25" s="118">
        <f t="shared" si="4"/>
        <v>365</v>
      </c>
      <c r="H25" s="115">
        <f t="shared" si="3"/>
        <v>480.21355315069474</v>
      </c>
      <c r="I25" s="116">
        <f t="shared" si="0"/>
        <v>247847.40367684924</v>
      </c>
    </row>
    <row r="26" spans="1:9">
      <c r="A26" s="83">
        <f>ROW()</f>
        <v>26</v>
      </c>
      <c r="B26" s="113">
        <f t="shared" si="1"/>
        <v>28</v>
      </c>
      <c r="C26" s="114">
        <v>44255</v>
      </c>
      <c r="D26" s="115">
        <f>+'Electric EMS Additions'!L39</f>
        <v>1947.5327433334023</v>
      </c>
      <c r="E26" s="120">
        <f t="shared" si="2"/>
        <v>238589.95351333317</v>
      </c>
      <c r="F26" s="117">
        <f>G26-SUM(B$16:$B26)+1</f>
        <v>62</v>
      </c>
      <c r="G26" s="118">
        <f t="shared" si="4"/>
        <v>365</v>
      </c>
      <c r="H26" s="115">
        <f t="shared" si="3"/>
        <v>330.81378105937245</v>
      </c>
      <c r="I26" s="116">
        <f t="shared" si="0"/>
        <v>247516.58989578986</v>
      </c>
    </row>
    <row r="27" spans="1:9">
      <c r="A27" s="83">
        <f>ROW()</f>
        <v>27</v>
      </c>
      <c r="B27" s="113">
        <f t="shared" si="1"/>
        <v>31</v>
      </c>
      <c r="C27" s="114">
        <v>44286</v>
      </c>
      <c r="D27" s="115">
        <f>+'Electric EMS Additions'!L40</f>
        <v>1947.5327433333732</v>
      </c>
      <c r="E27" s="120">
        <f t="shared" si="2"/>
        <v>236642.42076999979</v>
      </c>
      <c r="F27" s="117">
        <f>G27-SUM(B$16:$B27)+1</f>
        <v>31</v>
      </c>
      <c r="G27" s="118">
        <f t="shared" si="4"/>
        <v>365</v>
      </c>
      <c r="H27" s="115">
        <f t="shared" si="3"/>
        <v>165.40689052968375</v>
      </c>
      <c r="I27" s="116">
        <f t="shared" si="0"/>
        <v>247351.18300526019</v>
      </c>
    </row>
    <row r="28" spans="1:9">
      <c r="A28" s="83">
        <f>ROW()</f>
        <v>28</v>
      </c>
      <c r="B28" s="113">
        <f t="shared" si="1"/>
        <v>30</v>
      </c>
      <c r="C28" s="114">
        <v>44316</v>
      </c>
      <c r="D28" s="115">
        <f>+'Electric EMS Additions'!L41</f>
        <v>1947.5327433333732</v>
      </c>
      <c r="E28" s="120">
        <f t="shared" si="2"/>
        <v>234694.88802666642</v>
      </c>
      <c r="F28" s="117">
        <f>G28-SUM(B$16:$B28)+1</f>
        <v>1</v>
      </c>
      <c r="G28" s="118">
        <f t="shared" si="4"/>
        <v>365</v>
      </c>
      <c r="H28" s="115">
        <f t="shared" si="3"/>
        <v>5.3357061461188309</v>
      </c>
      <c r="I28" s="116">
        <f t="shared" si="0"/>
        <v>247345.84729911407</v>
      </c>
    </row>
    <row r="29" spans="1:9" ht="15.75" thickBot="1">
      <c r="A29" s="83">
        <f>ROW()</f>
        <v>29</v>
      </c>
      <c r="B29" s="121">
        <f>SUM(B17:B28)</f>
        <v>365</v>
      </c>
      <c r="C29" s="90"/>
      <c r="D29" s="122">
        <f>SUM(D17:D28)</f>
        <v>23370.392919999984</v>
      </c>
      <c r="E29" s="123">
        <f>+'Electric EMS Additions'!K41-E28</f>
        <v>0</v>
      </c>
      <c r="F29" s="89"/>
      <c r="G29" s="124"/>
      <c r="H29" s="122">
        <f>SUM(H17:H28)</f>
        <v>10719.433647552318</v>
      </c>
      <c r="I29" s="94"/>
    </row>
    <row r="30" spans="1:9" ht="16.5" thickTop="1" thickBot="1">
      <c r="A30" s="83">
        <f>ROW()</f>
        <v>30</v>
      </c>
      <c r="B30" s="89"/>
      <c r="C30" s="125"/>
      <c r="D30" s="126"/>
      <c r="E30" s="116" t="s">
        <v>94</v>
      </c>
      <c r="F30" s="89"/>
      <c r="G30" s="90"/>
      <c r="H30" s="127"/>
      <c r="I30" s="94"/>
    </row>
    <row r="31" spans="1:9" ht="15.75" thickBot="1">
      <c r="A31" s="83">
        <f>ROW()</f>
        <v>31</v>
      </c>
      <c r="B31" s="89" t="s">
        <v>95</v>
      </c>
      <c r="C31" s="90"/>
      <c r="D31" s="115"/>
      <c r="E31" s="128">
        <f>(E16+E28+SUM(E17:E27)*2)/24</f>
        <v>246380.08448666657</v>
      </c>
      <c r="F31" s="89"/>
      <c r="G31" s="90"/>
      <c r="H31" s="90"/>
      <c r="I31" s="129">
        <f>(I16+I28+SUM(I17:I27)*2)/24</f>
        <v>250772.48225036942</v>
      </c>
    </row>
    <row r="32" spans="1:9" ht="15.75" thickTop="1">
      <c r="A32" s="106">
        <f>ROW()</f>
        <v>32</v>
      </c>
      <c r="B32" s="130"/>
      <c r="C32" s="131"/>
      <c r="D32" s="132"/>
      <c r="E32" s="133"/>
      <c r="F32" s="130"/>
      <c r="G32" s="131"/>
      <c r="H32" s="131"/>
      <c r="I32" s="134"/>
    </row>
    <row r="33" spans="1:9">
      <c r="A33" s="76"/>
      <c r="B33" s="76"/>
      <c r="C33" s="76"/>
      <c r="D33" s="76"/>
      <c r="E33" s="76"/>
      <c r="F33" s="76"/>
      <c r="G33" s="76"/>
      <c r="H33" s="76"/>
      <c r="I33" s="76"/>
    </row>
    <row r="34" spans="1:9">
      <c r="A34" s="76"/>
      <c r="B34" s="76"/>
      <c r="C34" s="76"/>
      <c r="D34" s="76"/>
      <c r="E34" s="76"/>
      <c r="F34" s="76"/>
      <c r="G34" s="76"/>
      <c r="H34" s="76"/>
      <c r="I34" s="76"/>
    </row>
  </sheetData>
  <pageMargins left="0.45" right="0.45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413"/>
  <sheetViews>
    <sheetView zoomScaleNormal="100" workbookViewId="0">
      <pane xSplit="1" ySplit="6" topLeftCell="S7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9.140625" defaultRowHeight="12.75"/>
  <cols>
    <col min="1" max="1" width="9.140625" style="195"/>
    <col min="2" max="2" width="1.5703125" style="195" customWidth="1"/>
    <col min="3" max="3" width="8.140625" style="195" bestFit="1" customWidth="1"/>
    <col min="4" max="4" width="8.28515625" style="195" bestFit="1" customWidth="1"/>
    <col min="5" max="5" width="1.5703125" style="195" customWidth="1"/>
    <col min="6" max="6" width="8.140625" style="195" bestFit="1" customWidth="1"/>
    <col min="7" max="7" width="8.28515625" style="195" bestFit="1" customWidth="1"/>
    <col min="8" max="8" width="1.5703125" style="195" customWidth="1"/>
    <col min="9" max="9" width="8.140625" style="195" bestFit="1" customWidth="1"/>
    <col min="10" max="10" width="8.28515625" style="195" bestFit="1" customWidth="1"/>
    <col min="11" max="11" width="1.5703125" style="195" customWidth="1"/>
    <col min="12" max="13" width="8.140625" style="195" bestFit="1" customWidth="1"/>
    <col min="14" max="14" width="1.5703125" style="195" customWidth="1"/>
    <col min="15" max="16" width="8.140625" style="195" bestFit="1" customWidth="1"/>
    <col min="17" max="17" width="1.5703125" style="195" customWidth="1"/>
    <col min="18" max="19" width="8.140625" style="195" bestFit="1" customWidth="1"/>
    <col min="20" max="20" width="1.5703125" style="195" customWidth="1"/>
    <col min="21" max="22" width="8.140625" style="195" bestFit="1" customWidth="1"/>
    <col min="23" max="23" width="1.5703125" style="195" customWidth="1"/>
    <col min="24" max="25" width="8.140625" style="195" bestFit="1" customWidth="1"/>
    <col min="26" max="26" width="1.5703125" style="195" customWidth="1"/>
    <col min="27" max="28" width="8.140625" style="195" bestFit="1" customWidth="1"/>
    <col min="29" max="29" width="1.5703125" style="195" customWidth="1"/>
    <col min="30" max="31" width="9.140625" style="195"/>
    <col min="32" max="32" width="1.5703125" style="195" customWidth="1"/>
    <col min="33" max="34" width="9.140625" style="195"/>
    <col min="35" max="35" width="1" style="195" customWidth="1"/>
    <col min="36" max="37" width="9.140625" style="195"/>
    <col min="38" max="38" width="2.140625" style="195" customWidth="1"/>
    <col min="39" max="16384" width="9.140625" style="195"/>
  </cols>
  <sheetData>
    <row r="1" spans="1:144">
      <c r="A1" s="193" t="s">
        <v>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</row>
    <row r="2" spans="1:144">
      <c r="A2" s="193" t="s">
        <v>97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</row>
    <row r="3" spans="1:144">
      <c r="A3" s="196"/>
    </row>
    <row r="4" spans="1:144">
      <c r="A4" s="196" t="s">
        <v>98</v>
      </c>
    </row>
    <row r="5" spans="1:144">
      <c r="C5" s="197" t="s">
        <v>99</v>
      </c>
      <c r="F5" s="197" t="s">
        <v>99</v>
      </c>
      <c r="I5" s="197" t="s">
        <v>99</v>
      </c>
      <c r="L5" s="197" t="s">
        <v>99</v>
      </c>
      <c r="O5" s="197" t="s">
        <v>99</v>
      </c>
      <c r="R5" s="197" t="s">
        <v>99</v>
      </c>
      <c r="U5" s="197" t="s">
        <v>100</v>
      </c>
      <c r="X5" s="197" t="s">
        <v>100</v>
      </c>
      <c r="AA5" s="197" t="s">
        <v>100</v>
      </c>
      <c r="AD5" s="197" t="s">
        <v>101</v>
      </c>
      <c r="AG5" s="197" t="s">
        <v>101</v>
      </c>
      <c r="AJ5" s="198" t="s">
        <v>102</v>
      </c>
      <c r="AM5" s="199" t="s">
        <v>100</v>
      </c>
    </row>
    <row r="6" spans="1:144" s="197" customFormat="1">
      <c r="A6" s="200" t="s">
        <v>103</v>
      </c>
      <c r="B6" s="201"/>
      <c r="C6" s="200" t="s">
        <v>104</v>
      </c>
      <c r="D6" s="200" t="s">
        <v>105</v>
      </c>
      <c r="E6" s="201"/>
      <c r="F6" s="200" t="s">
        <v>106</v>
      </c>
      <c r="G6" s="200" t="str">
        <f>+D6</f>
        <v>Cumulative</v>
      </c>
      <c r="H6" s="201"/>
      <c r="I6" s="200" t="s">
        <v>107</v>
      </c>
      <c r="J6" s="200" t="str">
        <f>+G6</f>
        <v>Cumulative</v>
      </c>
      <c r="K6" s="201"/>
      <c r="L6" s="200" t="s">
        <v>108</v>
      </c>
      <c r="M6" s="200" t="str">
        <f>+G6</f>
        <v>Cumulative</v>
      </c>
      <c r="N6" s="201"/>
      <c r="O6" s="200" t="s">
        <v>109</v>
      </c>
      <c r="P6" s="200" t="str">
        <f>+J6</f>
        <v>Cumulative</v>
      </c>
      <c r="Q6" s="201"/>
      <c r="R6" s="200" t="s">
        <v>110</v>
      </c>
      <c r="S6" s="200" t="str">
        <f>+J6</f>
        <v>Cumulative</v>
      </c>
      <c r="T6" s="201"/>
      <c r="U6" s="200" t="s">
        <v>111</v>
      </c>
      <c r="V6" s="200" t="str">
        <f>+P6</f>
        <v>Cumulative</v>
      </c>
      <c r="W6" s="201"/>
      <c r="X6" s="200" t="s">
        <v>109</v>
      </c>
      <c r="Y6" s="200" t="str">
        <f>+S6</f>
        <v>Cumulative</v>
      </c>
      <c r="Z6" s="201"/>
      <c r="AA6" s="200" t="s">
        <v>112</v>
      </c>
      <c r="AB6" s="200" t="str">
        <f>+V6</f>
        <v>Cumulative</v>
      </c>
      <c r="AC6" s="201"/>
      <c r="AD6" s="200" t="s">
        <v>113</v>
      </c>
      <c r="AE6" s="200" t="str">
        <f>+AB6</f>
        <v>Cumulative</v>
      </c>
      <c r="AF6" s="201"/>
      <c r="AG6" s="200" t="s">
        <v>114</v>
      </c>
      <c r="AH6" s="200" t="str">
        <f>+AE6</f>
        <v>Cumulative</v>
      </c>
      <c r="AI6" s="201"/>
      <c r="AJ6" s="200" t="s">
        <v>104</v>
      </c>
      <c r="AK6" s="200" t="s">
        <v>105</v>
      </c>
      <c r="AL6" s="201"/>
      <c r="AM6" s="200" t="s">
        <v>110</v>
      </c>
      <c r="AN6" s="200" t="str">
        <f>+AE6</f>
        <v>Cumulative</v>
      </c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</row>
    <row r="7" spans="1:144">
      <c r="A7" s="197">
        <v>1</v>
      </c>
      <c r="C7" s="202">
        <v>0.33329999999999999</v>
      </c>
      <c r="D7" s="202">
        <f>+C7</f>
        <v>0.33329999999999999</v>
      </c>
      <c r="E7" s="202"/>
      <c r="F7" s="202">
        <v>0.2</v>
      </c>
      <c r="G7" s="202">
        <f>+F7</f>
        <v>0.2</v>
      </c>
      <c r="H7" s="202"/>
      <c r="I7" s="202">
        <v>0.1429</v>
      </c>
      <c r="J7" s="202">
        <f>+I7</f>
        <v>0.1429</v>
      </c>
      <c r="K7" s="202"/>
      <c r="L7" s="202">
        <v>0.11111</v>
      </c>
      <c r="M7" s="202">
        <f>+L7</f>
        <v>0.11111</v>
      </c>
      <c r="N7" s="202"/>
      <c r="O7" s="202">
        <v>0.1</v>
      </c>
      <c r="P7" s="202">
        <f>+O7</f>
        <v>0.1</v>
      </c>
      <c r="Q7" s="202"/>
      <c r="R7" s="202">
        <v>8.3299999999999999E-2</v>
      </c>
      <c r="S7" s="202">
        <f>+R7</f>
        <v>8.3299999999999999E-2</v>
      </c>
      <c r="T7" s="202"/>
      <c r="U7" s="202">
        <v>0.05</v>
      </c>
      <c r="V7" s="202">
        <f>+U7</f>
        <v>0.05</v>
      </c>
      <c r="W7" s="202"/>
      <c r="X7" s="202">
        <v>7.4999999999999997E-2</v>
      </c>
      <c r="Y7" s="202">
        <f>+X7</f>
        <v>7.4999999999999997E-2</v>
      </c>
      <c r="Z7" s="202"/>
      <c r="AA7" s="202">
        <v>3.7499999999999999E-2</v>
      </c>
      <c r="AB7" s="202">
        <f>+AA7</f>
        <v>3.7499999999999999E-2</v>
      </c>
      <c r="AC7" s="202"/>
      <c r="AD7" s="202">
        <v>1.72E-2</v>
      </c>
      <c r="AE7" s="202">
        <f>+AD7</f>
        <v>1.72E-2</v>
      </c>
      <c r="AF7" s="202"/>
      <c r="AG7" s="202">
        <v>1.2840000000000001E-2</v>
      </c>
      <c r="AH7" s="202">
        <f>+AG7</f>
        <v>1.2840000000000001E-2</v>
      </c>
      <c r="AI7" s="202"/>
      <c r="AJ7" s="202">
        <f>1/3/2</f>
        <v>0.16666666666666666</v>
      </c>
      <c r="AK7" s="202">
        <f>+AJ7</f>
        <v>0.16666666666666666</v>
      </c>
      <c r="AL7" s="202"/>
      <c r="AM7" s="202">
        <v>6.25E-2</v>
      </c>
      <c r="AN7" s="202">
        <f>+AM7</f>
        <v>6.25E-2</v>
      </c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</row>
    <row r="8" spans="1:144">
      <c r="A8" s="197">
        <f>+A7+1</f>
        <v>2</v>
      </c>
      <c r="C8" s="202">
        <v>0.44450000000000001</v>
      </c>
      <c r="D8" s="202">
        <f>+D7+C8</f>
        <v>0.77780000000000005</v>
      </c>
      <c r="E8" s="202"/>
      <c r="F8" s="202">
        <v>0.32</v>
      </c>
      <c r="G8" s="202">
        <f>+G7+F8</f>
        <v>0.52</v>
      </c>
      <c r="H8" s="202"/>
      <c r="I8" s="202">
        <v>0.24490000000000001</v>
      </c>
      <c r="J8" s="202">
        <f>+J7+I8</f>
        <v>0.38780000000000003</v>
      </c>
      <c r="K8" s="202"/>
      <c r="L8" s="202">
        <v>0.19753000000000001</v>
      </c>
      <c r="M8" s="202">
        <f>+M7+L8</f>
        <v>0.30864000000000003</v>
      </c>
      <c r="N8" s="202"/>
      <c r="O8" s="202">
        <v>0.18</v>
      </c>
      <c r="P8" s="202">
        <f>+P7+O8</f>
        <v>0.28000000000000003</v>
      </c>
      <c r="Q8" s="202"/>
      <c r="R8" s="202">
        <v>0.15279999999999999</v>
      </c>
      <c r="S8" s="202">
        <f>+S7+R8</f>
        <v>0.23609999999999998</v>
      </c>
      <c r="T8" s="202"/>
      <c r="U8" s="202">
        <v>9.5000000000000001E-2</v>
      </c>
      <c r="V8" s="202">
        <f>+V7+U8</f>
        <v>0.14500000000000002</v>
      </c>
      <c r="W8" s="202"/>
      <c r="X8" s="202">
        <v>0.13875000000000001</v>
      </c>
      <c r="Y8" s="202">
        <f>+Y7+X8</f>
        <v>0.21375</v>
      </c>
      <c r="Z8" s="202"/>
      <c r="AA8" s="202">
        <v>7.2190000000000004E-2</v>
      </c>
      <c r="AB8" s="202">
        <f>+AB7+AA8</f>
        <v>0.10969000000000001</v>
      </c>
      <c r="AC8" s="202"/>
      <c r="AD8" s="202">
        <v>3.175E-2</v>
      </c>
      <c r="AE8" s="202">
        <f>+AE7+AD8</f>
        <v>4.895E-2</v>
      </c>
      <c r="AF8" s="202"/>
      <c r="AG8" s="202">
        <v>2.564E-2</v>
      </c>
      <c r="AH8" s="202">
        <f>+AH7+AG8</f>
        <v>3.848E-2</v>
      </c>
      <c r="AI8" s="202"/>
      <c r="AJ8" s="202">
        <f>1/3</f>
        <v>0.33333333333333331</v>
      </c>
      <c r="AK8" s="202">
        <f>+AK7+AJ8</f>
        <v>0.5</v>
      </c>
      <c r="AL8" s="202"/>
      <c r="AM8" s="202">
        <v>0.11719</v>
      </c>
      <c r="AN8" s="202">
        <f>+AN7+AM8</f>
        <v>0.17969000000000002</v>
      </c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G8" s="202"/>
      <c r="EH8" s="202"/>
      <c r="EI8" s="202"/>
      <c r="EJ8" s="202"/>
      <c r="EK8" s="202"/>
      <c r="EL8" s="202"/>
      <c r="EM8" s="202"/>
      <c r="EN8" s="202"/>
    </row>
    <row r="9" spans="1:144">
      <c r="A9" s="197">
        <f t="shared" ref="A9:A46" si="0">+A8+1</f>
        <v>3</v>
      </c>
      <c r="C9" s="202">
        <v>0.14810000000000001</v>
      </c>
      <c r="D9" s="202">
        <f>+D8+C9</f>
        <v>0.92590000000000006</v>
      </c>
      <c r="E9" s="202"/>
      <c r="F9" s="202">
        <v>0.192</v>
      </c>
      <c r="G9" s="202">
        <f>+G8+F9</f>
        <v>0.71199999999999997</v>
      </c>
      <c r="H9" s="202"/>
      <c r="I9" s="202">
        <v>0.1749</v>
      </c>
      <c r="J9" s="202">
        <f t="shared" ref="J9:J14" si="1">+J8+I9</f>
        <v>0.56269999999999998</v>
      </c>
      <c r="K9" s="202"/>
      <c r="L9" s="202">
        <v>0.15364</v>
      </c>
      <c r="M9" s="202">
        <f t="shared" ref="M9:M16" si="2">+M8+L9</f>
        <v>0.46228000000000002</v>
      </c>
      <c r="N9" s="202"/>
      <c r="O9" s="202">
        <v>0.14399999999999999</v>
      </c>
      <c r="P9" s="202">
        <f t="shared" ref="P9:P17" si="3">+P8+O9</f>
        <v>0.42400000000000004</v>
      </c>
      <c r="Q9" s="202"/>
      <c r="R9" s="202">
        <v>0.1273</v>
      </c>
      <c r="S9" s="202">
        <f t="shared" ref="S9:S19" si="4">+S8+R9</f>
        <v>0.36339999999999995</v>
      </c>
      <c r="T9" s="202"/>
      <c r="U9" s="202">
        <v>8.5500000000000007E-2</v>
      </c>
      <c r="V9" s="202">
        <f t="shared" ref="V9:V22" si="5">+V8+U9</f>
        <v>0.23050000000000004</v>
      </c>
      <c r="W9" s="202"/>
      <c r="X9" s="202">
        <v>0.11794</v>
      </c>
      <c r="Y9" s="202">
        <f t="shared" ref="Y9:Y17" si="6">+Y8+X9</f>
        <v>0.33168999999999998</v>
      </c>
      <c r="Z9" s="202"/>
      <c r="AA9" s="202">
        <v>6.6769999999999996E-2</v>
      </c>
      <c r="AB9" s="202">
        <f t="shared" ref="AB9:AB24" si="7">+AB8+AA9</f>
        <v>0.17646000000000001</v>
      </c>
      <c r="AC9" s="202"/>
      <c r="AD9" s="202">
        <v>3.175E-2</v>
      </c>
      <c r="AE9" s="202">
        <f t="shared" ref="AE9:AE38" si="8">+AE8+AD9</f>
        <v>8.0699999999999994E-2</v>
      </c>
      <c r="AF9" s="202"/>
      <c r="AG9" s="202">
        <v>2.564E-2</v>
      </c>
      <c r="AH9" s="202">
        <f t="shared" ref="AH9:AH46" si="9">+AH8+AG9</f>
        <v>6.4119999999999996E-2</v>
      </c>
      <c r="AI9" s="202"/>
      <c r="AJ9" s="202">
        <f>1/3</f>
        <v>0.33333333333333331</v>
      </c>
      <c r="AK9" s="202">
        <f>+AK8+AJ9</f>
        <v>0.83333333333333326</v>
      </c>
      <c r="AL9" s="202"/>
      <c r="AM9" s="202">
        <v>0.10255</v>
      </c>
      <c r="AN9" s="202">
        <f t="shared" ref="AN9:AN19" si="10">+AN8+AM9</f>
        <v>0.28224000000000005</v>
      </c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2"/>
      <c r="EK9" s="202"/>
      <c r="EL9" s="202"/>
      <c r="EM9" s="202"/>
      <c r="EN9" s="202"/>
    </row>
    <row r="10" spans="1:144">
      <c r="A10" s="197">
        <f t="shared" si="0"/>
        <v>4</v>
      </c>
      <c r="C10" s="202">
        <v>7.4099999999999999E-2</v>
      </c>
      <c r="D10" s="202">
        <f>+D9+C10</f>
        <v>1</v>
      </c>
      <c r="E10" s="202"/>
      <c r="F10" s="202">
        <v>0.1152</v>
      </c>
      <c r="G10" s="202">
        <f>+G9+F10</f>
        <v>0.82719999999999994</v>
      </c>
      <c r="H10" s="202"/>
      <c r="I10" s="202">
        <v>0.1249</v>
      </c>
      <c r="J10" s="202">
        <f t="shared" si="1"/>
        <v>0.68759999999999999</v>
      </c>
      <c r="K10" s="202"/>
      <c r="L10" s="202">
        <v>0.11949</v>
      </c>
      <c r="M10" s="202">
        <f t="shared" si="2"/>
        <v>0.58177000000000001</v>
      </c>
      <c r="N10" s="202"/>
      <c r="O10" s="202">
        <v>0.1152</v>
      </c>
      <c r="P10" s="202">
        <f t="shared" si="3"/>
        <v>0.53920000000000001</v>
      </c>
      <c r="Q10" s="202"/>
      <c r="R10" s="202">
        <v>0.1061</v>
      </c>
      <c r="S10" s="202">
        <f t="shared" si="4"/>
        <v>0.46949999999999992</v>
      </c>
      <c r="T10" s="202"/>
      <c r="U10" s="202">
        <v>7.6999999999999999E-2</v>
      </c>
      <c r="V10" s="202">
        <f t="shared" si="5"/>
        <v>0.30750000000000005</v>
      </c>
      <c r="W10" s="202"/>
      <c r="X10" s="202">
        <v>0.10025000000000001</v>
      </c>
      <c r="Y10" s="202">
        <f t="shared" si="6"/>
        <v>0.43193999999999999</v>
      </c>
      <c r="Z10" s="202"/>
      <c r="AA10" s="202">
        <v>6.1769999999999999E-2</v>
      </c>
      <c r="AB10" s="202">
        <f t="shared" si="7"/>
        <v>0.23823</v>
      </c>
      <c r="AC10" s="202"/>
      <c r="AD10" s="202">
        <v>3.175E-2</v>
      </c>
      <c r="AE10" s="202">
        <f t="shared" si="8"/>
        <v>0.11244999999999999</v>
      </c>
      <c r="AF10" s="202"/>
      <c r="AG10" s="202">
        <v>2.564E-2</v>
      </c>
      <c r="AH10" s="202">
        <f t="shared" si="9"/>
        <v>8.9759999999999993E-2</v>
      </c>
      <c r="AI10" s="202"/>
      <c r="AJ10" s="202">
        <f>1/3/2</f>
        <v>0.16666666666666666</v>
      </c>
      <c r="AK10" s="202">
        <f>+AK9+AJ10</f>
        <v>0.99999999999999989</v>
      </c>
      <c r="AL10" s="202"/>
      <c r="AM10" s="202">
        <v>8.9730000000000004E-2</v>
      </c>
      <c r="AN10" s="202">
        <f t="shared" si="10"/>
        <v>0.37197000000000002</v>
      </c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2"/>
      <c r="DP10" s="202"/>
      <c r="DQ10" s="202"/>
      <c r="DR10" s="202"/>
      <c r="DS10" s="202"/>
      <c r="DT10" s="202"/>
      <c r="DU10" s="202"/>
      <c r="DV10" s="202"/>
      <c r="DW10" s="202"/>
      <c r="DX10" s="202"/>
      <c r="DY10" s="202"/>
      <c r="DZ10" s="202"/>
      <c r="EA10" s="202"/>
      <c r="EB10" s="202"/>
      <c r="EC10" s="202"/>
      <c r="ED10" s="202"/>
      <c r="EE10" s="202"/>
      <c r="EF10" s="202"/>
      <c r="EG10" s="202"/>
      <c r="EH10" s="202"/>
      <c r="EI10" s="202"/>
      <c r="EJ10" s="202"/>
      <c r="EK10" s="202"/>
      <c r="EL10" s="202"/>
      <c r="EM10" s="202"/>
      <c r="EN10" s="202"/>
    </row>
    <row r="11" spans="1:144">
      <c r="A11" s="197">
        <f t="shared" si="0"/>
        <v>5</v>
      </c>
      <c r="C11" s="202"/>
      <c r="D11" s="202"/>
      <c r="E11" s="202"/>
      <c r="F11" s="202">
        <v>0.1152</v>
      </c>
      <c r="G11" s="202">
        <f>+G10+F11</f>
        <v>0.9423999999999999</v>
      </c>
      <c r="H11" s="202"/>
      <c r="I11" s="202">
        <v>8.9300000000000004E-2</v>
      </c>
      <c r="J11" s="202">
        <f t="shared" si="1"/>
        <v>0.77690000000000003</v>
      </c>
      <c r="K11" s="202"/>
      <c r="L11" s="202">
        <v>9.2939999999999995E-2</v>
      </c>
      <c r="M11" s="202">
        <f t="shared" si="2"/>
        <v>0.67471000000000003</v>
      </c>
      <c r="N11" s="202"/>
      <c r="O11" s="202">
        <v>9.2200000000000004E-2</v>
      </c>
      <c r="P11" s="202">
        <f t="shared" si="3"/>
        <v>0.63139999999999996</v>
      </c>
      <c r="Q11" s="202"/>
      <c r="R11" s="202">
        <v>8.8400000000000006E-2</v>
      </c>
      <c r="S11" s="202">
        <f t="shared" si="4"/>
        <v>0.55789999999999995</v>
      </c>
      <c r="T11" s="202"/>
      <c r="U11" s="202">
        <v>6.93E-2</v>
      </c>
      <c r="V11" s="202">
        <f t="shared" si="5"/>
        <v>0.37680000000000002</v>
      </c>
      <c r="W11" s="202"/>
      <c r="X11" s="202">
        <v>8.7389999999999995E-2</v>
      </c>
      <c r="Y11" s="202">
        <f t="shared" si="6"/>
        <v>0.51932999999999996</v>
      </c>
      <c r="Z11" s="202"/>
      <c r="AA11" s="202">
        <v>5.713E-2</v>
      </c>
      <c r="AB11" s="202">
        <f t="shared" si="7"/>
        <v>0.29536000000000001</v>
      </c>
      <c r="AC11" s="202"/>
      <c r="AD11" s="202">
        <v>3.175E-2</v>
      </c>
      <c r="AE11" s="202">
        <f t="shared" si="8"/>
        <v>0.14419999999999999</v>
      </c>
      <c r="AF11" s="202"/>
      <c r="AG11" s="202">
        <v>2.564E-2</v>
      </c>
      <c r="AH11" s="202">
        <f t="shared" si="9"/>
        <v>0.11539999999999999</v>
      </c>
      <c r="AI11" s="202"/>
      <c r="AJ11" s="202"/>
      <c r="AK11" s="202"/>
      <c r="AL11" s="202"/>
      <c r="AM11" s="202">
        <v>7.8520000000000006E-2</v>
      </c>
      <c r="AN11" s="202">
        <f t="shared" si="10"/>
        <v>0.45049000000000006</v>
      </c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2"/>
      <c r="EA11" s="202"/>
      <c r="EB11" s="202"/>
      <c r="EC11" s="202"/>
      <c r="ED11" s="202"/>
      <c r="EE11" s="202"/>
      <c r="EF11" s="202"/>
      <c r="EG11" s="202"/>
      <c r="EH11" s="202"/>
      <c r="EI11" s="202"/>
      <c r="EJ11" s="202"/>
      <c r="EK11" s="202"/>
      <c r="EL11" s="202"/>
      <c r="EM11" s="202"/>
      <c r="EN11" s="202"/>
    </row>
    <row r="12" spans="1:144">
      <c r="A12" s="197">
        <f t="shared" si="0"/>
        <v>6</v>
      </c>
      <c r="C12" s="202"/>
      <c r="D12" s="202"/>
      <c r="E12" s="202"/>
      <c r="F12" s="202">
        <v>5.7599999999999998E-2</v>
      </c>
      <c r="G12" s="202">
        <f>+G11+F12</f>
        <v>0.99999999999999989</v>
      </c>
      <c r="H12" s="202"/>
      <c r="I12" s="202">
        <v>8.9200000000000002E-2</v>
      </c>
      <c r="J12" s="202">
        <f t="shared" si="1"/>
        <v>0.86610000000000009</v>
      </c>
      <c r="K12" s="202"/>
      <c r="L12" s="202">
        <v>7.2289999999999993E-2</v>
      </c>
      <c r="M12" s="202">
        <f t="shared" si="2"/>
        <v>0.747</v>
      </c>
      <c r="N12" s="202"/>
      <c r="O12" s="202">
        <v>7.3700000000000002E-2</v>
      </c>
      <c r="P12" s="202">
        <f t="shared" si="3"/>
        <v>0.70509999999999995</v>
      </c>
      <c r="Q12" s="202"/>
      <c r="R12" s="202">
        <v>7.3700000000000002E-2</v>
      </c>
      <c r="S12" s="202">
        <f t="shared" si="4"/>
        <v>0.63159999999999994</v>
      </c>
      <c r="T12" s="202"/>
      <c r="U12" s="202">
        <v>6.2300000000000001E-2</v>
      </c>
      <c r="V12" s="202">
        <f t="shared" si="5"/>
        <v>0.43910000000000005</v>
      </c>
      <c r="W12" s="202"/>
      <c r="X12" s="202">
        <v>8.7389999999999995E-2</v>
      </c>
      <c r="Y12" s="202">
        <f t="shared" si="6"/>
        <v>0.60671999999999993</v>
      </c>
      <c r="Z12" s="202"/>
      <c r="AA12" s="202">
        <v>5.2850000000000001E-2</v>
      </c>
      <c r="AB12" s="202">
        <f t="shared" si="7"/>
        <v>0.34821000000000002</v>
      </c>
      <c r="AC12" s="202"/>
      <c r="AD12" s="202">
        <v>3.175E-2</v>
      </c>
      <c r="AE12" s="202">
        <f t="shared" si="8"/>
        <v>0.17595</v>
      </c>
      <c r="AF12" s="202"/>
      <c r="AG12" s="202">
        <v>2.564E-2</v>
      </c>
      <c r="AH12" s="202">
        <f t="shared" si="9"/>
        <v>0.14104</v>
      </c>
      <c r="AI12" s="202"/>
      <c r="AJ12" s="202"/>
      <c r="AK12" s="202"/>
      <c r="AL12" s="202"/>
      <c r="AM12" s="202">
        <v>7.3270000000000002E-2</v>
      </c>
      <c r="AN12" s="202">
        <f t="shared" si="10"/>
        <v>0.52376</v>
      </c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  <c r="DT12" s="202"/>
      <c r="DU12" s="202"/>
      <c r="DV12" s="202"/>
      <c r="DW12" s="202"/>
      <c r="DX12" s="202"/>
      <c r="DY12" s="202"/>
      <c r="DZ12" s="202"/>
      <c r="EA12" s="202"/>
      <c r="EB12" s="202"/>
      <c r="EC12" s="202"/>
      <c r="ED12" s="202"/>
      <c r="EE12" s="202"/>
      <c r="EF12" s="202"/>
      <c r="EG12" s="202"/>
      <c r="EH12" s="202"/>
      <c r="EI12" s="202"/>
      <c r="EJ12" s="202"/>
      <c r="EK12" s="202"/>
      <c r="EL12" s="202"/>
      <c r="EM12" s="202"/>
      <c r="EN12" s="202"/>
    </row>
    <row r="13" spans="1:144">
      <c r="A13" s="197">
        <f t="shared" si="0"/>
        <v>7</v>
      </c>
      <c r="C13" s="202"/>
      <c r="D13" s="202"/>
      <c r="E13" s="202"/>
      <c r="F13" s="202"/>
      <c r="G13" s="202"/>
      <c r="H13" s="202"/>
      <c r="I13" s="202">
        <v>8.9300000000000004E-2</v>
      </c>
      <c r="J13" s="202">
        <f t="shared" si="1"/>
        <v>0.95540000000000014</v>
      </c>
      <c r="K13" s="202"/>
      <c r="L13" s="202">
        <v>7.2279999999999997E-2</v>
      </c>
      <c r="M13" s="202">
        <f t="shared" si="2"/>
        <v>0.81928000000000001</v>
      </c>
      <c r="N13" s="202"/>
      <c r="O13" s="202">
        <v>6.5500000000000003E-2</v>
      </c>
      <c r="P13" s="202">
        <f t="shared" si="3"/>
        <v>0.77059999999999995</v>
      </c>
      <c r="Q13" s="202"/>
      <c r="R13" s="202">
        <v>6.1400000000000003E-2</v>
      </c>
      <c r="S13" s="202">
        <f t="shared" si="4"/>
        <v>0.69299999999999995</v>
      </c>
      <c r="T13" s="202"/>
      <c r="U13" s="202">
        <v>5.8999999999999997E-2</v>
      </c>
      <c r="V13" s="202">
        <f t="shared" si="5"/>
        <v>0.49810000000000004</v>
      </c>
      <c r="W13" s="202"/>
      <c r="X13" s="202">
        <v>8.7389999999999995E-2</v>
      </c>
      <c r="Y13" s="202">
        <f t="shared" si="6"/>
        <v>0.69410999999999989</v>
      </c>
      <c r="Z13" s="202"/>
      <c r="AA13" s="202">
        <v>4.888E-2</v>
      </c>
      <c r="AB13" s="202">
        <f t="shared" si="7"/>
        <v>0.39709</v>
      </c>
      <c r="AC13" s="202"/>
      <c r="AD13" s="202">
        <v>3.175E-2</v>
      </c>
      <c r="AE13" s="202">
        <f t="shared" si="8"/>
        <v>0.2077</v>
      </c>
      <c r="AF13" s="202"/>
      <c r="AG13" s="202">
        <v>2.564E-2</v>
      </c>
      <c r="AH13" s="202">
        <f t="shared" si="9"/>
        <v>0.16667999999999999</v>
      </c>
      <c r="AI13" s="202"/>
      <c r="AJ13" s="202"/>
      <c r="AK13" s="202"/>
      <c r="AL13" s="202"/>
      <c r="AM13" s="202">
        <v>7.3270000000000002E-2</v>
      </c>
      <c r="AN13" s="202">
        <f t="shared" si="10"/>
        <v>0.59702999999999995</v>
      </c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2"/>
      <c r="EN13" s="202"/>
    </row>
    <row r="14" spans="1:144">
      <c r="A14" s="197">
        <f t="shared" si="0"/>
        <v>8</v>
      </c>
      <c r="C14" s="202"/>
      <c r="D14" s="202"/>
      <c r="E14" s="202"/>
      <c r="F14" s="202"/>
      <c r="G14" s="202"/>
      <c r="H14" s="202"/>
      <c r="I14" s="202">
        <v>4.4600000000000001E-2</v>
      </c>
      <c r="J14" s="202">
        <f t="shared" si="1"/>
        <v>1.0000000000000002</v>
      </c>
      <c r="K14" s="202"/>
      <c r="L14" s="202">
        <v>7.2289999999999993E-2</v>
      </c>
      <c r="M14" s="202">
        <f t="shared" si="2"/>
        <v>0.89156999999999997</v>
      </c>
      <c r="N14" s="202"/>
      <c r="O14" s="202">
        <v>6.5500000000000003E-2</v>
      </c>
      <c r="P14" s="202">
        <f t="shared" si="3"/>
        <v>0.83609999999999995</v>
      </c>
      <c r="Q14" s="202"/>
      <c r="R14" s="202">
        <v>5.5800000000000002E-2</v>
      </c>
      <c r="S14" s="202">
        <f t="shared" si="4"/>
        <v>0.74879999999999991</v>
      </c>
      <c r="T14" s="202"/>
      <c r="U14" s="202">
        <v>5.8999999999999997E-2</v>
      </c>
      <c r="V14" s="202">
        <f t="shared" si="5"/>
        <v>0.55710000000000004</v>
      </c>
      <c r="W14" s="202"/>
      <c r="X14" s="202">
        <v>8.7389999999999995E-2</v>
      </c>
      <c r="Y14" s="202">
        <f t="shared" si="6"/>
        <v>0.78149999999999986</v>
      </c>
      <c r="Z14" s="202"/>
      <c r="AA14" s="202">
        <v>4.5220000000000003E-2</v>
      </c>
      <c r="AB14" s="202">
        <f t="shared" si="7"/>
        <v>0.44230999999999998</v>
      </c>
      <c r="AC14" s="202"/>
      <c r="AD14" s="202">
        <v>3.1739999999999997E-2</v>
      </c>
      <c r="AE14" s="202">
        <f t="shared" si="8"/>
        <v>0.23943999999999999</v>
      </c>
      <c r="AF14" s="202"/>
      <c r="AG14" s="202">
        <v>2.564E-2</v>
      </c>
      <c r="AH14" s="202">
        <f t="shared" si="9"/>
        <v>0.19231999999999999</v>
      </c>
      <c r="AI14" s="202"/>
      <c r="AJ14" s="202"/>
      <c r="AK14" s="202"/>
      <c r="AL14" s="202"/>
      <c r="AM14" s="202">
        <v>7.3270000000000002E-2</v>
      </c>
      <c r="AN14" s="202">
        <f t="shared" si="10"/>
        <v>0.6702999999999999</v>
      </c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2"/>
      <c r="DT14" s="202"/>
      <c r="DU14" s="202"/>
      <c r="DV14" s="202"/>
      <c r="DW14" s="202"/>
      <c r="DX14" s="202"/>
      <c r="DY14" s="202"/>
      <c r="DZ14" s="202"/>
      <c r="EA14" s="202"/>
      <c r="EB14" s="202"/>
      <c r="EC14" s="202"/>
      <c r="ED14" s="202"/>
      <c r="EE14" s="202"/>
      <c r="EF14" s="202"/>
      <c r="EG14" s="202"/>
      <c r="EH14" s="202"/>
      <c r="EI14" s="202"/>
      <c r="EJ14" s="202"/>
      <c r="EK14" s="202"/>
      <c r="EL14" s="202"/>
      <c r="EM14" s="202"/>
      <c r="EN14" s="202"/>
    </row>
    <row r="15" spans="1:144">
      <c r="A15" s="197">
        <f t="shared" si="0"/>
        <v>9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>
        <v>7.2289999999999993E-2</v>
      </c>
      <c r="M15" s="202">
        <f t="shared" si="2"/>
        <v>0.96385999999999994</v>
      </c>
      <c r="N15" s="202"/>
      <c r="O15" s="202">
        <v>6.5600000000000006E-2</v>
      </c>
      <c r="P15" s="202">
        <f t="shared" si="3"/>
        <v>0.90169999999999995</v>
      </c>
      <c r="Q15" s="202"/>
      <c r="R15" s="202">
        <v>5.5800000000000002E-2</v>
      </c>
      <c r="S15" s="202">
        <f t="shared" si="4"/>
        <v>0.80459999999999987</v>
      </c>
      <c r="T15" s="202"/>
      <c r="U15" s="202">
        <v>5.91E-2</v>
      </c>
      <c r="V15" s="202">
        <f t="shared" si="5"/>
        <v>0.61620000000000008</v>
      </c>
      <c r="W15" s="202"/>
      <c r="X15" s="202">
        <v>8.7389999999999995E-2</v>
      </c>
      <c r="Y15" s="202">
        <f t="shared" si="6"/>
        <v>0.86888999999999983</v>
      </c>
      <c r="Z15" s="202"/>
      <c r="AA15" s="202">
        <v>4.462E-2</v>
      </c>
      <c r="AB15" s="202">
        <f t="shared" si="7"/>
        <v>0.48692999999999997</v>
      </c>
      <c r="AC15" s="202"/>
      <c r="AD15" s="202">
        <v>3.175E-2</v>
      </c>
      <c r="AE15" s="202">
        <f t="shared" si="8"/>
        <v>0.27118999999999999</v>
      </c>
      <c r="AF15" s="202"/>
      <c r="AG15" s="202">
        <v>2.564E-2</v>
      </c>
      <c r="AH15" s="202">
        <f t="shared" si="9"/>
        <v>0.21795999999999999</v>
      </c>
      <c r="AI15" s="202"/>
      <c r="AJ15" s="202"/>
      <c r="AK15" s="202"/>
      <c r="AL15" s="202"/>
      <c r="AM15" s="202">
        <v>7.3270000000000002E-2</v>
      </c>
      <c r="AN15" s="202">
        <f t="shared" si="10"/>
        <v>0.74356999999999984</v>
      </c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2"/>
      <c r="DX15" s="202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</row>
    <row r="16" spans="1:144">
      <c r="A16" s="197">
        <f t="shared" si="0"/>
        <v>10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>
        <v>3.6139999999999999E-2</v>
      </c>
      <c r="M16" s="202">
        <f t="shared" si="2"/>
        <v>0.99999999999999989</v>
      </c>
      <c r="N16" s="202"/>
      <c r="O16" s="202">
        <v>6.5500000000000003E-2</v>
      </c>
      <c r="P16" s="202">
        <f t="shared" si="3"/>
        <v>0.96719999999999995</v>
      </c>
      <c r="Q16" s="202"/>
      <c r="R16" s="202">
        <v>5.5899999999999998E-2</v>
      </c>
      <c r="S16" s="202">
        <f t="shared" si="4"/>
        <v>0.86049999999999982</v>
      </c>
      <c r="T16" s="202"/>
      <c r="U16" s="202">
        <v>5.8999999999999997E-2</v>
      </c>
      <c r="V16" s="202">
        <f t="shared" si="5"/>
        <v>0.67520000000000002</v>
      </c>
      <c r="W16" s="202"/>
      <c r="X16" s="202">
        <v>8.7389999999999995E-2</v>
      </c>
      <c r="Y16" s="202">
        <f t="shared" si="6"/>
        <v>0.9562799999999998</v>
      </c>
      <c r="Z16" s="202"/>
      <c r="AA16" s="202">
        <v>4.4609999999999997E-2</v>
      </c>
      <c r="AB16" s="202">
        <f t="shared" si="7"/>
        <v>0.53154000000000001</v>
      </c>
      <c r="AC16" s="202"/>
      <c r="AD16" s="202">
        <v>3.1739999999999997E-2</v>
      </c>
      <c r="AE16" s="202">
        <f t="shared" si="8"/>
        <v>0.30292999999999998</v>
      </c>
      <c r="AF16" s="202"/>
      <c r="AG16" s="202">
        <v>2.564E-2</v>
      </c>
      <c r="AH16" s="202">
        <f t="shared" si="9"/>
        <v>0.24359999999999998</v>
      </c>
      <c r="AI16" s="202"/>
      <c r="AJ16" s="202"/>
      <c r="AK16" s="202"/>
      <c r="AL16" s="202"/>
      <c r="AM16" s="202">
        <v>7.3270000000000002E-2</v>
      </c>
      <c r="AN16" s="202">
        <f t="shared" si="10"/>
        <v>0.81683999999999979</v>
      </c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</row>
    <row r="17" spans="1:144">
      <c r="A17" s="197">
        <f t="shared" si="0"/>
        <v>11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>
        <v>3.2800000000000003E-2</v>
      </c>
      <c r="P17" s="202">
        <f t="shared" si="3"/>
        <v>1</v>
      </c>
      <c r="Q17" s="202"/>
      <c r="R17" s="202">
        <v>5.5800000000000002E-2</v>
      </c>
      <c r="S17" s="202">
        <f t="shared" si="4"/>
        <v>0.91629999999999978</v>
      </c>
      <c r="T17" s="202"/>
      <c r="U17" s="202">
        <v>5.91E-2</v>
      </c>
      <c r="V17" s="202">
        <f t="shared" si="5"/>
        <v>0.73430000000000006</v>
      </c>
      <c r="W17" s="202"/>
      <c r="X17" s="202">
        <v>4.3720000000000002E-2</v>
      </c>
      <c r="Y17" s="202">
        <f t="shared" si="6"/>
        <v>0.99999999999999978</v>
      </c>
      <c r="Z17" s="202"/>
      <c r="AA17" s="202">
        <v>4.462E-2</v>
      </c>
      <c r="AB17" s="202">
        <f t="shared" si="7"/>
        <v>0.57616000000000001</v>
      </c>
      <c r="AC17" s="202"/>
      <c r="AD17" s="202">
        <v>3.175E-2</v>
      </c>
      <c r="AE17" s="202">
        <f t="shared" si="8"/>
        <v>0.33467999999999998</v>
      </c>
      <c r="AF17" s="202"/>
      <c r="AG17" s="202">
        <v>2.564E-2</v>
      </c>
      <c r="AH17" s="202">
        <f t="shared" si="9"/>
        <v>0.26923999999999998</v>
      </c>
      <c r="AI17" s="202"/>
      <c r="AJ17" s="202"/>
      <c r="AK17" s="202"/>
      <c r="AL17" s="202"/>
      <c r="AM17" s="202">
        <v>7.3270000000000002E-2</v>
      </c>
      <c r="AN17" s="202">
        <f t="shared" si="10"/>
        <v>0.89010999999999973</v>
      </c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2"/>
      <c r="EK17" s="202"/>
      <c r="EL17" s="202"/>
      <c r="EM17" s="202"/>
      <c r="EN17" s="202"/>
    </row>
    <row r="18" spans="1:144">
      <c r="A18" s="197">
        <f t="shared" si="0"/>
        <v>12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>
        <v>5.5800000000000002E-2</v>
      </c>
      <c r="S18" s="202">
        <f t="shared" si="4"/>
        <v>0.97209999999999974</v>
      </c>
      <c r="T18" s="202"/>
      <c r="U18" s="202">
        <v>5.8999999999999997E-2</v>
      </c>
      <c r="V18" s="202">
        <f t="shared" si="5"/>
        <v>0.79330000000000012</v>
      </c>
      <c r="W18" s="202"/>
      <c r="X18" s="202"/>
      <c r="Y18" s="202"/>
      <c r="Z18" s="202"/>
      <c r="AA18" s="202">
        <v>4.4609999999999997E-2</v>
      </c>
      <c r="AB18" s="202">
        <f t="shared" si="7"/>
        <v>0.62077000000000004</v>
      </c>
      <c r="AC18" s="202"/>
      <c r="AD18" s="202">
        <v>3.1739999999999997E-2</v>
      </c>
      <c r="AE18" s="202">
        <f t="shared" si="8"/>
        <v>0.36641999999999997</v>
      </c>
      <c r="AF18" s="202"/>
      <c r="AG18" s="202">
        <v>2.564E-2</v>
      </c>
      <c r="AH18" s="202">
        <f t="shared" si="9"/>
        <v>0.29487999999999998</v>
      </c>
      <c r="AI18" s="202"/>
      <c r="AJ18" s="202"/>
      <c r="AK18" s="202"/>
      <c r="AL18" s="202"/>
      <c r="AM18" s="202">
        <v>7.3270000000000002E-2</v>
      </c>
      <c r="AN18" s="202">
        <f t="shared" si="10"/>
        <v>0.96337999999999968</v>
      </c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  <c r="EJ18" s="202"/>
      <c r="EK18" s="202"/>
      <c r="EL18" s="202"/>
      <c r="EM18" s="202"/>
      <c r="EN18" s="202"/>
    </row>
    <row r="19" spans="1:144">
      <c r="A19" s="197">
        <f t="shared" si="0"/>
        <v>13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>
        <v>2.7900000000000001E-2</v>
      </c>
      <c r="S19" s="202">
        <f t="shared" si="4"/>
        <v>0.99999999999999978</v>
      </c>
      <c r="T19" s="202"/>
      <c r="U19" s="202">
        <v>5.91E-2</v>
      </c>
      <c r="V19" s="202">
        <f t="shared" si="5"/>
        <v>0.85240000000000016</v>
      </c>
      <c r="W19" s="202"/>
      <c r="X19" s="202"/>
      <c r="Y19" s="202"/>
      <c r="Z19" s="202"/>
      <c r="AA19" s="202">
        <v>4.462E-2</v>
      </c>
      <c r="AB19" s="202">
        <f t="shared" si="7"/>
        <v>0.66539000000000004</v>
      </c>
      <c r="AC19" s="202"/>
      <c r="AD19" s="202">
        <v>3.175E-2</v>
      </c>
      <c r="AE19" s="202">
        <f t="shared" si="8"/>
        <v>0.39816999999999997</v>
      </c>
      <c r="AF19" s="202"/>
      <c r="AG19" s="202">
        <v>2.564E-2</v>
      </c>
      <c r="AH19" s="202">
        <f t="shared" si="9"/>
        <v>0.32051999999999997</v>
      </c>
      <c r="AI19" s="202"/>
      <c r="AJ19" s="202"/>
      <c r="AK19" s="202"/>
      <c r="AL19" s="202"/>
      <c r="AM19" s="202">
        <v>3.662E-2</v>
      </c>
      <c r="AN19" s="202">
        <f t="shared" si="10"/>
        <v>0.99999999999999967</v>
      </c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2"/>
      <c r="EN19" s="202"/>
    </row>
    <row r="20" spans="1:144">
      <c r="A20" s="197">
        <f t="shared" si="0"/>
        <v>14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>
        <v>5.8999999999999997E-2</v>
      </c>
      <c r="V20" s="202">
        <f t="shared" si="5"/>
        <v>0.91140000000000021</v>
      </c>
      <c r="W20" s="202"/>
      <c r="X20" s="202"/>
      <c r="Y20" s="202"/>
      <c r="Z20" s="202"/>
      <c r="AA20" s="202">
        <v>4.4609999999999997E-2</v>
      </c>
      <c r="AB20" s="202">
        <f t="shared" si="7"/>
        <v>0.71000000000000008</v>
      </c>
      <c r="AC20" s="202"/>
      <c r="AD20" s="202">
        <v>3.1739999999999997E-2</v>
      </c>
      <c r="AE20" s="202">
        <f t="shared" si="8"/>
        <v>0.42990999999999996</v>
      </c>
      <c r="AF20" s="202"/>
      <c r="AG20" s="202">
        <v>2.564E-2</v>
      </c>
      <c r="AH20" s="202">
        <f t="shared" si="9"/>
        <v>0.34615999999999997</v>
      </c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  <c r="DO20" s="202"/>
      <c r="DP20" s="202"/>
      <c r="DQ20" s="202"/>
      <c r="DR20" s="202"/>
      <c r="DS20" s="202"/>
      <c r="DT20" s="202"/>
      <c r="DU20" s="202"/>
      <c r="DV20" s="202"/>
      <c r="DW20" s="202"/>
      <c r="DX20" s="202"/>
      <c r="DY20" s="202"/>
      <c r="DZ20" s="202"/>
      <c r="EA20" s="202"/>
      <c r="EB20" s="202"/>
      <c r="EC20" s="202"/>
      <c r="ED20" s="202"/>
      <c r="EE20" s="202"/>
      <c r="EF20" s="202"/>
      <c r="EG20" s="202"/>
      <c r="EH20" s="202"/>
      <c r="EI20" s="202"/>
      <c r="EJ20" s="202"/>
      <c r="EK20" s="202"/>
      <c r="EL20" s="202"/>
      <c r="EM20" s="202"/>
      <c r="EN20" s="202"/>
    </row>
    <row r="21" spans="1:144">
      <c r="A21" s="197">
        <f t="shared" si="0"/>
        <v>15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>
        <v>5.91E-2</v>
      </c>
      <c r="V21" s="202">
        <f t="shared" si="5"/>
        <v>0.97050000000000025</v>
      </c>
      <c r="W21" s="202"/>
      <c r="X21" s="202"/>
      <c r="Y21" s="202"/>
      <c r="Z21" s="202"/>
      <c r="AA21" s="202">
        <v>4.462E-2</v>
      </c>
      <c r="AB21" s="202">
        <f t="shared" si="7"/>
        <v>0.75462000000000007</v>
      </c>
      <c r="AC21" s="202"/>
      <c r="AD21" s="202">
        <v>3.175E-2</v>
      </c>
      <c r="AE21" s="202">
        <f t="shared" si="8"/>
        <v>0.46165999999999996</v>
      </c>
      <c r="AF21" s="202"/>
      <c r="AG21" s="202">
        <v>2.564E-2</v>
      </c>
      <c r="AH21" s="202">
        <f t="shared" si="9"/>
        <v>0.37179999999999996</v>
      </c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2"/>
      <c r="DX21" s="202"/>
      <c r="DY21" s="202"/>
      <c r="DZ21" s="202"/>
      <c r="EA21" s="202"/>
      <c r="EB21" s="202"/>
      <c r="EC21" s="202"/>
      <c r="ED21" s="202"/>
      <c r="EE21" s="202"/>
      <c r="EF21" s="202"/>
      <c r="EG21" s="202"/>
      <c r="EH21" s="202"/>
      <c r="EI21" s="202"/>
      <c r="EJ21" s="202"/>
      <c r="EK21" s="202"/>
      <c r="EL21" s="202"/>
      <c r="EM21" s="202"/>
      <c r="EN21" s="202"/>
    </row>
    <row r="22" spans="1:144">
      <c r="A22" s="197">
        <f t="shared" si="0"/>
        <v>16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>
        <v>2.9499999999999998E-2</v>
      </c>
      <c r="V22" s="202">
        <f t="shared" si="5"/>
        <v>1.0000000000000002</v>
      </c>
      <c r="W22" s="202"/>
      <c r="X22" s="202"/>
      <c r="Y22" s="202"/>
      <c r="Z22" s="202"/>
      <c r="AA22" s="202">
        <v>4.4609999999999997E-2</v>
      </c>
      <c r="AB22" s="202">
        <f t="shared" si="7"/>
        <v>0.79923000000000011</v>
      </c>
      <c r="AC22" s="202"/>
      <c r="AD22" s="202">
        <v>3.1739999999999997E-2</v>
      </c>
      <c r="AE22" s="202">
        <f t="shared" si="8"/>
        <v>0.49339999999999995</v>
      </c>
      <c r="AF22" s="202"/>
      <c r="AG22" s="202">
        <v>2.564E-2</v>
      </c>
      <c r="AH22" s="202">
        <f t="shared" si="9"/>
        <v>0.39743999999999996</v>
      </c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2"/>
      <c r="EK22" s="202"/>
      <c r="EL22" s="202"/>
      <c r="EM22" s="202"/>
      <c r="EN22" s="202"/>
    </row>
    <row r="23" spans="1:144">
      <c r="A23" s="197">
        <f t="shared" si="0"/>
        <v>17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>
        <v>4.462E-2</v>
      </c>
      <c r="AB23" s="202">
        <f t="shared" si="7"/>
        <v>0.8438500000000001</v>
      </c>
      <c r="AC23" s="202"/>
      <c r="AD23" s="202">
        <v>3.175E-2</v>
      </c>
      <c r="AE23" s="202">
        <f t="shared" si="8"/>
        <v>0.52515000000000001</v>
      </c>
      <c r="AF23" s="202"/>
      <c r="AG23" s="202">
        <v>2.564E-2</v>
      </c>
      <c r="AH23" s="202">
        <f t="shared" si="9"/>
        <v>0.42307999999999996</v>
      </c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DU23" s="202"/>
      <c r="DV23" s="202"/>
      <c r="DW23" s="202"/>
      <c r="DX23" s="202"/>
      <c r="DY23" s="202"/>
      <c r="DZ23" s="202"/>
      <c r="EA23" s="202"/>
      <c r="EB23" s="202"/>
      <c r="EC23" s="202"/>
      <c r="ED23" s="202"/>
      <c r="EE23" s="202"/>
      <c r="EF23" s="202"/>
      <c r="EG23" s="202"/>
      <c r="EH23" s="202"/>
      <c r="EI23" s="202"/>
      <c r="EJ23" s="202"/>
      <c r="EK23" s="202"/>
      <c r="EL23" s="202"/>
      <c r="EM23" s="202"/>
      <c r="EN23" s="202"/>
    </row>
    <row r="24" spans="1:144">
      <c r="A24" s="197">
        <f t="shared" si="0"/>
        <v>18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>
        <v>4.4609999999999997E-2</v>
      </c>
      <c r="AB24" s="202">
        <f t="shared" si="7"/>
        <v>0.88846000000000014</v>
      </c>
      <c r="AC24" s="202"/>
      <c r="AD24" s="202">
        <v>3.1739999999999997E-2</v>
      </c>
      <c r="AE24" s="202">
        <f t="shared" si="8"/>
        <v>0.55689</v>
      </c>
      <c r="AF24" s="202"/>
      <c r="AG24" s="202">
        <v>2.564E-2</v>
      </c>
      <c r="AH24" s="202">
        <f t="shared" si="9"/>
        <v>0.44871999999999995</v>
      </c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2"/>
      <c r="DX24" s="202"/>
      <c r="DY24" s="202"/>
      <c r="DZ24" s="202"/>
      <c r="EA24" s="202"/>
      <c r="EB24" s="202"/>
      <c r="EC24" s="202"/>
      <c r="ED24" s="202"/>
      <c r="EE24" s="202"/>
      <c r="EF24" s="202"/>
      <c r="EG24" s="202"/>
      <c r="EH24" s="202"/>
      <c r="EI24" s="202"/>
      <c r="EJ24" s="202"/>
      <c r="EK24" s="202"/>
      <c r="EL24" s="202"/>
      <c r="EM24" s="202"/>
      <c r="EN24" s="202"/>
    </row>
    <row r="25" spans="1:144">
      <c r="A25" s="197">
        <f t="shared" si="0"/>
        <v>19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>
        <v>4.462E-2</v>
      </c>
      <c r="AB25" s="202">
        <f>+AB24+AA25</f>
        <v>0.93308000000000013</v>
      </c>
      <c r="AC25" s="202"/>
      <c r="AD25" s="202">
        <v>3.175E-2</v>
      </c>
      <c r="AE25" s="202">
        <f t="shared" si="8"/>
        <v>0.58864000000000005</v>
      </c>
      <c r="AF25" s="202"/>
      <c r="AG25" s="202">
        <v>2.564E-2</v>
      </c>
      <c r="AH25" s="202">
        <f t="shared" si="9"/>
        <v>0.47435999999999995</v>
      </c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2"/>
      <c r="DX25" s="202"/>
      <c r="DY25" s="202"/>
      <c r="DZ25" s="202"/>
      <c r="EA25" s="202"/>
      <c r="EB25" s="202"/>
      <c r="EC25" s="202"/>
      <c r="ED25" s="202"/>
      <c r="EE25" s="202"/>
      <c r="EF25" s="202"/>
      <c r="EG25" s="202"/>
      <c r="EH25" s="202"/>
      <c r="EI25" s="202"/>
      <c r="EJ25" s="202"/>
      <c r="EK25" s="202"/>
      <c r="EL25" s="202"/>
      <c r="EM25" s="202"/>
      <c r="EN25" s="202"/>
    </row>
    <row r="26" spans="1:144">
      <c r="A26" s="197">
        <f t="shared" si="0"/>
        <v>20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>
        <v>4.4609999999999997E-2</v>
      </c>
      <c r="AB26" s="202">
        <f>+AB25+AA26</f>
        <v>0.97769000000000017</v>
      </c>
      <c r="AC26" s="202"/>
      <c r="AD26" s="202">
        <v>3.1739999999999997E-2</v>
      </c>
      <c r="AE26" s="202">
        <f t="shared" si="8"/>
        <v>0.62038000000000004</v>
      </c>
      <c r="AF26" s="202"/>
      <c r="AG26" s="202">
        <v>2.564E-2</v>
      </c>
      <c r="AH26" s="202">
        <f t="shared" si="9"/>
        <v>0.49999999999999994</v>
      </c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202"/>
      <c r="DO26" s="202"/>
      <c r="DP26" s="202"/>
      <c r="DQ26" s="202"/>
      <c r="DR26" s="202"/>
      <c r="DS26" s="202"/>
      <c r="DT26" s="202"/>
      <c r="DU26" s="202"/>
      <c r="DV26" s="202"/>
      <c r="DW26" s="202"/>
      <c r="DX26" s="202"/>
      <c r="DY26" s="202"/>
      <c r="DZ26" s="202"/>
      <c r="EA26" s="202"/>
      <c r="EB26" s="202"/>
      <c r="EC26" s="202"/>
      <c r="ED26" s="202"/>
      <c r="EE26" s="202"/>
      <c r="EF26" s="202"/>
      <c r="EG26" s="202"/>
      <c r="EH26" s="202"/>
      <c r="EI26" s="202"/>
      <c r="EJ26" s="202"/>
      <c r="EK26" s="202"/>
      <c r="EL26" s="202"/>
      <c r="EM26" s="202"/>
      <c r="EN26" s="202"/>
    </row>
    <row r="27" spans="1:144">
      <c r="A27" s="197">
        <f t="shared" si="0"/>
        <v>21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>
        <v>2.231E-2</v>
      </c>
      <c r="AB27" s="202">
        <f>+AB26+AA27</f>
        <v>1.0000000000000002</v>
      </c>
      <c r="AC27" s="202"/>
      <c r="AD27" s="202">
        <v>3.175E-2</v>
      </c>
      <c r="AE27" s="202">
        <f t="shared" si="8"/>
        <v>0.6521300000000001</v>
      </c>
      <c r="AF27" s="202"/>
      <c r="AG27" s="202">
        <v>2.564E-2</v>
      </c>
      <c r="AH27" s="202">
        <f t="shared" si="9"/>
        <v>0.52564</v>
      </c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202"/>
      <c r="DT27" s="202"/>
      <c r="DU27" s="202"/>
      <c r="DV27" s="202"/>
      <c r="DW27" s="202"/>
      <c r="DX27" s="202"/>
      <c r="DY27" s="202"/>
      <c r="DZ27" s="202"/>
      <c r="EA27" s="202"/>
      <c r="EB27" s="202"/>
      <c r="EC27" s="202"/>
      <c r="ED27" s="202"/>
      <c r="EE27" s="202"/>
      <c r="EF27" s="202"/>
      <c r="EG27" s="202"/>
      <c r="EH27" s="202"/>
      <c r="EI27" s="202"/>
      <c r="EJ27" s="202"/>
      <c r="EK27" s="202"/>
      <c r="EL27" s="202"/>
      <c r="EM27" s="202"/>
      <c r="EN27" s="202"/>
    </row>
    <row r="28" spans="1:144">
      <c r="A28" s="197">
        <f t="shared" si="0"/>
        <v>22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>
        <v>3.1739999999999997E-2</v>
      </c>
      <c r="AE28" s="202">
        <f t="shared" si="8"/>
        <v>0.68387000000000009</v>
      </c>
      <c r="AF28" s="202"/>
      <c r="AG28" s="202">
        <v>2.564E-2</v>
      </c>
      <c r="AH28" s="202">
        <f t="shared" si="9"/>
        <v>0.55127999999999999</v>
      </c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  <c r="DP28" s="202"/>
      <c r="DQ28" s="202"/>
      <c r="DR28" s="202"/>
      <c r="DS28" s="202"/>
      <c r="DT28" s="202"/>
      <c r="DU28" s="202"/>
      <c r="DV28" s="202"/>
      <c r="DW28" s="202"/>
      <c r="DX28" s="202"/>
      <c r="DY28" s="202"/>
      <c r="DZ28" s="202"/>
      <c r="EA28" s="202"/>
      <c r="EB28" s="202"/>
      <c r="EC28" s="202"/>
      <c r="ED28" s="202"/>
      <c r="EE28" s="202"/>
      <c r="EF28" s="202"/>
      <c r="EG28" s="202"/>
      <c r="EH28" s="202"/>
      <c r="EI28" s="202"/>
      <c r="EJ28" s="202"/>
      <c r="EK28" s="202"/>
      <c r="EL28" s="202"/>
      <c r="EM28" s="202"/>
      <c r="EN28" s="202"/>
    </row>
    <row r="29" spans="1:144">
      <c r="A29" s="197">
        <f t="shared" si="0"/>
        <v>23</v>
      </c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>
        <v>3.175E-2</v>
      </c>
      <c r="AE29" s="202">
        <f t="shared" si="8"/>
        <v>0.71562000000000014</v>
      </c>
      <c r="AF29" s="202"/>
      <c r="AG29" s="202">
        <v>2.564E-2</v>
      </c>
      <c r="AH29" s="202">
        <f t="shared" si="9"/>
        <v>0.57691999999999999</v>
      </c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202"/>
      <c r="DH29" s="202"/>
      <c r="DI29" s="202"/>
      <c r="DJ29" s="202"/>
      <c r="DK29" s="202"/>
      <c r="DL29" s="202"/>
      <c r="DM29" s="202"/>
      <c r="DN29" s="202"/>
      <c r="DO29" s="202"/>
      <c r="DP29" s="202"/>
      <c r="DQ29" s="202"/>
      <c r="DR29" s="202"/>
      <c r="DS29" s="202"/>
      <c r="DT29" s="202"/>
      <c r="DU29" s="202"/>
      <c r="DV29" s="202"/>
      <c r="DW29" s="202"/>
      <c r="DX29" s="202"/>
      <c r="DY29" s="202"/>
      <c r="DZ29" s="202"/>
      <c r="EA29" s="202"/>
      <c r="EB29" s="202"/>
      <c r="EC29" s="202"/>
      <c r="ED29" s="202"/>
      <c r="EE29" s="202"/>
      <c r="EF29" s="202"/>
      <c r="EG29" s="202"/>
      <c r="EH29" s="202"/>
      <c r="EI29" s="202"/>
      <c r="EJ29" s="202"/>
      <c r="EK29" s="202"/>
      <c r="EL29" s="202"/>
      <c r="EM29" s="202"/>
      <c r="EN29" s="202"/>
    </row>
    <row r="30" spans="1:144">
      <c r="A30" s="197">
        <f t="shared" si="0"/>
        <v>24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>
        <v>3.1739999999999997E-2</v>
      </c>
      <c r="AE30" s="202">
        <f t="shared" si="8"/>
        <v>0.74736000000000014</v>
      </c>
      <c r="AF30" s="202"/>
      <c r="AG30" s="202">
        <v>2.564E-2</v>
      </c>
      <c r="AH30" s="202">
        <f t="shared" si="9"/>
        <v>0.60255999999999998</v>
      </c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2"/>
      <c r="DH30" s="202"/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2"/>
      <c r="DV30" s="202"/>
      <c r="DW30" s="202"/>
      <c r="DX30" s="202"/>
      <c r="DY30" s="202"/>
      <c r="DZ30" s="202"/>
      <c r="EA30" s="202"/>
      <c r="EB30" s="202"/>
      <c r="EC30" s="202"/>
      <c r="ED30" s="202"/>
      <c r="EE30" s="202"/>
      <c r="EF30" s="202"/>
      <c r="EG30" s="202"/>
      <c r="EH30" s="202"/>
      <c r="EI30" s="202"/>
      <c r="EJ30" s="202"/>
      <c r="EK30" s="202"/>
      <c r="EL30" s="202"/>
      <c r="EM30" s="202"/>
      <c r="EN30" s="202"/>
    </row>
    <row r="31" spans="1:144">
      <c r="A31" s="197">
        <f t="shared" si="0"/>
        <v>25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>
        <v>3.175E-2</v>
      </c>
      <c r="AE31" s="202">
        <f t="shared" si="8"/>
        <v>0.77911000000000019</v>
      </c>
      <c r="AF31" s="202"/>
      <c r="AG31" s="202">
        <v>2.564E-2</v>
      </c>
      <c r="AH31" s="202">
        <f t="shared" si="9"/>
        <v>0.62819999999999998</v>
      </c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202"/>
      <c r="DH31" s="202"/>
      <c r="DI31" s="202"/>
      <c r="DJ31" s="202"/>
      <c r="DK31" s="202"/>
      <c r="DL31" s="202"/>
      <c r="DM31" s="202"/>
      <c r="DN31" s="202"/>
      <c r="DO31" s="202"/>
      <c r="DP31" s="202"/>
      <c r="DQ31" s="202"/>
      <c r="DR31" s="202"/>
      <c r="DS31" s="202"/>
      <c r="DT31" s="202"/>
      <c r="DU31" s="202"/>
      <c r="DV31" s="202"/>
      <c r="DW31" s="202"/>
      <c r="DX31" s="202"/>
      <c r="DY31" s="202"/>
      <c r="DZ31" s="202"/>
      <c r="EA31" s="202"/>
      <c r="EB31" s="202"/>
      <c r="EC31" s="202"/>
      <c r="ED31" s="202"/>
      <c r="EE31" s="202"/>
      <c r="EF31" s="202"/>
      <c r="EG31" s="202"/>
      <c r="EH31" s="202"/>
      <c r="EI31" s="202"/>
      <c r="EJ31" s="202"/>
      <c r="EK31" s="202"/>
      <c r="EL31" s="202"/>
      <c r="EM31" s="202"/>
      <c r="EN31" s="202"/>
    </row>
    <row r="32" spans="1:144">
      <c r="A32" s="197">
        <f t="shared" si="0"/>
        <v>26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>
        <v>3.1739999999999997E-2</v>
      </c>
      <c r="AE32" s="202">
        <f t="shared" si="8"/>
        <v>0.81085000000000018</v>
      </c>
      <c r="AF32" s="202"/>
      <c r="AG32" s="202">
        <v>2.564E-2</v>
      </c>
      <c r="AH32" s="202">
        <f t="shared" si="9"/>
        <v>0.65383999999999998</v>
      </c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2"/>
      <c r="DG32" s="202"/>
      <c r="DH32" s="202"/>
      <c r="DI32" s="202"/>
      <c r="DJ32" s="202"/>
      <c r="DK32" s="202"/>
      <c r="DL32" s="202"/>
      <c r="DM32" s="202"/>
      <c r="DN32" s="202"/>
      <c r="DO32" s="202"/>
      <c r="DP32" s="202"/>
      <c r="DQ32" s="202"/>
      <c r="DR32" s="202"/>
      <c r="DS32" s="202"/>
      <c r="DT32" s="202"/>
      <c r="DU32" s="202"/>
      <c r="DV32" s="202"/>
      <c r="DW32" s="202"/>
      <c r="DX32" s="202"/>
      <c r="DY32" s="202"/>
      <c r="DZ32" s="202"/>
      <c r="EA32" s="202"/>
      <c r="EB32" s="202"/>
      <c r="EC32" s="202"/>
      <c r="ED32" s="202"/>
      <c r="EE32" s="202"/>
      <c r="EF32" s="202"/>
      <c r="EG32" s="202"/>
      <c r="EH32" s="202"/>
      <c r="EI32" s="202"/>
      <c r="EJ32" s="202"/>
      <c r="EK32" s="202"/>
      <c r="EL32" s="202"/>
      <c r="EM32" s="202"/>
      <c r="EN32" s="202"/>
    </row>
    <row r="33" spans="1:144">
      <c r="A33" s="197">
        <f t="shared" si="0"/>
        <v>27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>
        <v>3.175E-2</v>
      </c>
      <c r="AE33" s="202">
        <f t="shared" si="8"/>
        <v>0.84260000000000024</v>
      </c>
      <c r="AF33" s="202"/>
      <c r="AG33" s="202">
        <v>2.564E-2</v>
      </c>
      <c r="AH33" s="202">
        <f t="shared" si="9"/>
        <v>0.67947999999999997</v>
      </c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202"/>
      <c r="DH33" s="202"/>
      <c r="DI33" s="202"/>
      <c r="DJ33" s="202"/>
      <c r="DK33" s="202"/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2"/>
      <c r="DX33" s="202"/>
      <c r="DY33" s="202"/>
      <c r="DZ33" s="202"/>
      <c r="EA33" s="202"/>
      <c r="EB33" s="202"/>
      <c r="EC33" s="202"/>
      <c r="ED33" s="202"/>
      <c r="EE33" s="202"/>
      <c r="EF33" s="202"/>
      <c r="EG33" s="202"/>
      <c r="EH33" s="202"/>
      <c r="EI33" s="202"/>
      <c r="EJ33" s="202"/>
      <c r="EK33" s="202"/>
      <c r="EL33" s="202"/>
      <c r="EM33" s="202"/>
      <c r="EN33" s="202"/>
    </row>
    <row r="34" spans="1:144">
      <c r="A34" s="197">
        <f t="shared" si="0"/>
        <v>28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>
        <v>3.1739999999999997E-2</v>
      </c>
      <c r="AE34" s="202">
        <f t="shared" si="8"/>
        <v>0.87434000000000023</v>
      </c>
      <c r="AF34" s="202"/>
      <c r="AG34" s="202">
        <v>2.564E-2</v>
      </c>
      <c r="AH34" s="202">
        <f t="shared" si="9"/>
        <v>0.70511999999999997</v>
      </c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  <c r="DF34" s="202"/>
      <c r="DG34" s="202"/>
      <c r="DH34" s="202"/>
      <c r="DI34" s="202"/>
      <c r="DJ34" s="202"/>
      <c r="DK34" s="202"/>
      <c r="DL34" s="202"/>
      <c r="DM34" s="202"/>
      <c r="DN34" s="202"/>
      <c r="DO34" s="202"/>
      <c r="DP34" s="202"/>
      <c r="DQ34" s="202"/>
      <c r="DR34" s="202"/>
      <c r="DS34" s="202"/>
      <c r="DT34" s="202"/>
      <c r="DU34" s="202"/>
      <c r="DV34" s="202"/>
      <c r="DW34" s="202"/>
      <c r="DX34" s="202"/>
      <c r="DY34" s="202"/>
      <c r="DZ34" s="202"/>
      <c r="EA34" s="202"/>
      <c r="EB34" s="202"/>
      <c r="EC34" s="202"/>
      <c r="ED34" s="202"/>
      <c r="EE34" s="202"/>
      <c r="EF34" s="202"/>
      <c r="EG34" s="202"/>
      <c r="EH34" s="202"/>
      <c r="EI34" s="202"/>
      <c r="EJ34" s="202"/>
      <c r="EK34" s="202"/>
      <c r="EL34" s="202"/>
      <c r="EM34" s="202"/>
      <c r="EN34" s="202"/>
    </row>
    <row r="35" spans="1:144">
      <c r="A35" s="197">
        <f t="shared" si="0"/>
        <v>29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>
        <v>3.175E-2</v>
      </c>
      <c r="AE35" s="202">
        <f t="shared" si="8"/>
        <v>0.90609000000000028</v>
      </c>
      <c r="AF35" s="202"/>
      <c r="AG35" s="202">
        <v>2.564E-2</v>
      </c>
      <c r="AH35" s="202">
        <f t="shared" si="9"/>
        <v>0.73075999999999997</v>
      </c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2"/>
      <c r="DG35" s="202"/>
      <c r="DH35" s="202"/>
      <c r="DI35" s="202"/>
      <c r="DJ35" s="202"/>
      <c r="DK35" s="202"/>
      <c r="DL35" s="202"/>
      <c r="DM35" s="202"/>
      <c r="DN35" s="202"/>
      <c r="DO35" s="202"/>
      <c r="DP35" s="202"/>
      <c r="DQ35" s="202"/>
      <c r="DR35" s="202"/>
      <c r="DS35" s="202"/>
      <c r="DT35" s="202"/>
      <c r="DU35" s="202"/>
      <c r="DV35" s="202"/>
      <c r="DW35" s="202"/>
      <c r="DX35" s="202"/>
      <c r="DY35" s="202"/>
      <c r="DZ35" s="202"/>
      <c r="EA35" s="202"/>
      <c r="EB35" s="202"/>
      <c r="EC35" s="202"/>
      <c r="ED35" s="202"/>
      <c r="EE35" s="202"/>
      <c r="EF35" s="202"/>
      <c r="EG35" s="202"/>
      <c r="EH35" s="202"/>
      <c r="EI35" s="202"/>
      <c r="EJ35" s="202"/>
      <c r="EK35" s="202"/>
      <c r="EL35" s="202"/>
      <c r="EM35" s="202"/>
      <c r="EN35" s="202"/>
    </row>
    <row r="36" spans="1:144">
      <c r="A36" s="197">
        <f t="shared" si="0"/>
        <v>30</v>
      </c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>
        <v>3.1739999999999997E-2</v>
      </c>
      <c r="AE36" s="202">
        <f t="shared" si="8"/>
        <v>0.93783000000000027</v>
      </c>
      <c r="AF36" s="202"/>
      <c r="AG36" s="202">
        <v>2.564E-2</v>
      </c>
      <c r="AH36" s="202">
        <f t="shared" si="9"/>
        <v>0.75639999999999996</v>
      </c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202"/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  <c r="DF36" s="202"/>
      <c r="DG36" s="202"/>
      <c r="DH36" s="202"/>
      <c r="DI36" s="202"/>
      <c r="DJ36" s="202"/>
      <c r="DK36" s="202"/>
      <c r="DL36" s="202"/>
      <c r="DM36" s="202"/>
      <c r="DN36" s="202"/>
      <c r="DO36" s="202"/>
      <c r="DP36" s="202"/>
      <c r="DQ36" s="202"/>
      <c r="DR36" s="202"/>
      <c r="DS36" s="202"/>
      <c r="DT36" s="202"/>
      <c r="DU36" s="202"/>
      <c r="DV36" s="202"/>
      <c r="DW36" s="202"/>
      <c r="DX36" s="202"/>
      <c r="DY36" s="202"/>
      <c r="DZ36" s="202"/>
      <c r="EA36" s="202"/>
      <c r="EB36" s="202"/>
      <c r="EC36" s="202"/>
      <c r="ED36" s="202"/>
      <c r="EE36" s="202"/>
      <c r="EF36" s="202"/>
      <c r="EG36" s="202"/>
      <c r="EH36" s="202"/>
      <c r="EI36" s="202"/>
      <c r="EJ36" s="202"/>
      <c r="EK36" s="202"/>
      <c r="EL36" s="202"/>
      <c r="EM36" s="202"/>
      <c r="EN36" s="202"/>
    </row>
    <row r="37" spans="1:144">
      <c r="A37" s="197">
        <f t="shared" si="0"/>
        <v>31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>
        <v>3.175E-2</v>
      </c>
      <c r="AE37" s="202">
        <f t="shared" si="8"/>
        <v>0.96958000000000033</v>
      </c>
      <c r="AF37" s="202"/>
      <c r="AG37" s="202">
        <v>2.564E-2</v>
      </c>
      <c r="AH37" s="202">
        <f t="shared" si="9"/>
        <v>0.78203999999999996</v>
      </c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202"/>
      <c r="CO37" s="202"/>
      <c r="CP37" s="202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2"/>
      <c r="DG37" s="202"/>
      <c r="DH37" s="202"/>
      <c r="DI37" s="202"/>
      <c r="DJ37" s="202"/>
      <c r="DK37" s="202"/>
      <c r="DL37" s="202"/>
      <c r="DM37" s="202"/>
      <c r="DN37" s="202"/>
      <c r="DO37" s="202"/>
      <c r="DP37" s="202"/>
      <c r="DQ37" s="202"/>
      <c r="DR37" s="202"/>
      <c r="DS37" s="202"/>
      <c r="DT37" s="202"/>
      <c r="DU37" s="202"/>
      <c r="DV37" s="202"/>
      <c r="DW37" s="202"/>
      <c r="DX37" s="202"/>
      <c r="DY37" s="202"/>
      <c r="DZ37" s="202"/>
      <c r="EA37" s="202"/>
      <c r="EB37" s="202"/>
      <c r="EC37" s="202"/>
      <c r="ED37" s="202"/>
      <c r="EE37" s="202"/>
      <c r="EF37" s="202"/>
      <c r="EG37" s="202"/>
      <c r="EH37" s="202"/>
      <c r="EI37" s="202"/>
      <c r="EJ37" s="202"/>
      <c r="EK37" s="202"/>
      <c r="EL37" s="202"/>
      <c r="EM37" s="202"/>
      <c r="EN37" s="202"/>
    </row>
    <row r="38" spans="1:144">
      <c r="A38" s="197">
        <f t="shared" si="0"/>
        <v>32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>
        <v>3.0419999999999999E-2</v>
      </c>
      <c r="AE38" s="202">
        <f t="shared" si="8"/>
        <v>1.0000000000000002</v>
      </c>
      <c r="AF38" s="202"/>
      <c r="AG38" s="202">
        <v>2.564E-2</v>
      </c>
      <c r="AH38" s="202">
        <f t="shared" si="9"/>
        <v>0.80767999999999995</v>
      </c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2"/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  <c r="DF38" s="202"/>
      <c r="DG38" s="202"/>
      <c r="DH38" s="202"/>
      <c r="DI38" s="202"/>
      <c r="DJ38" s="202"/>
      <c r="DK38" s="202"/>
      <c r="DL38" s="202"/>
      <c r="DM38" s="202"/>
      <c r="DN38" s="202"/>
      <c r="DO38" s="202"/>
      <c r="DP38" s="202"/>
      <c r="DQ38" s="202"/>
      <c r="DR38" s="202"/>
      <c r="DS38" s="202"/>
      <c r="DT38" s="202"/>
      <c r="DU38" s="202"/>
      <c r="DV38" s="202"/>
      <c r="DW38" s="202"/>
      <c r="DX38" s="202"/>
      <c r="DY38" s="202"/>
      <c r="DZ38" s="202"/>
      <c r="EA38" s="202"/>
      <c r="EB38" s="202"/>
      <c r="EC38" s="202"/>
      <c r="ED38" s="202"/>
      <c r="EE38" s="202"/>
      <c r="EF38" s="202"/>
      <c r="EG38" s="202"/>
      <c r="EH38" s="202"/>
      <c r="EI38" s="202"/>
      <c r="EJ38" s="202"/>
      <c r="EK38" s="202"/>
      <c r="EL38" s="202"/>
      <c r="EM38" s="202"/>
      <c r="EN38" s="202"/>
    </row>
    <row r="39" spans="1:144">
      <c r="A39" s="197">
        <f t="shared" si="0"/>
        <v>33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>
        <v>2.564E-2</v>
      </c>
      <c r="AH39" s="202">
        <f t="shared" si="9"/>
        <v>0.83331999999999995</v>
      </c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2"/>
      <c r="CL39" s="202"/>
      <c r="CM39" s="202"/>
      <c r="CN39" s="202"/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2"/>
      <c r="DF39" s="202"/>
      <c r="DG39" s="202"/>
      <c r="DH39" s="202"/>
      <c r="DI39" s="202"/>
      <c r="DJ39" s="202"/>
      <c r="DK39" s="202"/>
      <c r="DL39" s="202"/>
      <c r="DM39" s="202"/>
      <c r="DN39" s="202"/>
      <c r="DO39" s="202"/>
      <c r="DP39" s="202"/>
      <c r="DQ39" s="202"/>
      <c r="DR39" s="202"/>
      <c r="DS39" s="202"/>
      <c r="DT39" s="202"/>
      <c r="DU39" s="202"/>
      <c r="DV39" s="202"/>
      <c r="DW39" s="202"/>
      <c r="DX39" s="202"/>
      <c r="DY39" s="202"/>
      <c r="DZ39" s="202"/>
      <c r="EA39" s="202"/>
      <c r="EB39" s="202"/>
      <c r="EC39" s="202"/>
      <c r="ED39" s="202"/>
      <c r="EE39" s="202"/>
      <c r="EF39" s="202"/>
      <c r="EG39" s="202"/>
      <c r="EH39" s="202"/>
      <c r="EI39" s="202"/>
      <c r="EJ39" s="202"/>
      <c r="EK39" s="202"/>
      <c r="EL39" s="202"/>
      <c r="EM39" s="202"/>
      <c r="EN39" s="202"/>
    </row>
    <row r="40" spans="1:144">
      <c r="A40" s="197">
        <f t="shared" si="0"/>
        <v>34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>
        <v>2.564E-2</v>
      </c>
      <c r="AH40" s="202">
        <f t="shared" si="9"/>
        <v>0.85895999999999995</v>
      </c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2"/>
      <c r="CP40" s="202"/>
      <c r="CQ40" s="202"/>
      <c r="CR40" s="202"/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202"/>
      <c r="DE40" s="202"/>
      <c r="DF40" s="202"/>
      <c r="DG40" s="202"/>
      <c r="DH40" s="202"/>
      <c r="DI40" s="202"/>
      <c r="DJ40" s="202"/>
      <c r="DK40" s="202"/>
      <c r="DL40" s="202"/>
      <c r="DM40" s="202"/>
      <c r="DN40" s="202"/>
      <c r="DO40" s="202"/>
      <c r="DP40" s="202"/>
      <c r="DQ40" s="202"/>
      <c r="DR40" s="202"/>
      <c r="DS40" s="202"/>
      <c r="DT40" s="202"/>
      <c r="DU40" s="202"/>
      <c r="DV40" s="202"/>
      <c r="DW40" s="202"/>
      <c r="DX40" s="202"/>
      <c r="DY40" s="202"/>
      <c r="DZ40" s="202"/>
      <c r="EA40" s="202"/>
      <c r="EB40" s="202"/>
      <c r="EC40" s="202"/>
      <c r="ED40" s="202"/>
      <c r="EE40" s="202"/>
      <c r="EF40" s="202"/>
      <c r="EG40" s="202"/>
      <c r="EH40" s="202"/>
      <c r="EI40" s="202"/>
      <c r="EJ40" s="202"/>
      <c r="EK40" s="202"/>
      <c r="EL40" s="202"/>
      <c r="EM40" s="202"/>
      <c r="EN40" s="202"/>
    </row>
    <row r="41" spans="1:144">
      <c r="A41" s="197">
        <f t="shared" si="0"/>
        <v>35</v>
      </c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>
        <v>2.564E-2</v>
      </c>
      <c r="AH41" s="202">
        <f t="shared" si="9"/>
        <v>0.88459999999999994</v>
      </c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2"/>
      <c r="CL41" s="202"/>
      <c r="CM41" s="202"/>
      <c r="CN41" s="202"/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/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</row>
    <row r="42" spans="1:144">
      <c r="A42" s="197">
        <f t="shared" si="0"/>
        <v>36</v>
      </c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>
        <v>2.564E-2</v>
      </c>
      <c r="AH42" s="202">
        <f t="shared" si="9"/>
        <v>0.91023999999999994</v>
      </c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/>
      <c r="CG42" s="202"/>
      <c r="CH42" s="202"/>
      <c r="CI42" s="202"/>
      <c r="CJ42" s="202"/>
      <c r="CK42" s="202"/>
      <c r="CL42" s="202"/>
      <c r="CM42" s="202"/>
      <c r="CN42" s="202"/>
      <c r="CO42" s="202"/>
      <c r="CP42" s="202"/>
      <c r="CQ42" s="202"/>
      <c r="CR42" s="202"/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</row>
    <row r="43" spans="1:144">
      <c r="A43" s="197">
        <f t="shared" si="0"/>
        <v>37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>
        <v>2.564E-2</v>
      </c>
      <c r="AH43" s="202">
        <f t="shared" si="9"/>
        <v>0.93587999999999993</v>
      </c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2"/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</row>
    <row r="44" spans="1:144">
      <c r="A44" s="197">
        <f t="shared" si="0"/>
        <v>38</v>
      </c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>
        <v>2.564E-2</v>
      </c>
      <c r="AH44" s="202">
        <f t="shared" si="9"/>
        <v>0.96151999999999993</v>
      </c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02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202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</row>
    <row r="45" spans="1:144">
      <c r="A45" s="197">
        <f t="shared" si="0"/>
        <v>39</v>
      </c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>
        <v>2.564E-2</v>
      </c>
      <c r="AH45" s="202">
        <f t="shared" si="9"/>
        <v>0.98715999999999993</v>
      </c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2"/>
      <c r="CI45" s="202"/>
      <c r="CJ45" s="202"/>
      <c r="CK45" s="202"/>
      <c r="CL45" s="202"/>
      <c r="CM45" s="202"/>
      <c r="CN45" s="202"/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2"/>
      <c r="DG45" s="202"/>
      <c r="DH45" s="202"/>
      <c r="DI45" s="202"/>
      <c r="DJ45" s="202"/>
      <c r="DK45" s="202"/>
      <c r="DL45" s="202"/>
      <c r="DM45" s="202"/>
      <c r="DN45" s="202"/>
      <c r="DO45" s="202"/>
      <c r="DP45" s="202"/>
      <c r="DQ45" s="202"/>
      <c r="DR45" s="202"/>
      <c r="DS45" s="202"/>
      <c r="DT45" s="202"/>
      <c r="DU45" s="202"/>
      <c r="DV45" s="202"/>
      <c r="DW45" s="202"/>
      <c r="DX45" s="202"/>
      <c r="DY45" s="202"/>
      <c r="DZ45" s="202"/>
      <c r="EA45" s="202"/>
      <c r="EB45" s="202"/>
      <c r="EC45" s="202"/>
      <c r="ED45" s="202"/>
      <c r="EE45" s="202"/>
      <c r="EF45" s="202"/>
      <c r="EG45" s="202"/>
      <c r="EH45" s="202"/>
      <c r="EI45" s="202"/>
      <c r="EJ45" s="202"/>
      <c r="EK45" s="202"/>
      <c r="EL45" s="202"/>
      <c r="EM45" s="202"/>
      <c r="EN45" s="202"/>
    </row>
    <row r="46" spans="1:144">
      <c r="A46" s="197">
        <f t="shared" si="0"/>
        <v>40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>
        <v>1.2840000000000001E-2</v>
      </c>
      <c r="AH46" s="202">
        <f t="shared" si="9"/>
        <v>0.99999999999999989</v>
      </c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2"/>
      <c r="DE46" s="202"/>
      <c r="DF46" s="202"/>
      <c r="DG46" s="202"/>
      <c r="DH46" s="202"/>
      <c r="DI46" s="202"/>
      <c r="DJ46" s="202"/>
      <c r="DK46" s="202"/>
      <c r="DL46" s="202"/>
      <c r="DM46" s="202"/>
      <c r="DN46" s="202"/>
      <c r="DO46" s="202"/>
      <c r="DP46" s="202"/>
      <c r="DQ46" s="202"/>
      <c r="DR46" s="202"/>
      <c r="DS46" s="202"/>
      <c r="DT46" s="202"/>
      <c r="DU46" s="202"/>
      <c r="DV46" s="202"/>
      <c r="DW46" s="202"/>
      <c r="DX46" s="202"/>
      <c r="DY46" s="202"/>
      <c r="DZ46" s="202"/>
      <c r="EA46" s="202"/>
      <c r="EB46" s="202"/>
      <c r="EC46" s="202"/>
      <c r="ED46" s="202"/>
      <c r="EE46" s="202"/>
      <c r="EF46" s="202"/>
      <c r="EG46" s="202"/>
      <c r="EH46" s="202"/>
      <c r="EI46" s="202"/>
      <c r="EJ46" s="202"/>
      <c r="EK46" s="202"/>
      <c r="EL46" s="202"/>
      <c r="EM46" s="202"/>
      <c r="EN46" s="202"/>
    </row>
    <row r="47" spans="1:144">
      <c r="A47" s="197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202"/>
      <c r="DE47" s="202"/>
      <c r="DF47" s="202"/>
      <c r="DG47" s="202"/>
      <c r="DH47" s="202"/>
      <c r="DI47" s="202"/>
      <c r="DJ47" s="202"/>
      <c r="DK47" s="202"/>
      <c r="DL47" s="202"/>
      <c r="DM47" s="202"/>
      <c r="DN47" s="202"/>
      <c r="DO47" s="202"/>
      <c r="DP47" s="202"/>
      <c r="DQ47" s="202"/>
      <c r="DR47" s="202"/>
      <c r="DS47" s="202"/>
      <c r="DT47" s="202"/>
      <c r="DU47" s="202"/>
      <c r="DV47" s="202"/>
      <c r="DW47" s="202"/>
      <c r="DX47" s="202"/>
      <c r="DY47" s="202"/>
      <c r="DZ47" s="202"/>
      <c r="EA47" s="202"/>
      <c r="EB47" s="202"/>
      <c r="EC47" s="202"/>
      <c r="ED47" s="202"/>
      <c r="EE47" s="202"/>
      <c r="EF47" s="202"/>
      <c r="EG47" s="202"/>
      <c r="EH47" s="202"/>
      <c r="EI47" s="202"/>
      <c r="EJ47" s="202"/>
      <c r="EK47" s="202"/>
      <c r="EL47" s="202"/>
      <c r="EM47" s="202"/>
      <c r="EN47" s="202"/>
    </row>
    <row r="48" spans="1:144">
      <c r="A48" s="197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2"/>
      <c r="CL48" s="202"/>
      <c r="CM48" s="202"/>
      <c r="CN48" s="202"/>
      <c r="CO48" s="202"/>
      <c r="CP48" s="202"/>
      <c r="CQ48" s="202"/>
      <c r="CR48" s="202"/>
      <c r="CS48" s="202"/>
      <c r="CT48" s="202"/>
      <c r="CU48" s="202"/>
      <c r="CV48" s="202"/>
      <c r="CW48" s="202"/>
      <c r="CX48" s="202"/>
      <c r="CY48" s="202"/>
      <c r="CZ48" s="202"/>
      <c r="DA48" s="202"/>
      <c r="DB48" s="202"/>
      <c r="DC48" s="202"/>
      <c r="DD48" s="202"/>
      <c r="DE48" s="202"/>
      <c r="DF48" s="202"/>
      <c r="DG48" s="202"/>
      <c r="DH48" s="202"/>
      <c r="DI48" s="202"/>
      <c r="DJ48" s="202"/>
      <c r="DK48" s="202"/>
      <c r="DL48" s="202"/>
      <c r="DM48" s="202"/>
      <c r="DN48" s="202"/>
      <c r="DO48" s="202"/>
      <c r="DP48" s="202"/>
      <c r="DQ48" s="202"/>
      <c r="DR48" s="202"/>
      <c r="DS48" s="202"/>
      <c r="DT48" s="202"/>
      <c r="DU48" s="202"/>
      <c r="DV48" s="202"/>
      <c r="DW48" s="202"/>
      <c r="DX48" s="202"/>
      <c r="DY48" s="202"/>
      <c r="DZ48" s="202"/>
      <c r="EA48" s="202"/>
      <c r="EB48" s="202"/>
      <c r="EC48" s="202"/>
      <c r="ED48" s="202"/>
      <c r="EE48" s="202"/>
      <c r="EF48" s="202"/>
      <c r="EG48" s="202"/>
      <c r="EH48" s="202"/>
      <c r="EI48" s="202"/>
      <c r="EJ48" s="202"/>
      <c r="EK48" s="202"/>
      <c r="EL48" s="202"/>
      <c r="EM48" s="202"/>
      <c r="EN48" s="202"/>
    </row>
    <row r="49" spans="1:144">
      <c r="A49" s="197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202"/>
      <c r="CF49" s="202"/>
      <c r="CG49" s="202"/>
      <c r="CH49" s="202"/>
      <c r="CI49" s="202"/>
      <c r="CJ49" s="202"/>
      <c r="CK49" s="202"/>
      <c r="CL49" s="202"/>
      <c r="CM49" s="202"/>
      <c r="CN49" s="202"/>
      <c r="CO49" s="202"/>
      <c r="CP49" s="202"/>
      <c r="CQ49" s="202"/>
      <c r="CR49" s="202"/>
      <c r="CS49" s="202"/>
      <c r="CT49" s="202"/>
      <c r="CU49" s="202"/>
      <c r="CV49" s="202"/>
      <c r="CW49" s="202"/>
      <c r="CX49" s="202"/>
      <c r="CY49" s="202"/>
      <c r="CZ49" s="202"/>
      <c r="DA49" s="202"/>
      <c r="DB49" s="202"/>
      <c r="DC49" s="202"/>
      <c r="DD49" s="202"/>
      <c r="DE49" s="202"/>
      <c r="DF49" s="202"/>
      <c r="DG49" s="202"/>
      <c r="DH49" s="202"/>
      <c r="DI49" s="202"/>
      <c r="DJ49" s="202"/>
      <c r="DK49" s="202"/>
      <c r="DL49" s="202"/>
      <c r="DM49" s="202"/>
      <c r="DN49" s="202"/>
      <c r="DO49" s="202"/>
      <c r="DP49" s="202"/>
      <c r="DQ49" s="202"/>
      <c r="DR49" s="202"/>
      <c r="DS49" s="202"/>
      <c r="DT49" s="202"/>
      <c r="DU49" s="202"/>
      <c r="DV49" s="202"/>
      <c r="DW49" s="202"/>
      <c r="DX49" s="202"/>
      <c r="DY49" s="202"/>
      <c r="DZ49" s="202"/>
      <c r="EA49" s="202"/>
      <c r="EB49" s="202"/>
      <c r="EC49" s="202"/>
      <c r="ED49" s="202"/>
      <c r="EE49" s="202"/>
      <c r="EF49" s="202"/>
      <c r="EG49" s="202"/>
      <c r="EH49" s="202"/>
      <c r="EI49" s="202"/>
      <c r="EJ49" s="202"/>
      <c r="EK49" s="202"/>
      <c r="EL49" s="202"/>
      <c r="EM49" s="202"/>
      <c r="EN49" s="202"/>
    </row>
    <row r="50" spans="1:144">
      <c r="A50" s="197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  <c r="CF50" s="202"/>
      <c r="CG50" s="202"/>
      <c r="CH50" s="202"/>
      <c r="CI50" s="202"/>
      <c r="CJ50" s="202"/>
      <c r="CK50" s="202"/>
      <c r="CL50" s="202"/>
      <c r="CM50" s="202"/>
      <c r="CN50" s="202"/>
      <c r="CO50" s="202"/>
      <c r="CP50" s="202"/>
      <c r="CQ50" s="202"/>
      <c r="CR50" s="202"/>
      <c r="CS50" s="202"/>
      <c r="CT50" s="202"/>
      <c r="CU50" s="202"/>
      <c r="CV50" s="202"/>
      <c r="CW50" s="202"/>
      <c r="CX50" s="202"/>
      <c r="CY50" s="202"/>
      <c r="CZ50" s="202"/>
      <c r="DA50" s="202"/>
      <c r="DB50" s="202"/>
      <c r="DC50" s="202"/>
      <c r="DD50" s="202"/>
      <c r="DE50" s="202"/>
      <c r="DF50" s="202"/>
      <c r="DG50" s="202"/>
      <c r="DH50" s="202"/>
      <c r="DI50" s="202"/>
      <c r="DJ50" s="202"/>
      <c r="DK50" s="202"/>
      <c r="DL50" s="202"/>
      <c r="DM50" s="202"/>
      <c r="DN50" s="202"/>
      <c r="DO50" s="202"/>
      <c r="DP50" s="202"/>
      <c r="DQ50" s="202"/>
      <c r="DR50" s="202"/>
      <c r="DS50" s="202"/>
      <c r="DT50" s="202"/>
      <c r="DU50" s="202"/>
      <c r="DV50" s="202"/>
      <c r="DW50" s="202"/>
      <c r="DX50" s="202"/>
      <c r="DY50" s="202"/>
      <c r="DZ50" s="202"/>
      <c r="EA50" s="202"/>
      <c r="EB50" s="202"/>
      <c r="EC50" s="202"/>
      <c r="ED50" s="202"/>
      <c r="EE50" s="202"/>
      <c r="EF50" s="202"/>
      <c r="EG50" s="202"/>
      <c r="EH50" s="202"/>
      <c r="EI50" s="202"/>
      <c r="EJ50" s="202"/>
      <c r="EK50" s="202"/>
      <c r="EL50" s="202"/>
      <c r="EM50" s="202"/>
      <c r="EN50" s="202"/>
    </row>
    <row r="51" spans="1:144">
      <c r="A51" s="197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202"/>
      <c r="CP51" s="202"/>
      <c r="CQ51" s="202"/>
      <c r="CR51" s="202"/>
      <c r="CS51" s="202"/>
      <c r="CT51" s="202"/>
      <c r="CU51" s="202"/>
      <c r="CV51" s="202"/>
      <c r="CW51" s="202"/>
      <c r="CX51" s="202"/>
      <c r="CY51" s="202"/>
      <c r="CZ51" s="202"/>
      <c r="DA51" s="202"/>
      <c r="DB51" s="202"/>
      <c r="DC51" s="202"/>
      <c r="DD51" s="202"/>
      <c r="DE51" s="202"/>
      <c r="DF51" s="202"/>
      <c r="DG51" s="202"/>
      <c r="DH51" s="202"/>
      <c r="DI51" s="202"/>
      <c r="DJ51" s="202"/>
      <c r="DK51" s="202"/>
      <c r="DL51" s="202"/>
      <c r="DM51" s="202"/>
      <c r="DN51" s="202"/>
      <c r="DO51" s="202"/>
      <c r="DP51" s="202"/>
      <c r="DQ51" s="202"/>
      <c r="DR51" s="202"/>
      <c r="DS51" s="202"/>
      <c r="DT51" s="202"/>
      <c r="DU51" s="202"/>
      <c r="DV51" s="202"/>
      <c r="DW51" s="202"/>
      <c r="DX51" s="202"/>
      <c r="DY51" s="202"/>
      <c r="DZ51" s="202"/>
      <c r="EA51" s="202"/>
      <c r="EB51" s="202"/>
      <c r="EC51" s="202"/>
      <c r="ED51" s="202"/>
      <c r="EE51" s="202"/>
      <c r="EF51" s="202"/>
      <c r="EG51" s="202"/>
      <c r="EH51" s="202"/>
      <c r="EI51" s="202"/>
      <c r="EJ51" s="202"/>
      <c r="EK51" s="202"/>
      <c r="EL51" s="202"/>
      <c r="EM51" s="202"/>
      <c r="EN51" s="202"/>
    </row>
    <row r="52" spans="1:144">
      <c r="A52" s="197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202"/>
      <c r="CP52" s="202"/>
      <c r="CQ52" s="202"/>
      <c r="CR52" s="202"/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202"/>
      <c r="DE52" s="202"/>
      <c r="DF52" s="202"/>
      <c r="DG52" s="202"/>
      <c r="DH52" s="202"/>
      <c r="DI52" s="202"/>
      <c r="DJ52" s="202"/>
      <c r="DK52" s="202"/>
      <c r="DL52" s="202"/>
      <c r="DM52" s="202"/>
      <c r="DN52" s="202"/>
      <c r="DO52" s="202"/>
      <c r="DP52" s="202"/>
      <c r="DQ52" s="202"/>
      <c r="DR52" s="202"/>
      <c r="DS52" s="202"/>
      <c r="DT52" s="202"/>
      <c r="DU52" s="202"/>
      <c r="DV52" s="202"/>
      <c r="DW52" s="202"/>
      <c r="DX52" s="202"/>
      <c r="DY52" s="202"/>
      <c r="DZ52" s="202"/>
      <c r="EA52" s="202"/>
      <c r="EB52" s="202"/>
      <c r="EC52" s="202"/>
      <c r="ED52" s="202"/>
      <c r="EE52" s="202"/>
      <c r="EF52" s="202"/>
      <c r="EG52" s="202"/>
      <c r="EH52" s="202"/>
      <c r="EI52" s="202"/>
      <c r="EJ52" s="202"/>
      <c r="EK52" s="202"/>
      <c r="EL52" s="202"/>
      <c r="EM52" s="202"/>
      <c r="EN52" s="202"/>
    </row>
    <row r="53" spans="1:144">
      <c r="A53" s="197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2"/>
      <c r="CV53" s="202"/>
      <c r="CW53" s="202"/>
      <c r="CX53" s="202"/>
      <c r="CY53" s="202"/>
      <c r="CZ53" s="202"/>
      <c r="DA53" s="202"/>
      <c r="DB53" s="202"/>
      <c r="DC53" s="202"/>
      <c r="DD53" s="202"/>
      <c r="DE53" s="202"/>
      <c r="DF53" s="202"/>
      <c r="DG53" s="202"/>
      <c r="DH53" s="202"/>
      <c r="DI53" s="202"/>
      <c r="DJ53" s="202"/>
      <c r="DK53" s="202"/>
      <c r="DL53" s="202"/>
      <c r="DM53" s="202"/>
      <c r="DN53" s="202"/>
      <c r="DO53" s="202"/>
      <c r="DP53" s="202"/>
      <c r="DQ53" s="202"/>
      <c r="DR53" s="202"/>
      <c r="DS53" s="202"/>
      <c r="DT53" s="202"/>
      <c r="DU53" s="202"/>
      <c r="DV53" s="202"/>
      <c r="DW53" s="202"/>
      <c r="DX53" s="202"/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  <c r="EJ53" s="202"/>
      <c r="EK53" s="202"/>
      <c r="EL53" s="202"/>
      <c r="EM53" s="202"/>
      <c r="EN53" s="202"/>
    </row>
    <row r="54" spans="1:144">
      <c r="A54" s="197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2"/>
      <c r="CO54" s="202"/>
      <c r="CP54" s="202"/>
      <c r="CQ54" s="202"/>
      <c r="CR54" s="202"/>
      <c r="CS54" s="202"/>
      <c r="CT54" s="202"/>
      <c r="CU54" s="202"/>
      <c r="CV54" s="202"/>
      <c r="CW54" s="202"/>
      <c r="CX54" s="202"/>
      <c r="CY54" s="202"/>
      <c r="CZ54" s="202"/>
      <c r="DA54" s="202"/>
      <c r="DB54" s="202"/>
      <c r="DC54" s="202"/>
      <c r="DD54" s="202"/>
      <c r="DE54" s="202"/>
      <c r="DF54" s="202"/>
      <c r="DG54" s="202"/>
      <c r="DH54" s="202"/>
      <c r="DI54" s="202"/>
      <c r="DJ54" s="202"/>
      <c r="DK54" s="202"/>
      <c r="DL54" s="202"/>
      <c r="DM54" s="202"/>
      <c r="DN54" s="202"/>
      <c r="DO54" s="202"/>
      <c r="DP54" s="202"/>
      <c r="DQ54" s="202"/>
      <c r="DR54" s="202"/>
      <c r="DS54" s="202"/>
      <c r="DT54" s="202"/>
      <c r="DU54" s="202"/>
      <c r="DV54" s="202"/>
      <c r="DW54" s="202"/>
      <c r="DX54" s="202"/>
      <c r="DY54" s="202"/>
      <c r="DZ54" s="202"/>
      <c r="EA54" s="202"/>
      <c r="EB54" s="202"/>
      <c r="EC54" s="202"/>
      <c r="ED54" s="202"/>
      <c r="EE54" s="202"/>
      <c r="EF54" s="202"/>
      <c r="EG54" s="202"/>
      <c r="EH54" s="202"/>
      <c r="EI54" s="202"/>
      <c r="EJ54" s="202"/>
      <c r="EK54" s="202"/>
      <c r="EL54" s="202"/>
      <c r="EM54" s="202"/>
      <c r="EN54" s="202"/>
    </row>
    <row r="55" spans="1:144">
      <c r="A55" s="197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2"/>
      <c r="CO55" s="202"/>
      <c r="CP55" s="202"/>
      <c r="CQ55" s="202"/>
      <c r="CR55" s="202"/>
      <c r="CS55" s="202"/>
      <c r="CT55" s="202"/>
      <c r="CU55" s="202"/>
      <c r="CV55" s="202"/>
      <c r="CW55" s="202"/>
      <c r="CX55" s="202"/>
      <c r="CY55" s="202"/>
      <c r="CZ55" s="202"/>
      <c r="DA55" s="202"/>
      <c r="DB55" s="202"/>
      <c r="DC55" s="202"/>
      <c r="DD55" s="202"/>
      <c r="DE55" s="202"/>
      <c r="DF55" s="202"/>
      <c r="DG55" s="202"/>
      <c r="DH55" s="202"/>
      <c r="DI55" s="202"/>
      <c r="DJ55" s="202"/>
      <c r="DK55" s="202"/>
      <c r="DL55" s="202"/>
      <c r="DM55" s="202"/>
      <c r="DN55" s="202"/>
      <c r="DO55" s="202"/>
      <c r="DP55" s="202"/>
      <c r="DQ55" s="202"/>
      <c r="DR55" s="202"/>
      <c r="DS55" s="202"/>
      <c r="DT55" s="202"/>
      <c r="DU55" s="202"/>
      <c r="DV55" s="202"/>
      <c r="DW55" s="202"/>
      <c r="DX55" s="202"/>
      <c r="DY55" s="202"/>
      <c r="DZ55" s="202"/>
      <c r="EA55" s="202"/>
      <c r="EB55" s="202"/>
      <c r="EC55" s="202"/>
      <c r="ED55" s="202"/>
      <c r="EE55" s="202"/>
      <c r="EF55" s="202"/>
      <c r="EG55" s="202"/>
      <c r="EH55" s="202"/>
      <c r="EI55" s="202"/>
      <c r="EJ55" s="202"/>
      <c r="EK55" s="202"/>
      <c r="EL55" s="202"/>
      <c r="EM55" s="202"/>
      <c r="EN55" s="202"/>
    </row>
    <row r="56" spans="1:144">
      <c r="A56" s="197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R56" s="202"/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  <c r="CF56" s="202"/>
      <c r="CG56" s="202"/>
      <c r="CH56" s="202"/>
      <c r="CI56" s="202"/>
      <c r="CJ56" s="202"/>
      <c r="CK56" s="202"/>
      <c r="CL56" s="202"/>
      <c r="CM56" s="202"/>
      <c r="CN56" s="202"/>
      <c r="CO56" s="202"/>
      <c r="CP56" s="202"/>
      <c r="CQ56" s="202"/>
      <c r="CR56" s="202"/>
      <c r="CS56" s="202"/>
      <c r="CT56" s="202"/>
      <c r="CU56" s="202"/>
      <c r="CV56" s="202"/>
      <c r="CW56" s="202"/>
      <c r="CX56" s="202"/>
      <c r="CY56" s="202"/>
      <c r="CZ56" s="202"/>
      <c r="DA56" s="202"/>
      <c r="DB56" s="202"/>
      <c r="DC56" s="202"/>
      <c r="DD56" s="202"/>
      <c r="DE56" s="202"/>
      <c r="DF56" s="202"/>
      <c r="DG56" s="202"/>
      <c r="DH56" s="202"/>
      <c r="DI56" s="202"/>
      <c r="DJ56" s="202"/>
      <c r="DK56" s="202"/>
      <c r="DL56" s="202"/>
      <c r="DM56" s="202"/>
      <c r="DN56" s="202"/>
      <c r="DO56" s="202"/>
      <c r="DP56" s="202"/>
      <c r="DQ56" s="202"/>
      <c r="DR56" s="202"/>
      <c r="DS56" s="202"/>
      <c r="DT56" s="202"/>
      <c r="DU56" s="202"/>
      <c r="DV56" s="202"/>
      <c r="DW56" s="202"/>
      <c r="DX56" s="202"/>
      <c r="DY56" s="202"/>
      <c r="DZ56" s="202"/>
      <c r="EA56" s="202"/>
      <c r="EB56" s="202"/>
      <c r="EC56" s="202"/>
      <c r="ED56" s="202"/>
      <c r="EE56" s="202"/>
      <c r="EF56" s="202"/>
      <c r="EG56" s="202"/>
      <c r="EH56" s="202"/>
      <c r="EI56" s="202"/>
      <c r="EJ56" s="202"/>
      <c r="EK56" s="202"/>
      <c r="EL56" s="202"/>
      <c r="EM56" s="202"/>
      <c r="EN56" s="202"/>
    </row>
    <row r="57" spans="1:144">
      <c r="A57" s="197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202"/>
      <c r="BS57" s="202"/>
      <c r="BT57" s="202"/>
      <c r="BU57" s="202"/>
      <c r="BV57" s="202"/>
      <c r="BW57" s="202"/>
      <c r="BX57" s="202"/>
      <c r="BY57" s="202"/>
      <c r="BZ57" s="202"/>
      <c r="CA57" s="202"/>
      <c r="CB57" s="202"/>
      <c r="CC57" s="202"/>
      <c r="CD57" s="202"/>
      <c r="CE57" s="202"/>
      <c r="CF57" s="202"/>
      <c r="CG57" s="202"/>
      <c r="CH57" s="202"/>
      <c r="CI57" s="202"/>
      <c r="CJ57" s="202"/>
      <c r="CK57" s="202"/>
      <c r="CL57" s="202"/>
      <c r="CM57" s="202"/>
      <c r="CN57" s="202"/>
      <c r="CO57" s="202"/>
      <c r="CP57" s="202"/>
      <c r="CQ57" s="202"/>
      <c r="CR57" s="202"/>
      <c r="CS57" s="202"/>
      <c r="CT57" s="202"/>
      <c r="CU57" s="202"/>
      <c r="CV57" s="202"/>
      <c r="CW57" s="202"/>
      <c r="CX57" s="202"/>
      <c r="CY57" s="202"/>
      <c r="CZ57" s="202"/>
      <c r="DA57" s="202"/>
      <c r="DB57" s="202"/>
      <c r="DC57" s="202"/>
      <c r="DD57" s="202"/>
      <c r="DE57" s="202"/>
      <c r="DF57" s="202"/>
      <c r="DG57" s="202"/>
      <c r="DH57" s="202"/>
      <c r="DI57" s="202"/>
      <c r="DJ57" s="202"/>
      <c r="DK57" s="202"/>
      <c r="DL57" s="202"/>
      <c r="DM57" s="202"/>
      <c r="DN57" s="202"/>
      <c r="DO57" s="202"/>
      <c r="DP57" s="202"/>
      <c r="DQ57" s="202"/>
      <c r="DR57" s="202"/>
      <c r="DS57" s="202"/>
      <c r="DT57" s="202"/>
      <c r="DU57" s="202"/>
      <c r="DV57" s="202"/>
      <c r="DW57" s="202"/>
      <c r="DX57" s="202"/>
      <c r="DY57" s="202"/>
      <c r="DZ57" s="202"/>
      <c r="EA57" s="202"/>
      <c r="EB57" s="202"/>
      <c r="EC57" s="202"/>
      <c r="ED57" s="202"/>
      <c r="EE57" s="202"/>
      <c r="EF57" s="202"/>
      <c r="EG57" s="202"/>
      <c r="EH57" s="202"/>
      <c r="EI57" s="202"/>
      <c r="EJ57" s="202"/>
      <c r="EK57" s="202"/>
      <c r="EL57" s="202"/>
      <c r="EM57" s="202"/>
      <c r="EN57" s="202"/>
    </row>
    <row r="58" spans="1:144">
      <c r="A58" s="197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2"/>
      <c r="BR58" s="202"/>
      <c r="BS58" s="202"/>
      <c r="BT58" s="202"/>
      <c r="BU58" s="202"/>
      <c r="BV58" s="202"/>
      <c r="BW58" s="202"/>
      <c r="BX58" s="202"/>
      <c r="BY58" s="202"/>
      <c r="BZ58" s="202"/>
      <c r="CA58" s="202"/>
      <c r="CB58" s="202"/>
      <c r="CC58" s="202"/>
      <c r="CD58" s="202"/>
      <c r="CE58" s="202"/>
      <c r="CF58" s="202"/>
      <c r="CG58" s="202"/>
      <c r="CH58" s="202"/>
      <c r="CI58" s="202"/>
      <c r="CJ58" s="202"/>
      <c r="CK58" s="202"/>
      <c r="CL58" s="202"/>
      <c r="CM58" s="202"/>
      <c r="CN58" s="202"/>
      <c r="CO58" s="202"/>
      <c r="CP58" s="202"/>
      <c r="CQ58" s="202"/>
      <c r="CR58" s="202"/>
      <c r="CS58" s="202"/>
      <c r="CT58" s="202"/>
      <c r="CU58" s="202"/>
      <c r="CV58" s="202"/>
      <c r="CW58" s="202"/>
      <c r="CX58" s="202"/>
      <c r="CY58" s="202"/>
      <c r="CZ58" s="202"/>
      <c r="DA58" s="202"/>
      <c r="DB58" s="202"/>
      <c r="DC58" s="202"/>
      <c r="DD58" s="202"/>
      <c r="DE58" s="202"/>
      <c r="DF58" s="202"/>
      <c r="DG58" s="202"/>
      <c r="DH58" s="202"/>
      <c r="DI58" s="202"/>
      <c r="DJ58" s="202"/>
      <c r="DK58" s="202"/>
      <c r="DL58" s="202"/>
      <c r="DM58" s="202"/>
      <c r="DN58" s="202"/>
      <c r="DO58" s="202"/>
      <c r="DP58" s="202"/>
      <c r="DQ58" s="202"/>
      <c r="DR58" s="202"/>
      <c r="DS58" s="202"/>
      <c r="DT58" s="202"/>
      <c r="DU58" s="202"/>
      <c r="DV58" s="202"/>
      <c r="DW58" s="202"/>
      <c r="DX58" s="202"/>
      <c r="DY58" s="202"/>
      <c r="DZ58" s="202"/>
      <c r="EA58" s="202"/>
      <c r="EB58" s="202"/>
      <c r="EC58" s="202"/>
      <c r="ED58" s="202"/>
      <c r="EE58" s="202"/>
      <c r="EF58" s="202"/>
      <c r="EG58" s="202"/>
      <c r="EH58" s="202"/>
      <c r="EI58" s="202"/>
      <c r="EJ58" s="202"/>
      <c r="EK58" s="202"/>
      <c r="EL58" s="202"/>
      <c r="EM58" s="202"/>
      <c r="EN58" s="202"/>
    </row>
    <row r="59" spans="1:144">
      <c r="A59" s="197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2"/>
      <c r="BT59" s="202"/>
      <c r="BU59" s="202"/>
      <c r="BV59" s="202"/>
      <c r="BW59" s="202"/>
      <c r="BX59" s="202"/>
      <c r="BY59" s="202"/>
      <c r="BZ59" s="202"/>
      <c r="CA59" s="202"/>
      <c r="CB59" s="202"/>
      <c r="CC59" s="202"/>
      <c r="CD59" s="202"/>
      <c r="CE59" s="202"/>
      <c r="CF59" s="202"/>
      <c r="CG59" s="202"/>
      <c r="CH59" s="202"/>
      <c r="CI59" s="202"/>
      <c r="CJ59" s="202"/>
      <c r="CK59" s="202"/>
      <c r="CL59" s="202"/>
      <c r="CM59" s="202"/>
      <c r="CN59" s="202"/>
      <c r="CO59" s="202"/>
      <c r="CP59" s="202"/>
      <c r="CQ59" s="202"/>
      <c r="CR59" s="202"/>
      <c r="CS59" s="202"/>
      <c r="CT59" s="202"/>
      <c r="CU59" s="202"/>
      <c r="CV59" s="202"/>
      <c r="CW59" s="202"/>
      <c r="CX59" s="202"/>
      <c r="CY59" s="202"/>
      <c r="CZ59" s="202"/>
      <c r="DA59" s="202"/>
      <c r="DB59" s="202"/>
      <c r="DC59" s="202"/>
      <c r="DD59" s="202"/>
      <c r="DE59" s="202"/>
      <c r="DF59" s="202"/>
      <c r="DG59" s="202"/>
      <c r="DH59" s="202"/>
      <c r="DI59" s="202"/>
      <c r="DJ59" s="202"/>
      <c r="DK59" s="202"/>
      <c r="DL59" s="202"/>
      <c r="DM59" s="202"/>
      <c r="DN59" s="202"/>
      <c r="DO59" s="202"/>
      <c r="DP59" s="202"/>
      <c r="DQ59" s="202"/>
      <c r="DR59" s="202"/>
      <c r="DS59" s="202"/>
      <c r="DT59" s="202"/>
      <c r="DU59" s="202"/>
      <c r="DV59" s="202"/>
      <c r="DW59" s="202"/>
      <c r="DX59" s="202"/>
      <c r="DY59" s="202"/>
      <c r="DZ59" s="202"/>
      <c r="EA59" s="202"/>
      <c r="EB59" s="202"/>
      <c r="EC59" s="202"/>
      <c r="ED59" s="202"/>
      <c r="EE59" s="202"/>
      <c r="EF59" s="202"/>
      <c r="EG59" s="202"/>
      <c r="EH59" s="202"/>
      <c r="EI59" s="202"/>
      <c r="EJ59" s="202"/>
      <c r="EK59" s="202"/>
      <c r="EL59" s="202"/>
      <c r="EM59" s="202"/>
      <c r="EN59" s="202"/>
    </row>
    <row r="60" spans="1:144">
      <c r="A60" s="197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02"/>
      <c r="BQ60" s="202"/>
      <c r="BR60" s="202"/>
      <c r="BS60" s="202"/>
      <c r="BT60" s="202"/>
      <c r="BU60" s="202"/>
      <c r="BV60" s="202"/>
      <c r="BW60" s="202"/>
      <c r="BX60" s="202"/>
      <c r="BY60" s="202"/>
      <c r="BZ60" s="202"/>
      <c r="CA60" s="202"/>
      <c r="CB60" s="202"/>
      <c r="CC60" s="202"/>
      <c r="CD60" s="202"/>
      <c r="CE60" s="202"/>
      <c r="CF60" s="202"/>
      <c r="CG60" s="202"/>
      <c r="CH60" s="202"/>
      <c r="CI60" s="202"/>
      <c r="CJ60" s="202"/>
      <c r="CK60" s="202"/>
      <c r="CL60" s="202"/>
      <c r="CM60" s="202"/>
      <c r="CN60" s="202"/>
      <c r="CO60" s="202"/>
      <c r="CP60" s="202"/>
      <c r="CQ60" s="202"/>
      <c r="CR60" s="202"/>
      <c r="CS60" s="202"/>
      <c r="CT60" s="202"/>
      <c r="CU60" s="202"/>
      <c r="CV60" s="202"/>
      <c r="CW60" s="202"/>
      <c r="CX60" s="202"/>
      <c r="CY60" s="202"/>
      <c r="CZ60" s="202"/>
      <c r="DA60" s="202"/>
      <c r="DB60" s="202"/>
      <c r="DC60" s="202"/>
      <c r="DD60" s="202"/>
      <c r="DE60" s="202"/>
      <c r="DF60" s="202"/>
      <c r="DG60" s="202"/>
      <c r="DH60" s="202"/>
      <c r="DI60" s="202"/>
      <c r="DJ60" s="202"/>
      <c r="DK60" s="202"/>
      <c r="DL60" s="202"/>
      <c r="DM60" s="202"/>
      <c r="DN60" s="202"/>
      <c r="DO60" s="202"/>
      <c r="DP60" s="202"/>
      <c r="DQ60" s="202"/>
      <c r="DR60" s="202"/>
      <c r="DS60" s="202"/>
      <c r="DT60" s="202"/>
      <c r="DU60" s="202"/>
      <c r="DV60" s="202"/>
      <c r="DW60" s="202"/>
      <c r="DX60" s="202"/>
      <c r="DY60" s="202"/>
      <c r="DZ60" s="202"/>
      <c r="EA60" s="202"/>
      <c r="EB60" s="202"/>
      <c r="EC60" s="202"/>
      <c r="ED60" s="202"/>
      <c r="EE60" s="202"/>
      <c r="EF60" s="202"/>
      <c r="EG60" s="202"/>
      <c r="EH60" s="202"/>
      <c r="EI60" s="202"/>
      <c r="EJ60" s="202"/>
      <c r="EK60" s="202"/>
      <c r="EL60" s="202"/>
      <c r="EM60" s="202"/>
      <c r="EN60" s="202"/>
    </row>
    <row r="61" spans="1:144">
      <c r="A61" s="197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202"/>
      <c r="BQ61" s="202"/>
      <c r="BR61" s="202"/>
      <c r="BS61" s="202"/>
      <c r="BT61" s="202"/>
      <c r="BU61" s="202"/>
      <c r="BV61" s="202"/>
      <c r="BW61" s="202"/>
      <c r="BX61" s="202"/>
      <c r="BY61" s="202"/>
      <c r="BZ61" s="202"/>
      <c r="CA61" s="202"/>
      <c r="CB61" s="202"/>
      <c r="CC61" s="202"/>
      <c r="CD61" s="202"/>
      <c r="CE61" s="202"/>
      <c r="CF61" s="202"/>
      <c r="CG61" s="202"/>
      <c r="CH61" s="202"/>
      <c r="CI61" s="202"/>
      <c r="CJ61" s="202"/>
      <c r="CK61" s="202"/>
      <c r="CL61" s="202"/>
      <c r="CM61" s="202"/>
      <c r="CN61" s="202"/>
      <c r="CO61" s="202"/>
      <c r="CP61" s="202"/>
      <c r="CQ61" s="202"/>
      <c r="CR61" s="202"/>
      <c r="CS61" s="202"/>
      <c r="CT61" s="202"/>
      <c r="CU61" s="202"/>
      <c r="CV61" s="202"/>
      <c r="CW61" s="202"/>
      <c r="CX61" s="202"/>
      <c r="CY61" s="202"/>
      <c r="CZ61" s="202"/>
      <c r="DA61" s="202"/>
      <c r="DB61" s="202"/>
      <c r="DC61" s="202"/>
      <c r="DD61" s="202"/>
      <c r="DE61" s="202"/>
      <c r="DF61" s="202"/>
      <c r="DG61" s="202"/>
      <c r="DH61" s="202"/>
      <c r="DI61" s="202"/>
      <c r="DJ61" s="202"/>
      <c r="DK61" s="202"/>
      <c r="DL61" s="202"/>
      <c r="DM61" s="202"/>
      <c r="DN61" s="202"/>
      <c r="DO61" s="202"/>
      <c r="DP61" s="202"/>
      <c r="DQ61" s="202"/>
      <c r="DR61" s="202"/>
      <c r="DS61" s="202"/>
      <c r="DT61" s="202"/>
      <c r="DU61" s="202"/>
      <c r="DV61" s="202"/>
      <c r="DW61" s="202"/>
      <c r="DX61" s="202"/>
      <c r="DY61" s="202"/>
      <c r="DZ61" s="202"/>
      <c r="EA61" s="202"/>
      <c r="EB61" s="202"/>
      <c r="EC61" s="202"/>
      <c r="ED61" s="202"/>
      <c r="EE61" s="202"/>
      <c r="EF61" s="202"/>
      <c r="EG61" s="202"/>
      <c r="EH61" s="202"/>
      <c r="EI61" s="202"/>
      <c r="EJ61" s="202"/>
      <c r="EK61" s="202"/>
      <c r="EL61" s="202"/>
      <c r="EM61" s="202"/>
      <c r="EN61" s="202"/>
    </row>
    <row r="62" spans="1:144">
      <c r="A62" s="197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202"/>
      <c r="BQ62" s="202"/>
      <c r="BR62" s="202"/>
      <c r="BS62" s="202"/>
      <c r="BT62" s="202"/>
      <c r="BU62" s="202"/>
      <c r="BV62" s="202"/>
      <c r="BW62" s="202"/>
      <c r="BX62" s="202"/>
      <c r="BY62" s="202"/>
      <c r="BZ62" s="202"/>
      <c r="CA62" s="202"/>
      <c r="CB62" s="202"/>
      <c r="CC62" s="202"/>
      <c r="CD62" s="202"/>
      <c r="CE62" s="202"/>
      <c r="CF62" s="202"/>
      <c r="CG62" s="202"/>
      <c r="CH62" s="202"/>
      <c r="CI62" s="202"/>
      <c r="CJ62" s="202"/>
      <c r="CK62" s="202"/>
      <c r="CL62" s="202"/>
      <c r="CM62" s="202"/>
      <c r="CN62" s="202"/>
      <c r="CO62" s="202"/>
      <c r="CP62" s="202"/>
      <c r="CQ62" s="202"/>
      <c r="CR62" s="202"/>
      <c r="CS62" s="202"/>
      <c r="CT62" s="202"/>
      <c r="CU62" s="202"/>
      <c r="CV62" s="202"/>
      <c r="CW62" s="202"/>
      <c r="CX62" s="202"/>
      <c r="CY62" s="202"/>
      <c r="CZ62" s="202"/>
      <c r="DA62" s="202"/>
      <c r="DB62" s="202"/>
      <c r="DC62" s="202"/>
      <c r="DD62" s="202"/>
      <c r="DE62" s="202"/>
      <c r="DF62" s="202"/>
      <c r="DG62" s="202"/>
      <c r="DH62" s="202"/>
      <c r="DI62" s="202"/>
      <c r="DJ62" s="202"/>
      <c r="DK62" s="202"/>
      <c r="DL62" s="202"/>
      <c r="DM62" s="202"/>
      <c r="DN62" s="202"/>
      <c r="DO62" s="202"/>
      <c r="DP62" s="202"/>
      <c r="DQ62" s="202"/>
      <c r="DR62" s="202"/>
      <c r="DS62" s="202"/>
      <c r="DT62" s="202"/>
      <c r="DU62" s="202"/>
      <c r="DV62" s="202"/>
      <c r="DW62" s="202"/>
      <c r="DX62" s="202"/>
      <c r="DY62" s="202"/>
      <c r="DZ62" s="202"/>
      <c r="EA62" s="202"/>
      <c r="EB62" s="202"/>
      <c r="EC62" s="202"/>
      <c r="ED62" s="202"/>
      <c r="EE62" s="202"/>
      <c r="EF62" s="202"/>
      <c r="EG62" s="202"/>
      <c r="EH62" s="202"/>
      <c r="EI62" s="202"/>
      <c r="EJ62" s="202"/>
      <c r="EK62" s="202"/>
      <c r="EL62" s="202"/>
      <c r="EM62" s="202"/>
      <c r="EN62" s="202"/>
    </row>
    <row r="63" spans="1:144">
      <c r="A63" s="197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  <c r="BI63" s="202"/>
      <c r="BJ63" s="202"/>
      <c r="BK63" s="202"/>
      <c r="BL63" s="202"/>
      <c r="BM63" s="202"/>
      <c r="BN63" s="202"/>
      <c r="BO63" s="202"/>
      <c r="BP63" s="202"/>
      <c r="BQ63" s="202"/>
      <c r="BR63" s="202"/>
      <c r="BS63" s="202"/>
      <c r="BT63" s="202"/>
      <c r="BU63" s="202"/>
      <c r="BV63" s="202"/>
      <c r="BW63" s="202"/>
      <c r="BX63" s="202"/>
      <c r="BY63" s="202"/>
      <c r="BZ63" s="202"/>
      <c r="CA63" s="202"/>
      <c r="CB63" s="202"/>
      <c r="CC63" s="202"/>
      <c r="CD63" s="202"/>
      <c r="CE63" s="202"/>
      <c r="CF63" s="202"/>
      <c r="CG63" s="202"/>
      <c r="CH63" s="202"/>
      <c r="CI63" s="202"/>
      <c r="CJ63" s="202"/>
      <c r="CK63" s="202"/>
      <c r="CL63" s="202"/>
      <c r="CM63" s="202"/>
      <c r="CN63" s="202"/>
      <c r="CO63" s="202"/>
      <c r="CP63" s="202"/>
      <c r="CQ63" s="202"/>
      <c r="CR63" s="202"/>
      <c r="CS63" s="202"/>
      <c r="CT63" s="202"/>
      <c r="CU63" s="202"/>
      <c r="CV63" s="202"/>
      <c r="CW63" s="202"/>
      <c r="CX63" s="202"/>
      <c r="CY63" s="202"/>
      <c r="CZ63" s="202"/>
      <c r="DA63" s="202"/>
      <c r="DB63" s="202"/>
      <c r="DC63" s="202"/>
      <c r="DD63" s="202"/>
      <c r="DE63" s="202"/>
      <c r="DF63" s="202"/>
      <c r="DG63" s="202"/>
      <c r="DH63" s="202"/>
      <c r="DI63" s="202"/>
      <c r="DJ63" s="202"/>
      <c r="DK63" s="202"/>
      <c r="DL63" s="202"/>
      <c r="DM63" s="202"/>
      <c r="DN63" s="202"/>
      <c r="DO63" s="202"/>
      <c r="DP63" s="202"/>
      <c r="DQ63" s="202"/>
      <c r="DR63" s="202"/>
      <c r="DS63" s="202"/>
      <c r="DT63" s="202"/>
      <c r="DU63" s="202"/>
      <c r="DV63" s="202"/>
      <c r="DW63" s="202"/>
      <c r="DX63" s="202"/>
      <c r="DY63" s="202"/>
      <c r="DZ63" s="202"/>
      <c r="EA63" s="202"/>
      <c r="EB63" s="202"/>
      <c r="EC63" s="202"/>
      <c r="ED63" s="202"/>
      <c r="EE63" s="202"/>
      <c r="EF63" s="202"/>
      <c r="EG63" s="202"/>
      <c r="EH63" s="202"/>
      <c r="EI63" s="202"/>
      <c r="EJ63" s="202"/>
      <c r="EK63" s="202"/>
      <c r="EL63" s="202"/>
      <c r="EM63" s="202"/>
      <c r="EN63" s="202"/>
    </row>
    <row r="64" spans="1:144">
      <c r="A64" s="197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  <c r="BI64" s="202"/>
      <c r="BJ64" s="202"/>
      <c r="BK64" s="202"/>
      <c r="BL64" s="202"/>
      <c r="BM64" s="202"/>
      <c r="BN64" s="202"/>
      <c r="BO64" s="202"/>
      <c r="BP64" s="202"/>
      <c r="BQ64" s="202"/>
      <c r="BR64" s="202"/>
      <c r="BS64" s="202"/>
      <c r="BT64" s="202"/>
      <c r="BU64" s="202"/>
      <c r="BV64" s="202"/>
      <c r="BW64" s="202"/>
      <c r="BX64" s="202"/>
      <c r="BY64" s="202"/>
      <c r="BZ64" s="202"/>
      <c r="CA64" s="202"/>
      <c r="CB64" s="202"/>
      <c r="CC64" s="202"/>
      <c r="CD64" s="202"/>
      <c r="CE64" s="202"/>
      <c r="CF64" s="202"/>
      <c r="CG64" s="202"/>
      <c r="CH64" s="202"/>
      <c r="CI64" s="202"/>
      <c r="CJ64" s="202"/>
      <c r="CK64" s="202"/>
      <c r="CL64" s="202"/>
      <c r="CM64" s="202"/>
      <c r="CN64" s="202"/>
      <c r="CO64" s="202"/>
      <c r="CP64" s="202"/>
      <c r="CQ64" s="202"/>
      <c r="CR64" s="202"/>
      <c r="CS64" s="202"/>
      <c r="CT64" s="202"/>
      <c r="CU64" s="202"/>
      <c r="CV64" s="202"/>
      <c r="CW64" s="202"/>
      <c r="CX64" s="202"/>
      <c r="CY64" s="202"/>
      <c r="CZ64" s="202"/>
      <c r="DA64" s="202"/>
      <c r="DB64" s="202"/>
      <c r="DC64" s="202"/>
      <c r="DD64" s="202"/>
      <c r="DE64" s="202"/>
      <c r="DF64" s="202"/>
      <c r="DG64" s="202"/>
      <c r="DH64" s="202"/>
      <c r="DI64" s="202"/>
      <c r="DJ64" s="202"/>
      <c r="DK64" s="202"/>
      <c r="DL64" s="202"/>
      <c r="DM64" s="202"/>
      <c r="DN64" s="202"/>
      <c r="DO64" s="202"/>
      <c r="DP64" s="202"/>
      <c r="DQ64" s="202"/>
      <c r="DR64" s="202"/>
      <c r="DS64" s="202"/>
      <c r="DT64" s="202"/>
      <c r="DU64" s="202"/>
      <c r="DV64" s="202"/>
      <c r="DW64" s="202"/>
      <c r="DX64" s="202"/>
      <c r="DY64" s="202"/>
      <c r="DZ64" s="202"/>
      <c r="EA64" s="202"/>
      <c r="EB64" s="202"/>
      <c r="EC64" s="202"/>
      <c r="ED64" s="202"/>
      <c r="EE64" s="202"/>
      <c r="EF64" s="202"/>
      <c r="EG64" s="202"/>
      <c r="EH64" s="202"/>
      <c r="EI64" s="202"/>
      <c r="EJ64" s="202"/>
      <c r="EK64" s="202"/>
      <c r="EL64" s="202"/>
      <c r="EM64" s="202"/>
      <c r="EN64" s="202"/>
    </row>
    <row r="65" spans="1:144">
      <c r="A65" s="197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  <c r="BI65" s="202"/>
      <c r="BJ65" s="202"/>
      <c r="BK65" s="202"/>
      <c r="BL65" s="202"/>
      <c r="BM65" s="202"/>
      <c r="BN65" s="202"/>
      <c r="BO65" s="202"/>
      <c r="BP65" s="202"/>
      <c r="BQ65" s="202"/>
      <c r="BR65" s="202"/>
      <c r="BS65" s="202"/>
      <c r="BT65" s="202"/>
      <c r="BU65" s="202"/>
      <c r="BV65" s="202"/>
      <c r="BW65" s="202"/>
      <c r="BX65" s="202"/>
      <c r="BY65" s="202"/>
      <c r="BZ65" s="202"/>
      <c r="CA65" s="202"/>
      <c r="CB65" s="202"/>
      <c r="CC65" s="202"/>
      <c r="CD65" s="202"/>
      <c r="CE65" s="202"/>
      <c r="CF65" s="202"/>
      <c r="CG65" s="202"/>
      <c r="CH65" s="202"/>
      <c r="CI65" s="202"/>
      <c r="CJ65" s="202"/>
      <c r="CK65" s="202"/>
      <c r="CL65" s="202"/>
      <c r="CM65" s="202"/>
      <c r="CN65" s="202"/>
      <c r="CO65" s="202"/>
      <c r="CP65" s="202"/>
      <c r="CQ65" s="202"/>
      <c r="CR65" s="202"/>
      <c r="CS65" s="202"/>
      <c r="CT65" s="202"/>
      <c r="CU65" s="202"/>
      <c r="CV65" s="202"/>
      <c r="CW65" s="202"/>
      <c r="CX65" s="202"/>
      <c r="CY65" s="202"/>
      <c r="CZ65" s="202"/>
      <c r="DA65" s="202"/>
      <c r="DB65" s="202"/>
      <c r="DC65" s="202"/>
      <c r="DD65" s="202"/>
      <c r="DE65" s="202"/>
      <c r="DF65" s="202"/>
      <c r="DG65" s="202"/>
      <c r="DH65" s="202"/>
      <c r="DI65" s="202"/>
      <c r="DJ65" s="202"/>
      <c r="DK65" s="202"/>
      <c r="DL65" s="202"/>
      <c r="DM65" s="202"/>
      <c r="DN65" s="202"/>
      <c r="DO65" s="202"/>
      <c r="DP65" s="202"/>
      <c r="DQ65" s="202"/>
      <c r="DR65" s="202"/>
      <c r="DS65" s="202"/>
      <c r="DT65" s="202"/>
      <c r="DU65" s="202"/>
      <c r="DV65" s="202"/>
      <c r="DW65" s="202"/>
      <c r="DX65" s="202"/>
      <c r="DY65" s="202"/>
      <c r="DZ65" s="202"/>
      <c r="EA65" s="202"/>
      <c r="EB65" s="202"/>
      <c r="EC65" s="202"/>
      <c r="ED65" s="202"/>
      <c r="EE65" s="202"/>
      <c r="EF65" s="202"/>
      <c r="EG65" s="202"/>
      <c r="EH65" s="202"/>
      <c r="EI65" s="202"/>
      <c r="EJ65" s="202"/>
      <c r="EK65" s="202"/>
      <c r="EL65" s="202"/>
      <c r="EM65" s="202"/>
      <c r="EN65" s="202"/>
    </row>
    <row r="66" spans="1:144">
      <c r="A66" s="197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  <c r="BI66" s="202"/>
      <c r="BJ66" s="202"/>
      <c r="BK66" s="202"/>
      <c r="BL66" s="202"/>
      <c r="BM66" s="202"/>
      <c r="BN66" s="202"/>
      <c r="BO66" s="202"/>
      <c r="BP66" s="202"/>
      <c r="BQ66" s="202"/>
      <c r="BR66" s="202"/>
      <c r="BS66" s="202"/>
      <c r="BT66" s="202"/>
      <c r="BU66" s="202"/>
      <c r="BV66" s="202"/>
      <c r="BW66" s="202"/>
      <c r="BX66" s="202"/>
      <c r="BY66" s="202"/>
      <c r="BZ66" s="202"/>
      <c r="CA66" s="202"/>
      <c r="CB66" s="202"/>
      <c r="CC66" s="202"/>
      <c r="CD66" s="202"/>
      <c r="CE66" s="202"/>
      <c r="CF66" s="202"/>
      <c r="CG66" s="202"/>
      <c r="CH66" s="202"/>
      <c r="CI66" s="202"/>
      <c r="CJ66" s="202"/>
      <c r="CK66" s="202"/>
      <c r="CL66" s="202"/>
      <c r="CM66" s="202"/>
      <c r="CN66" s="202"/>
      <c r="CO66" s="202"/>
      <c r="CP66" s="202"/>
      <c r="CQ66" s="202"/>
      <c r="CR66" s="202"/>
      <c r="CS66" s="202"/>
      <c r="CT66" s="202"/>
      <c r="CU66" s="202"/>
      <c r="CV66" s="202"/>
      <c r="CW66" s="202"/>
      <c r="CX66" s="202"/>
      <c r="CY66" s="202"/>
      <c r="CZ66" s="202"/>
      <c r="DA66" s="202"/>
      <c r="DB66" s="202"/>
      <c r="DC66" s="202"/>
      <c r="DD66" s="202"/>
      <c r="DE66" s="202"/>
      <c r="DF66" s="202"/>
      <c r="DG66" s="202"/>
      <c r="DH66" s="202"/>
      <c r="DI66" s="202"/>
      <c r="DJ66" s="202"/>
      <c r="DK66" s="202"/>
      <c r="DL66" s="202"/>
      <c r="DM66" s="202"/>
      <c r="DN66" s="202"/>
      <c r="DO66" s="202"/>
      <c r="DP66" s="202"/>
      <c r="DQ66" s="202"/>
      <c r="DR66" s="202"/>
      <c r="DS66" s="202"/>
      <c r="DT66" s="202"/>
      <c r="DU66" s="202"/>
      <c r="DV66" s="202"/>
      <c r="DW66" s="202"/>
      <c r="DX66" s="202"/>
      <c r="DY66" s="202"/>
      <c r="DZ66" s="202"/>
      <c r="EA66" s="202"/>
      <c r="EB66" s="202"/>
      <c r="EC66" s="202"/>
      <c r="ED66" s="202"/>
      <c r="EE66" s="202"/>
      <c r="EF66" s="202"/>
      <c r="EG66" s="202"/>
      <c r="EH66" s="202"/>
      <c r="EI66" s="202"/>
      <c r="EJ66" s="202"/>
      <c r="EK66" s="202"/>
      <c r="EL66" s="202"/>
      <c r="EM66" s="202"/>
      <c r="EN66" s="202"/>
    </row>
    <row r="67" spans="1:144">
      <c r="A67" s="197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  <c r="BK67" s="202"/>
      <c r="BL67" s="202"/>
      <c r="BM67" s="202"/>
      <c r="BN67" s="202"/>
      <c r="BO67" s="202"/>
      <c r="BP67" s="202"/>
      <c r="BQ67" s="202"/>
      <c r="BR67" s="202"/>
      <c r="BS67" s="202"/>
      <c r="BT67" s="202"/>
      <c r="BU67" s="202"/>
      <c r="BV67" s="202"/>
      <c r="BW67" s="202"/>
      <c r="BX67" s="202"/>
      <c r="BY67" s="202"/>
      <c r="BZ67" s="202"/>
      <c r="CA67" s="202"/>
      <c r="CB67" s="202"/>
      <c r="CC67" s="202"/>
      <c r="CD67" s="202"/>
      <c r="CE67" s="202"/>
      <c r="CF67" s="202"/>
      <c r="CG67" s="202"/>
      <c r="CH67" s="202"/>
      <c r="CI67" s="202"/>
      <c r="CJ67" s="202"/>
      <c r="CK67" s="202"/>
      <c r="CL67" s="202"/>
      <c r="CM67" s="202"/>
      <c r="CN67" s="202"/>
      <c r="CO67" s="202"/>
      <c r="CP67" s="202"/>
      <c r="CQ67" s="202"/>
      <c r="CR67" s="202"/>
      <c r="CS67" s="202"/>
      <c r="CT67" s="202"/>
      <c r="CU67" s="202"/>
      <c r="CV67" s="202"/>
      <c r="CW67" s="202"/>
      <c r="CX67" s="202"/>
      <c r="CY67" s="202"/>
      <c r="CZ67" s="202"/>
      <c r="DA67" s="202"/>
      <c r="DB67" s="202"/>
      <c r="DC67" s="202"/>
      <c r="DD67" s="202"/>
      <c r="DE67" s="202"/>
      <c r="DF67" s="202"/>
      <c r="DG67" s="202"/>
      <c r="DH67" s="202"/>
      <c r="DI67" s="202"/>
      <c r="DJ67" s="202"/>
      <c r="DK67" s="202"/>
      <c r="DL67" s="202"/>
      <c r="DM67" s="202"/>
      <c r="DN67" s="202"/>
      <c r="DO67" s="202"/>
      <c r="DP67" s="202"/>
      <c r="DQ67" s="202"/>
      <c r="DR67" s="202"/>
      <c r="DS67" s="202"/>
      <c r="DT67" s="202"/>
      <c r="DU67" s="202"/>
      <c r="DV67" s="202"/>
      <c r="DW67" s="202"/>
      <c r="DX67" s="202"/>
      <c r="DY67" s="202"/>
      <c r="DZ67" s="202"/>
      <c r="EA67" s="202"/>
      <c r="EB67" s="202"/>
      <c r="EC67" s="202"/>
      <c r="ED67" s="202"/>
      <c r="EE67" s="202"/>
      <c r="EF67" s="202"/>
      <c r="EG67" s="202"/>
      <c r="EH67" s="202"/>
      <c r="EI67" s="202"/>
      <c r="EJ67" s="202"/>
      <c r="EK67" s="202"/>
      <c r="EL67" s="202"/>
      <c r="EM67" s="202"/>
      <c r="EN67" s="202"/>
    </row>
    <row r="68" spans="1:144">
      <c r="A68" s="197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02"/>
      <c r="BK68" s="202"/>
      <c r="BL68" s="202"/>
      <c r="BM68" s="202"/>
      <c r="BN68" s="202"/>
      <c r="BO68" s="202"/>
      <c r="BP68" s="202"/>
      <c r="BQ68" s="202"/>
      <c r="BR68" s="202"/>
      <c r="BS68" s="202"/>
      <c r="BT68" s="202"/>
      <c r="BU68" s="202"/>
      <c r="BV68" s="202"/>
      <c r="BW68" s="202"/>
      <c r="BX68" s="202"/>
      <c r="BY68" s="202"/>
      <c r="BZ68" s="202"/>
      <c r="CA68" s="202"/>
      <c r="CB68" s="202"/>
      <c r="CC68" s="202"/>
      <c r="CD68" s="202"/>
      <c r="CE68" s="202"/>
      <c r="CF68" s="202"/>
      <c r="CG68" s="202"/>
      <c r="CH68" s="202"/>
      <c r="CI68" s="202"/>
      <c r="CJ68" s="202"/>
      <c r="CK68" s="202"/>
      <c r="CL68" s="202"/>
      <c r="CM68" s="202"/>
      <c r="CN68" s="202"/>
      <c r="CO68" s="202"/>
      <c r="CP68" s="202"/>
      <c r="CQ68" s="202"/>
      <c r="CR68" s="202"/>
      <c r="CS68" s="202"/>
      <c r="CT68" s="202"/>
      <c r="CU68" s="202"/>
      <c r="CV68" s="202"/>
      <c r="CW68" s="202"/>
      <c r="CX68" s="202"/>
      <c r="CY68" s="202"/>
      <c r="CZ68" s="202"/>
      <c r="DA68" s="202"/>
      <c r="DB68" s="202"/>
      <c r="DC68" s="202"/>
      <c r="DD68" s="202"/>
      <c r="DE68" s="202"/>
      <c r="DF68" s="202"/>
      <c r="DG68" s="202"/>
      <c r="DH68" s="202"/>
      <c r="DI68" s="202"/>
      <c r="DJ68" s="202"/>
      <c r="DK68" s="202"/>
      <c r="DL68" s="202"/>
      <c r="DM68" s="202"/>
      <c r="DN68" s="202"/>
      <c r="DO68" s="202"/>
      <c r="DP68" s="202"/>
      <c r="DQ68" s="202"/>
      <c r="DR68" s="202"/>
      <c r="DS68" s="202"/>
      <c r="DT68" s="202"/>
      <c r="DU68" s="202"/>
      <c r="DV68" s="202"/>
      <c r="DW68" s="202"/>
      <c r="DX68" s="202"/>
      <c r="DY68" s="202"/>
      <c r="DZ68" s="202"/>
      <c r="EA68" s="202"/>
      <c r="EB68" s="202"/>
      <c r="EC68" s="202"/>
      <c r="ED68" s="202"/>
      <c r="EE68" s="202"/>
      <c r="EF68" s="202"/>
      <c r="EG68" s="202"/>
      <c r="EH68" s="202"/>
      <c r="EI68" s="202"/>
      <c r="EJ68" s="202"/>
      <c r="EK68" s="202"/>
      <c r="EL68" s="202"/>
      <c r="EM68" s="202"/>
      <c r="EN68" s="202"/>
    </row>
    <row r="69" spans="1:144">
      <c r="A69" s="197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  <c r="BI69" s="202"/>
      <c r="BJ69" s="202"/>
      <c r="BK69" s="202"/>
      <c r="BL69" s="202"/>
      <c r="BM69" s="202"/>
      <c r="BN69" s="202"/>
      <c r="BO69" s="202"/>
      <c r="BP69" s="202"/>
      <c r="BQ69" s="202"/>
      <c r="BR69" s="202"/>
      <c r="BS69" s="202"/>
      <c r="BT69" s="202"/>
      <c r="BU69" s="202"/>
      <c r="BV69" s="202"/>
      <c r="BW69" s="202"/>
      <c r="BX69" s="202"/>
      <c r="BY69" s="202"/>
      <c r="BZ69" s="202"/>
      <c r="CA69" s="202"/>
      <c r="CB69" s="202"/>
      <c r="CC69" s="202"/>
      <c r="CD69" s="202"/>
      <c r="CE69" s="202"/>
      <c r="CF69" s="202"/>
      <c r="CG69" s="202"/>
      <c r="CH69" s="202"/>
      <c r="CI69" s="202"/>
      <c r="CJ69" s="202"/>
      <c r="CK69" s="202"/>
      <c r="CL69" s="202"/>
      <c r="CM69" s="202"/>
      <c r="CN69" s="202"/>
      <c r="CO69" s="202"/>
      <c r="CP69" s="202"/>
      <c r="CQ69" s="202"/>
      <c r="CR69" s="202"/>
      <c r="CS69" s="202"/>
      <c r="CT69" s="202"/>
      <c r="CU69" s="202"/>
      <c r="CV69" s="202"/>
      <c r="CW69" s="202"/>
      <c r="CX69" s="202"/>
      <c r="CY69" s="202"/>
      <c r="CZ69" s="202"/>
      <c r="DA69" s="202"/>
      <c r="DB69" s="202"/>
      <c r="DC69" s="202"/>
      <c r="DD69" s="202"/>
      <c r="DE69" s="202"/>
      <c r="DF69" s="202"/>
      <c r="DG69" s="202"/>
      <c r="DH69" s="202"/>
      <c r="DI69" s="202"/>
      <c r="DJ69" s="202"/>
      <c r="DK69" s="202"/>
      <c r="DL69" s="202"/>
      <c r="DM69" s="202"/>
      <c r="DN69" s="202"/>
      <c r="DO69" s="202"/>
      <c r="DP69" s="202"/>
      <c r="DQ69" s="202"/>
      <c r="DR69" s="202"/>
      <c r="DS69" s="202"/>
      <c r="DT69" s="202"/>
      <c r="DU69" s="202"/>
      <c r="DV69" s="202"/>
      <c r="DW69" s="202"/>
      <c r="DX69" s="202"/>
      <c r="DY69" s="202"/>
      <c r="DZ69" s="202"/>
      <c r="EA69" s="202"/>
      <c r="EB69" s="202"/>
      <c r="EC69" s="202"/>
      <c r="ED69" s="202"/>
      <c r="EE69" s="202"/>
      <c r="EF69" s="202"/>
      <c r="EG69" s="202"/>
      <c r="EH69" s="202"/>
      <c r="EI69" s="202"/>
      <c r="EJ69" s="202"/>
      <c r="EK69" s="202"/>
      <c r="EL69" s="202"/>
      <c r="EM69" s="202"/>
      <c r="EN69" s="202"/>
    </row>
    <row r="70" spans="1:144">
      <c r="A70" s="197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  <c r="BI70" s="202"/>
      <c r="BJ70" s="202"/>
      <c r="BK70" s="202"/>
      <c r="BL70" s="202"/>
      <c r="BM70" s="202"/>
      <c r="BN70" s="202"/>
      <c r="BO70" s="202"/>
      <c r="BP70" s="202"/>
      <c r="BQ70" s="202"/>
      <c r="BR70" s="202"/>
      <c r="BS70" s="202"/>
      <c r="BT70" s="202"/>
      <c r="BU70" s="202"/>
      <c r="BV70" s="202"/>
      <c r="BW70" s="202"/>
      <c r="BX70" s="202"/>
      <c r="BY70" s="202"/>
      <c r="BZ70" s="202"/>
      <c r="CA70" s="202"/>
      <c r="CB70" s="202"/>
      <c r="CC70" s="202"/>
      <c r="CD70" s="202"/>
      <c r="CE70" s="202"/>
      <c r="CF70" s="202"/>
      <c r="CG70" s="202"/>
      <c r="CH70" s="202"/>
      <c r="CI70" s="202"/>
      <c r="CJ70" s="202"/>
      <c r="CK70" s="202"/>
      <c r="CL70" s="202"/>
      <c r="CM70" s="202"/>
      <c r="CN70" s="202"/>
      <c r="CO70" s="202"/>
      <c r="CP70" s="202"/>
      <c r="CQ70" s="202"/>
      <c r="CR70" s="202"/>
      <c r="CS70" s="202"/>
      <c r="CT70" s="202"/>
      <c r="CU70" s="202"/>
      <c r="CV70" s="202"/>
      <c r="CW70" s="202"/>
      <c r="CX70" s="202"/>
      <c r="CY70" s="202"/>
      <c r="CZ70" s="202"/>
      <c r="DA70" s="202"/>
      <c r="DB70" s="202"/>
      <c r="DC70" s="202"/>
      <c r="DD70" s="202"/>
      <c r="DE70" s="202"/>
      <c r="DF70" s="202"/>
      <c r="DG70" s="202"/>
      <c r="DH70" s="202"/>
      <c r="DI70" s="202"/>
      <c r="DJ70" s="202"/>
      <c r="DK70" s="202"/>
      <c r="DL70" s="202"/>
      <c r="DM70" s="202"/>
      <c r="DN70" s="202"/>
      <c r="DO70" s="202"/>
      <c r="DP70" s="202"/>
      <c r="DQ70" s="202"/>
      <c r="DR70" s="202"/>
      <c r="DS70" s="202"/>
      <c r="DT70" s="202"/>
      <c r="DU70" s="202"/>
      <c r="DV70" s="202"/>
      <c r="DW70" s="202"/>
      <c r="DX70" s="202"/>
      <c r="DY70" s="202"/>
      <c r="DZ70" s="202"/>
      <c r="EA70" s="202"/>
      <c r="EB70" s="202"/>
      <c r="EC70" s="202"/>
      <c r="ED70" s="202"/>
      <c r="EE70" s="202"/>
      <c r="EF70" s="202"/>
      <c r="EG70" s="202"/>
      <c r="EH70" s="202"/>
      <c r="EI70" s="202"/>
      <c r="EJ70" s="202"/>
      <c r="EK70" s="202"/>
      <c r="EL70" s="202"/>
      <c r="EM70" s="202"/>
      <c r="EN70" s="202"/>
    </row>
    <row r="71" spans="1:144">
      <c r="A71" s="197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  <c r="BI71" s="202"/>
      <c r="BJ71" s="202"/>
      <c r="BK71" s="202"/>
      <c r="BL71" s="202"/>
      <c r="BM71" s="202"/>
      <c r="BN71" s="202"/>
      <c r="BO71" s="202"/>
      <c r="BP71" s="202"/>
      <c r="BQ71" s="202"/>
      <c r="BR71" s="202"/>
      <c r="BS71" s="202"/>
      <c r="BT71" s="202"/>
      <c r="BU71" s="202"/>
      <c r="BV71" s="202"/>
      <c r="BW71" s="202"/>
      <c r="BX71" s="202"/>
      <c r="BY71" s="202"/>
      <c r="BZ71" s="202"/>
      <c r="CA71" s="202"/>
      <c r="CB71" s="202"/>
      <c r="CC71" s="202"/>
      <c r="CD71" s="202"/>
      <c r="CE71" s="202"/>
      <c r="CF71" s="202"/>
      <c r="CG71" s="202"/>
      <c r="CH71" s="202"/>
      <c r="CI71" s="202"/>
      <c r="CJ71" s="202"/>
      <c r="CK71" s="202"/>
      <c r="CL71" s="202"/>
      <c r="CM71" s="202"/>
      <c r="CN71" s="202"/>
      <c r="CO71" s="202"/>
      <c r="CP71" s="202"/>
      <c r="CQ71" s="202"/>
      <c r="CR71" s="202"/>
      <c r="CS71" s="202"/>
      <c r="CT71" s="202"/>
      <c r="CU71" s="202"/>
      <c r="CV71" s="202"/>
      <c r="CW71" s="202"/>
      <c r="CX71" s="202"/>
      <c r="CY71" s="202"/>
      <c r="CZ71" s="202"/>
      <c r="DA71" s="202"/>
      <c r="DB71" s="202"/>
      <c r="DC71" s="202"/>
      <c r="DD71" s="202"/>
      <c r="DE71" s="202"/>
      <c r="DF71" s="202"/>
      <c r="DG71" s="202"/>
      <c r="DH71" s="202"/>
      <c r="DI71" s="202"/>
      <c r="DJ71" s="202"/>
      <c r="DK71" s="202"/>
      <c r="DL71" s="202"/>
      <c r="DM71" s="202"/>
      <c r="DN71" s="202"/>
      <c r="DO71" s="202"/>
      <c r="DP71" s="202"/>
      <c r="DQ71" s="202"/>
      <c r="DR71" s="202"/>
      <c r="DS71" s="202"/>
      <c r="DT71" s="202"/>
      <c r="DU71" s="202"/>
      <c r="DV71" s="202"/>
      <c r="DW71" s="202"/>
      <c r="DX71" s="202"/>
      <c r="DY71" s="202"/>
      <c r="DZ71" s="202"/>
      <c r="EA71" s="202"/>
      <c r="EB71" s="202"/>
      <c r="EC71" s="202"/>
      <c r="ED71" s="202"/>
      <c r="EE71" s="202"/>
      <c r="EF71" s="202"/>
      <c r="EG71" s="202"/>
      <c r="EH71" s="202"/>
      <c r="EI71" s="202"/>
      <c r="EJ71" s="202"/>
      <c r="EK71" s="202"/>
      <c r="EL71" s="202"/>
      <c r="EM71" s="202"/>
      <c r="EN71" s="202"/>
    </row>
    <row r="72" spans="1:144">
      <c r="A72" s="197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  <c r="BI72" s="202"/>
      <c r="BJ72" s="202"/>
      <c r="BK72" s="202"/>
      <c r="BL72" s="202"/>
      <c r="BM72" s="202"/>
      <c r="BN72" s="202"/>
      <c r="BO72" s="202"/>
      <c r="BP72" s="202"/>
      <c r="BQ72" s="202"/>
      <c r="BR72" s="202"/>
      <c r="BS72" s="202"/>
      <c r="BT72" s="202"/>
      <c r="BU72" s="202"/>
      <c r="BV72" s="202"/>
      <c r="BW72" s="202"/>
      <c r="BX72" s="202"/>
      <c r="BY72" s="202"/>
      <c r="BZ72" s="202"/>
      <c r="CA72" s="202"/>
      <c r="CB72" s="202"/>
      <c r="CC72" s="202"/>
      <c r="CD72" s="202"/>
      <c r="CE72" s="202"/>
      <c r="CF72" s="202"/>
      <c r="CG72" s="202"/>
      <c r="CH72" s="202"/>
      <c r="CI72" s="202"/>
      <c r="CJ72" s="202"/>
      <c r="CK72" s="202"/>
      <c r="CL72" s="202"/>
      <c r="CM72" s="202"/>
      <c r="CN72" s="202"/>
      <c r="CO72" s="202"/>
      <c r="CP72" s="202"/>
      <c r="CQ72" s="202"/>
      <c r="CR72" s="202"/>
      <c r="CS72" s="202"/>
      <c r="CT72" s="202"/>
      <c r="CU72" s="202"/>
      <c r="CV72" s="202"/>
      <c r="CW72" s="202"/>
      <c r="CX72" s="202"/>
      <c r="CY72" s="202"/>
      <c r="CZ72" s="202"/>
      <c r="DA72" s="202"/>
      <c r="DB72" s="202"/>
      <c r="DC72" s="202"/>
      <c r="DD72" s="202"/>
      <c r="DE72" s="202"/>
      <c r="DF72" s="202"/>
      <c r="DG72" s="202"/>
      <c r="DH72" s="202"/>
      <c r="DI72" s="202"/>
      <c r="DJ72" s="202"/>
      <c r="DK72" s="202"/>
      <c r="DL72" s="202"/>
      <c r="DM72" s="202"/>
      <c r="DN72" s="202"/>
      <c r="DO72" s="202"/>
      <c r="DP72" s="202"/>
      <c r="DQ72" s="202"/>
      <c r="DR72" s="202"/>
      <c r="DS72" s="202"/>
      <c r="DT72" s="202"/>
      <c r="DU72" s="202"/>
      <c r="DV72" s="202"/>
      <c r="DW72" s="202"/>
      <c r="DX72" s="202"/>
      <c r="DY72" s="202"/>
      <c r="DZ72" s="202"/>
      <c r="EA72" s="202"/>
      <c r="EB72" s="202"/>
      <c r="EC72" s="202"/>
      <c r="ED72" s="202"/>
      <c r="EE72" s="202"/>
      <c r="EF72" s="202"/>
      <c r="EG72" s="202"/>
      <c r="EH72" s="202"/>
      <c r="EI72" s="202"/>
      <c r="EJ72" s="202"/>
      <c r="EK72" s="202"/>
      <c r="EL72" s="202"/>
      <c r="EM72" s="202"/>
      <c r="EN72" s="202"/>
    </row>
    <row r="73" spans="1:144">
      <c r="A73" s="197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  <c r="BI73" s="202"/>
      <c r="BJ73" s="202"/>
      <c r="BK73" s="202"/>
      <c r="BL73" s="202"/>
      <c r="BM73" s="202"/>
      <c r="BN73" s="202"/>
      <c r="BO73" s="202"/>
      <c r="BP73" s="202"/>
      <c r="BQ73" s="202"/>
      <c r="BR73" s="202"/>
      <c r="BS73" s="202"/>
      <c r="BT73" s="202"/>
      <c r="BU73" s="202"/>
      <c r="BV73" s="202"/>
      <c r="BW73" s="202"/>
      <c r="BX73" s="202"/>
      <c r="BY73" s="202"/>
      <c r="BZ73" s="202"/>
      <c r="CA73" s="202"/>
      <c r="CB73" s="202"/>
      <c r="CC73" s="202"/>
      <c r="CD73" s="202"/>
      <c r="CE73" s="202"/>
      <c r="CF73" s="202"/>
      <c r="CG73" s="202"/>
      <c r="CH73" s="202"/>
      <c r="CI73" s="202"/>
      <c r="CJ73" s="202"/>
      <c r="CK73" s="202"/>
      <c r="CL73" s="202"/>
      <c r="CM73" s="202"/>
      <c r="CN73" s="202"/>
      <c r="CO73" s="202"/>
      <c r="CP73" s="202"/>
      <c r="CQ73" s="202"/>
      <c r="CR73" s="202"/>
      <c r="CS73" s="202"/>
      <c r="CT73" s="202"/>
      <c r="CU73" s="202"/>
      <c r="CV73" s="202"/>
      <c r="CW73" s="202"/>
      <c r="CX73" s="202"/>
      <c r="CY73" s="202"/>
      <c r="CZ73" s="202"/>
      <c r="DA73" s="202"/>
      <c r="DB73" s="202"/>
      <c r="DC73" s="202"/>
      <c r="DD73" s="202"/>
      <c r="DE73" s="202"/>
      <c r="DF73" s="202"/>
      <c r="DG73" s="202"/>
      <c r="DH73" s="202"/>
      <c r="DI73" s="202"/>
      <c r="DJ73" s="202"/>
      <c r="DK73" s="202"/>
      <c r="DL73" s="202"/>
      <c r="DM73" s="202"/>
      <c r="DN73" s="202"/>
      <c r="DO73" s="202"/>
      <c r="DP73" s="202"/>
      <c r="DQ73" s="202"/>
      <c r="DR73" s="202"/>
      <c r="DS73" s="202"/>
      <c r="DT73" s="202"/>
      <c r="DU73" s="202"/>
      <c r="DV73" s="202"/>
      <c r="DW73" s="202"/>
      <c r="DX73" s="202"/>
      <c r="DY73" s="202"/>
      <c r="DZ73" s="202"/>
      <c r="EA73" s="202"/>
      <c r="EB73" s="202"/>
      <c r="EC73" s="202"/>
      <c r="ED73" s="202"/>
      <c r="EE73" s="202"/>
      <c r="EF73" s="202"/>
      <c r="EG73" s="202"/>
      <c r="EH73" s="202"/>
      <c r="EI73" s="202"/>
      <c r="EJ73" s="202"/>
      <c r="EK73" s="202"/>
      <c r="EL73" s="202"/>
      <c r="EM73" s="202"/>
      <c r="EN73" s="202"/>
    </row>
    <row r="74" spans="1:144">
      <c r="A74" s="197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  <c r="BI74" s="202"/>
      <c r="BJ74" s="202"/>
      <c r="BK74" s="202"/>
      <c r="BL74" s="202"/>
      <c r="BM74" s="202"/>
      <c r="BN74" s="202"/>
      <c r="BO74" s="202"/>
      <c r="BP74" s="202"/>
      <c r="BQ74" s="202"/>
      <c r="BR74" s="202"/>
      <c r="BS74" s="202"/>
      <c r="BT74" s="202"/>
      <c r="BU74" s="202"/>
      <c r="BV74" s="202"/>
      <c r="BW74" s="202"/>
      <c r="BX74" s="202"/>
      <c r="BY74" s="202"/>
      <c r="BZ74" s="202"/>
      <c r="CA74" s="202"/>
      <c r="CB74" s="202"/>
      <c r="CC74" s="202"/>
      <c r="CD74" s="202"/>
      <c r="CE74" s="202"/>
      <c r="CF74" s="202"/>
      <c r="CG74" s="202"/>
      <c r="CH74" s="202"/>
      <c r="CI74" s="202"/>
      <c r="CJ74" s="202"/>
      <c r="CK74" s="202"/>
      <c r="CL74" s="202"/>
      <c r="CM74" s="202"/>
      <c r="CN74" s="202"/>
      <c r="CO74" s="202"/>
      <c r="CP74" s="202"/>
      <c r="CQ74" s="202"/>
      <c r="CR74" s="202"/>
      <c r="CS74" s="202"/>
      <c r="CT74" s="202"/>
      <c r="CU74" s="202"/>
      <c r="CV74" s="202"/>
      <c r="CW74" s="202"/>
      <c r="CX74" s="202"/>
      <c r="CY74" s="202"/>
      <c r="CZ74" s="202"/>
      <c r="DA74" s="202"/>
      <c r="DB74" s="202"/>
      <c r="DC74" s="202"/>
      <c r="DD74" s="202"/>
      <c r="DE74" s="202"/>
      <c r="DF74" s="202"/>
      <c r="DG74" s="202"/>
      <c r="DH74" s="202"/>
      <c r="DI74" s="202"/>
      <c r="DJ74" s="202"/>
      <c r="DK74" s="202"/>
      <c r="DL74" s="202"/>
      <c r="DM74" s="202"/>
      <c r="DN74" s="202"/>
      <c r="DO74" s="202"/>
      <c r="DP74" s="202"/>
      <c r="DQ74" s="202"/>
      <c r="DR74" s="202"/>
      <c r="DS74" s="202"/>
      <c r="DT74" s="202"/>
      <c r="DU74" s="202"/>
      <c r="DV74" s="202"/>
      <c r="DW74" s="202"/>
      <c r="DX74" s="202"/>
      <c r="DY74" s="202"/>
      <c r="DZ74" s="202"/>
      <c r="EA74" s="202"/>
      <c r="EB74" s="202"/>
      <c r="EC74" s="202"/>
      <c r="ED74" s="202"/>
      <c r="EE74" s="202"/>
      <c r="EF74" s="202"/>
      <c r="EG74" s="202"/>
      <c r="EH74" s="202"/>
      <c r="EI74" s="202"/>
      <c r="EJ74" s="202"/>
      <c r="EK74" s="202"/>
      <c r="EL74" s="202"/>
      <c r="EM74" s="202"/>
      <c r="EN74" s="202"/>
    </row>
    <row r="75" spans="1:144">
      <c r="A75" s="197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  <c r="BI75" s="202"/>
      <c r="BJ75" s="202"/>
      <c r="BK75" s="202"/>
      <c r="BL75" s="202"/>
      <c r="BM75" s="202"/>
      <c r="BN75" s="202"/>
      <c r="BO75" s="202"/>
      <c r="BP75" s="202"/>
      <c r="BQ75" s="202"/>
      <c r="BR75" s="202"/>
      <c r="BS75" s="202"/>
      <c r="BT75" s="202"/>
      <c r="BU75" s="202"/>
      <c r="BV75" s="202"/>
      <c r="BW75" s="202"/>
      <c r="BX75" s="202"/>
      <c r="BY75" s="202"/>
      <c r="BZ75" s="202"/>
      <c r="CA75" s="202"/>
      <c r="CB75" s="202"/>
      <c r="CC75" s="202"/>
      <c r="CD75" s="202"/>
      <c r="CE75" s="202"/>
      <c r="CF75" s="202"/>
      <c r="CG75" s="202"/>
      <c r="CH75" s="202"/>
      <c r="CI75" s="202"/>
      <c r="CJ75" s="202"/>
      <c r="CK75" s="202"/>
      <c r="CL75" s="202"/>
      <c r="CM75" s="202"/>
      <c r="CN75" s="202"/>
      <c r="CO75" s="202"/>
      <c r="CP75" s="202"/>
      <c r="CQ75" s="202"/>
      <c r="CR75" s="202"/>
      <c r="CS75" s="202"/>
      <c r="CT75" s="202"/>
      <c r="CU75" s="202"/>
      <c r="CV75" s="202"/>
      <c r="CW75" s="202"/>
      <c r="CX75" s="202"/>
      <c r="CY75" s="202"/>
      <c r="CZ75" s="202"/>
      <c r="DA75" s="202"/>
      <c r="DB75" s="202"/>
      <c r="DC75" s="202"/>
      <c r="DD75" s="202"/>
      <c r="DE75" s="202"/>
      <c r="DF75" s="202"/>
      <c r="DG75" s="202"/>
      <c r="DH75" s="202"/>
      <c r="DI75" s="202"/>
      <c r="DJ75" s="202"/>
      <c r="DK75" s="202"/>
      <c r="DL75" s="202"/>
      <c r="DM75" s="202"/>
      <c r="DN75" s="202"/>
      <c r="DO75" s="202"/>
      <c r="DP75" s="202"/>
      <c r="DQ75" s="202"/>
      <c r="DR75" s="202"/>
      <c r="DS75" s="202"/>
      <c r="DT75" s="202"/>
      <c r="DU75" s="202"/>
      <c r="DV75" s="202"/>
      <c r="DW75" s="202"/>
      <c r="DX75" s="202"/>
      <c r="DY75" s="202"/>
      <c r="DZ75" s="202"/>
      <c r="EA75" s="202"/>
      <c r="EB75" s="202"/>
      <c r="EC75" s="202"/>
      <c r="ED75" s="202"/>
      <c r="EE75" s="202"/>
      <c r="EF75" s="202"/>
      <c r="EG75" s="202"/>
      <c r="EH75" s="202"/>
      <c r="EI75" s="202"/>
      <c r="EJ75" s="202"/>
      <c r="EK75" s="202"/>
      <c r="EL75" s="202"/>
      <c r="EM75" s="202"/>
      <c r="EN75" s="202"/>
    </row>
    <row r="76" spans="1:144">
      <c r="A76" s="197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  <c r="BI76" s="202"/>
      <c r="BJ76" s="202"/>
      <c r="BK76" s="202"/>
      <c r="BL76" s="202"/>
      <c r="BM76" s="202"/>
      <c r="BN76" s="202"/>
      <c r="BO76" s="202"/>
      <c r="BP76" s="202"/>
      <c r="BQ76" s="202"/>
      <c r="BR76" s="202"/>
      <c r="BS76" s="202"/>
      <c r="BT76" s="202"/>
      <c r="BU76" s="202"/>
      <c r="BV76" s="202"/>
      <c r="BW76" s="202"/>
      <c r="BX76" s="202"/>
      <c r="BY76" s="202"/>
      <c r="BZ76" s="202"/>
      <c r="CA76" s="202"/>
      <c r="CB76" s="202"/>
      <c r="CC76" s="202"/>
      <c r="CD76" s="202"/>
      <c r="CE76" s="202"/>
      <c r="CF76" s="202"/>
      <c r="CG76" s="202"/>
      <c r="CH76" s="202"/>
      <c r="CI76" s="202"/>
      <c r="CJ76" s="202"/>
      <c r="CK76" s="202"/>
      <c r="CL76" s="202"/>
      <c r="CM76" s="202"/>
      <c r="CN76" s="202"/>
      <c r="CO76" s="202"/>
      <c r="CP76" s="202"/>
      <c r="CQ76" s="202"/>
      <c r="CR76" s="202"/>
      <c r="CS76" s="202"/>
      <c r="CT76" s="202"/>
      <c r="CU76" s="202"/>
      <c r="CV76" s="202"/>
      <c r="CW76" s="202"/>
      <c r="CX76" s="202"/>
      <c r="CY76" s="202"/>
      <c r="CZ76" s="202"/>
      <c r="DA76" s="202"/>
      <c r="DB76" s="202"/>
      <c r="DC76" s="202"/>
      <c r="DD76" s="202"/>
      <c r="DE76" s="202"/>
      <c r="DF76" s="202"/>
      <c r="DG76" s="202"/>
      <c r="DH76" s="202"/>
      <c r="DI76" s="202"/>
      <c r="DJ76" s="202"/>
      <c r="DK76" s="202"/>
      <c r="DL76" s="202"/>
      <c r="DM76" s="202"/>
      <c r="DN76" s="202"/>
      <c r="DO76" s="202"/>
      <c r="DP76" s="202"/>
      <c r="DQ76" s="202"/>
      <c r="DR76" s="202"/>
      <c r="DS76" s="202"/>
      <c r="DT76" s="202"/>
      <c r="DU76" s="202"/>
      <c r="DV76" s="202"/>
      <c r="DW76" s="202"/>
      <c r="DX76" s="202"/>
      <c r="DY76" s="202"/>
      <c r="DZ76" s="202"/>
      <c r="EA76" s="202"/>
      <c r="EB76" s="202"/>
      <c r="EC76" s="202"/>
      <c r="ED76" s="202"/>
      <c r="EE76" s="202"/>
      <c r="EF76" s="202"/>
      <c r="EG76" s="202"/>
      <c r="EH76" s="202"/>
      <c r="EI76" s="202"/>
      <c r="EJ76" s="202"/>
      <c r="EK76" s="202"/>
      <c r="EL76" s="202"/>
      <c r="EM76" s="202"/>
      <c r="EN76" s="202"/>
    </row>
    <row r="77" spans="1:144">
      <c r="A77" s="197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  <c r="BI77" s="202"/>
      <c r="BJ77" s="202"/>
      <c r="BK77" s="202"/>
      <c r="BL77" s="202"/>
      <c r="BM77" s="202"/>
      <c r="BN77" s="202"/>
      <c r="BO77" s="202"/>
      <c r="BP77" s="202"/>
      <c r="BQ77" s="202"/>
      <c r="BR77" s="202"/>
      <c r="BS77" s="202"/>
      <c r="BT77" s="202"/>
      <c r="BU77" s="202"/>
      <c r="BV77" s="202"/>
      <c r="BW77" s="202"/>
      <c r="BX77" s="202"/>
      <c r="BY77" s="202"/>
      <c r="BZ77" s="202"/>
      <c r="CA77" s="202"/>
      <c r="CB77" s="202"/>
      <c r="CC77" s="202"/>
      <c r="CD77" s="202"/>
      <c r="CE77" s="202"/>
      <c r="CF77" s="202"/>
      <c r="CG77" s="202"/>
      <c r="CH77" s="202"/>
      <c r="CI77" s="202"/>
      <c r="CJ77" s="202"/>
      <c r="CK77" s="202"/>
      <c r="CL77" s="202"/>
      <c r="CM77" s="202"/>
      <c r="CN77" s="202"/>
      <c r="CO77" s="202"/>
      <c r="CP77" s="202"/>
      <c r="CQ77" s="202"/>
      <c r="CR77" s="202"/>
      <c r="CS77" s="202"/>
      <c r="CT77" s="202"/>
      <c r="CU77" s="202"/>
      <c r="CV77" s="202"/>
      <c r="CW77" s="202"/>
      <c r="CX77" s="202"/>
      <c r="CY77" s="202"/>
      <c r="CZ77" s="202"/>
      <c r="DA77" s="202"/>
      <c r="DB77" s="202"/>
      <c r="DC77" s="202"/>
      <c r="DD77" s="202"/>
      <c r="DE77" s="202"/>
      <c r="DF77" s="202"/>
      <c r="DG77" s="202"/>
      <c r="DH77" s="202"/>
      <c r="DI77" s="202"/>
      <c r="DJ77" s="202"/>
      <c r="DK77" s="202"/>
      <c r="DL77" s="202"/>
      <c r="DM77" s="202"/>
      <c r="DN77" s="202"/>
      <c r="DO77" s="202"/>
      <c r="DP77" s="202"/>
      <c r="DQ77" s="202"/>
      <c r="DR77" s="202"/>
      <c r="DS77" s="202"/>
      <c r="DT77" s="202"/>
      <c r="DU77" s="202"/>
      <c r="DV77" s="202"/>
      <c r="DW77" s="202"/>
      <c r="DX77" s="202"/>
      <c r="DY77" s="202"/>
      <c r="DZ77" s="202"/>
      <c r="EA77" s="202"/>
      <c r="EB77" s="202"/>
      <c r="EC77" s="202"/>
      <c r="ED77" s="202"/>
      <c r="EE77" s="202"/>
      <c r="EF77" s="202"/>
      <c r="EG77" s="202"/>
      <c r="EH77" s="202"/>
      <c r="EI77" s="202"/>
      <c r="EJ77" s="202"/>
      <c r="EK77" s="202"/>
      <c r="EL77" s="202"/>
      <c r="EM77" s="202"/>
      <c r="EN77" s="202"/>
    </row>
    <row r="78" spans="1:144">
      <c r="A78" s="197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2"/>
      <c r="BQ78" s="202"/>
      <c r="BR78" s="202"/>
      <c r="BS78" s="202"/>
      <c r="BT78" s="202"/>
      <c r="BU78" s="202"/>
      <c r="BV78" s="202"/>
      <c r="BW78" s="202"/>
      <c r="BX78" s="202"/>
      <c r="BY78" s="202"/>
      <c r="BZ78" s="202"/>
      <c r="CA78" s="202"/>
      <c r="CB78" s="202"/>
      <c r="CC78" s="202"/>
      <c r="CD78" s="202"/>
      <c r="CE78" s="202"/>
      <c r="CF78" s="202"/>
      <c r="CG78" s="202"/>
      <c r="CH78" s="202"/>
      <c r="CI78" s="202"/>
      <c r="CJ78" s="202"/>
      <c r="CK78" s="202"/>
      <c r="CL78" s="202"/>
      <c r="CM78" s="202"/>
      <c r="CN78" s="202"/>
      <c r="CO78" s="202"/>
      <c r="CP78" s="202"/>
      <c r="CQ78" s="202"/>
      <c r="CR78" s="202"/>
      <c r="CS78" s="202"/>
      <c r="CT78" s="202"/>
      <c r="CU78" s="202"/>
      <c r="CV78" s="202"/>
      <c r="CW78" s="202"/>
      <c r="CX78" s="202"/>
      <c r="CY78" s="202"/>
      <c r="CZ78" s="202"/>
      <c r="DA78" s="202"/>
      <c r="DB78" s="202"/>
      <c r="DC78" s="202"/>
      <c r="DD78" s="202"/>
      <c r="DE78" s="202"/>
      <c r="DF78" s="202"/>
      <c r="DG78" s="202"/>
      <c r="DH78" s="202"/>
      <c r="DI78" s="202"/>
      <c r="DJ78" s="202"/>
      <c r="DK78" s="202"/>
      <c r="DL78" s="202"/>
      <c r="DM78" s="202"/>
      <c r="DN78" s="202"/>
      <c r="DO78" s="202"/>
      <c r="DP78" s="202"/>
      <c r="DQ78" s="202"/>
      <c r="DR78" s="202"/>
      <c r="DS78" s="202"/>
      <c r="DT78" s="202"/>
      <c r="DU78" s="202"/>
      <c r="DV78" s="202"/>
      <c r="DW78" s="202"/>
      <c r="DX78" s="202"/>
      <c r="DY78" s="202"/>
      <c r="DZ78" s="202"/>
      <c r="EA78" s="202"/>
      <c r="EB78" s="202"/>
      <c r="EC78" s="202"/>
      <c r="ED78" s="202"/>
      <c r="EE78" s="202"/>
      <c r="EF78" s="202"/>
      <c r="EG78" s="202"/>
      <c r="EH78" s="202"/>
      <c r="EI78" s="202"/>
      <c r="EJ78" s="202"/>
      <c r="EK78" s="202"/>
      <c r="EL78" s="202"/>
      <c r="EM78" s="202"/>
      <c r="EN78" s="202"/>
    </row>
    <row r="79" spans="1:144">
      <c r="A79" s="197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2"/>
      <c r="BJ79" s="202"/>
      <c r="BK79" s="202"/>
      <c r="BL79" s="202"/>
      <c r="BM79" s="202"/>
      <c r="BN79" s="202"/>
      <c r="BO79" s="202"/>
      <c r="BP79" s="202"/>
      <c r="BQ79" s="202"/>
      <c r="BR79" s="202"/>
      <c r="BS79" s="202"/>
      <c r="BT79" s="202"/>
      <c r="BU79" s="202"/>
      <c r="BV79" s="202"/>
      <c r="BW79" s="202"/>
      <c r="BX79" s="202"/>
      <c r="BY79" s="202"/>
      <c r="BZ79" s="202"/>
      <c r="CA79" s="202"/>
      <c r="CB79" s="202"/>
      <c r="CC79" s="202"/>
      <c r="CD79" s="202"/>
      <c r="CE79" s="202"/>
      <c r="CF79" s="202"/>
      <c r="CG79" s="202"/>
      <c r="CH79" s="202"/>
      <c r="CI79" s="202"/>
      <c r="CJ79" s="202"/>
      <c r="CK79" s="202"/>
      <c r="CL79" s="202"/>
      <c r="CM79" s="202"/>
      <c r="CN79" s="202"/>
      <c r="CO79" s="202"/>
      <c r="CP79" s="202"/>
      <c r="CQ79" s="202"/>
      <c r="CR79" s="202"/>
      <c r="CS79" s="202"/>
      <c r="CT79" s="202"/>
      <c r="CU79" s="202"/>
      <c r="CV79" s="202"/>
      <c r="CW79" s="202"/>
      <c r="CX79" s="202"/>
      <c r="CY79" s="202"/>
      <c r="CZ79" s="202"/>
      <c r="DA79" s="202"/>
      <c r="DB79" s="202"/>
      <c r="DC79" s="202"/>
      <c r="DD79" s="202"/>
      <c r="DE79" s="202"/>
      <c r="DF79" s="202"/>
      <c r="DG79" s="202"/>
      <c r="DH79" s="202"/>
      <c r="DI79" s="202"/>
      <c r="DJ79" s="202"/>
      <c r="DK79" s="202"/>
      <c r="DL79" s="202"/>
      <c r="DM79" s="202"/>
      <c r="DN79" s="202"/>
      <c r="DO79" s="202"/>
      <c r="DP79" s="202"/>
      <c r="DQ79" s="202"/>
      <c r="DR79" s="202"/>
      <c r="DS79" s="202"/>
      <c r="DT79" s="202"/>
      <c r="DU79" s="202"/>
      <c r="DV79" s="202"/>
      <c r="DW79" s="202"/>
      <c r="DX79" s="202"/>
      <c r="DY79" s="202"/>
      <c r="DZ79" s="202"/>
      <c r="EA79" s="202"/>
      <c r="EB79" s="202"/>
      <c r="EC79" s="202"/>
      <c r="ED79" s="202"/>
      <c r="EE79" s="202"/>
      <c r="EF79" s="202"/>
      <c r="EG79" s="202"/>
      <c r="EH79" s="202"/>
      <c r="EI79" s="202"/>
      <c r="EJ79" s="202"/>
      <c r="EK79" s="202"/>
      <c r="EL79" s="202"/>
      <c r="EM79" s="202"/>
      <c r="EN79" s="202"/>
    </row>
    <row r="80" spans="1:144">
      <c r="A80" s="197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202"/>
      <c r="BS80" s="202"/>
      <c r="BT80" s="202"/>
      <c r="BU80" s="202"/>
      <c r="BV80" s="202"/>
      <c r="BW80" s="202"/>
      <c r="BX80" s="202"/>
      <c r="BY80" s="202"/>
      <c r="BZ80" s="202"/>
      <c r="CA80" s="202"/>
      <c r="CB80" s="202"/>
      <c r="CC80" s="202"/>
      <c r="CD80" s="202"/>
      <c r="CE80" s="202"/>
      <c r="CF80" s="202"/>
      <c r="CG80" s="202"/>
      <c r="CH80" s="202"/>
      <c r="CI80" s="202"/>
      <c r="CJ80" s="202"/>
      <c r="CK80" s="202"/>
      <c r="CL80" s="202"/>
      <c r="CM80" s="202"/>
      <c r="CN80" s="202"/>
      <c r="CO80" s="202"/>
      <c r="CP80" s="202"/>
      <c r="CQ80" s="202"/>
      <c r="CR80" s="202"/>
      <c r="CS80" s="202"/>
      <c r="CT80" s="202"/>
      <c r="CU80" s="202"/>
      <c r="CV80" s="202"/>
      <c r="CW80" s="202"/>
      <c r="CX80" s="202"/>
      <c r="CY80" s="202"/>
      <c r="CZ80" s="202"/>
      <c r="DA80" s="202"/>
      <c r="DB80" s="202"/>
      <c r="DC80" s="202"/>
      <c r="DD80" s="202"/>
      <c r="DE80" s="202"/>
      <c r="DF80" s="202"/>
      <c r="DG80" s="202"/>
      <c r="DH80" s="202"/>
      <c r="DI80" s="202"/>
      <c r="DJ80" s="202"/>
      <c r="DK80" s="202"/>
      <c r="DL80" s="202"/>
      <c r="DM80" s="202"/>
      <c r="DN80" s="202"/>
      <c r="DO80" s="202"/>
      <c r="DP80" s="202"/>
      <c r="DQ80" s="202"/>
      <c r="DR80" s="202"/>
      <c r="DS80" s="202"/>
      <c r="DT80" s="202"/>
      <c r="DU80" s="202"/>
      <c r="DV80" s="202"/>
      <c r="DW80" s="202"/>
      <c r="DX80" s="202"/>
      <c r="DY80" s="202"/>
      <c r="DZ80" s="202"/>
      <c r="EA80" s="202"/>
      <c r="EB80" s="202"/>
      <c r="EC80" s="202"/>
      <c r="ED80" s="202"/>
      <c r="EE80" s="202"/>
      <c r="EF80" s="202"/>
      <c r="EG80" s="202"/>
      <c r="EH80" s="202"/>
      <c r="EI80" s="202"/>
      <c r="EJ80" s="202"/>
      <c r="EK80" s="202"/>
      <c r="EL80" s="202"/>
      <c r="EM80" s="202"/>
      <c r="EN80" s="202"/>
    </row>
    <row r="81" spans="1:144">
      <c r="A81" s="197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  <c r="BI81" s="202"/>
      <c r="BJ81" s="202"/>
      <c r="BK81" s="202"/>
      <c r="BL81" s="202"/>
      <c r="BM81" s="202"/>
      <c r="BN81" s="202"/>
      <c r="BO81" s="202"/>
      <c r="BP81" s="202"/>
      <c r="BQ81" s="202"/>
      <c r="BR81" s="202"/>
      <c r="BS81" s="202"/>
      <c r="BT81" s="202"/>
      <c r="BU81" s="202"/>
      <c r="BV81" s="202"/>
      <c r="BW81" s="202"/>
      <c r="BX81" s="202"/>
      <c r="BY81" s="202"/>
      <c r="BZ81" s="202"/>
      <c r="CA81" s="202"/>
      <c r="CB81" s="202"/>
      <c r="CC81" s="202"/>
      <c r="CD81" s="202"/>
      <c r="CE81" s="202"/>
      <c r="CF81" s="202"/>
      <c r="CG81" s="202"/>
      <c r="CH81" s="202"/>
      <c r="CI81" s="202"/>
      <c r="CJ81" s="202"/>
      <c r="CK81" s="202"/>
      <c r="CL81" s="202"/>
      <c r="CM81" s="202"/>
      <c r="CN81" s="202"/>
      <c r="CO81" s="202"/>
      <c r="CP81" s="202"/>
      <c r="CQ81" s="202"/>
      <c r="CR81" s="202"/>
      <c r="CS81" s="202"/>
      <c r="CT81" s="202"/>
      <c r="CU81" s="202"/>
      <c r="CV81" s="202"/>
      <c r="CW81" s="202"/>
      <c r="CX81" s="202"/>
      <c r="CY81" s="202"/>
      <c r="CZ81" s="202"/>
      <c r="DA81" s="202"/>
      <c r="DB81" s="202"/>
      <c r="DC81" s="202"/>
      <c r="DD81" s="202"/>
      <c r="DE81" s="202"/>
      <c r="DF81" s="202"/>
      <c r="DG81" s="202"/>
      <c r="DH81" s="202"/>
      <c r="DI81" s="202"/>
      <c r="DJ81" s="202"/>
      <c r="DK81" s="202"/>
      <c r="DL81" s="202"/>
      <c r="DM81" s="202"/>
      <c r="DN81" s="202"/>
      <c r="DO81" s="202"/>
      <c r="DP81" s="202"/>
      <c r="DQ81" s="202"/>
      <c r="DR81" s="202"/>
      <c r="DS81" s="202"/>
      <c r="DT81" s="202"/>
      <c r="DU81" s="202"/>
      <c r="DV81" s="202"/>
      <c r="DW81" s="202"/>
      <c r="DX81" s="202"/>
      <c r="DY81" s="202"/>
      <c r="DZ81" s="202"/>
      <c r="EA81" s="202"/>
      <c r="EB81" s="202"/>
      <c r="EC81" s="202"/>
      <c r="ED81" s="202"/>
      <c r="EE81" s="202"/>
      <c r="EF81" s="202"/>
      <c r="EG81" s="202"/>
      <c r="EH81" s="202"/>
      <c r="EI81" s="202"/>
      <c r="EJ81" s="202"/>
      <c r="EK81" s="202"/>
      <c r="EL81" s="202"/>
      <c r="EM81" s="202"/>
      <c r="EN81" s="202"/>
    </row>
    <row r="82" spans="1:144">
      <c r="A82" s="197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  <c r="AW82" s="202"/>
      <c r="AX82" s="202"/>
      <c r="AY82" s="202"/>
      <c r="AZ82" s="202"/>
      <c r="BA82" s="202"/>
      <c r="BB82" s="202"/>
      <c r="BC82" s="202"/>
      <c r="BD82" s="202"/>
      <c r="BE82" s="202"/>
      <c r="BF82" s="202"/>
      <c r="BG82" s="202"/>
      <c r="BH82" s="202"/>
      <c r="BI82" s="202"/>
      <c r="BJ82" s="202"/>
      <c r="BK82" s="202"/>
      <c r="BL82" s="202"/>
      <c r="BM82" s="202"/>
      <c r="BN82" s="202"/>
      <c r="BO82" s="202"/>
      <c r="BP82" s="202"/>
      <c r="BQ82" s="202"/>
      <c r="BR82" s="202"/>
      <c r="BS82" s="202"/>
      <c r="BT82" s="202"/>
      <c r="BU82" s="202"/>
      <c r="BV82" s="202"/>
      <c r="BW82" s="202"/>
      <c r="BX82" s="202"/>
      <c r="BY82" s="202"/>
      <c r="BZ82" s="202"/>
      <c r="CA82" s="202"/>
      <c r="CB82" s="202"/>
      <c r="CC82" s="202"/>
      <c r="CD82" s="202"/>
      <c r="CE82" s="202"/>
      <c r="CF82" s="202"/>
      <c r="CG82" s="202"/>
      <c r="CH82" s="202"/>
      <c r="CI82" s="202"/>
      <c r="CJ82" s="202"/>
      <c r="CK82" s="202"/>
      <c r="CL82" s="202"/>
      <c r="CM82" s="202"/>
      <c r="CN82" s="202"/>
      <c r="CO82" s="202"/>
      <c r="CP82" s="202"/>
      <c r="CQ82" s="202"/>
      <c r="CR82" s="202"/>
      <c r="CS82" s="202"/>
      <c r="CT82" s="202"/>
      <c r="CU82" s="202"/>
      <c r="CV82" s="202"/>
      <c r="CW82" s="202"/>
      <c r="CX82" s="202"/>
      <c r="CY82" s="202"/>
      <c r="CZ82" s="202"/>
      <c r="DA82" s="202"/>
      <c r="DB82" s="202"/>
      <c r="DC82" s="202"/>
      <c r="DD82" s="202"/>
      <c r="DE82" s="202"/>
      <c r="DF82" s="202"/>
      <c r="DG82" s="202"/>
      <c r="DH82" s="202"/>
      <c r="DI82" s="202"/>
      <c r="DJ82" s="202"/>
      <c r="DK82" s="202"/>
      <c r="DL82" s="202"/>
      <c r="DM82" s="202"/>
      <c r="DN82" s="202"/>
      <c r="DO82" s="202"/>
      <c r="DP82" s="202"/>
      <c r="DQ82" s="202"/>
      <c r="DR82" s="202"/>
      <c r="DS82" s="202"/>
      <c r="DT82" s="202"/>
      <c r="DU82" s="202"/>
      <c r="DV82" s="202"/>
      <c r="DW82" s="202"/>
      <c r="DX82" s="202"/>
      <c r="DY82" s="202"/>
      <c r="DZ82" s="202"/>
      <c r="EA82" s="202"/>
      <c r="EB82" s="202"/>
      <c r="EC82" s="202"/>
      <c r="ED82" s="202"/>
      <c r="EE82" s="202"/>
      <c r="EF82" s="202"/>
      <c r="EG82" s="202"/>
      <c r="EH82" s="202"/>
      <c r="EI82" s="202"/>
      <c r="EJ82" s="202"/>
      <c r="EK82" s="202"/>
      <c r="EL82" s="202"/>
      <c r="EM82" s="202"/>
      <c r="EN82" s="202"/>
    </row>
    <row r="83" spans="1:144">
      <c r="A83" s="197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  <c r="BI83" s="202"/>
      <c r="BJ83" s="202"/>
      <c r="BK83" s="202"/>
      <c r="BL83" s="202"/>
      <c r="BM83" s="202"/>
      <c r="BN83" s="202"/>
      <c r="BO83" s="202"/>
      <c r="BP83" s="202"/>
      <c r="BQ83" s="202"/>
      <c r="BR83" s="202"/>
      <c r="BS83" s="202"/>
      <c r="BT83" s="202"/>
      <c r="BU83" s="202"/>
      <c r="BV83" s="202"/>
      <c r="BW83" s="202"/>
      <c r="BX83" s="202"/>
      <c r="BY83" s="202"/>
      <c r="BZ83" s="202"/>
      <c r="CA83" s="202"/>
      <c r="CB83" s="202"/>
      <c r="CC83" s="202"/>
      <c r="CD83" s="202"/>
      <c r="CE83" s="202"/>
      <c r="CF83" s="202"/>
      <c r="CG83" s="202"/>
      <c r="CH83" s="202"/>
      <c r="CI83" s="202"/>
      <c r="CJ83" s="202"/>
      <c r="CK83" s="202"/>
      <c r="CL83" s="202"/>
      <c r="CM83" s="202"/>
      <c r="CN83" s="202"/>
      <c r="CO83" s="202"/>
      <c r="CP83" s="202"/>
      <c r="CQ83" s="202"/>
      <c r="CR83" s="202"/>
      <c r="CS83" s="202"/>
      <c r="CT83" s="202"/>
      <c r="CU83" s="202"/>
      <c r="CV83" s="202"/>
      <c r="CW83" s="202"/>
      <c r="CX83" s="202"/>
      <c r="CY83" s="202"/>
      <c r="CZ83" s="202"/>
      <c r="DA83" s="202"/>
      <c r="DB83" s="202"/>
      <c r="DC83" s="202"/>
      <c r="DD83" s="202"/>
      <c r="DE83" s="202"/>
      <c r="DF83" s="202"/>
      <c r="DG83" s="202"/>
      <c r="DH83" s="202"/>
      <c r="DI83" s="202"/>
      <c r="DJ83" s="202"/>
      <c r="DK83" s="202"/>
      <c r="DL83" s="202"/>
      <c r="DM83" s="202"/>
      <c r="DN83" s="202"/>
      <c r="DO83" s="202"/>
      <c r="DP83" s="202"/>
      <c r="DQ83" s="202"/>
      <c r="DR83" s="202"/>
      <c r="DS83" s="202"/>
      <c r="DT83" s="202"/>
      <c r="DU83" s="202"/>
      <c r="DV83" s="202"/>
      <c r="DW83" s="202"/>
      <c r="DX83" s="202"/>
      <c r="DY83" s="202"/>
      <c r="DZ83" s="202"/>
      <c r="EA83" s="202"/>
      <c r="EB83" s="202"/>
      <c r="EC83" s="202"/>
      <c r="ED83" s="202"/>
      <c r="EE83" s="202"/>
      <c r="EF83" s="202"/>
      <c r="EG83" s="202"/>
      <c r="EH83" s="202"/>
      <c r="EI83" s="202"/>
      <c r="EJ83" s="202"/>
      <c r="EK83" s="202"/>
      <c r="EL83" s="202"/>
      <c r="EM83" s="202"/>
      <c r="EN83" s="202"/>
    </row>
    <row r="84" spans="1:144">
      <c r="A84" s="197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</row>
    <row r="85" spans="1:144">
      <c r="A85" s="197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02"/>
      <c r="BF85" s="202"/>
      <c r="BG85" s="202"/>
      <c r="BH85" s="202"/>
      <c r="BI85" s="202"/>
      <c r="BJ85" s="202"/>
      <c r="BK85" s="202"/>
      <c r="BL85" s="202"/>
      <c r="BM85" s="202"/>
      <c r="BN85" s="202"/>
      <c r="BO85" s="202"/>
      <c r="BP85" s="202"/>
      <c r="BQ85" s="202"/>
      <c r="BR85" s="202"/>
      <c r="BS85" s="202"/>
      <c r="BT85" s="202"/>
      <c r="BU85" s="202"/>
      <c r="BV85" s="202"/>
      <c r="BW85" s="202"/>
      <c r="BX85" s="202"/>
      <c r="BY85" s="202"/>
      <c r="BZ85" s="202"/>
      <c r="CA85" s="202"/>
      <c r="CB85" s="202"/>
      <c r="CC85" s="202"/>
      <c r="CD85" s="202"/>
      <c r="CE85" s="202"/>
      <c r="CF85" s="202"/>
      <c r="CG85" s="202"/>
      <c r="CH85" s="202"/>
      <c r="CI85" s="202"/>
      <c r="CJ85" s="202"/>
      <c r="CK85" s="202"/>
      <c r="CL85" s="202"/>
      <c r="CM85" s="202"/>
      <c r="CN85" s="202"/>
      <c r="CO85" s="202"/>
      <c r="CP85" s="202"/>
      <c r="CQ85" s="202"/>
      <c r="CR85" s="202"/>
      <c r="CS85" s="202"/>
      <c r="CT85" s="202"/>
      <c r="CU85" s="202"/>
      <c r="CV85" s="202"/>
      <c r="CW85" s="202"/>
      <c r="CX85" s="202"/>
      <c r="CY85" s="202"/>
      <c r="CZ85" s="202"/>
      <c r="DA85" s="202"/>
      <c r="DB85" s="202"/>
      <c r="DC85" s="202"/>
      <c r="DD85" s="202"/>
      <c r="DE85" s="202"/>
      <c r="DF85" s="202"/>
      <c r="DG85" s="202"/>
      <c r="DH85" s="202"/>
      <c r="DI85" s="202"/>
      <c r="DJ85" s="202"/>
      <c r="DK85" s="202"/>
      <c r="DL85" s="202"/>
      <c r="DM85" s="202"/>
      <c r="DN85" s="202"/>
      <c r="DO85" s="202"/>
      <c r="DP85" s="202"/>
      <c r="DQ85" s="202"/>
      <c r="DR85" s="202"/>
      <c r="DS85" s="202"/>
      <c r="DT85" s="202"/>
      <c r="DU85" s="202"/>
      <c r="DV85" s="202"/>
      <c r="DW85" s="202"/>
      <c r="DX85" s="202"/>
      <c r="DY85" s="202"/>
      <c r="DZ85" s="202"/>
      <c r="EA85" s="202"/>
      <c r="EB85" s="202"/>
      <c r="EC85" s="202"/>
      <c r="ED85" s="202"/>
      <c r="EE85" s="202"/>
      <c r="EF85" s="202"/>
      <c r="EG85" s="202"/>
      <c r="EH85" s="202"/>
      <c r="EI85" s="202"/>
      <c r="EJ85" s="202"/>
      <c r="EK85" s="202"/>
      <c r="EL85" s="202"/>
      <c r="EM85" s="202"/>
      <c r="EN85" s="202"/>
    </row>
    <row r="86" spans="1:144">
      <c r="A86" s="197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2"/>
      <c r="AX86" s="202"/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  <c r="BI86" s="202"/>
      <c r="BJ86" s="202"/>
      <c r="BK86" s="202"/>
      <c r="BL86" s="202"/>
      <c r="BM86" s="202"/>
      <c r="BN86" s="202"/>
      <c r="BO86" s="202"/>
      <c r="BP86" s="202"/>
      <c r="BQ86" s="202"/>
      <c r="BR86" s="202"/>
      <c r="BS86" s="202"/>
      <c r="BT86" s="202"/>
      <c r="BU86" s="202"/>
      <c r="BV86" s="202"/>
      <c r="BW86" s="202"/>
      <c r="BX86" s="202"/>
      <c r="BY86" s="202"/>
      <c r="BZ86" s="202"/>
      <c r="CA86" s="202"/>
      <c r="CB86" s="202"/>
      <c r="CC86" s="202"/>
      <c r="CD86" s="202"/>
      <c r="CE86" s="202"/>
      <c r="CF86" s="202"/>
      <c r="CG86" s="202"/>
      <c r="CH86" s="202"/>
      <c r="CI86" s="202"/>
      <c r="CJ86" s="202"/>
      <c r="CK86" s="202"/>
      <c r="CL86" s="202"/>
      <c r="CM86" s="202"/>
      <c r="CN86" s="202"/>
      <c r="CO86" s="202"/>
      <c r="CP86" s="202"/>
      <c r="CQ86" s="202"/>
      <c r="CR86" s="202"/>
      <c r="CS86" s="202"/>
      <c r="CT86" s="202"/>
      <c r="CU86" s="202"/>
      <c r="CV86" s="202"/>
      <c r="CW86" s="202"/>
      <c r="CX86" s="202"/>
      <c r="CY86" s="202"/>
      <c r="CZ86" s="202"/>
      <c r="DA86" s="202"/>
      <c r="DB86" s="202"/>
      <c r="DC86" s="202"/>
      <c r="DD86" s="202"/>
      <c r="DE86" s="202"/>
      <c r="DF86" s="202"/>
      <c r="DG86" s="202"/>
      <c r="DH86" s="202"/>
      <c r="DI86" s="202"/>
      <c r="DJ86" s="202"/>
      <c r="DK86" s="202"/>
      <c r="DL86" s="202"/>
      <c r="DM86" s="202"/>
      <c r="DN86" s="202"/>
      <c r="DO86" s="202"/>
      <c r="DP86" s="202"/>
      <c r="DQ86" s="202"/>
      <c r="DR86" s="202"/>
      <c r="DS86" s="202"/>
      <c r="DT86" s="202"/>
      <c r="DU86" s="202"/>
      <c r="DV86" s="202"/>
      <c r="DW86" s="202"/>
      <c r="DX86" s="202"/>
      <c r="DY86" s="202"/>
      <c r="DZ86" s="202"/>
      <c r="EA86" s="202"/>
      <c r="EB86" s="202"/>
      <c r="EC86" s="202"/>
      <c r="ED86" s="202"/>
      <c r="EE86" s="202"/>
      <c r="EF86" s="202"/>
      <c r="EG86" s="202"/>
      <c r="EH86" s="202"/>
      <c r="EI86" s="202"/>
      <c r="EJ86" s="202"/>
      <c r="EK86" s="202"/>
      <c r="EL86" s="202"/>
      <c r="EM86" s="202"/>
      <c r="EN86" s="202"/>
    </row>
    <row r="87" spans="1:144">
      <c r="A87" s="197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  <c r="BI87" s="202"/>
      <c r="BJ87" s="202"/>
      <c r="BK87" s="202"/>
      <c r="BL87" s="202"/>
      <c r="BM87" s="202"/>
      <c r="BN87" s="202"/>
      <c r="BO87" s="202"/>
      <c r="BP87" s="202"/>
      <c r="BQ87" s="202"/>
      <c r="BR87" s="202"/>
      <c r="BS87" s="202"/>
      <c r="BT87" s="202"/>
      <c r="BU87" s="202"/>
      <c r="BV87" s="202"/>
      <c r="BW87" s="202"/>
      <c r="BX87" s="202"/>
      <c r="BY87" s="202"/>
      <c r="BZ87" s="202"/>
      <c r="CA87" s="202"/>
      <c r="CB87" s="202"/>
      <c r="CC87" s="202"/>
      <c r="CD87" s="202"/>
      <c r="CE87" s="202"/>
      <c r="CF87" s="202"/>
      <c r="CG87" s="202"/>
      <c r="CH87" s="202"/>
      <c r="CI87" s="202"/>
      <c r="CJ87" s="202"/>
      <c r="CK87" s="202"/>
      <c r="CL87" s="202"/>
      <c r="CM87" s="202"/>
      <c r="CN87" s="202"/>
      <c r="CO87" s="202"/>
      <c r="CP87" s="202"/>
      <c r="CQ87" s="202"/>
      <c r="CR87" s="202"/>
      <c r="CS87" s="202"/>
      <c r="CT87" s="202"/>
      <c r="CU87" s="202"/>
      <c r="CV87" s="202"/>
      <c r="CW87" s="202"/>
      <c r="CX87" s="202"/>
      <c r="CY87" s="202"/>
      <c r="CZ87" s="202"/>
      <c r="DA87" s="202"/>
      <c r="DB87" s="202"/>
      <c r="DC87" s="202"/>
      <c r="DD87" s="202"/>
      <c r="DE87" s="202"/>
      <c r="DF87" s="202"/>
      <c r="DG87" s="202"/>
      <c r="DH87" s="202"/>
      <c r="DI87" s="202"/>
      <c r="DJ87" s="202"/>
      <c r="DK87" s="202"/>
      <c r="DL87" s="202"/>
      <c r="DM87" s="202"/>
      <c r="DN87" s="202"/>
      <c r="DO87" s="202"/>
      <c r="DP87" s="202"/>
      <c r="DQ87" s="202"/>
      <c r="DR87" s="202"/>
      <c r="DS87" s="202"/>
      <c r="DT87" s="202"/>
      <c r="DU87" s="202"/>
      <c r="DV87" s="202"/>
      <c r="DW87" s="202"/>
      <c r="DX87" s="202"/>
      <c r="DY87" s="202"/>
      <c r="DZ87" s="202"/>
      <c r="EA87" s="202"/>
      <c r="EB87" s="202"/>
      <c r="EC87" s="202"/>
      <c r="ED87" s="202"/>
      <c r="EE87" s="202"/>
      <c r="EF87" s="202"/>
      <c r="EG87" s="202"/>
      <c r="EH87" s="202"/>
      <c r="EI87" s="202"/>
      <c r="EJ87" s="202"/>
      <c r="EK87" s="202"/>
      <c r="EL87" s="202"/>
      <c r="EM87" s="202"/>
      <c r="EN87" s="202"/>
    </row>
    <row r="88" spans="1:144">
      <c r="A88" s="197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  <c r="BI88" s="202"/>
      <c r="BJ88" s="202"/>
      <c r="BK88" s="202"/>
      <c r="BL88" s="202"/>
      <c r="BM88" s="202"/>
      <c r="BN88" s="202"/>
      <c r="BO88" s="202"/>
      <c r="BP88" s="202"/>
      <c r="BQ88" s="202"/>
      <c r="BR88" s="202"/>
      <c r="BS88" s="202"/>
      <c r="BT88" s="202"/>
      <c r="BU88" s="202"/>
      <c r="BV88" s="202"/>
      <c r="BW88" s="202"/>
      <c r="BX88" s="202"/>
      <c r="BY88" s="202"/>
      <c r="BZ88" s="202"/>
      <c r="CA88" s="202"/>
      <c r="CB88" s="202"/>
      <c r="CC88" s="202"/>
      <c r="CD88" s="202"/>
      <c r="CE88" s="202"/>
      <c r="CF88" s="202"/>
      <c r="CG88" s="202"/>
      <c r="CH88" s="202"/>
      <c r="CI88" s="202"/>
      <c r="CJ88" s="202"/>
      <c r="CK88" s="202"/>
      <c r="CL88" s="202"/>
      <c r="CM88" s="202"/>
      <c r="CN88" s="202"/>
      <c r="CO88" s="202"/>
      <c r="CP88" s="202"/>
      <c r="CQ88" s="202"/>
      <c r="CR88" s="202"/>
      <c r="CS88" s="202"/>
      <c r="CT88" s="202"/>
      <c r="CU88" s="202"/>
      <c r="CV88" s="202"/>
      <c r="CW88" s="202"/>
      <c r="CX88" s="202"/>
      <c r="CY88" s="202"/>
      <c r="CZ88" s="202"/>
      <c r="DA88" s="202"/>
      <c r="DB88" s="202"/>
      <c r="DC88" s="202"/>
      <c r="DD88" s="202"/>
      <c r="DE88" s="202"/>
      <c r="DF88" s="202"/>
      <c r="DG88" s="202"/>
      <c r="DH88" s="202"/>
      <c r="DI88" s="202"/>
      <c r="DJ88" s="202"/>
      <c r="DK88" s="202"/>
      <c r="DL88" s="202"/>
      <c r="DM88" s="202"/>
      <c r="DN88" s="202"/>
      <c r="DO88" s="202"/>
      <c r="DP88" s="202"/>
      <c r="DQ88" s="202"/>
      <c r="DR88" s="202"/>
      <c r="DS88" s="202"/>
      <c r="DT88" s="202"/>
      <c r="DU88" s="202"/>
      <c r="DV88" s="202"/>
      <c r="DW88" s="202"/>
      <c r="DX88" s="202"/>
      <c r="DY88" s="202"/>
      <c r="DZ88" s="202"/>
      <c r="EA88" s="202"/>
      <c r="EB88" s="202"/>
      <c r="EC88" s="202"/>
      <c r="ED88" s="202"/>
      <c r="EE88" s="202"/>
      <c r="EF88" s="202"/>
      <c r="EG88" s="202"/>
      <c r="EH88" s="202"/>
      <c r="EI88" s="202"/>
      <c r="EJ88" s="202"/>
      <c r="EK88" s="202"/>
      <c r="EL88" s="202"/>
      <c r="EM88" s="202"/>
      <c r="EN88" s="202"/>
    </row>
    <row r="89" spans="1:144">
      <c r="A89" s="197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202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B89" s="202"/>
      <c r="BC89" s="202"/>
      <c r="BD89" s="202"/>
      <c r="BE89" s="202"/>
      <c r="BF89" s="202"/>
      <c r="BG89" s="202"/>
      <c r="BH89" s="202"/>
      <c r="BI89" s="202"/>
      <c r="BJ89" s="202"/>
      <c r="BK89" s="202"/>
      <c r="BL89" s="202"/>
      <c r="BM89" s="202"/>
      <c r="BN89" s="202"/>
      <c r="BO89" s="202"/>
      <c r="BP89" s="202"/>
      <c r="BQ89" s="202"/>
      <c r="BR89" s="202"/>
      <c r="BS89" s="202"/>
      <c r="BT89" s="202"/>
      <c r="BU89" s="202"/>
      <c r="BV89" s="202"/>
      <c r="BW89" s="202"/>
      <c r="BX89" s="202"/>
      <c r="BY89" s="202"/>
      <c r="BZ89" s="202"/>
      <c r="CA89" s="202"/>
      <c r="CB89" s="202"/>
      <c r="CC89" s="202"/>
      <c r="CD89" s="202"/>
      <c r="CE89" s="202"/>
      <c r="CF89" s="202"/>
      <c r="CG89" s="202"/>
      <c r="CH89" s="202"/>
      <c r="CI89" s="202"/>
      <c r="CJ89" s="202"/>
      <c r="CK89" s="202"/>
      <c r="CL89" s="202"/>
      <c r="CM89" s="202"/>
      <c r="CN89" s="202"/>
      <c r="CO89" s="202"/>
      <c r="CP89" s="202"/>
      <c r="CQ89" s="202"/>
      <c r="CR89" s="202"/>
      <c r="CS89" s="202"/>
      <c r="CT89" s="202"/>
      <c r="CU89" s="202"/>
      <c r="CV89" s="202"/>
      <c r="CW89" s="202"/>
      <c r="CX89" s="202"/>
      <c r="CY89" s="202"/>
      <c r="CZ89" s="202"/>
      <c r="DA89" s="202"/>
      <c r="DB89" s="202"/>
      <c r="DC89" s="202"/>
      <c r="DD89" s="202"/>
      <c r="DE89" s="202"/>
      <c r="DF89" s="202"/>
      <c r="DG89" s="202"/>
      <c r="DH89" s="202"/>
      <c r="DI89" s="202"/>
      <c r="DJ89" s="202"/>
      <c r="DK89" s="202"/>
      <c r="DL89" s="202"/>
      <c r="DM89" s="202"/>
      <c r="DN89" s="202"/>
      <c r="DO89" s="202"/>
      <c r="DP89" s="202"/>
      <c r="DQ89" s="202"/>
      <c r="DR89" s="202"/>
      <c r="DS89" s="202"/>
      <c r="DT89" s="202"/>
      <c r="DU89" s="202"/>
      <c r="DV89" s="202"/>
      <c r="DW89" s="202"/>
      <c r="DX89" s="202"/>
      <c r="DY89" s="202"/>
      <c r="DZ89" s="202"/>
      <c r="EA89" s="202"/>
      <c r="EB89" s="202"/>
      <c r="EC89" s="202"/>
      <c r="ED89" s="202"/>
      <c r="EE89" s="202"/>
      <c r="EF89" s="202"/>
      <c r="EG89" s="202"/>
      <c r="EH89" s="202"/>
      <c r="EI89" s="202"/>
      <c r="EJ89" s="202"/>
      <c r="EK89" s="202"/>
      <c r="EL89" s="202"/>
      <c r="EM89" s="202"/>
      <c r="EN89" s="202"/>
    </row>
    <row r="90" spans="1:144">
      <c r="A90" s="197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2"/>
      <c r="BD90" s="202"/>
      <c r="BE90" s="202"/>
      <c r="BF90" s="202"/>
      <c r="BG90" s="202"/>
      <c r="BH90" s="202"/>
      <c r="BI90" s="202"/>
      <c r="BJ90" s="202"/>
      <c r="BK90" s="202"/>
      <c r="BL90" s="202"/>
      <c r="BM90" s="202"/>
      <c r="BN90" s="202"/>
      <c r="BO90" s="202"/>
      <c r="BP90" s="202"/>
      <c r="BQ90" s="202"/>
      <c r="BR90" s="202"/>
      <c r="BS90" s="202"/>
      <c r="BT90" s="202"/>
      <c r="BU90" s="202"/>
      <c r="BV90" s="202"/>
      <c r="BW90" s="202"/>
      <c r="BX90" s="202"/>
      <c r="BY90" s="202"/>
      <c r="BZ90" s="202"/>
      <c r="CA90" s="202"/>
      <c r="CB90" s="202"/>
      <c r="CC90" s="202"/>
      <c r="CD90" s="202"/>
      <c r="CE90" s="202"/>
      <c r="CF90" s="202"/>
      <c r="CG90" s="202"/>
      <c r="CH90" s="202"/>
      <c r="CI90" s="202"/>
      <c r="CJ90" s="202"/>
      <c r="CK90" s="202"/>
      <c r="CL90" s="202"/>
      <c r="CM90" s="202"/>
      <c r="CN90" s="202"/>
      <c r="CO90" s="202"/>
      <c r="CP90" s="202"/>
      <c r="CQ90" s="202"/>
      <c r="CR90" s="202"/>
      <c r="CS90" s="202"/>
      <c r="CT90" s="202"/>
      <c r="CU90" s="202"/>
      <c r="CV90" s="202"/>
      <c r="CW90" s="202"/>
      <c r="CX90" s="202"/>
      <c r="CY90" s="202"/>
      <c r="CZ90" s="202"/>
      <c r="DA90" s="202"/>
      <c r="DB90" s="202"/>
      <c r="DC90" s="202"/>
      <c r="DD90" s="202"/>
      <c r="DE90" s="202"/>
      <c r="DF90" s="202"/>
      <c r="DG90" s="202"/>
      <c r="DH90" s="202"/>
      <c r="DI90" s="202"/>
      <c r="DJ90" s="202"/>
      <c r="DK90" s="202"/>
      <c r="DL90" s="202"/>
      <c r="DM90" s="202"/>
      <c r="DN90" s="202"/>
      <c r="DO90" s="202"/>
      <c r="DP90" s="202"/>
      <c r="DQ90" s="202"/>
      <c r="DR90" s="202"/>
      <c r="DS90" s="202"/>
      <c r="DT90" s="202"/>
      <c r="DU90" s="202"/>
      <c r="DV90" s="202"/>
      <c r="DW90" s="202"/>
      <c r="DX90" s="202"/>
      <c r="DY90" s="202"/>
      <c r="DZ90" s="202"/>
      <c r="EA90" s="202"/>
      <c r="EB90" s="202"/>
      <c r="EC90" s="202"/>
      <c r="ED90" s="202"/>
      <c r="EE90" s="202"/>
      <c r="EF90" s="202"/>
      <c r="EG90" s="202"/>
      <c r="EH90" s="202"/>
      <c r="EI90" s="202"/>
      <c r="EJ90" s="202"/>
      <c r="EK90" s="202"/>
      <c r="EL90" s="202"/>
      <c r="EM90" s="202"/>
      <c r="EN90" s="202"/>
    </row>
    <row r="91" spans="1:144">
      <c r="A91" s="197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  <c r="BI91" s="202"/>
      <c r="BJ91" s="202"/>
      <c r="BK91" s="202"/>
      <c r="BL91" s="202"/>
      <c r="BM91" s="202"/>
      <c r="BN91" s="202"/>
      <c r="BO91" s="202"/>
      <c r="BP91" s="202"/>
      <c r="BQ91" s="202"/>
      <c r="BR91" s="202"/>
      <c r="BS91" s="202"/>
      <c r="BT91" s="202"/>
      <c r="BU91" s="202"/>
      <c r="BV91" s="202"/>
      <c r="BW91" s="202"/>
      <c r="BX91" s="202"/>
      <c r="BY91" s="202"/>
      <c r="BZ91" s="202"/>
      <c r="CA91" s="202"/>
      <c r="CB91" s="202"/>
      <c r="CC91" s="202"/>
      <c r="CD91" s="202"/>
      <c r="CE91" s="202"/>
      <c r="CF91" s="202"/>
      <c r="CG91" s="202"/>
      <c r="CH91" s="202"/>
      <c r="CI91" s="202"/>
      <c r="CJ91" s="202"/>
      <c r="CK91" s="202"/>
      <c r="CL91" s="202"/>
      <c r="CM91" s="202"/>
      <c r="CN91" s="202"/>
      <c r="CO91" s="202"/>
      <c r="CP91" s="202"/>
      <c r="CQ91" s="202"/>
      <c r="CR91" s="202"/>
      <c r="CS91" s="202"/>
      <c r="CT91" s="202"/>
      <c r="CU91" s="202"/>
      <c r="CV91" s="202"/>
      <c r="CW91" s="202"/>
      <c r="CX91" s="202"/>
      <c r="CY91" s="202"/>
      <c r="CZ91" s="202"/>
      <c r="DA91" s="202"/>
      <c r="DB91" s="202"/>
      <c r="DC91" s="202"/>
      <c r="DD91" s="202"/>
      <c r="DE91" s="202"/>
      <c r="DF91" s="202"/>
      <c r="DG91" s="202"/>
      <c r="DH91" s="202"/>
      <c r="DI91" s="202"/>
      <c r="DJ91" s="202"/>
      <c r="DK91" s="202"/>
      <c r="DL91" s="202"/>
      <c r="DM91" s="202"/>
      <c r="DN91" s="202"/>
      <c r="DO91" s="202"/>
      <c r="DP91" s="202"/>
      <c r="DQ91" s="202"/>
      <c r="DR91" s="202"/>
      <c r="DS91" s="202"/>
      <c r="DT91" s="202"/>
      <c r="DU91" s="202"/>
      <c r="DV91" s="202"/>
      <c r="DW91" s="202"/>
      <c r="DX91" s="202"/>
      <c r="DY91" s="202"/>
      <c r="DZ91" s="202"/>
      <c r="EA91" s="202"/>
      <c r="EB91" s="202"/>
      <c r="EC91" s="202"/>
      <c r="ED91" s="202"/>
      <c r="EE91" s="202"/>
      <c r="EF91" s="202"/>
      <c r="EG91" s="202"/>
      <c r="EH91" s="202"/>
      <c r="EI91" s="202"/>
      <c r="EJ91" s="202"/>
      <c r="EK91" s="202"/>
      <c r="EL91" s="202"/>
      <c r="EM91" s="202"/>
      <c r="EN91" s="202"/>
    </row>
    <row r="92" spans="1:144">
      <c r="A92" s="197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2"/>
      <c r="AH92" s="202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2"/>
      <c r="AT92" s="202"/>
      <c r="AU92" s="202"/>
      <c r="AV92" s="202"/>
      <c r="AW92" s="202"/>
      <c r="AX92" s="202"/>
      <c r="AY92" s="202"/>
      <c r="AZ92" s="202"/>
      <c r="BA92" s="202"/>
      <c r="BB92" s="202"/>
      <c r="BC92" s="202"/>
      <c r="BD92" s="202"/>
      <c r="BE92" s="202"/>
      <c r="BF92" s="202"/>
      <c r="BG92" s="202"/>
      <c r="BH92" s="202"/>
      <c r="BI92" s="202"/>
      <c r="BJ92" s="202"/>
      <c r="BK92" s="202"/>
      <c r="BL92" s="202"/>
      <c r="BM92" s="202"/>
      <c r="BN92" s="202"/>
      <c r="BO92" s="202"/>
      <c r="BP92" s="202"/>
      <c r="BQ92" s="202"/>
      <c r="BR92" s="202"/>
      <c r="BS92" s="202"/>
      <c r="BT92" s="202"/>
      <c r="BU92" s="202"/>
      <c r="BV92" s="202"/>
      <c r="BW92" s="202"/>
      <c r="BX92" s="202"/>
      <c r="BY92" s="202"/>
      <c r="BZ92" s="202"/>
      <c r="CA92" s="202"/>
      <c r="CB92" s="202"/>
      <c r="CC92" s="202"/>
      <c r="CD92" s="202"/>
      <c r="CE92" s="202"/>
      <c r="CF92" s="202"/>
      <c r="CG92" s="202"/>
      <c r="CH92" s="202"/>
      <c r="CI92" s="202"/>
      <c r="CJ92" s="202"/>
      <c r="CK92" s="202"/>
      <c r="CL92" s="202"/>
      <c r="CM92" s="202"/>
      <c r="CN92" s="202"/>
      <c r="CO92" s="202"/>
      <c r="CP92" s="202"/>
      <c r="CQ92" s="202"/>
      <c r="CR92" s="202"/>
      <c r="CS92" s="202"/>
      <c r="CT92" s="202"/>
      <c r="CU92" s="202"/>
      <c r="CV92" s="202"/>
      <c r="CW92" s="202"/>
      <c r="CX92" s="202"/>
      <c r="CY92" s="202"/>
      <c r="CZ92" s="202"/>
      <c r="DA92" s="202"/>
      <c r="DB92" s="202"/>
      <c r="DC92" s="202"/>
      <c r="DD92" s="202"/>
      <c r="DE92" s="202"/>
      <c r="DF92" s="202"/>
      <c r="DG92" s="202"/>
      <c r="DH92" s="202"/>
      <c r="DI92" s="202"/>
      <c r="DJ92" s="202"/>
      <c r="DK92" s="202"/>
      <c r="DL92" s="202"/>
      <c r="DM92" s="202"/>
      <c r="DN92" s="202"/>
      <c r="DO92" s="202"/>
      <c r="DP92" s="202"/>
      <c r="DQ92" s="202"/>
      <c r="DR92" s="202"/>
      <c r="DS92" s="202"/>
      <c r="DT92" s="202"/>
      <c r="DU92" s="202"/>
      <c r="DV92" s="202"/>
      <c r="DW92" s="202"/>
      <c r="DX92" s="202"/>
      <c r="DY92" s="202"/>
      <c r="DZ92" s="202"/>
      <c r="EA92" s="202"/>
      <c r="EB92" s="202"/>
      <c r="EC92" s="202"/>
      <c r="ED92" s="202"/>
      <c r="EE92" s="202"/>
      <c r="EF92" s="202"/>
      <c r="EG92" s="202"/>
      <c r="EH92" s="202"/>
      <c r="EI92" s="202"/>
      <c r="EJ92" s="202"/>
      <c r="EK92" s="202"/>
      <c r="EL92" s="202"/>
      <c r="EM92" s="202"/>
      <c r="EN92" s="202"/>
    </row>
    <row r="93" spans="1:144">
      <c r="A93" s="197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2"/>
      <c r="BT93" s="202"/>
      <c r="BU93" s="202"/>
      <c r="BV93" s="202"/>
      <c r="BW93" s="202"/>
      <c r="BX93" s="202"/>
      <c r="BY93" s="202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2"/>
      <c r="CK93" s="202"/>
      <c r="CL93" s="202"/>
      <c r="CM93" s="202"/>
      <c r="CN93" s="202"/>
      <c r="CO93" s="202"/>
      <c r="CP93" s="202"/>
      <c r="CQ93" s="202"/>
      <c r="CR93" s="202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E93" s="202"/>
      <c r="DF93" s="202"/>
      <c r="DG93" s="202"/>
      <c r="DH93" s="202"/>
      <c r="DI93" s="202"/>
      <c r="DJ93" s="202"/>
      <c r="DK93" s="202"/>
      <c r="DL93" s="202"/>
      <c r="DM93" s="202"/>
      <c r="DN93" s="202"/>
      <c r="DO93" s="202"/>
      <c r="DP93" s="202"/>
      <c r="DQ93" s="202"/>
      <c r="DR93" s="202"/>
      <c r="DS93" s="202"/>
      <c r="DT93" s="202"/>
      <c r="DU93" s="202"/>
      <c r="DV93" s="202"/>
      <c r="DW93" s="202"/>
      <c r="DX93" s="202"/>
      <c r="DY93" s="202"/>
      <c r="DZ93" s="202"/>
      <c r="EA93" s="202"/>
      <c r="EB93" s="202"/>
      <c r="EC93" s="202"/>
      <c r="ED93" s="202"/>
      <c r="EE93" s="202"/>
      <c r="EF93" s="202"/>
      <c r="EG93" s="202"/>
      <c r="EH93" s="202"/>
      <c r="EI93" s="202"/>
      <c r="EJ93" s="202"/>
      <c r="EK93" s="202"/>
      <c r="EL93" s="202"/>
      <c r="EM93" s="202"/>
      <c r="EN93" s="202"/>
    </row>
    <row r="94" spans="1:144">
      <c r="A94" s="197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  <c r="AU94" s="202"/>
      <c r="AV94" s="202"/>
      <c r="AW94" s="202"/>
      <c r="AX94" s="202"/>
      <c r="AY94" s="202"/>
      <c r="AZ94" s="202"/>
      <c r="BA94" s="202"/>
      <c r="BB94" s="202"/>
      <c r="BC94" s="202"/>
      <c r="BD94" s="202"/>
      <c r="BE94" s="202"/>
      <c r="BF94" s="202"/>
      <c r="BG94" s="202"/>
      <c r="BH94" s="202"/>
      <c r="BI94" s="202"/>
      <c r="BJ94" s="202"/>
      <c r="BK94" s="202"/>
      <c r="BL94" s="202"/>
      <c r="BM94" s="202"/>
      <c r="BN94" s="202"/>
      <c r="BO94" s="202"/>
      <c r="BP94" s="202"/>
      <c r="BQ94" s="202"/>
      <c r="BR94" s="202"/>
      <c r="BS94" s="202"/>
      <c r="BT94" s="202"/>
      <c r="BU94" s="202"/>
      <c r="BV94" s="202"/>
      <c r="BW94" s="202"/>
      <c r="BX94" s="202"/>
      <c r="BY94" s="202"/>
      <c r="BZ94" s="202"/>
      <c r="CA94" s="202"/>
      <c r="CB94" s="202"/>
      <c r="CC94" s="202"/>
      <c r="CD94" s="202"/>
      <c r="CE94" s="202"/>
      <c r="CF94" s="202"/>
      <c r="CG94" s="202"/>
      <c r="CH94" s="202"/>
      <c r="CI94" s="202"/>
      <c r="CJ94" s="202"/>
      <c r="CK94" s="202"/>
      <c r="CL94" s="202"/>
      <c r="CM94" s="202"/>
      <c r="CN94" s="202"/>
      <c r="CO94" s="202"/>
      <c r="CP94" s="202"/>
      <c r="CQ94" s="202"/>
      <c r="CR94" s="202"/>
      <c r="CS94" s="202"/>
      <c r="CT94" s="202"/>
      <c r="CU94" s="202"/>
      <c r="CV94" s="202"/>
      <c r="CW94" s="202"/>
      <c r="CX94" s="202"/>
      <c r="CY94" s="202"/>
      <c r="CZ94" s="202"/>
      <c r="DA94" s="202"/>
      <c r="DB94" s="202"/>
      <c r="DC94" s="202"/>
      <c r="DD94" s="202"/>
      <c r="DE94" s="202"/>
      <c r="DF94" s="202"/>
      <c r="DG94" s="202"/>
      <c r="DH94" s="202"/>
      <c r="DI94" s="202"/>
      <c r="DJ94" s="202"/>
      <c r="DK94" s="202"/>
      <c r="DL94" s="202"/>
      <c r="DM94" s="202"/>
      <c r="DN94" s="202"/>
      <c r="DO94" s="202"/>
      <c r="DP94" s="202"/>
      <c r="DQ94" s="202"/>
      <c r="DR94" s="202"/>
      <c r="DS94" s="202"/>
      <c r="DT94" s="202"/>
      <c r="DU94" s="202"/>
      <c r="DV94" s="202"/>
      <c r="DW94" s="202"/>
      <c r="DX94" s="202"/>
      <c r="DY94" s="202"/>
      <c r="DZ94" s="202"/>
      <c r="EA94" s="202"/>
      <c r="EB94" s="202"/>
      <c r="EC94" s="202"/>
      <c r="ED94" s="202"/>
      <c r="EE94" s="202"/>
      <c r="EF94" s="202"/>
      <c r="EG94" s="202"/>
      <c r="EH94" s="202"/>
      <c r="EI94" s="202"/>
      <c r="EJ94" s="202"/>
      <c r="EK94" s="202"/>
      <c r="EL94" s="202"/>
      <c r="EM94" s="202"/>
      <c r="EN94" s="202"/>
    </row>
    <row r="95" spans="1:144">
      <c r="A95" s="197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2"/>
      <c r="BB95" s="202"/>
      <c r="BC95" s="202"/>
      <c r="BD95" s="202"/>
      <c r="BE95" s="202"/>
      <c r="BF95" s="202"/>
      <c r="BG95" s="202"/>
      <c r="BH95" s="202"/>
      <c r="BI95" s="202"/>
      <c r="BJ95" s="202"/>
      <c r="BK95" s="202"/>
      <c r="BL95" s="202"/>
      <c r="BM95" s="202"/>
      <c r="BN95" s="202"/>
      <c r="BO95" s="202"/>
      <c r="BP95" s="202"/>
      <c r="BQ95" s="202"/>
      <c r="BR95" s="202"/>
      <c r="BS95" s="202"/>
      <c r="BT95" s="202"/>
      <c r="BU95" s="202"/>
      <c r="BV95" s="202"/>
      <c r="BW95" s="202"/>
      <c r="BX95" s="202"/>
      <c r="BY95" s="202"/>
      <c r="BZ95" s="202"/>
      <c r="CA95" s="202"/>
      <c r="CB95" s="202"/>
      <c r="CC95" s="202"/>
      <c r="CD95" s="202"/>
      <c r="CE95" s="202"/>
      <c r="CF95" s="202"/>
      <c r="CG95" s="202"/>
      <c r="CH95" s="202"/>
      <c r="CI95" s="202"/>
      <c r="CJ95" s="202"/>
      <c r="CK95" s="202"/>
      <c r="CL95" s="202"/>
      <c r="CM95" s="202"/>
      <c r="CN95" s="202"/>
      <c r="CO95" s="202"/>
      <c r="CP95" s="202"/>
      <c r="CQ95" s="202"/>
      <c r="CR95" s="202"/>
      <c r="CS95" s="202"/>
      <c r="CT95" s="202"/>
      <c r="CU95" s="202"/>
      <c r="CV95" s="202"/>
      <c r="CW95" s="202"/>
      <c r="CX95" s="202"/>
      <c r="CY95" s="202"/>
      <c r="CZ95" s="202"/>
      <c r="DA95" s="202"/>
      <c r="DB95" s="202"/>
      <c r="DC95" s="202"/>
      <c r="DD95" s="202"/>
      <c r="DE95" s="202"/>
      <c r="DF95" s="202"/>
      <c r="DG95" s="202"/>
      <c r="DH95" s="202"/>
      <c r="DI95" s="202"/>
      <c r="DJ95" s="202"/>
      <c r="DK95" s="202"/>
      <c r="DL95" s="202"/>
      <c r="DM95" s="202"/>
      <c r="DN95" s="202"/>
      <c r="DO95" s="202"/>
      <c r="DP95" s="202"/>
      <c r="DQ95" s="202"/>
      <c r="DR95" s="202"/>
      <c r="DS95" s="202"/>
      <c r="DT95" s="202"/>
      <c r="DU95" s="202"/>
      <c r="DV95" s="202"/>
      <c r="DW95" s="202"/>
      <c r="DX95" s="202"/>
      <c r="DY95" s="202"/>
      <c r="DZ95" s="202"/>
      <c r="EA95" s="202"/>
      <c r="EB95" s="202"/>
      <c r="EC95" s="202"/>
      <c r="ED95" s="202"/>
      <c r="EE95" s="202"/>
      <c r="EF95" s="202"/>
      <c r="EG95" s="202"/>
      <c r="EH95" s="202"/>
      <c r="EI95" s="202"/>
      <c r="EJ95" s="202"/>
      <c r="EK95" s="202"/>
      <c r="EL95" s="202"/>
      <c r="EM95" s="202"/>
      <c r="EN95" s="202"/>
    </row>
    <row r="96" spans="1:144">
      <c r="A96" s="197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  <c r="AW96" s="202"/>
      <c r="AX96" s="202"/>
      <c r="AY96" s="202"/>
      <c r="AZ96" s="202"/>
      <c r="BA96" s="202"/>
      <c r="BB96" s="202"/>
      <c r="BC96" s="202"/>
      <c r="BD96" s="202"/>
      <c r="BE96" s="202"/>
      <c r="BF96" s="202"/>
      <c r="BG96" s="202"/>
      <c r="BH96" s="202"/>
      <c r="BI96" s="202"/>
      <c r="BJ96" s="202"/>
      <c r="BK96" s="202"/>
      <c r="BL96" s="202"/>
      <c r="BM96" s="202"/>
      <c r="BN96" s="202"/>
      <c r="BO96" s="202"/>
      <c r="BP96" s="202"/>
      <c r="BQ96" s="202"/>
      <c r="BR96" s="202"/>
      <c r="BS96" s="202"/>
      <c r="BT96" s="202"/>
      <c r="BU96" s="202"/>
      <c r="BV96" s="202"/>
      <c r="BW96" s="202"/>
      <c r="BX96" s="202"/>
      <c r="BY96" s="202"/>
      <c r="BZ96" s="202"/>
      <c r="CA96" s="202"/>
      <c r="CB96" s="202"/>
      <c r="CC96" s="202"/>
      <c r="CD96" s="202"/>
      <c r="CE96" s="202"/>
      <c r="CF96" s="202"/>
      <c r="CG96" s="202"/>
      <c r="CH96" s="202"/>
      <c r="CI96" s="202"/>
      <c r="CJ96" s="202"/>
      <c r="CK96" s="202"/>
      <c r="CL96" s="202"/>
      <c r="CM96" s="202"/>
      <c r="CN96" s="202"/>
      <c r="CO96" s="202"/>
      <c r="CP96" s="202"/>
      <c r="CQ96" s="202"/>
      <c r="CR96" s="202"/>
      <c r="CS96" s="202"/>
      <c r="CT96" s="202"/>
      <c r="CU96" s="202"/>
      <c r="CV96" s="202"/>
      <c r="CW96" s="202"/>
      <c r="CX96" s="202"/>
      <c r="CY96" s="202"/>
      <c r="CZ96" s="202"/>
      <c r="DA96" s="202"/>
      <c r="DB96" s="202"/>
      <c r="DC96" s="202"/>
      <c r="DD96" s="202"/>
      <c r="DE96" s="202"/>
      <c r="DF96" s="202"/>
      <c r="DG96" s="202"/>
      <c r="DH96" s="202"/>
      <c r="DI96" s="202"/>
      <c r="DJ96" s="202"/>
      <c r="DK96" s="202"/>
      <c r="DL96" s="202"/>
      <c r="DM96" s="202"/>
      <c r="DN96" s="202"/>
      <c r="DO96" s="202"/>
      <c r="DP96" s="202"/>
      <c r="DQ96" s="202"/>
      <c r="DR96" s="202"/>
      <c r="DS96" s="202"/>
      <c r="DT96" s="202"/>
      <c r="DU96" s="202"/>
      <c r="DV96" s="202"/>
      <c r="DW96" s="202"/>
      <c r="DX96" s="202"/>
      <c r="DY96" s="202"/>
      <c r="DZ96" s="202"/>
      <c r="EA96" s="202"/>
      <c r="EB96" s="202"/>
      <c r="EC96" s="202"/>
      <c r="ED96" s="202"/>
      <c r="EE96" s="202"/>
      <c r="EF96" s="202"/>
      <c r="EG96" s="202"/>
      <c r="EH96" s="202"/>
      <c r="EI96" s="202"/>
      <c r="EJ96" s="202"/>
      <c r="EK96" s="202"/>
      <c r="EL96" s="202"/>
      <c r="EM96" s="202"/>
      <c r="EN96" s="202"/>
    </row>
    <row r="97" spans="1:144">
      <c r="A97" s="197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2"/>
      <c r="AT97" s="202"/>
      <c r="AU97" s="202"/>
      <c r="AV97" s="202"/>
      <c r="AW97" s="202"/>
      <c r="AX97" s="202"/>
      <c r="AY97" s="202"/>
      <c r="AZ97" s="202"/>
      <c r="BA97" s="202"/>
      <c r="BB97" s="202"/>
      <c r="BC97" s="202"/>
      <c r="BD97" s="202"/>
      <c r="BE97" s="202"/>
      <c r="BF97" s="202"/>
      <c r="BG97" s="202"/>
      <c r="BH97" s="202"/>
      <c r="BI97" s="202"/>
      <c r="BJ97" s="202"/>
      <c r="BK97" s="202"/>
      <c r="BL97" s="202"/>
      <c r="BM97" s="202"/>
      <c r="BN97" s="202"/>
      <c r="BO97" s="202"/>
      <c r="BP97" s="202"/>
      <c r="BQ97" s="202"/>
      <c r="BR97" s="202"/>
      <c r="BS97" s="202"/>
      <c r="BT97" s="202"/>
      <c r="BU97" s="202"/>
      <c r="BV97" s="202"/>
      <c r="BW97" s="202"/>
      <c r="BX97" s="202"/>
      <c r="BY97" s="202"/>
      <c r="BZ97" s="202"/>
      <c r="CA97" s="202"/>
      <c r="CB97" s="202"/>
      <c r="CC97" s="202"/>
      <c r="CD97" s="202"/>
      <c r="CE97" s="202"/>
      <c r="CF97" s="202"/>
      <c r="CG97" s="202"/>
      <c r="CH97" s="202"/>
      <c r="CI97" s="202"/>
      <c r="CJ97" s="202"/>
      <c r="CK97" s="202"/>
      <c r="CL97" s="202"/>
      <c r="CM97" s="202"/>
      <c r="CN97" s="202"/>
      <c r="CO97" s="202"/>
      <c r="CP97" s="202"/>
      <c r="CQ97" s="202"/>
      <c r="CR97" s="202"/>
      <c r="CS97" s="202"/>
      <c r="CT97" s="202"/>
      <c r="CU97" s="202"/>
      <c r="CV97" s="202"/>
      <c r="CW97" s="202"/>
      <c r="CX97" s="202"/>
      <c r="CY97" s="202"/>
      <c r="CZ97" s="202"/>
      <c r="DA97" s="202"/>
      <c r="DB97" s="202"/>
      <c r="DC97" s="202"/>
      <c r="DD97" s="202"/>
      <c r="DE97" s="202"/>
      <c r="DF97" s="202"/>
      <c r="DG97" s="202"/>
      <c r="DH97" s="202"/>
      <c r="DI97" s="202"/>
      <c r="DJ97" s="202"/>
      <c r="DK97" s="202"/>
      <c r="DL97" s="202"/>
      <c r="DM97" s="202"/>
      <c r="DN97" s="202"/>
      <c r="DO97" s="202"/>
      <c r="DP97" s="202"/>
      <c r="DQ97" s="202"/>
      <c r="DR97" s="202"/>
      <c r="DS97" s="202"/>
      <c r="DT97" s="202"/>
      <c r="DU97" s="202"/>
      <c r="DV97" s="202"/>
      <c r="DW97" s="202"/>
      <c r="DX97" s="202"/>
      <c r="DY97" s="202"/>
      <c r="DZ97" s="202"/>
      <c r="EA97" s="202"/>
      <c r="EB97" s="202"/>
      <c r="EC97" s="202"/>
      <c r="ED97" s="202"/>
      <c r="EE97" s="202"/>
      <c r="EF97" s="202"/>
      <c r="EG97" s="202"/>
      <c r="EH97" s="202"/>
      <c r="EI97" s="202"/>
      <c r="EJ97" s="202"/>
      <c r="EK97" s="202"/>
      <c r="EL97" s="202"/>
      <c r="EM97" s="202"/>
      <c r="EN97" s="202"/>
    </row>
    <row r="98" spans="1:144">
      <c r="A98" s="197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202"/>
      <c r="AU98" s="202"/>
      <c r="AV98" s="202"/>
      <c r="AW98" s="202"/>
      <c r="AX98" s="202"/>
      <c r="AY98" s="202"/>
      <c r="AZ98" s="202"/>
      <c r="BA98" s="202"/>
      <c r="BB98" s="202"/>
      <c r="BC98" s="202"/>
      <c r="BD98" s="202"/>
      <c r="BE98" s="202"/>
      <c r="BF98" s="202"/>
      <c r="BG98" s="202"/>
      <c r="BH98" s="202"/>
      <c r="BI98" s="202"/>
      <c r="BJ98" s="202"/>
      <c r="BK98" s="202"/>
      <c r="BL98" s="202"/>
      <c r="BM98" s="202"/>
      <c r="BN98" s="202"/>
      <c r="BO98" s="202"/>
      <c r="BP98" s="202"/>
      <c r="BQ98" s="202"/>
      <c r="BR98" s="202"/>
      <c r="BS98" s="202"/>
      <c r="BT98" s="202"/>
      <c r="BU98" s="202"/>
      <c r="BV98" s="202"/>
      <c r="BW98" s="202"/>
      <c r="BX98" s="202"/>
      <c r="BY98" s="202"/>
      <c r="BZ98" s="202"/>
      <c r="CA98" s="202"/>
      <c r="CB98" s="202"/>
      <c r="CC98" s="202"/>
      <c r="CD98" s="202"/>
      <c r="CE98" s="202"/>
      <c r="CF98" s="202"/>
      <c r="CG98" s="202"/>
      <c r="CH98" s="202"/>
      <c r="CI98" s="202"/>
      <c r="CJ98" s="202"/>
      <c r="CK98" s="202"/>
      <c r="CL98" s="202"/>
      <c r="CM98" s="202"/>
      <c r="CN98" s="202"/>
      <c r="CO98" s="202"/>
      <c r="CP98" s="202"/>
      <c r="CQ98" s="202"/>
      <c r="CR98" s="202"/>
      <c r="CS98" s="202"/>
      <c r="CT98" s="202"/>
      <c r="CU98" s="202"/>
      <c r="CV98" s="202"/>
      <c r="CW98" s="202"/>
      <c r="CX98" s="202"/>
      <c r="CY98" s="202"/>
      <c r="CZ98" s="202"/>
      <c r="DA98" s="202"/>
      <c r="DB98" s="202"/>
      <c r="DC98" s="202"/>
      <c r="DD98" s="202"/>
      <c r="DE98" s="202"/>
      <c r="DF98" s="202"/>
      <c r="DG98" s="202"/>
      <c r="DH98" s="202"/>
      <c r="DI98" s="202"/>
      <c r="DJ98" s="202"/>
      <c r="DK98" s="202"/>
      <c r="DL98" s="202"/>
      <c r="DM98" s="202"/>
      <c r="DN98" s="202"/>
      <c r="DO98" s="202"/>
      <c r="DP98" s="202"/>
      <c r="DQ98" s="202"/>
      <c r="DR98" s="202"/>
      <c r="DS98" s="202"/>
      <c r="DT98" s="202"/>
      <c r="DU98" s="202"/>
      <c r="DV98" s="202"/>
      <c r="DW98" s="202"/>
      <c r="DX98" s="202"/>
      <c r="DY98" s="202"/>
      <c r="DZ98" s="202"/>
      <c r="EA98" s="202"/>
      <c r="EB98" s="202"/>
      <c r="EC98" s="202"/>
      <c r="ED98" s="202"/>
      <c r="EE98" s="202"/>
      <c r="EF98" s="202"/>
      <c r="EG98" s="202"/>
      <c r="EH98" s="202"/>
      <c r="EI98" s="202"/>
      <c r="EJ98" s="202"/>
      <c r="EK98" s="202"/>
      <c r="EL98" s="202"/>
      <c r="EM98" s="202"/>
      <c r="EN98" s="202"/>
    </row>
    <row r="99" spans="1:144">
      <c r="A99" s="197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02"/>
      <c r="AT99" s="202"/>
      <c r="AU99" s="202"/>
      <c r="AV99" s="202"/>
      <c r="AW99" s="202"/>
      <c r="AX99" s="202"/>
      <c r="AY99" s="202"/>
      <c r="AZ99" s="202"/>
      <c r="BA99" s="202"/>
      <c r="BB99" s="202"/>
      <c r="BC99" s="202"/>
      <c r="BD99" s="202"/>
      <c r="BE99" s="202"/>
      <c r="BF99" s="202"/>
      <c r="BG99" s="202"/>
      <c r="BH99" s="202"/>
      <c r="BI99" s="202"/>
      <c r="BJ99" s="202"/>
      <c r="BK99" s="202"/>
      <c r="BL99" s="202"/>
      <c r="BM99" s="202"/>
      <c r="BN99" s="202"/>
      <c r="BO99" s="202"/>
      <c r="BP99" s="202"/>
      <c r="BQ99" s="202"/>
      <c r="BR99" s="202"/>
      <c r="BS99" s="202"/>
      <c r="BT99" s="202"/>
      <c r="BU99" s="202"/>
      <c r="BV99" s="202"/>
      <c r="BW99" s="202"/>
      <c r="BX99" s="202"/>
      <c r="BY99" s="202"/>
      <c r="BZ99" s="202"/>
      <c r="CA99" s="202"/>
      <c r="CB99" s="202"/>
      <c r="CC99" s="202"/>
      <c r="CD99" s="202"/>
      <c r="CE99" s="202"/>
      <c r="CF99" s="202"/>
      <c r="CG99" s="202"/>
      <c r="CH99" s="202"/>
      <c r="CI99" s="202"/>
      <c r="CJ99" s="202"/>
      <c r="CK99" s="202"/>
      <c r="CL99" s="202"/>
      <c r="CM99" s="202"/>
      <c r="CN99" s="202"/>
      <c r="CO99" s="202"/>
      <c r="CP99" s="202"/>
      <c r="CQ99" s="202"/>
      <c r="CR99" s="202"/>
      <c r="CS99" s="202"/>
      <c r="CT99" s="202"/>
      <c r="CU99" s="202"/>
      <c r="CV99" s="202"/>
      <c r="CW99" s="202"/>
      <c r="CX99" s="202"/>
      <c r="CY99" s="202"/>
      <c r="CZ99" s="202"/>
      <c r="DA99" s="202"/>
      <c r="DB99" s="202"/>
      <c r="DC99" s="202"/>
      <c r="DD99" s="202"/>
      <c r="DE99" s="202"/>
      <c r="DF99" s="202"/>
      <c r="DG99" s="202"/>
      <c r="DH99" s="202"/>
      <c r="DI99" s="202"/>
      <c r="DJ99" s="202"/>
      <c r="DK99" s="202"/>
      <c r="DL99" s="202"/>
      <c r="DM99" s="202"/>
      <c r="DN99" s="202"/>
      <c r="DO99" s="202"/>
      <c r="DP99" s="202"/>
      <c r="DQ99" s="202"/>
      <c r="DR99" s="202"/>
      <c r="DS99" s="202"/>
      <c r="DT99" s="202"/>
      <c r="DU99" s="202"/>
      <c r="DV99" s="202"/>
      <c r="DW99" s="202"/>
      <c r="DX99" s="202"/>
      <c r="DY99" s="202"/>
      <c r="DZ99" s="202"/>
      <c r="EA99" s="202"/>
      <c r="EB99" s="202"/>
      <c r="EC99" s="202"/>
      <c r="ED99" s="202"/>
      <c r="EE99" s="202"/>
      <c r="EF99" s="202"/>
      <c r="EG99" s="202"/>
      <c r="EH99" s="202"/>
      <c r="EI99" s="202"/>
      <c r="EJ99" s="202"/>
      <c r="EK99" s="202"/>
      <c r="EL99" s="202"/>
      <c r="EM99" s="202"/>
      <c r="EN99" s="202"/>
    </row>
    <row r="100" spans="1:144">
      <c r="A100" s="197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2"/>
      <c r="AT100" s="202"/>
      <c r="AU100" s="202"/>
      <c r="AV100" s="202"/>
      <c r="AW100" s="202"/>
      <c r="AX100" s="202"/>
      <c r="AY100" s="202"/>
      <c r="AZ100" s="202"/>
      <c r="BA100" s="202"/>
      <c r="BB100" s="202"/>
      <c r="BC100" s="202"/>
      <c r="BD100" s="202"/>
      <c r="BE100" s="202"/>
      <c r="BF100" s="202"/>
      <c r="BG100" s="202"/>
      <c r="BH100" s="202"/>
      <c r="BI100" s="202"/>
      <c r="BJ100" s="202"/>
      <c r="BK100" s="202"/>
      <c r="BL100" s="202"/>
      <c r="BM100" s="202"/>
      <c r="BN100" s="202"/>
      <c r="BO100" s="202"/>
      <c r="BP100" s="202"/>
      <c r="BQ100" s="202"/>
      <c r="BR100" s="202"/>
      <c r="BS100" s="202"/>
      <c r="BT100" s="202"/>
      <c r="BU100" s="202"/>
      <c r="BV100" s="202"/>
      <c r="BW100" s="202"/>
      <c r="BX100" s="202"/>
      <c r="BY100" s="202"/>
      <c r="BZ100" s="202"/>
      <c r="CA100" s="202"/>
      <c r="CB100" s="202"/>
      <c r="CC100" s="202"/>
      <c r="CD100" s="202"/>
      <c r="CE100" s="202"/>
      <c r="CF100" s="202"/>
      <c r="CG100" s="202"/>
      <c r="CH100" s="202"/>
      <c r="CI100" s="202"/>
      <c r="CJ100" s="202"/>
      <c r="CK100" s="202"/>
      <c r="CL100" s="202"/>
      <c r="CM100" s="202"/>
      <c r="CN100" s="202"/>
      <c r="CO100" s="202"/>
      <c r="CP100" s="202"/>
      <c r="CQ100" s="202"/>
      <c r="CR100" s="202"/>
      <c r="CS100" s="202"/>
      <c r="CT100" s="202"/>
      <c r="CU100" s="202"/>
      <c r="CV100" s="202"/>
      <c r="CW100" s="202"/>
      <c r="CX100" s="202"/>
      <c r="CY100" s="202"/>
      <c r="CZ100" s="202"/>
      <c r="DA100" s="202"/>
      <c r="DB100" s="202"/>
      <c r="DC100" s="202"/>
      <c r="DD100" s="202"/>
      <c r="DE100" s="202"/>
      <c r="DF100" s="202"/>
      <c r="DG100" s="202"/>
      <c r="DH100" s="202"/>
      <c r="DI100" s="202"/>
      <c r="DJ100" s="202"/>
      <c r="DK100" s="202"/>
      <c r="DL100" s="202"/>
      <c r="DM100" s="202"/>
      <c r="DN100" s="202"/>
      <c r="DO100" s="202"/>
      <c r="DP100" s="202"/>
      <c r="DQ100" s="202"/>
      <c r="DR100" s="202"/>
      <c r="DS100" s="202"/>
      <c r="DT100" s="202"/>
      <c r="DU100" s="202"/>
      <c r="DV100" s="202"/>
      <c r="DW100" s="202"/>
      <c r="DX100" s="202"/>
      <c r="DY100" s="202"/>
      <c r="DZ100" s="202"/>
      <c r="EA100" s="202"/>
      <c r="EB100" s="202"/>
      <c r="EC100" s="202"/>
      <c r="ED100" s="202"/>
      <c r="EE100" s="202"/>
      <c r="EF100" s="202"/>
      <c r="EG100" s="202"/>
      <c r="EH100" s="202"/>
      <c r="EI100" s="202"/>
      <c r="EJ100" s="202"/>
      <c r="EK100" s="202"/>
      <c r="EL100" s="202"/>
      <c r="EM100" s="202"/>
      <c r="EN100" s="202"/>
    </row>
    <row r="101" spans="1:144">
      <c r="A101" s="197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2"/>
      <c r="AV101" s="202"/>
      <c r="AW101" s="202"/>
      <c r="AX101" s="202"/>
      <c r="AY101" s="202"/>
      <c r="AZ101" s="202"/>
      <c r="BA101" s="202"/>
      <c r="BB101" s="202"/>
      <c r="BC101" s="202"/>
      <c r="BD101" s="202"/>
      <c r="BE101" s="202"/>
      <c r="BF101" s="202"/>
      <c r="BG101" s="202"/>
      <c r="BH101" s="202"/>
      <c r="BI101" s="202"/>
      <c r="BJ101" s="202"/>
      <c r="BK101" s="202"/>
      <c r="BL101" s="202"/>
      <c r="BM101" s="202"/>
      <c r="BN101" s="202"/>
      <c r="BO101" s="202"/>
      <c r="BP101" s="202"/>
      <c r="BQ101" s="202"/>
      <c r="BR101" s="202"/>
      <c r="BS101" s="202"/>
      <c r="BT101" s="202"/>
      <c r="BU101" s="202"/>
      <c r="BV101" s="202"/>
      <c r="BW101" s="202"/>
      <c r="BX101" s="202"/>
      <c r="BY101" s="202"/>
      <c r="BZ101" s="202"/>
      <c r="CA101" s="202"/>
      <c r="CB101" s="202"/>
      <c r="CC101" s="202"/>
      <c r="CD101" s="202"/>
      <c r="CE101" s="202"/>
      <c r="CF101" s="202"/>
      <c r="CG101" s="202"/>
      <c r="CH101" s="202"/>
      <c r="CI101" s="202"/>
      <c r="CJ101" s="202"/>
      <c r="CK101" s="202"/>
      <c r="CL101" s="202"/>
      <c r="CM101" s="202"/>
      <c r="CN101" s="202"/>
      <c r="CO101" s="202"/>
      <c r="CP101" s="202"/>
      <c r="CQ101" s="202"/>
      <c r="CR101" s="202"/>
      <c r="CS101" s="202"/>
      <c r="CT101" s="202"/>
      <c r="CU101" s="202"/>
      <c r="CV101" s="202"/>
      <c r="CW101" s="202"/>
      <c r="CX101" s="202"/>
      <c r="CY101" s="202"/>
      <c r="CZ101" s="202"/>
      <c r="DA101" s="202"/>
      <c r="DB101" s="202"/>
      <c r="DC101" s="202"/>
      <c r="DD101" s="202"/>
      <c r="DE101" s="202"/>
      <c r="DF101" s="202"/>
      <c r="DG101" s="202"/>
      <c r="DH101" s="202"/>
      <c r="DI101" s="202"/>
      <c r="DJ101" s="202"/>
      <c r="DK101" s="202"/>
      <c r="DL101" s="202"/>
      <c r="DM101" s="202"/>
      <c r="DN101" s="202"/>
      <c r="DO101" s="202"/>
      <c r="DP101" s="202"/>
      <c r="DQ101" s="202"/>
      <c r="DR101" s="202"/>
      <c r="DS101" s="202"/>
      <c r="DT101" s="202"/>
      <c r="DU101" s="202"/>
      <c r="DV101" s="202"/>
      <c r="DW101" s="202"/>
      <c r="DX101" s="202"/>
      <c r="DY101" s="202"/>
      <c r="DZ101" s="202"/>
      <c r="EA101" s="202"/>
      <c r="EB101" s="202"/>
      <c r="EC101" s="202"/>
      <c r="ED101" s="202"/>
      <c r="EE101" s="202"/>
      <c r="EF101" s="202"/>
      <c r="EG101" s="202"/>
      <c r="EH101" s="202"/>
      <c r="EI101" s="202"/>
      <c r="EJ101" s="202"/>
      <c r="EK101" s="202"/>
      <c r="EL101" s="202"/>
      <c r="EM101" s="202"/>
      <c r="EN101" s="202"/>
    </row>
    <row r="102" spans="1:144">
      <c r="A102" s="197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  <c r="AE102" s="202"/>
      <c r="AF102" s="202"/>
      <c r="AG102" s="202"/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2"/>
      <c r="AT102" s="202"/>
      <c r="AU102" s="202"/>
      <c r="AV102" s="202"/>
      <c r="AW102" s="202"/>
      <c r="AX102" s="202"/>
      <c r="AY102" s="202"/>
      <c r="AZ102" s="202"/>
      <c r="BA102" s="202"/>
      <c r="BB102" s="202"/>
      <c r="BC102" s="202"/>
      <c r="BD102" s="202"/>
      <c r="BE102" s="202"/>
      <c r="BF102" s="202"/>
      <c r="BG102" s="202"/>
      <c r="BH102" s="202"/>
      <c r="BI102" s="202"/>
      <c r="BJ102" s="202"/>
      <c r="BK102" s="202"/>
      <c r="BL102" s="202"/>
      <c r="BM102" s="202"/>
      <c r="BN102" s="202"/>
      <c r="BO102" s="202"/>
      <c r="BP102" s="202"/>
      <c r="BQ102" s="202"/>
      <c r="BR102" s="202"/>
      <c r="BS102" s="202"/>
      <c r="BT102" s="202"/>
      <c r="BU102" s="202"/>
      <c r="BV102" s="202"/>
      <c r="BW102" s="202"/>
      <c r="BX102" s="202"/>
      <c r="BY102" s="202"/>
      <c r="BZ102" s="202"/>
      <c r="CA102" s="202"/>
      <c r="CB102" s="202"/>
      <c r="CC102" s="202"/>
      <c r="CD102" s="202"/>
      <c r="CE102" s="202"/>
      <c r="CF102" s="202"/>
      <c r="CG102" s="202"/>
      <c r="CH102" s="202"/>
      <c r="CI102" s="202"/>
      <c r="CJ102" s="202"/>
      <c r="CK102" s="202"/>
      <c r="CL102" s="202"/>
      <c r="CM102" s="202"/>
      <c r="CN102" s="202"/>
      <c r="CO102" s="202"/>
      <c r="CP102" s="202"/>
      <c r="CQ102" s="202"/>
      <c r="CR102" s="202"/>
      <c r="CS102" s="202"/>
      <c r="CT102" s="202"/>
      <c r="CU102" s="202"/>
      <c r="CV102" s="202"/>
      <c r="CW102" s="202"/>
      <c r="CX102" s="202"/>
      <c r="CY102" s="202"/>
      <c r="CZ102" s="202"/>
      <c r="DA102" s="202"/>
      <c r="DB102" s="202"/>
      <c r="DC102" s="202"/>
      <c r="DD102" s="202"/>
      <c r="DE102" s="202"/>
      <c r="DF102" s="202"/>
      <c r="DG102" s="202"/>
      <c r="DH102" s="202"/>
      <c r="DI102" s="202"/>
      <c r="DJ102" s="202"/>
      <c r="DK102" s="202"/>
      <c r="DL102" s="202"/>
      <c r="DM102" s="202"/>
      <c r="DN102" s="202"/>
      <c r="DO102" s="202"/>
      <c r="DP102" s="202"/>
      <c r="DQ102" s="202"/>
      <c r="DR102" s="202"/>
      <c r="DS102" s="202"/>
      <c r="DT102" s="202"/>
      <c r="DU102" s="202"/>
      <c r="DV102" s="202"/>
      <c r="DW102" s="202"/>
      <c r="DX102" s="202"/>
      <c r="DY102" s="202"/>
      <c r="DZ102" s="202"/>
      <c r="EA102" s="202"/>
      <c r="EB102" s="202"/>
      <c r="EC102" s="202"/>
      <c r="ED102" s="202"/>
      <c r="EE102" s="202"/>
      <c r="EF102" s="202"/>
      <c r="EG102" s="202"/>
      <c r="EH102" s="202"/>
      <c r="EI102" s="202"/>
      <c r="EJ102" s="202"/>
      <c r="EK102" s="202"/>
      <c r="EL102" s="202"/>
      <c r="EM102" s="202"/>
      <c r="EN102" s="202"/>
    </row>
    <row r="103" spans="1:144">
      <c r="A103" s="197"/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2"/>
      <c r="AT103" s="202"/>
      <c r="AU103" s="202"/>
      <c r="AV103" s="202"/>
      <c r="AW103" s="202"/>
      <c r="AX103" s="202"/>
      <c r="AY103" s="202"/>
      <c r="AZ103" s="202"/>
      <c r="BA103" s="202"/>
      <c r="BB103" s="202"/>
      <c r="BC103" s="202"/>
      <c r="BD103" s="202"/>
      <c r="BE103" s="202"/>
      <c r="BF103" s="202"/>
      <c r="BG103" s="202"/>
      <c r="BH103" s="202"/>
      <c r="BI103" s="202"/>
      <c r="BJ103" s="202"/>
      <c r="BK103" s="202"/>
      <c r="BL103" s="202"/>
      <c r="BM103" s="202"/>
      <c r="BN103" s="202"/>
      <c r="BO103" s="202"/>
      <c r="BP103" s="202"/>
      <c r="BQ103" s="202"/>
      <c r="BR103" s="202"/>
      <c r="BS103" s="202"/>
      <c r="BT103" s="202"/>
      <c r="BU103" s="202"/>
      <c r="BV103" s="202"/>
      <c r="BW103" s="202"/>
      <c r="BX103" s="202"/>
      <c r="BY103" s="202"/>
      <c r="BZ103" s="202"/>
      <c r="CA103" s="202"/>
      <c r="CB103" s="202"/>
      <c r="CC103" s="202"/>
      <c r="CD103" s="202"/>
      <c r="CE103" s="202"/>
      <c r="CF103" s="202"/>
      <c r="CG103" s="202"/>
      <c r="CH103" s="202"/>
      <c r="CI103" s="202"/>
      <c r="CJ103" s="202"/>
      <c r="CK103" s="202"/>
      <c r="CL103" s="202"/>
      <c r="CM103" s="202"/>
      <c r="CN103" s="202"/>
      <c r="CO103" s="202"/>
      <c r="CP103" s="202"/>
      <c r="CQ103" s="202"/>
      <c r="CR103" s="202"/>
      <c r="CS103" s="202"/>
      <c r="CT103" s="202"/>
      <c r="CU103" s="202"/>
      <c r="CV103" s="202"/>
      <c r="CW103" s="202"/>
      <c r="CX103" s="202"/>
      <c r="CY103" s="202"/>
      <c r="CZ103" s="202"/>
      <c r="DA103" s="202"/>
      <c r="DB103" s="202"/>
      <c r="DC103" s="202"/>
      <c r="DD103" s="202"/>
      <c r="DE103" s="202"/>
      <c r="DF103" s="202"/>
      <c r="DG103" s="202"/>
      <c r="DH103" s="202"/>
      <c r="DI103" s="202"/>
      <c r="DJ103" s="202"/>
      <c r="DK103" s="202"/>
      <c r="DL103" s="202"/>
      <c r="DM103" s="202"/>
      <c r="DN103" s="202"/>
      <c r="DO103" s="202"/>
      <c r="DP103" s="202"/>
      <c r="DQ103" s="202"/>
      <c r="DR103" s="202"/>
      <c r="DS103" s="202"/>
      <c r="DT103" s="202"/>
      <c r="DU103" s="202"/>
      <c r="DV103" s="202"/>
      <c r="DW103" s="202"/>
      <c r="DX103" s="202"/>
      <c r="DY103" s="202"/>
      <c r="DZ103" s="202"/>
      <c r="EA103" s="202"/>
      <c r="EB103" s="202"/>
      <c r="EC103" s="202"/>
      <c r="ED103" s="202"/>
      <c r="EE103" s="202"/>
      <c r="EF103" s="202"/>
      <c r="EG103" s="202"/>
      <c r="EH103" s="202"/>
      <c r="EI103" s="202"/>
      <c r="EJ103" s="202"/>
      <c r="EK103" s="202"/>
      <c r="EL103" s="202"/>
      <c r="EM103" s="202"/>
      <c r="EN103" s="202"/>
    </row>
    <row r="104" spans="1:144">
      <c r="A104" s="197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2"/>
      <c r="BM104" s="202"/>
      <c r="BN104" s="202"/>
      <c r="BO104" s="202"/>
      <c r="BP104" s="202"/>
      <c r="BQ104" s="202"/>
      <c r="BR104" s="202"/>
      <c r="BS104" s="202"/>
      <c r="BT104" s="202"/>
      <c r="BU104" s="202"/>
      <c r="BV104" s="202"/>
      <c r="BW104" s="202"/>
      <c r="BX104" s="202"/>
      <c r="BY104" s="202"/>
      <c r="BZ104" s="202"/>
      <c r="CA104" s="202"/>
      <c r="CB104" s="202"/>
      <c r="CC104" s="202"/>
      <c r="CD104" s="202"/>
      <c r="CE104" s="202"/>
      <c r="CF104" s="202"/>
      <c r="CG104" s="202"/>
      <c r="CH104" s="202"/>
      <c r="CI104" s="202"/>
      <c r="CJ104" s="202"/>
      <c r="CK104" s="202"/>
      <c r="CL104" s="202"/>
      <c r="CM104" s="202"/>
      <c r="CN104" s="202"/>
      <c r="CO104" s="202"/>
      <c r="CP104" s="202"/>
      <c r="CQ104" s="202"/>
      <c r="CR104" s="202"/>
      <c r="CS104" s="202"/>
      <c r="CT104" s="202"/>
      <c r="CU104" s="202"/>
      <c r="CV104" s="202"/>
      <c r="CW104" s="202"/>
      <c r="CX104" s="202"/>
      <c r="CY104" s="202"/>
      <c r="CZ104" s="202"/>
      <c r="DA104" s="202"/>
      <c r="DB104" s="202"/>
      <c r="DC104" s="202"/>
      <c r="DD104" s="202"/>
      <c r="DE104" s="202"/>
      <c r="DF104" s="202"/>
      <c r="DG104" s="202"/>
      <c r="DH104" s="202"/>
      <c r="DI104" s="202"/>
      <c r="DJ104" s="202"/>
      <c r="DK104" s="202"/>
      <c r="DL104" s="202"/>
      <c r="DM104" s="202"/>
      <c r="DN104" s="202"/>
      <c r="DO104" s="202"/>
      <c r="DP104" s="202"/>
      <c r="DQ104" s="202"/>
      <c r="DR104" s="202"/>
      <c r="DS104" s="202"/>
      <c r="DT104" s="202"/>
      <c r="DU104" s="202"/>
      <c r="DV104" s="202"/>
      <c r="DW104" s="202"/>
      <c r="DX104" s="202"/>
      <c r="DY104" s="202"/>
      <c r="DZ104" s="202"/>
      <c r="EA104" s="202"/>
      <c r="EB104" s="202"/>
      <c r="EC104" s="202"/>
      <c r="ED104" s="202"/>
      <c r="EE104" s="202"/>
      <c r="EF104" s="202"/>
      <c r="EG104" s="202"/>
      <c r="EH104" s="202"/>
      <c r="EI104" s="202"/>
      <c r="EJ104" s="202"/>
      <c r="EK104" s="202"/>
      <c r="EL104" s="202"/>
      <c r="EM104" s="202"/>
      <c r="EN104" s="202"/>
    </row>
    <row r="105" spans="1:144">
      <c r="A105" s="197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2"/>
      <c r="AG105" s="202"/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02"/>
      <c r="AT105" s="202"/>
      <c r="AU105" s="202"/>
      <c r="AV105" s="202"/>
      <c r="AW105" s="202"/>
      <c r="AX105" s="202"/>
      <c r="AY105" s="202"/>
      <c r="AZ105" s="202"/>
      <c r="BA105" s="202"/>
      <c r="BB105" s="202"/>
      <c r="BC105" s="202"/>
      <c r="BD105" s="202"/>
      <c r="BE105" s="202"/>
      <c r="BF105" s="202"/>
      <c r="BG105" s="202"/>
      <c r="BH105" s="202"/>
      <c r="BI105" s="202"/>
      <c r="BJ105" s="202"/>
      <c r="BK105" s="202"/>
      <c r="BL105" s="202"/>
      <c r="BM105" s="202"/>
      <c r="BN105" s="202"/>
      <c r="BO105" s="202"/>
      <c r="BP105" s="202"/>
      <c r="BQ105" s="202"/>
      <c r="BR105" s="202"/>
      <c r="BS105" s="202"/>
      <c r="BT105" s="202"/>
      <c r="BU105" s="202"/>
      <c r="BV105" s="202"/>
      <c r="BW105" s="202"/>
      <c r="BX105" s="202"/>
      <c r="BY105" s="202"/>
      <c r="BZ105" s="202"/>
      <c r="CA105" s="202"/>
      <c r="CB105" s="202"/>
      <c r="CC105" s="202"/>
      <c r="CD105" s="202"/>
      <c r="CE105" s="202"/>
      <c r="CF105" s="202"/>
      <c r="CG105" s="202"/>
      <c r="CH105" s="202"/>
      <c r="CI105" s="202"/>
      <c r="CJ105" s="202"/>
      <c r="CK105" s="202"/>
      <c r="CL105" s="202"/>
      <c r="CM105" s="202"/>
      <c r="CN105" s="202"/>
      <c r="CO105" s="202"/>
      <c r="CP105" s="202"/>
      <c r="CQ105" s="202"/>
      <c r="CR105" s="202"/>
      <c r="CS105" s="202"/>
      <c r="CT105" s="202"/>
      <c r="CU105" s="202"/>
      <c r="CV105" s="202"/>
      <c r="CW105" s="202"/>
      <c r="CX105" s="202"/>
      <c r="CY105" s="202"/>
      <c r="CZ105" s="202"/>
      <c r="DA105" s="202"/>
      <c r="DB105" s="202"/>
      <c r="DC105" s="202"/>
      <c r="DD105" s="202"/>
      <c r="DE105" s="202"/>
      <c r="DF105" s="202"/>
      <c r="DG105" s="202"/>
      <c r="DH105" s="202"/>
      <c r="DI105" s="202"/>
      <c r="DJ105" s="202"/>
      <c r="DK105" s="202"/>
      <c r="DL105" s="202"/>
      <c r="DM105" s="202"/>
      <c r="DN105" s="202"/>
      <c r="DO105" s="202"/>
      <c r="DP105" s="202"/>
      <c r="DQ105" s="202"/>
      <c r="DR105" s="202"/>
      <c r="DS105" s="202"/>
      <c r="DT105" s="202"/>
      <c r="DU105" s="202"/>
      <c r="DV105" s="202"/>
      <c r="DW105" s="202"/>
      <c r="DX105" s="202"/>
      <c r="DY105" s="202"/>
      <c r="DZ105" s="202"/>
      <c r="EA105" s="202"/>
      <c r="EB105" s="202"/>
      <c r="EC105" s="202"/>
      <c r="ED105" s="202"/>
      <c r="EE105" s="202"/>
      <c r="EF105" s="202"/>
      <c r="EG105" s="202"/>
      <c r="EH105" s="202"/>
      <c r="EI105" s="202"/>
      <c r="EJ105" s="202"/>
      <c r="EK105" s="202"/>
      <c r="EL105" s="202"/>
      <c r="EM105" s="202"/>
      <c r="EN105" s="202"/>
    </row>
    <row r="106" spans="1:144">
      <c r="A106" s="197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02"/>
      <c r="AT106" s="202"/>
      <c r="AU106" s="202"/>
      <c r="AV106" s="202"/>
      <c r="AW106" s="202"/>
      <c r="AX106" s="202"/>
      <c r="AY106" s="202"/>
      <c r="AZ106" s="202"/>
      <c r="BA106" s="202"/>
      <c r="BB106" s="202"/>
      <c r="BC106" s="202"/>
      <c r="BD106" s="202"/>
      <c r="BE106" s="202"/>
      <c r="BF106" s="202"/>
      <c r="BG106" s="202"/>
      <c r="BH106" s="202"/>
      <c r="BI106" s="202"/>
      <c r="BJ106" s="202"/>
      <c r="BK106" s="202"/>
      <c r="BL106" s="202"/>
      <c r="BM106" s="202"/>
      <c r="BN106" s="202"/>
      <c r="BO106" s="202"/>
      <c r="BP106" s="202"/>
      <c r="BQ106" s="202"/>
      <c r="BR106" s="202"/>
      <c r="BS106" s="202"/>
      <c r="BT106" s="202"/>
      <c r="BU106" s="202"/>
      <c r="BV106" s="202"/>
      <c r="BW106" s="202"/>
      <c r="BX106" s="202"/>
      <c r="BY106" s="202"/>
      <c r="BZ106" s="202"/>
      <c r="CA106" s="202"/>
      <c r="CB106" s="202"/>
      <c r="CC106" s="202"/>
      <c r="CD106" s="202"/>
      <c r="CE106" s="202"/>
      <c r="CF106" s="202"/>
      <c r="CG106" s="202"/>
      <c r="CH106" s="202"/>
      <c r="CI106" s="202"/>
      <c r="CJ106" s="202"/>
      <c r="CK106" s="202"/>
      <c r="CL106" s="202"/>
      <c r="CM106" s="202"/>
      <c r="CN106" s="202"/>
      <c r="CO106" s="202"/>
      <c r="CP106" s="202"/>
      <c r="CQ106" s="202"/>
      <c r="CR106" s="202"/>
      <c r="CS106" s="202"/>
      <c r="CT106" s="202"/>
      <c r="CU106" s="202"/>
      <c r="CV106" s="202"/>
      <c r="CW106" s="202"/>
      <c r="CX106" s="202"/>
      <c r="CY106" s="202"/>
      <c r="CZ106" s="202"/>
      <c r="DA106" s="202"/>
      <c r="DB106" s="202"/>
      <c r="DC106" s="202"/>
      <c r="DD106" s="202"/>
      <c r="DE106" s="202"/>
      <c r="DF106" s="202"/>
      <c r="DG106" s="202"/>
      <c r="DH106" s="202"/>
      <c r="DI106" s="202"/>
      <c r="DJ106" s="202"/>
      <c r="DK106" s="202"/>
      <c r="DL106" s="202"/>
      <c r="DM106" s="202"/>
      <c r="DN106" s="202"/>
      <c r="DO106" s="202"/>
      <c r="DP106" s="202"/>
      <c r="DQ106" s="202"/>
      <c r="DR106" s="202"/>
      <c r="DS106" s="202"/>
      <c r="DT106" s="202"/>
      <c r="DU106" s="202"/>
      <c r="DV106" s="202"/>
      <c r="DW106" s="202"/>
      <c r="DX106" s="202"/>
      <c r="DY106" s="202"/>
      <c r="DZ106" s="202"/>
      <c r="EA106" s="202"/>
      <c r="EB106" s="202"/>
      <c r="EC106" s="202"/>
      <c r="ED106" s="202"/>
      <c r="EE106" s="202"/>
      <c r="EF106" s="202"/>
      <c r="EG106" s="202"/>
      <c r="EH106" s="202"/>
      <c r="EI106" s="202"/>
      <c r="EJ106" s="202"/>
      <c r="EK106" s="202"/>
      <c r="EL106" s="202"/>
      <c r="EM106" s="202"/>
      <c r="EN106" s="202"/>
    </row>
    <row r="107" spans="1:144">
      <c r="A107" s="197"/>
      <c r="C107" s="202"/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/>
      <c r="AJ107" s="202"/>
      <c r="AK107" s="202"/>
      <c r="AL107" s="202"/>
      <c r="AM107" s="202"/>
      <c r="AN107" s="202"/>
      <c r="AO107" s="202"/>
      <c r="AP107" s="202"/>
      <c r="AQ107" s="202"/>
      <c r="AR107" s="202"/>
      <c r="AS107" s="202"/>
      <c r="AT107" s="202"/>
      <c r="AU107" s="202"/>
      <c r="AV107" s="202"/>
      <c r="AW107" s="202"/>
      <c r="AX107" s="202"/>
      <c r="AY107" s="202"/>
      <c r="AZ107" s="202"/>
      <c r="BA107" s="202"/>
      <c r="BB107" s="202"/>
      <c r="BC107" s="202"/>
      <c r="BD107" s="202"/>
      <c r="BE107" s="202"/>
      <c r="BF107" s="202"/>
      <c r="BG107" s="202"/>
      <c r="BH107" s="202"/>
      <c r="BI107" s="202"/>
      <c r="BJ107" s="202"/>
      <c r="BK107" s="202"/>
      <c r="BL107" s="202"/>
      <c r="BM107" s="202"/>
      <c r="BN107" s="202"/>
      <c r="BO107" s="202"/>
      <c r="BP107" s="202"/>
      <c r="BQ107" s="202"/>
      <c r="BR107" s="202"/>
      <c r="BS107" s="202"/>
      <c r="BT107" s="202"/>
      <c r="BU107" s="202"/>
      <c r="BV107" s="202"/>
      <c r="BW107" s="202"/>
      <c r="BX107" s="202"/>
      <c r="BY107" s="202"/>
      <c r="BZ107" s="202"/>
      <c r="CA107" s="202"/>
      <c r="CB107" s="202"/>
      <c r="CC107" s="202"/>
      <c r="CD107" s="202"/>
      <c r="CE107" s="202"/>
      <c r="CF107" s="202"/>
      <c r="CG107" s="202"/>
      <c r="CH107" s="202"/>
      <c r="CI107" s="202"/>
      <c r="CJ107" s="202"/>
      <c r="CK107" s="202"/>
      <c r="CL107" s="202"/>
      <c r="CM107" s="202"/>
      <c r="CN107" s="202"/>
      <c r="CO107" s="202"/>
      <c r="CP107" s="202"/>
      <c r="CQ107" s="202"/>
      <c r="CR107" s="202"/>
      <c r="CS107" s="202"/>
      <c r="CT107" s="202"/>
      <c r="CU107" s="202"/>
      <c r="CV107" s="202"/>
      <c r="CW107" s="202"/>
      <c r="CX107" s="202"/>
      <c r="CY107" s="202"/>
      <c r="CZ107" s="202"/>
      <c r="DA107" s="202"/>
      <c r="DB107" s="202"/>
      <c r="DC107" s="202"/>
      <c r="DD107" s="202"/>
      <c r="DE107" s="202"/>
      <c r="DF107" s="202"/>
      <c r="DG107" s="202"/>
      <c r="DH107" s="202"/>
      <c r="DI107" s="202"/>
      <c r="DJ107" s="202"/>
      <c r="DK107" s="202"/>
      <c r="DL107" s="202"/>
      <c r="DM107" s="202"/>
      <c r="DN107" s="202"/>
      <c r="DO107" s="202"/>
      <c r="DP107" s="202"/>
      <c r="DQ107" s="202"/>
      <c r="DR107" s="202"/>
      <c r="DS107" s="202"/>
      <c r="DT107" s="202"/>
      <c r="DU107" s="202"/>
      <c r="DV107" s="202"/>
      <c r="DW107" s="202"/>
      <c r="DX107" s="202"/>
      <c r="DY107" s="202"/>
      <c r="DZ107" s="202"/>
      <c r="EA107" s="202"/>
      <c r="EB107" s="202"/>
      <c r="EC107" s="202"/>
      <c r="ED107" s="202"/>
      <c r="EE107" s="202"/>
      <c r="EF107" s="202"/>
      <c r="EG107" s="202"/>
      <c r="EH107" s="202"/>
      <c r="EI107" s="202"/>
      <c r="EJ107" s="202"/>
      <c r="EK107" s="202"/>
      <c r="EL107" s="202"/>
      <c r="EM107" s="202"/>
      <c r="EN107" s="202"/>
    </row>
    <row r="108" spans="1:144">
      <c r="A108" s="197"/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2"/>
      <c r="AG108" s="202"/>
      <c r="AH108" s="202"/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2"/>
      <c r="AV108" s="202"/>
      <c r="AW108" s="202"/>
      <c r="AX108" s="202"/>
      <c r="AY108" s="202"/>
      <c r="AZ108" s="202"/>
      <c r="BA108" s="202"/>
      <c r="BB108" s="202"/>
      <c r="BC108" s="202"/>
      <c r="BD108" s="202"/>
      <c r="BE108" s="202"/>
      <c r="BF108" s="202"/>
      <c r="BG108" s="202"/>
      <c r="BH108" s="202"/>
      <c r="BI108" s="202"/>
      <c r="BJ108" s="202"/>
      <c r="BK108" s="202"/>
      <c r="BL108" s="202"/>
      <c r="BM108" s="202"/>
      <c r="BN108" s="202"/>
      <c r="BO108" s="202"/>
      <c r="BP108" s="202"/>
      <c r="BQ108" s="202"/>
      <c r="BR108" s="202"/>
      <c r="BS108" s="202"/>
      <c r="BT108" s="202"/>
      <c r="BU108" s="202"/>
      <c r="BV108" s="202"/>
      <c r="BW108" s="202"/>
      <c r="BX108" s="202"/>
      <c r="BY108" s="202"/>
      <c r="BZ108" s="202"/>
      <c r="CA108" s="202"/>
      <c r="CB108" s="202"/>
      <c r="CC108" s="202"/>
      <c r="CD108" s="202"/>
      <c r="CE108" s="202"/>
      <c r="CF108" s="202"/>
      <c r="CG108" s="202"/>
      <c r="CH108" s="202"/>
      <c r="CI108" s="202"/>
      <c r="CJ108" s="202"/>
      <c r="CK108" s="202"/>
      <c r="CL108" s="202"/>
      <c r="CM108" s="202"/>
      <c r="CN108" s="202"/>
      <c r="CO108" s="202"/>
      <c r="CP108" s="202"/>
      <c r="CQ108" s="202"/>
      <c r="CR108" s="202"/>
      <c r="CS108" s="202"/>
      <c r="CT108" s="202"/>
      <c r="CU108" s="202"/>
      <c r="CV108" s="202"/>
      <c r="CW108" s="202"/>
      <c r="CX108" s="202"/>
      <c r="CY108" s="202"/>
      <c r="CZ108" s="202"/>
      <c r="DA108" s="202"/>
      <c r="DB108" s="202"/>
      <c r="DC108" s="202"/>
      <c r="DD108" s="202"/>
      <c r="DE108" s="202"/>
      <c r="DF108" s="202"/>
      <c r="DG108" s="202"/>
      <c r="DH108" s="202"/>
      <c r="DI108" s="202"/>
      <c r="DJ108" s="202"/>
      <c r="DK108" s="202"/>
      <c r="DL108" s="202"/>
      <c r="DM108" s="202"/>
      <c r="DN108" s="202"/>
      <c r="DO108" s="202"/>
      <c r="DP108" s="202"/>
      <c r="DQ108" s="202"/>
      <c r="DR108" s="202"/>
      <c r="DS108" s="202"/>
      <c r="DT108" s="202"/>
      <c r="DU108" s="202"/>
      <c r="DV108" s="202"/>
      <c r="DW108" s="202"/>
      <c r="DX108" s="202"/>
      <c r="DY108" s="202"/>
      <c r="DZ108" s="202"/>
      <c r="EA108" s="202"/>
      <c r="EB108" s="202"/>
      <c r="EC108" s="202"/>
      <c r="ED108" s="202"/>
      <c r="EE108" s="202"/>
      <c r="EF108" s="202"/>
      <c r="EG108" s="202"/>
      <c r="EH108" s="202"/>
      <c r="EI108" s="202"/>
      <c r="EJ108" s="202"/>
      <c r="EK108" s="202"/>
      <c r="EL108" s="202"/>
      <c r="EM108" s="202"/>
      <c r="EN108" s="202"/>
    </row>
    <row r="109" spans="1:144">
      <c r="A109" s="197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202"/>
      <c r="BB109" s="202"/>
      <c r="BC109" s="202"/>
      <c r="BD109" s="202"/>
      <c r="BE109" s="202"/>
      <c r="BF109" s="202"/>
      <c r="BG109" s="202"/>
      <c r="BH109" s="202"/>
      <c r="BI109" s="202"/>
      <c r="BJ109" s="202"/>
      <c r="BK109" s="202"/>
      <c r="BL109" s="202"/>
      <c r="BM109" s="202"/>
      <c r="BN109" s="202"/>
      <c r="BO109" s="202"/>
      <c r="BP109" s="202"/>
      <c r="BQ109" s="202"/>
      <c r="BR109" s="202"/>
      <c r="BS109" s="202"/>
      <c r="BT109" s="202"/>
      <c r="BU109" s="202"/>
      <c r="BV109" s="202"/>
      <c r="BW109" s="202"/>
      <c r="BX109" s="202"/>
      <c r="BY109" s="202"/>
      <c r="BZ109" s="202"/>
      <c r="CA109" s="202"/>
      <c r="CB109" s="202"/>
      <c r="CC109" s="202"/>
      <c r="CD109" s="202"/>
      <c r="CE109" s="202"/>
      <c r="CF109" s="202"/>
      <c r="CG109" s="202"/>
      <c r="CH109" s="202"/>
      <c r="CI109" s="202"/>
      <c r="CJ109" s="202"/>
      <c r="CK109" s="202"/>
      <c r="CL109" s="202"/>
      <c r="CM109" s="202"/>
      <c r="CN109" s="202"/>
      <c r="CO109" s="202"/>
      <c r="CP109" s="202"/>
      <c r="CQ109" s="202"/>
      <c r="CR109" s="202"/>
      <c r="CS109" s="202"/>
      <c r="CT109" s="202"/>
      <c r="CU109" s="202"/>
      <c r="CV109" s="202"/>
      <c r="CW109" s="202"/>
      <c r="CX109" s="202"/>
      <c r="CY109" s="202"/>
      <c r="CZ109" s="202"/>
      <c r="DA109" s="202"/>
      <c r="DB109" s="202"/>
      <c r="DC109" s="202"/>
      <c r="DD109" s="202"/>
      <c r="DE109" s="202"/>
      <c r="DF109" s="202"/>
      <c r="DG109" s="202"/>
      <c r="DH109" s="202"/>
      <c r="DI109" s="202"/>
      <c r="DJ109" s="202"/>
      <c r="DK109" s="202"/>
      <c r="DL109" s="202"/>
      <c r="DM109" s="202"/>
      <c r="DN109" s="202"/>
      <c r="DO109" s="202"/>
      <c r="DP109" s="202"/>
      <c r="DQ109" s="202"/>
      <c r="DR109" s="202"/>
      <c r="DS109" s="202"/>
      <c r="DT109" s="202"/>
      <c r="DU109" s="202"/>
      <c r="DV109" s="202"/>
      <c r="DW109" s="202"/>
      <c r="DX109" s="202"/>
      <c r="DY109" s="202"/>
      <c r="DZ109" s="202"/>
      <c r="EA109" s="202"/>
      <c r="EB109" s="202"/>
      <c r="EC109" s="202"/>
      <c r="ED109" s="202"/>
      <c r="EE109" s="202"/>
      <c r="EF109" s="202"/>
      <c r="EG109" s="202"/>
      <c r="EH109" s="202"/>
      <c r="EI109" s="202"/>
      <c r="EJ109" s="202"/>
      <c r="EK109" s="202"/>
      <c r="EL109" s="202"/>
      <c r="EM109" s="202"/>
      <c r="EN109" s="202"/>
    </row>
    <row r="110" spans="1:144">
      <c r="A110" s="197"/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2"/>
      <c r="AG110" s="202"/>
      <c r="AH110" s="202"/>
      <c r="AI110" s="202"/>
      <c r="AJ110" s="202"/>
      <c r="AK110" s="202"/>
      <c r="AL110" s="202"/>
      <c r="AM110" s="202"/>
      <c r="AN110" s="202"/>
      <c r="AO110" s="202"/>
      <c r="AP110" s="202"/>
      <c r="AQ110" s="202"/>
      <c r="AR110" s="202"/>
      <c r="AS110" s="202"/>
      <c r="AT110" s="202"/>
      <c r="AU110" s="202"/>
      <c r="AV110" s="202"/>
      <c r="AW110" s="202"/>
      <c r="AX110" s="202"/>
      <c r="AY110" s="202"/>
      <c r="AZ110" s="202"/>
      <c r="BA110" s="202"/>
      <c r="BB110" s="202"/>
      <c r="BC110" s="202"/>
      <c r="BD110" s="202"/>
      <c r="BE110" s="202"/>
      <c r="BF110" s="202"/>
      <c r="BG110" s="202"/>
      <c r="BH110" s="202"/>
      <c r="BI110" s="202"/>
      <c r="BJ110" s="202"/>
      <c r="BK110" s="202"/>
      <c r="BL110" s="202"/>
      <c r="BM110" s="202"/>
      <c r="BN110" s="202"/>
      <c r="BO110" s="202"/>
      <c r="BP110" s="202"/>
      <c r="BQ110" s="202"/>
      <c r="BR110" s="202"/>
      <c r="BS110" s="202"/>
      <c r="BT110" s="202"/>
      <c r="BU110" s="202"/>
      <c r="BV110" s="202"/>
      <c r="BW110" s="202"/>
      <c r="BX110" s="202"/>
      <c r="BY110" s="202"/>
      <c r="BZ110" s="202"/>
      <c r="CA110" s="202"/>
      <c r="CB110" s="202"/>
      <c r="CC110" s="202"/>
      <c r="CD110" s="202"/>
      <c r="CE110" s="202"/>
      <c r="CF110" s="202"/>
      <c r="CG110" s="202"/>
      <c r="CH110" s="202"/>
      <c r="CI110" s="202"/>
      <c r="CJ110" s="202"/>
      <c r="CK110" s="202"/>
      <c r="CL110" s="202"/>
      <c r="CM110" s="202"/>
      <c r="CN110" s="202"/>
      <c r="CO110" s="202"/>
      <c r="CP110" s="202"/>
      <c r="CQ110" s="202"/>
      <c r="CR110" s="202"/>
      <c r="CS110" s="202"/>
      <c r="CT110" s="202"/>
      <c r="CU110" s="202"/>
      <c r="CV110" s="202"/>
      <c r="CW110" s="202"/>
      <c r="CX110" s="202"/>
      <c r="CY110" s="202"/>
      <c r="CZ110" s="202"/>
      <c r="DA110" s="202"/>
      <c r="DB110" s="202"/>
      <c r="DC110" s="202"/>
      <c r="DD110" s="202"/>
      <c r="DE110" s="202"/>
      <c r="DF110" s="202"/>
      <c r="DG110" s="202"/>
      <c r="DH110" s="202"/>
      <c r="DI110" s="202"/>
      <c r="DJ110" s="202"/>
      <c r="DK110" s="202"/>
      <c r="DL110" s="202"/>
      <c r="DM110" s="202"/>
      <c r="DN110" s="202"/>
      <c r="DO110" s="202"/>
      <c r="DP110" s="202"/>
      <c r="DQ110" s="202"/>
      <c r="DR110" s="202"/>
      <c r="DS110" s="202"/>
      <c r="DT110" s="202"/>
      <c r="DU110" s="202"/>
      <c r="DV110" s="202"/>
      <c r="DW110" s="202"/>
      <c r="DX110" s="202"/>
      <c r="DY110" s="202"/>
      <c r="DZ110" s="202"/>
      <c r="EA110" s="202"/>
      <c r="EB110" s="202"/>
      <c r="EC110" s="202"/>
      <c r="ED110" s="202"/>
      <c r="EE110" s="202"/>
      <c r="EF110" s="202"/>
      <c r="EG110" s="202"/>
      <c r="EH110" s="202"/>
      <c r="EI110" s="202"/>
      <c r="EJ110" s="202"/>
      <c r="EK110" s="202"/>
      <c r="EL110" s="202"/>
      <c r="EM110" s="202"/>
      <c r="EN110" s="202"/>
    </row>
    <row r="111" spans="1:144">
      <c r="A111" s="197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2"/>
      <c r="AS111" s="202"/>
      <c r="AT111" s="202"/>
      <c r="AU111" s="202"/>
      <c r="AV111" s="202"/>
      <c r="AW111" s="202"/>
      <c r="AX111" s="202"/>
      <c r="AY111" s="202"/>
      <c r="AZ111" s="202"/>
      <c r="BA111" s="202"/>
      <c r="BB111" s="202"/>
      <c r="BC111" s="202"/>
      <c r="BD111" s="202"/>
      <c r="BE111" s="202"/>
      <c r="BF111" s="202"/>
      <c r="BG111" s="202"/>
      <c r="BH111" s="202"/>
      <c r="BI111" s="202"/>
      <c r="BJ111" s="202"/>
      <c r="BK111" s="202"/>
      <c r="BL111" s="202"/>
      <c r="BM111" s="202"/>
      <c r="BN111" s="202"/>
      <c r="BO111" s="202"/>
      <c r="BP111" s="202"/>
      <c r="BQ111" s="202"/>
      <c r="BR111" s="202"/>
      <c r="BS111" s="202"/>
      <c r="BT111" s="202"/>
      <c r="BU111" s="202"/>
      <c r="BV111" s="202"/>
      <c r="BW111" s="202"/>
      <c r="BX111" s="202"/>
      <c r="BY111" s="202"/>
      <c r="BZ111" s="202"/>
      <c r="CA111" s="202"/>
      <c r="CB111" s="202"/>
      <c r="CC111" s="202"/>
      <c r="CD111" s="202"/>
      <c r="CE111" s="202"/>
      <c r="CF111" s="202"/>
      <c r="CG111" s="202"/>
      <c r="CH111" s="202"/>
      <c r="CI111" s="202"/>
      <c r="CJ111" s="202"/>
      <c r="CK111" s="202"/>
      <c r="CL111" s="202"/>
      <c r="CM111" s="202"/>
      <c r="CN111" s="202"/>
      <c r="CO111" s="202"/>
      <c r="CP111" s="202"/>
      <c r="CQ111" s="202"/>
      <c r="CR111" s="202"/>
      <c r="CS111" s="202"/>
      <c r="CT111" s="202"/>
      <c r="CU111" s="202"/>
      <c r="CV111" s="202"/>
      <c r="CW111" s="202"/>
      <c r="CX111" s="202"/>
      <c r="CY111" s="202"/>
      <c r="CZ111" s="202"/>
      <c r="DA111" s="202"/>
      <c r="DB111" s="202"/>
      <c r="DC111" s="202"/>
      <c r="DD111" s="202"/>
      <c r="DE111" s="202"/>
      <c r="DF111" s="202"/>
      <c r="DG111" s="202"/>
      <c r="DH111" s="202"/>
      <c r="DI111" s="202"/>
      <c r="DJ111" s="202"/>
      <c r="DK111" s="202"/>
      <c r="DL111" s="202"/>
      <c r="DM111" s="202"/>
      <c r="DN111" s="202"/>
      <c r="DO111" s="202"/>
      <c r="DP111" s="202"/>
      <c r="DQ111" s="202"/>
      <c r="DR111" s="202"/>
      <c r="DS111" s="202"/>
      <c r="DT111" s="202"/>
      <c r="DU111" s="202"/>
      <c r="DV111" s="202"/>
      <c r="DW111" s="202"/>
      <c r="DX111" s="202"/>
      <c r="DY111" s="202"/>
      <c r="DZ111" s="202"/>
      <c r="EA111" s="202"/>
      <c r="EB111" s="202"/>
      <c r="EC111" s="202"/>
      <c r="ED111" s="202"/>
      <c r="EE111" s="202"/>
      <c r="EF111" s="202"/>
      <c r="EG111" s="202"/>
      <c r="EH111" s="202"/>
      <c r="EI111" s="202"/>
      <c r="EJ111" s="202"/>
      <c r="EK111" s="202"/>
      <c r="EL111" s="202"/>
      <c r="EM111" s="202"/>
      <c r="EN111" s="202"/>
    </row>
    <row r="112" spans="1:144">
      <c r="A112" s="197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2"/>
      <c r="AG112" s="202"/>
      <c r="AH112" s="202"/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2"/>
      <c r="AS112" s="202"/>
      <c r="AT112" s="202"/>
      <c r="AU112" s="202"/>
      <c r="AV112" s="202"/>
      <c r="AW112" s="202"/>
      <c r="AX112" s="202"/>
      <c r="AY112" s="202"/>
      <c r="AZ112" s="202"/>
      <c r="BA112" s="202"/>
      <c r="BB112" s="202"/>
      <c r="BC112" s="202"/>
      <c r="BD112" s="202"/>
      <c r="BE112" s="202"/>
      <c r="BF112" s="202"/>
      <c r="BG112" s="202"/>
      <c r="BH112" s="202"/>
      <c r="BI112" s="202"/>
      <c r="BJ112" s="202"/>
      <c r="BK112" s="202"/>
      <c r="BL112" s="202"/>
      <c r="BM112" s="202"/>
      <c r="BN112" s="202"/>
      <c r="BO112" s="202"/>
      <c r="BP112" s="202"/>
      <c r="BQ112" s="202"/>
      <c r="BR112" s="202"/>
      <c r="BS112" s="202"/>
      <c r="BT112" s="202"/>
      <c r="BU112" s="202"/>
      <c r="BV112" s="202"/>
      <c r="BW112" s="202"/>
      <c r="BX112" s="202"/>
      <c r="BY112" s="202"/>
      <c r="BZ112" s="202"/>
      <c r="CA112" s="202"/>
      <c r="CB112" s="202"/>
      <c r="CC112" s="202"/>
      <c r="CD112" s="202"/>
      <c r="CE112" s="202"/>
      <c r="CF112" s="202"/>
      <c r="CG112" s="202"/>
      <c r="CH112" s="202"/>
      <c r="CI112" s="202"/>
      <c r="CJ112" s="202"/>
      <c r="CK112" s="202"/>
      <c r="CL112" s="202"/>
      <c r="CM112" s="202"/>
      <c r="CN112" s="202"/>
      <c r="CO112" s="202"/>
      <c r="CP112" s="202"/>
      <c r="CQ112" s="202"/>
      <c r="CR112" s="202"/>
      <c r="CS112" s="202"/>
      <c r="CT112" s="202"/>
      <c r="CU112" s="202"/>
      <c r="CV112" s="202"/>
      <c r="CW112" s="202"/>
      <c r="CX112" s="202"/>
      <c r="CY112" s="202"/>
      <c r="CZ112" s="202"/>
      <c r="DA112" s="202"/>
      <c r="DB112" s="202"/>
      <c r="DC112" s="202"/>
      <c r="DD112" s="202"/>
      <c r="DE112" s="202"/>
      <c r="DF112" s="202"/>
      <c r="DG112" s="202"/>
      <c r="DH112" s="202"/>
      <c r="DI112" s="202"/>
      <c r="DJ112" s="202"/>
      <c r="DK112" s="202"/>
      <c r="DL112" s="202"/>
      <c r="DM112" s="202"/>
      <c r="DN112" s="202"/>
      <c r="DO112" s="202"/>
      <c r="DP112" s="202"/>
      <c r="DQ112" s="202"/>
      <c r="DR112" s="202"/>
      <c r="DS112" s="202"/>
      <c r="DT112" s="202"/>
      <c r="DU112" s="202"/>
      <c r="DV112" s="202"/>
      <c r="DW112" s="202"/>
      <c r="DX112" s="202"/>
      <c r="DY112" s="202"/>
      <c r="DZ112" s="202"/>
      <c r="EA112" s="202"/>
      <c r="EB112" s="202"/>
      <c r="EC112" s="202"/>
      <c r="ED112" s="202"/>
      <c r="EE112" s="202"/>
      <c r="EF112" s="202"/>
      <c r="EG112" s="202"/>
      <c r="EH112" s="202"/>
      <c r="EI112" s="202"/>
      <c r="EJ112" s="202"/>
      <c r="EK112" s="202"/>
      <c r="EL112" s="202"/>
      <c r="EM112" s="202"/>
      <c r="EN112" s="202"/>
    </row>
    <row r="113" spans="1:144">
      <c r="A113" s="197"/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2"/>
      <c r="AG113" s="202"/>
      <c r="AH113" s="202"/>
      <c r="AI113" s="202"/>
      <c r="AJ113" s="202"/>
      <c r="AK113" s="202"/>
      <c r="AL113" s="202"/>
      <c r="AM113" s="202"/>
      <c r="AN113" s="202"/>
      <c r="AO113" s="202"/>
      <c r="AP113" s="202"/>
      <c r="AQ113" s="202"/>
      <c r="AR113" s="202"/>
      <c r="AS113" s="202"/>
      <c r="AT113" s="202"/>
      <c r="AU113" s="202"/>
      <c r="AV113" s="202"/>
      <c r="AW113" s="202"/>
      <c r="AX113" s="202"/>
      <c r="AY113" s="202"/>
      <c r="AZ113" s="202"/>
      <c r="BA113" s="202"/>
      <c r="BB113" s="202"/>
      <c r="BC113" s="202"/>
      <c r="BD113" s="202"/>
      <c r="BE113" s="202"/>
      <c r="BF113" s="202"/>
      <c r="BG113" s="202"/>
      <c r="BH113" s="202"/>
      <c r="BI113" s="202"/>
      <c r="BJ113" s="202"/>
      <c r="BK113" s="202"/>
      <c r="BL113" s="202"/>
      <c r="BM113" s="202"/>
      <c r="BN113" s="202"/>
      <c r="BO113" s="202"/>
      <c r="BP113" s="202"/>
      <c r="BQ113" s="202"/>
      <c r="BR113" s="202"/>
      <c r="BS113" s="202"/>
      <c r="BT113" s="202"/>
      <c r="BU113" s="202"/>
      <c r="BV113" s="202"/>
      <c r="BW113" s="202"/>
      <c r="BX113" s="202"/>
      <c r="BY113" s="202"/>
      <c r="BZ113" s="202"/>
      <c r="CA113" s="202"/>
      <c r="CB113" s="202"/>
      <c r="CC113" s="202"/>
      <c r="CD113" s="202"/>
      <c r="CE113" s="202"/>
      <c r="CF113" s="202"/>
      <c r="CG113" s="202"/>
      <c r="CH113" s="202"/>
      <c r="CI113" s="202"/>
      <c r="CJ113" s="202"/>
      <c r="CK113" s="202"/>
      <c r="CL113" s="202"/>
      <c r="CM113" s="202"/>
      <c r="CN113" s="202"/>
      <c r="CO113" s="202"/>
      <c r="CP113" s="202"/>
      <c r="CQ113" s="202"/>
      <c r="CR113" s="202"/>
      <c r="CS113" s="202"/>
      <c r="CT113" s="202"/>
      <c r="CU113" s="202"/>
      <c r="CV113" s="202"/>
      <c r="CW113" s="202"/>
      <c r="CX113" s="202"/>
      <c r="CY113" s="202"/>
      <c r="CZ113" s="202"/>
      <c r="DA113" s="202"/>
      <c r="DB113" s="202"/>
      <c r="DC113" s="202"/>
      <c r="DD113" s="202"/>
      <c r="DE113" s="202"/>
      <c r="DF113" s="202"/>
      <c r="DG113" s="202"/>
      <c r="DH113" s="202"/>
      <c r="DI113" s="202"/>
      <c r="DJ113" s="202"/>
      <c r="DK113" s="202"/>
      <c r="DL113" s="202"/>
      <c r="DM113" s="202"/>
      <c r="DN113" s="202"/>
      <c r="DO113" s="202"/>
      <c r="DP113" s="202"/>
      <c r="DQ113" s="202"/>
      <c r="DR113" s="202"/>
      <c r="DS113" s="202"/>
      <c r="DT113" s="202"/>
      <c r="DU113" s="202"/>
      <c r="DV113" s="202"/>
      <c r="DW113" s="202"/>
      <c r="DX113" s="202"/>
      <c r="DY113" s="202"/>
      <c r="DZ113" s="202"/>
      <c r="EA113" s="202"/>
      <c r="EB113" s="202"/>
      <c r="EC113" s="202"/>
      <c r="ED113" s="202"/>
      <c r="EE113" s="202"/>
      <c r="EF113" s="202"/>
      <c r="EG113" s="202"/>
      <c r="EH113" s="202"/>
      <c r="EI113" s="202"/>
      <c r="EJ113" s="202"/>
      <c r="EK113" s="202"/>
      <c r="EL113" s="202"/>
      <c r="EM113" s="202"/>
      <c r="EN113" s="202"/>
    </row>
    <row r="114" spans="1:144">
      <c r="A114" s="197"/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  <c r="BE114" s="202"/>
      <c r="BF114" s="202"/>
      <c r="BG114" s="202"/>
      <c r="BH114" s="202"/>
      <c r="BI114" s="202"/>
      <c r="BJ114" s="202"/>
      <c r="BK114" s="202"/>
      <c r="BL114" s="202"/>
      <c r="BM114" s="202"/>
      <c r="BN114" s="202"/>
      <c r="BO114" s="202"/>
      <c r="BP114" s="202"/>
      <c r="BQ114" s="202"/>
      <c r="BR114" s="202"/>
      <c r="BS114" s="202"/>
      <c r="BT114" s="202"/>
      <c r="BU114" s="202"/>
      <c r="BV114" s="202"/>
      <c r="BW114" s="202"/>
      <c r="BX114" s="202"/>
      <c r="BY114" s="202"/>
      <c r="BZ114" s="202"/>
      <c r="CA114" s="202"/>
      <c r="CB114" s="202"/>
      <c r="CC114" s="202"/>
      <c r="CD114" s="202"/>
      <c r="CE114" s="202"/>
      <c r="CF114" s="202"/>
      <c r="CG114" s="202"/>
      <c r="CH114" s="202"/>
      <c r="CI114" s="202"/>
      <c r="CJ114" s="202"/>
      <c r="CK114" s="202"/>
      <c r="CL114" s="202"/>
      <c r="CM114" s="202"/>
      <c r="CN114" s="202"/>
      <c r="CO114" s="202"/>
      <c r="CP114" s="202"/>
      <c r="CQ114" s="202"/>
      <c r="CR114" s="202"/>
      <c r="CS114" s="202"/>
      <c r="CT114" s="202"/>
      <c r="CU114" s="202"/>
      <c r="CV114" s="202"/>
      <c r="CW114" s="202"/>
      <c r="CX114" s="202"/>
      <c r="CY114" s="202"/>
      <c r="CZ114" s="202"/>
      <c r="DA114" s="202"/>
      <c r="DB114" s="202"/>
      <c r="DC114" s="202"/>
      <c r="DD114" s="202"/>
      <c r="DE114" s="202"/>
      <c r="DF114" s="202"/>
      <c r="DG114" s="202"/>
      <c r="DH114" s="202"/>
      <c r="DI114" s="202"/>
      <c r="DJ114" s="202"/>
      <c r="DK114" s="202"/>
      <c r="DL114" s="202"/>
      <c r="DM114" s="202"/>
      <c r="DN114" s="202"/>
      <c r="DO114" s="202"/>
      <c r="DP114" s="202"/>
      <c r="DQ114" s="202"/>
      <c r="DR114" s="202"/>
      <c r="DS114" s="202"/>
      <c r="DT114" s="202"/>
      <c r="DU114" s="202"/>
      <c r="DV114" s="202"/>
      <c r="DW114" s="202"/>
      <c r="DX114" s="202"/>
      <c r="DY114" s="202"/>
      <c r="DZ114" s="202"/>
      <c r="EA114" s="202"/>
      <c r="EB114" s="202"/>
      <c r="EC114" s="202"/>
      <c r="ED114" s="202"/>
      <c r="EE114" s="202"/>
      <c r="EF114" s="202"/>
      <c r="EG114" s="202"/>
      <c r="EH114" s="202"/>
      <c r="EI114" s="202"/>
      <c r="EJ114" s="202"/>
      <c r="EK114" s="202"/>
      <c r="EL114" s="202"/>
      <c r="EM114" s="202"/>
      <c r="EN114" s="202"/>
    </row>
    <row r="115" spans="1:144">
      <c r="A115" s="197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2"/>
      <c r="AT115" s="202"/>
      <c r="AU115" s="202"/>
      <c r="AV115" s="202"/>
      <c r="AW115" s="202"/>
      <c r="AX115" s="202"/>
      <c r="AY115" s="202"/>
      <c r="AZ115" s="202"/>
      <c r="BA115" s="202"/>
      <c r="BB115" s="202"/>
      <c r="BC115" s="202"/>
      <c r="BD115" s="202"/>
      <c r="BE115" s="202"/>
      <c r="BF115" s="202"/>
      <c r="BG115" s="202"/>
      <c r="BH115" s="202"/>
      <c r="BI115" s="202"/>
      <c r="BJ115" s="202"/>
      <c r="BK115" s="202"/>
      <c r="BL115" s="202"/>
      <c r="BM115" s="202"/>
      <c r="BN115" s="202"/>
      <c r="BO115" s="202"/>
      <c r="BP115" s="202"/>
      <c r="BQ115" s="202"/>
      <c r="BR115" s="202"/>
      <c r="BS115" s="202"/>
      <c r="BT115" s="202"/>
      <c r="BU115" s="202"/>
      <c r="BV115" s="202"/>
      <c r="BW115" s="202"/>
      <c r="BX115" s="202"/>
      <c r="BY115" s="202"/>
      <c r="BZ115" s="202"/>
      <c r="CA115" s="202"/>
      <c r="CB115" s="202"/>
      <c r="CC115" s="202"/>
      <c r="CD115" s="202"/>
      <c r="CE115" s="202"/>
      <c r="CF115" s="202"/>
      <c r="CG115" s="202"/>
      <c r="CH115" s="202"/>
      <c r="CI115" s="202"/>
      <c r="CJ115" s="202"/>
      <c r="CK115" s="202"/>
      <c r="CL115" s="202"/>
      <c r="CM115" s="202"/>
      <c r="CN115" s="202"/>
      <c r="CO115" s="202"/>
      <c r="CP115" s="202"/>
      <c r="CQ115" s="202"/>
      <c r="CR115" s="202"/>
      <c r="CS115" s="202"/>
      <c r="CT115" s="202"/>
      <c r="CU115" s="202"/>
      <c r="CV115" s="202"/>
      <c r="CW115" s="202"/>
      <c r="CX115" s="202"/>
      <c r="CY115" s="202"/>
      <c r="CZ115" s="202"/>
      <c r="DA115" s="202"/>
      <c r="DB115" s="202"/>
      <c r="DC115" s="202"/>
      <c r="DD115" s="202"/>
      <c r="DE115" s="202"/>
      <c r="DF115" s="202"/>
      <c r="DG115" s="202"/>
      <c r="DH115" s="202"/>
      <c r="DI115" s="202"/>
      <c r="DJ115" s="202"/>
      <c r="DK115" s="202"/>
      <c r="DL115" s="202"/>
      <c r="DM115" s="202"/>
      <c r="DN115" s="202"/>
      <c r="DO115" s="202"/>
      <c r="DP115" s="202"/>
      <c r="DQ115" s="202"/>
      <c r="DR115" s="202"/>
      <c r="DS115" s="202"/>
      <c r="DT115" s="202"/>
      <c r="DU115" s="202"/>
      <c r="DV115" s="202"/>
      <c r="DW115" s="202"/>
      <c r="DX115" s="202"/>
      <c r="DY115" s="202"/>
      <c r="DZ115" s="202"/>
      <c r="EA115" s="202"/>
      <c r="EB115" s="202"/>
      <c r="EC115" s="202"/>
      <c r="ED115" s="202"/>
      <c r="EE115" s="202"/>
      <c r="EF115" s="202"/>
      <c r="EG115" s="202"/>
      <c r="EH115" s="202"/>
      <c r="EI115" s="202"/>
      <c r="EJ115" s="202"/>
      <c r="EK115" s="202"/>
      <c r="EL115" s="202"/>
      <c r="EM115" s="202"/>
      <c r="EN115" s="202"/>
    </row>
    <row r="116" spans="1:144">
      <c r="A116" s="197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202"/>
      <c r="BD116" s="202"/>
      <c r="BE116" s="202"/>
      <c r="BF116" s="202"/>
      <c r="BG116" s="202"/>
      <c r="BH116" s="202"/>
      <c r="BI116" s="202"/>
      <c r="BJ116" s="202"/>
      <c r="BK116" s="202"/>
      <c r="BL116" s="202"/>
      <c r="BM116" s="202"/>
      <c r="BN116" s="202"/>
      <c r="BO116" s="202"/>
      <c r="BP116" s="202"/>
      <c r="BQ116" s="202"/>
      <c r="BR116" s="202"/>
      <c r="BS116" s="202"/>
      <c r="BT116" s="202"/>
      <c r="BU116" s="202"/>
      <c r="BV116" s="202"/>
      <c r="BW116" s="202"/>
      <c r="BX116" s="202"/>
      <c r="BY116" s="202"/>
      <c r="BZ116" s="202"/>
      <c r="CA116" s="202"/>
      <c r="CB116" s="202"/>
      <c r="CC116" s="202"/>
      <c r="CD116" s="202"/>
      <c r="CE116" s="202"/>
      <c r="CF116" s="202"/>
      <c r="CG116" s="202"/>
      <c r="CH116" s="202"/>
      <c r="CI116" s="202"/>
      <c r="CJ116" s="202"/>
      <c r="CK116" s="202"/>
      <c r="CL116" s="202"/>
      <c r="CM116" s="202"/>
      <c r="CN116" s="202"/>
      <c r="CO116" s="202"/>
      <c r="CP116" s="202"/>
      <c r="CQ116" s="202"/>
      <c r="CR116" s="202"/>
      <c r="CS116" s="202"/>
      <c r="CT116" s="202"/>
      <c r="CU116" s="202"/>
      <c r="CV116" s="202"/>
      <c r="CW116" s="202"/>
      <c r="CX116" s="202"/>
      <c r="CY116" s="202"/>
      <c r="CZ116" s="202"/>
      <c r="DA116" s="202"/>
      <c r="DB116" s="202"/>
      <c r="DC116" s="202"/>
      <c r="DD116" s="202"/>
      <c r="DE116" s="202"/>
      <c r="DF116" s="202"/>
      <c r="DG116" s="202"/>
      <c r="DH116" s="202"/>
      <c r="DI116" s="202"/>
      <c r="DJ116" s="202"/>
      <c r="DK116" s="202"/>
      <c r="DL116" s="202"/>
      <c r="DM116" s="202"/>
      <c r="DN116" s="202"/>
      <c r="DO116" s="202"/>
      <c r="DP116" s="202"/>
      <c r="DQ116" s="202"/>
      <c r="DR116" s="202"/>
      <c r="DS116" s="202"/>
      <c r="DT116" s="202"/>
      <c r="DU116" s="202"/>
      <c r="DV116" s="202"/>
      <c r="DW116" s="202"/>
      <c r="DX116" s="202"/>
      <c r="DY116" s="202"/>
      <c r="DZ116" s="202"/>
      <c r="EA116" s="202"/>
      <c r="EB116" s="202"/>
      <c r="EC116" s="202"/>
      <c r="ED116" s="202"/>
      <c r="EE116" s="202"/>
      <c r="EF116" s="202"/>
      <c r="EG116" s="202"/>
      <c r="EH116" s="202"/>
      <c r="EI116" s="202"/>
      <c r="EJ116" s="202"/>
      <c r="EK116" s="202"/>
      <c r="EL116" s="202"/>
      <c r="EM116" s="202"/>
      <c r="EN116" s="202"/>
    </row>
    <row r="117" spans="1:144">
      <c r="A117" s="197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2"/>
      <c r="AT117" s="202"/>
      <c r="AU117" s="202"/>
      <c r="AV117" s="202"/>
      <c r="AW117" s="202"/>
      <c r="AX117" s="202"/>
      <c r="AY117" s="202"/>
      <c r="AZ117" s="202"/>
      <c r="BA117" s="202"/>
      <c r="BB117" s="202"/>
      <c r="BC117" s="202"/>
      <c r="BD117" s="202"/>
      <c r="BE117" s="202"/>
      <c r="BF117" s="202"/>
      <c r="BG117" s="202"/>
      <c r="BH117" s="202"/>
      <c r="BI117" s="202"/>
      <c r="BJ117" s="202"/>
      <c r="BK117" s="202"/>
      <c r="BL117" s="202"/>
      <c r="BM117" s="202"/>
      <c r="BN117" s="202"/>
      <c r="BO117" s="202"/>
      <c r="BP117" s="202"/>
      <c r="BQ117" s="202"/>
      <c r="BR117" s="202"/>
      <c r="BS117" s="202"/>
      <c r="BT117" s="202"/>
      <c r="BU117" s="202"/>
      <c r="BV117" s="202"/>
      <c r="BW117" s="202"/>
      <c r="BX117" s="202"/>
      <c r="BY117" s="202"/>
      <c r="BZ117" s="202"/>
      <c r="CA117" s="202"/>
      <c r="CB117" s="202"/>
      <c r="CC117" s="202"/>
      <c r="CD117" s="202"/>
      <c r="CE117" s="202"/>
      <c r="CF117" s="202"/>
      <c r="CG117" s="202"/>
      <c r="CH117" s="202"/>
      <c r="CI117" s="202"/>
      <c r="CJ117" s="202"/>
      <c r="CK117" s="202"/>
      <c r="CL117" s="202"/>
      <c r="CM117" s="202"/>
      <c r="CN117" s="202"/>
      <c r="CO117" s="202"/>
      <c r="CP117" s="202"/>
      <c r="CQ117" s="202"/>
      <c r="CR117" s="202"/>
      <c r="CS117" s="202"/>
      <c r="CT117" s="202"/>
      <c r="CU117" s="202"/>
      <c r="CV117" s="202"/>
      <c r="CW117" s="202"/>
      <c r="CX117" s="202"/>
      <c r="CY117" s="202"/>
      <c r="CZ117" s="202"/>
      <c r="DA117" s="202"/>
      <c r="DB117" s="202"/>
      <c r="DC117" s="202"/>
      <c r="DD117" s="202"/>
      <c r="DE117" s="202"/>
      <c r="DF117" s="202"/>
      <c r="DG117" s="202"/>
      <c r="DH117" s="202"/>
      <c r="DI117" s="202"/>
      <c r="DJ117" s="202"/>
      <c r="DK117" s="202"/>
      <c r="DL117" s="202"/>
      <c r="DM117" s="202"/>
      <c r="DN117" s="202"/>
      <c r="DO117" s="202"/>
      <c r="DP117" s="202"/>
      <c r="DQ117" s="202"/>
      <c r="DR117" s="202"/>
      <c r="DS117" s="202"/>
      <c r="DT117" s="202"/>
      <c r="DU117" s="202"/>
      <c r="DV117" s="202"/>
      <c r="DW117" s="202"/>
      <c r="DX117" s="202"/>
      <c r="DY117" s="202"/>
      <c r="DZ117" s="202"/>
      <c r="EA117" s="202"/>
      <c r="EB117" s="202"/>
      <c r="EC117" s="202"/>
      <c r="ED117" s="202"/>
      <c r="EE117" s="202"/>
      <c r="EF117" s="202"/>
      <c r="EG117" s="202"/>
      <c r="EH117" s="202"/>
      <c r="EI117" s="202"/>
      <c r="EJ117" s="202"/>
      <c r="EK117" s="202"/>
      <c r="EL117" s="202"/>
      <c r="EM117" s="202"/>
      <c r="EN117" s="202"/>
    </row>
    <row r="118" spans="1:144">
      <c r="A118" s="197"/>
      <c r="C118" s="202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2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2"/>
      <c r="AT118" s="202"/>
      <c r="AU118" s="202"/>
      <c r="AV118" s="202"/>
      <c r="AW118" s="202"/>
      <c r="AX118" s="202"/>
      <c r="AY118" s="202"/>
      <c r="AZ118" s="202"/>
      <c r="BA118" s="202"/>
      <c r="BB118" s="202"/>
      <c r="BC118" s="202"/>
      <c r="BD118" s="202"/>
      <c r="BE118" s="202"/>
      <c r="BF118" s="202"/>
      <c r="BG118" s="202"/>
      <c r="BH118" s="202"/>
      <c r="BI118" s="202"/>
      <c r="BJ118" s="202"/>
      <c r="BK118" s="202"/>
      <c r="BL118" s="202"/>
      <c r="BM118" s="202"/>
      <c r="BN118" s="202"/>
      <c r="BO118" s="202"/>
      <c r="BP118" s="202"/>
      <c r="BQ118" s="202"/>
      <c r="BR118" s="202"/>
      <c r="BS118" s="202"/>
      <c r="BT118" s="202"/>
      <c r="BU118" s="202"/>
      <c r="BV118" s="202"/>
      <c r="BW118" s="202"/>
      <c r="BX118" s="202"/>
      <c r="BY118" s="202"/>
      <c r="BZ118" s="202"/>
      <c r="CA118" s="202"/>
      <c r="CB118" s="202"/>
      <c r="CC118" s="202"/>
      <c r="CD118" s="202"/>
      <c r="CE118" s="202"/>
      <c r="CF118" s="202"/>
      <c r="CG118" s="202"/>
      <c r="CH118" s="202"/>
      <c r="CI118" s="202"/>
      <c r="CJ118" s="202"/>
      <c r="CK118" s="202"/>
      <c r="CL118" s="202"/>
      <c r="CM118" s="202"/>
      <c r="CN118" s="202"/>
      <c r="CO118" s="202"/>
      <c r="CP118" s="202"/>
      <c r="CQ118" s="202"/>
      <c r="CR118" s="202"/>
      <c r="CS118" s="202"/>
      <c r="CT118" s="202"/>
      <c r="CU118" s="202"/>
      <c r="CV118" s="202"/>
      <c r="CW118" s="202"/>
      <c r="CX118" s="202"/>
      <c r="CY118" s="202"/>
      <c r="CZ118" s="202"/>
      <c r="DA118" s="202"/>
      <c r="DB118" s="202"/>
      <c r="DC118" s="202"/>
      <c r="DD118" s="202"/>
      <c r="DE118" s="202"/>
      <c r="DF118" s="202"/>
      <c r="DG118" s="202"/>
      <c r="DH118" s="202"/>
      <c r="DI118" s="202"/>
      <c r="DJ118" s="202"/>
      <c r="DK118" s="202"/>
      <c r="DL118" s="202"/>
      <c r="DM118" s="202"/>
      <c r="DN118" s="202"/>
      <c r="DO118" s="202"/>
      <c r="DP118" s="202"/>
      <c r="DQ118" s="202"/>
      <c r="DR118" s="202"/>
      <c r="DS118" s="202"/>
      <c r="DT118" s="202"/>
      <c r="DU118" s="202"/>
      <c r="DV118" s="202"/>
      <c r="DW118" s="202"/>
      <c r="DX118" s="202"/>
      <c r="DY118" s="202"/>
      <c r="DZ118" s="202"/>
      <c r="EA118" s="202"/>
      <c r="EB118" s="202"/>
      <c r="EC118" s="202"/>
      <c r="ED118" s="202"/>
      <c r="EE118" s="202"/>
      <c r="EF118" s="202"/>
      <c r="EG118" s="202"/>
      <c r="EH118" s="202"/>
      <c r="EI118" s="202"/>
      <c r="EJ118" s="202"/>
      <c r="EK118" s="202"/>
      <c r="EL118" s="202"/>
      <c r="EM118" s="202"/>
      <c r="EN118" s="202"/>
    </row>
    <row r="119" spans="1:144">
      <c r="A119" s="197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/>
      <c r="AH119" s="202"/>
      <c r="AI119" s="202"/>
      <c r="AJ119" s="202"/>
      <c r="AK119" s="202"/>
      <c r="AL119" s="202"/>
      <c r="AM119" s="202"/>
      <c r="AN119" s="202"/>
      <c r="AO119" s="202"/>
      <c r="AP119" s="202"/>
      <c r="AQ119" s="202"/>
      <c r="AR119" s="202"/>
      <c r="AS119" s="202"/>
      <c r="AT119" s="202"/>
      <c r="AU119" s="202"/>
      <c r="AV119" s="202"/>
      <c r="AW119" s="202"/>
      <c r="AX119" s="202"/>
      <c r="AY119" s="202"/>
      <c r="AZ119" s="202"/>
      <c r="BA119" s="202"/>
      <c r="BB119" s="202"/>
      <c r="BC119" s="202"/>
      <c r="BD119" s="202"/>
      <c r="BE119" s="202"/>
      <c r="BF119" s="202"/>
      <c r="BG119" s="202"/>
      <c r="BH119" s="202"/>
      <c r="BI119" s="202"/>
      <c r="BJ119" s="202"/>
      <c r="BK119" s="202"/>
      <c r="BL119" s="202"/>
      <c r="BM119" s="202"/>
      <c r="BN119" s="202"/>
      <c r="BO119" s="202"/>
      <c r="BP119" s="202"/>
      <c r="BQ119" s="202"/>
      <c r="BR119" s="202"/>
      <c r="BS119" s="202"/>
      <c r="BT119" s="202"/>
      <c r="BU119" s="202"/>
      <c r="BV119" s="202"/>
      <c r="BW119" s="202"/>
      <c r="BX119" s="202"/>
      <c r="BY119" s="202"/>
      <c r="BZ119" s="202"/>
      <c r="CA119" s="202"/>
      <c r="CB119" s="202"/>
      <c r="CC119" s="202"/>
      <c r="CD119" s="202"/>
      <c r="CE119" s="202"/>
      <c r="CF119" s="202"/>
      <c r="CG119" s="202"/>
      <c r="CH119" s="202"/>
      <c r="CI119" s="202"/>
      <c r="CJ119" s="202"/>
      <c r="CK119" s="202"/>
      <c r="CL119" s="202"/>
      <c r="CM119" s="202"/>
      <c r="CN119" s="202"/>
      <c r="CO119" s="202"/>
      <c r="CP119" s="202"/>
      <c r="CQ119" s="202"/>
      <c r="CR119" s="202"/>
      <c r="CS119" s="202"/>
      <c r="CT119" s="202"/>
      <c r="CU119" s="202"/>
      <c r="CV119" s="202"/>
      <c r="CW119" s="202"/>
      <c r="CX119" s="202"/>
      <c r="CY119" s="202"/>
      <c r="CZ119" s="202"/>
      <c r="DA119" s="202"/>
      <c r="DB119" s="202"/>
      <c r="DC119" s="202"/>
      <c r="DD119" s="202"/>
      <c r="DE119" s="202"/>
      <c r="DF119" s="202"/>
      <c r="DG119" s="202"/>
      <c r="DH119" s="202"/>
      <c r="DI119" s="202"/>
      <c r="DJ119" s="202"/>
      <c r="DK119" s="202"/>
      <c r="DL119" s="202"/>
      <c r="DM119" s="202"/>
      <c r="DN119" s="202"/>
      <c r="DO119" s="202"/>
      <c r="DP119" s="202"/>
      <c r="DQ119" s="202"/>
      <c r="DR119" s="202"/>
      <c r="DS119" s="202"/>
      <c r="DT119" s="202"/>
      <c r="DU119" s="202"/>
      <c r="DV119" s="202"/>
      <c r="DW119" s="202"/>
      <c r="DX119" s="202"/>
      <c r="DY119" s="202"/>
      <c r="DZ119" s="202"/>
      <c r="EA119" s="202"/>
      <c r="EB119" s="202"/>
      <c r="EC119" s="202"/>
      <c r="ED119" s="202"/>
      <c r="EE119" s="202"/>
      <c r="EF119" s="202"/>
      <c r="EG119" s="202"/>
      <c r="EH119" s="202"/>
      <c r="EI119" s="202"/>
      <c r="EJ119" s="202"/>
      <c r="EK119" s="202"/>
      <c r="EL119" s="202"/>
      <c r="EM119" s="202"/>
      <c r="EN119" s="202"/>
    </row>
    <row r="120" spans="1:144">
      <c r="A120" s="197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202"/>
      <c r="AI120" s="202"/>
      <c r="AJ120" s="202"/>
      <c r="AK120" s="202"/>
      <c r="AL120" s="202"/>
      <c r="AM120" s="202"/>
      <c r="AN120" s="202"/>
      <c r="AO120" s="202"/>
      <c r="AP120" s="202"/>
      <c r="AQ120" s="202"/>
      <c r="AR120" s="202"/>
      <c r="AS120" s="202"/>
      <c r="AT120" s="202"/>
      <c r="AU120" s="202"/>
      <c r="AV120" s="202"/>
      <c r="AW120" s="202"/>
      <c r="AX120" s="202"/>
      <c r="AY120" s="202"/>
      <c r="AZ120" s="202"/>
      <c r="BA120" s="202"/>
      <c r="BB120" s="202"/>
      <c r="BC120" s="202"/>
      <c r="BD120" s="202"/>
      <c r="BE120" s="202"/>
      <c r="BF120" s="202"/>
      <c r="BG120" s="202"/>
      <c r="BH120" s="202"/>
      <c r="BI120" s="202"/>
      <c r="BJ120" s="202"/>
      <c r="BK120" s="202"/>
      <c r="BL120" s="202"/>
      <c r="BM120" s="202"/>
      <c r="BN120" s="202"/>
      <c r="BO120" s="202"/>
      <c r="BP120" s="202"/>
      <c r="BQ120" s="202"/>
      <c r="BR120" s="202"/>
      <c r="BS120" s="202"/>
      <c r="BT120" s="202"/>
      <c r="BU120" s="202"/>
      <c r="BV120" s="202"/>
      <c r="BW120" s="202"/>
      <c r="BX120" s="202"/>
      <c r="BY120" s="202"/>
      <c r="BZ120" s="202"/>
      <c r="CA120" s="202"/>
      <c r="CB120" s="202"/>
      <c r="CC120" s="202"/>
      <c r="CD120" s="202"/>
      <c r="CE120" s="202"/>
      <c r="CF120" s="202"/>
      <c r="CG120" s="202"/>
      <c r="CH120" s="202"/>
      <c r="CI120" s="202"/>
      <c r="CJ120" s="202"/>
      <c r="CK120" s="202"/>
      <c r="CL120" s="202"/>
      <c r="CM120" s="202"/>
      <c r="CN120" s="202"/>
      <c r="CO120" s="202"/>
      <c r="CP120" s="202"/>
      <c r="CQ120" s="202"/>
      <c r="CR120" s="202"/>
      <c r="CS120" s="202"/>
      <c r="CT120" s="202"/>
      <c r="CU120" s="202"/>
      <c r="CV120" s="202"/>
      <c r="CW120" s="202"/>
      <c r="CX120" s="202"/>
      <c r="CY120" s="202"/>
      <c r="CZ120" s="202"/>
      <c r="DA120" s="202"/>
      <c r="DB120" s="202"/>
      <c r="DC120" s="202"/>
      <c r="DD120" s="202"/>
      <c r="DE120" s="202"/>
      <c r="DF120" s="202"/>
      <c r="DG120" s="202"/>
      <c r="DH120" s="202"/>
      <c r="DI120" s="202"/>
      <c r="DJ120" s="202"/>
      <c r="DK120" s="202"/>
      <c r="DL120" s="202"/>
      <c r="DM120" s="202"/>
      <c r="DN120" s="202"/>
      <c r="DO120" s="202"/>
      <c r="DP120" s="202"/>
      <c r="DQ120" s="202"/>
      <c r="DR120" s="202"/>
      <c r="DS120" s="202"/>
      <c r="DT120" s="202"/>
      <c r="DU120" s="202"/>
      <c r="DV120" s="202"/>
      <c r="DW120" s="202"/>
      <c r="DX120" s="202"/>
      <c r="DY120" s="202"/>
      <c r="DZ120" s="202"/>
      <c r="EA120" s="202"/>
      <c r="EB120" s="202"/>
      <c r="EC120" s="202"/>
      <c r="ED120" s="202"/>
      <c r="EE120" s="202"/>
      <c r="EF120" s="202"/>
      <c r="EG120" s="202"/>
      <c r="EH120" s="202"/>
      <c r="EI120" s="202"/>
      <c r="EJ120" s="202"/>
      <c r="EK120" s="202"/>
      <c r="EL120" s="202"/>
      <c r="EM120" s="202"/>
      <c r="EN120" s="202"/>
    </row>
    <row r="121" spans="1:144">
      <c r="A121" s="197"/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2"/>
      <c r="AG121" s="202"/>
      <c r="AH121" s="202"/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02"/>
      <c r="AT121" s="202"/>
      <c r="AU121" s="202"/>
      <c r="AV121" s="202"/>
      <c r="AW121" s="202"/>
      <c r="AX121" s="202"/>
      <c r="AY121" s="202"/>
      <c r="AZ121" s="202"/>
      <c r="BA121" s="202"/>
      <c r="BB121" s="202"/>
      <c r="BC121" s="202"/>
      <c r="BD121" s="202"/>
      <c r="BE121" s="202"/>
      <c r="BF121" s="202"/>
      <c r="BG121" s="202"/>
      <c r="BH121" s="202"/>
      <c r="BI121" s="202"/>
      <c r="BJ121" s="202"/>
      <c r="BK121" s="202"/>
      <c r="BL121" s="202"/>
      <c r="BM121" s="202"/>
      <c r="BN121" s="202"/>
      <c r="BO121" s="202"/>
      <c r="BP121" s="202"/>
      <c r="BQ121" s="202"/>
      <c r="BR121" s="202"/>
      <c r="BS121" s="202"/>
      <c r="BT121" s="202"/>
      <c r="BU121" s="202"/>
      <c r="BV121" s="202"/>
      <c r="BW121" s="202"/>
      <c r="BX121" s="202"/>
      <c r="BY121" s="202"/>
      <c r="BZ121" s="202"/>
      <c r="CA121" s="202"/>
      <c r="CB121" s="202"/>
      <c r="CC121" s="202"/>
      <c r="CD121" s="202"/>
      <c r="CE121" s="202"/>
      <c r="CF121" s="202"/>
      <c r="CG121" s="202"/>
      <c r="CH121" s="202"/>
      <c r="CI121" s="202"/>
      <c r="CJ121" s="202"/>
      <c r="CK121" s="202"/>
      <c r="CL121" s="202"/>
      <c r="CM121" s="202"/>
      <c r="CN121" s="202"/>
      <c r="CO121" s="202"/>
      <c r="CP121" s="202"/>
      <c r="CQ121" s="202"/>
      <c r="CR121" s="202"/>
      <c r="CS121" s="202"/>
      <c r="CT121" s="202"/>
      <c r="CU121" s="202"/>
      <c r="CV121" s="202"/>
      <c r="CW121" s="202"/>
      <c r="CX121" s="202"/>
      <c r="CY121" s="202"/>
      <c r="CZ121" s="202"/>
      <c r="DA121" s="202"/>
      <c r="DB121" s="202"/>
      <c r="DC121" s="202"/>
      <c r="DD121" s="202"/>
      <c r="DE121" s="202"/>
      <c r="DF121" s="202"/>
      <c r="DG121" s="202"/>
      <c r="DH121" s="202"/>
      <c r="DI121" s="202"/>
      <c r="DJ121" s="202"/>
      <c r="DK121" s="202"/>
      <c r="DL121" s="202"/>
      <c r="DM121" s="202"/>
      <c r="DN121" s="202"/>
      <c r="DO121" s="202"/>
      <c r="DP121" s="202"/>
      <c r="DQ121" s="202"/>
      <c r="DR121" s="202"/>
      <c r="DS121" s="202"/>
      <c r="DT121" s="202"/>
      <c r="DU121" s="202"/>
      <c r="DV121" s="202"/>
      <c r="DW121" s="202"/>
      <c r="DX121" s="202"/>
      <c r="DY121" s="202"/>
      <c r="DZ121" s="202"/>
      <c r="EA121" s="202"/>
      <c r="EB121" s="202"/>
      <c r="EC121" s="202"/>
      <c r="ED121" s="202"/>
      <c r="EE121" s="202"/>
      <c r="EF121" s="202"/>
      <c r="EG121" s="202"/>
      <c r="EH121" s="202"/>
      <c r="EI121" s="202"/>
      <c r="EJ121" s="202"/>
      <c r="EK121" s="202"/>
      <c r="EL121" s="202"/>
      <c r="EM121" s="202"/>
      <c r="EN121" s="202"/>
    </row>
    <row r="122" spans="1:144">
      <c r="A122" s="197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2"/>
      <c r="AG122" s="202"/>
      <c r="AH122" s="202"/>
      <c r="AI122" s="202"/>
      <c r="AJ122" s="202"/>
      <c r="AK122" s="202"/>
      <c r="AL122" s="202"/>
      <c r="AM122" s="202"/>
      <c r="AN122" s="202"/>
      <c r="AO122" s="202"/>
      <c r="AP122" s="202"/>
      <c r="AQ122" s="202"/>
      <c r="AR122" s="202"/>
      <c r="AS122" s="202"/>
      <c r="AT122" s="202"/>
      <c r="AU122" s="202"/>
      <c r="AV122" s="202"/>
      <c r="AW122" s="202"/>
      <c r="AX122" s="202"/>
      <c r="AY122" s="202"/>
      <c r="AZ122" s="202"/>
      <c r="BA122" s="202"/>
      <c r="BB122" s="202"/>
      <c r="BC122" s="202"/>
      <c r="BD122" s="202"/>
      <c r="BE122" s="202"/>
      <c r="BF122" s="202"/>
      <c r="BG122" s="202"/>
      <c r="BH122" s="202"/>
      <c r="BI122" s="202"/>
      <c r="BJ122" s="202"/>
      <c r="BK122" s="202"/>
      <c r="BL122" s="202"/>
      <c r="BM122" s="202"/>
      <c r="BN122" s="202"/>
      <c r="BO122" s="202"/>
      <c r="BP122" s="202"/>
      <c r="BQ122" s="202"/>
      <c r="BR122" s="202"/>
      <c r="BS122" s="202"/>
      <c r="BT122" s="202"/>
      <c r="BU122" s="202"/>
      <c r="BV122" s="202"/>
      <c r="BW122" s="202"/>
      <c r="BX122" s="202"/>
      <c r="BY122" s="202"/>
      <c r="BZ122" s="202"/>
      <c r="CA122" s="202"/>
      <c r="CB122" s="202"/>
      <c r="CC122" s="202"/>
      <c r="CD122" s="202"/>
      <c r="CE122" s="202"/>
      <c r="CF122" s="202"/>
      <c r="CG122" s="202"/>
      <c r="CH122" s="202"/>
      <c r="CI122" s="202"/>
      <c r="CJ122" s="202"/>
      <c r="CK122" s="202"/>
      <c r="CL122" s="202"/>
      <c r="CM122" s="202"/>
      <c r="CN122" s="202"/>
      <c r="CO122" s="202"/>
      <c r="CP122" s="202"/>
      <c r="CQ122" s="202"/>
      <c r="CR122" s="202"/>
      <c r="CS122" s="202"/>
      <c r="CT122" s="202"/>
      <c r="CU122" s="202"/>
      <c r="CV122" s="202"/>
      <c r="CW122" s="202"/>
      <c r="CX122" s="202"/>
      <c r="CY122" s="202"/>
      <c r="CZ122" s="202"/>
      <c r="DA122" s="202"/>
      <c r="DB122" s="202"/>
      <c r="DC122" s="202"/>
      <c r="DD122" s="202"/>
      <c r="DE122" s="202"/>
      <c r="DF122" s="202"/>
      <c r="DG122" s="202"/>
      <c r="DH122" s="202"/>
      <c r="DI122" s="202"/>
      <c r="DJ122" s="202"/>
      <c r="DK122" s="202"/>
      <c r="DL122" s="202"/>
      <c r="DM122" s="202"/>
      <c r="DN122" s="202"/>
      <c r="DO122" s="202"/>
      <c r="DP122" s="202"/>
      <c r="DQ122" s="202"/>
      <c r="DR122" s="202"/>
      <c r="DS122" s="202"/>
      <c r="DT122" s="202"/>
      <c r="DU122" s="202"/>
      <c r="DV122" s="202"/>
      <c r="DW122" s="202"/>
      <c r="DX122" s="202"/>
      <c r="DY122" s="202"/>
      <c r="DZ122" s="202"/>
      <c r="EA122" s="202"/>
      <c r="EB122" s="202"/>
      <c r="EC122" s="202"/>
      <c r="ED122" s="202"/>
      <c r="EE122" s="202"/>
      <c r="EF122" s="202"/>
      <c r="EG122" s="202"/>
      <c r="EH122" s="202"/>
      <c r="EI122" s="202"/>
      <c r="EJ122" s="202"/>
      <c r="EK122" s="202"/>
      <c r="EL122" s="202"/>
      <c r="EM122" s="202"/>
      <c r="EN122" s="202"/>
    </row>
    <row r="123" spans="1:144">
      <c r="A123" s="197"/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  <c r="AE123" s="202"/>
      <c r="AF123" s="202"/>
      <c r="AG123" s="202"/>
      <c r="AH123" s="202"/>
      <c r="AI123" s="202"/>
      <c r="AJ123" s="202"/>
      <c r="AK123" s="202"/>
      <c r="AL123" s="202"/>
      <c r="AM123" s="202"/>
      <c r="AN123" s="202"/>
      <c r="AO123" s="202"/>
      <c r="AP123" s="202"/>
      <c r="AQ123" s="202"/>
      <c r="AR123" s="202"/>
      <c r="AS123" s="202"/>
      <c r="AT123" s="202"/>
      <c r="AU123" s="202"/>
      <c r="AV123" s="202"/>
      <c r="AW123" s="202"/>
      <c r="AX123" s="202"/>
      <c r="AY123" s="202"/>
      <c r="AZ123" s="202"/>
      <c r="BA123" s="202"/>
      <c r="BB123" s="202"/>
      <c r="BC123" s="202"/>
      <c r="BD123" s="202"/>
      <c r="BE123" s="202"/>
      <c r="BF123" s="202"/>
      <c r="BG123" s="202"/>
      <c r="BH123" s="202"/>
      <c r="BI123" s="202"/>
      <c r="BJ123" s="202"/>
      <c r="BK123" s="202"/>
      <c r="BL123" s="202"/>
      <c r="BM123" s="202"/>
      <c r="BN123" s="202"/>
      <c r="BO123" s="202"/>
      <c r="BP123" s="202"/>
      <c r="BQ123" s="202"/>
      <c r="BR123" s="202"/>
      <c r="BS123" s="202"/>
      <c r="BT123" s="202"/>
      <c r="BU123" s="202"/>
      <c r="BV123" s="202"/>
      <c r="BW123" s="202"/>
      <c r="BX123" s="202"/>
      <c r="BY123" s="202"/>
      <c r="BZ123" s="202"/>
      <c r="CA123" s="202"/>
      <c r="CB123" s="202"/>
      <c r="CC123" s="202"/>
      <c r="CD123" s="202"/>
      <c r="CE123" s="202"/>
      <c r="CF123" s="202"/>
      <c r="CG123" s="202"/>
      <c r="CH123" s="202"/>
      <c r="CI123" s="202"/>
      <c r="CJ123" s="202"/>
      <c r="CK123" s="202"/>
      <c r="CL123" s="202"/>
      <c r="CM123" s="202"/>
      <c r="CN123" s="202"/>
      <c r="CO123" s="202"/>
      <c r="CP123" s="202"/>
      <c r="CQ123" s="202"/>
      <c r="CR123" s="202"/>
      <c r="CS123" s="202"/>
      <c r="CT123" s="202"/>
      <c r="CU123" s="202"/>
      <c r="CV123" s="202"/>
      <c r="CW123" s="202"/>
      <c r="CX123" s="202"/>
      <c r="CY123" s="202"/>
      <c r="CZ123" s="202"/>
      <c r="DA123" s="202"/>
      <c r="DB123" s="202"/>
      <c r="DC123" s="202"/>
      <c r="DD123" s="202"/>
      <c r="DE123" s="202"/>
      <c r="DF123" s="202"/>
      <c r="DG123" s="202"/>
      <c r="DH123" s="202"/>
      <c r="DI123" s="202"/>
      <c r="DJ123" s="202"/>
      <c r="DK123" s="202"/>
      <c r="DL123" s="202"/>
      <c r="DM123" s="202"/>
      <c r="DN123" s="202"/>
      <c r="DO123" s="202"/>
      <c r="DP123" s="202"/>
      <c r="DQ123" s="202"/>
      <c r="DR123" s="202"/>
      <c r="DS123" s="202"/>
      <c r="DT123" s="202"/>
      <c r="DU123" s="202"/>
      <c r="DV123" s="202"/>
      <c r="DW123" s="202"/>
      <c r="DX123" s="202"/>
      <c r="DY123" s="202"/>
      <c r="DZ123" s="202"/>
      <c r="EA123" s="202"/>
      <c r="EB123" s="202"/>
      <c r="EC123" s="202"/>
      <c r="ED123" s="202"/>
      <c r="EE123" s="202"/>
      <c r="EF123" s="202"/>
      <c r="EG123" s="202"/>
      <c r="EH123" s="202"/>
      <c r="EI123" s="202"/>
      <c r="EJ123" s="202"/>
      <c r="EK123" s="202"/>
      <c r="EL123" s="202"/>
      <c r="EM123" s="202"/>
      <c r="EN123" s="202"/>
    </row>
    <row r="124" spans="1:144">
      <c r="A124" s="197"/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  <c r="AF124" s="202"/>
      <c r="AG124" s="202"/>
      <c r="AH124" s="202"/>
      <c r="AI124" s="202"/>
      <c r="AJ124" s="202"/>
      <c r="AK124" s="202"/>
      <c r="AL124" s="202"/>
      <c r="AM124" s="202"/>
      <c r="AN124" s="202"/>
      <c r="AO124" s="202"/>
      <c r="AP124" s="202"/>
      <c r="AQ124" s="202"/>
      <c r="AR124" s="202"/>
      <c r="AS124" s="202"/>
      <c r="AT124" s="202"/>
      <c r="AU124" s="202"/>
      <c r="AV124" s="202"/>
      <c r="AW124" s="202"/>
      <c r="AX124" s="202"/>
      <c r="AY124" s="202"/>
      <c r="AZ124" s="202"/>
      <c r="BA124" s="202"/>
      <c r="BB124" s="202"/>
      <c r="BC124" s="202"/>
      <c r="BD124" s="202"/>
      <c r="BE124" s="202"/>
      <c r="BF124" s="202"/>
      <c r="BG124" s="202"/>
      <c r="BH124" s="202"/>
      <c r="BI124" s="202"/>
      <c r="BJ124" s="202"/>
      <c r="BK124" s="202"/>
      <c r="BL124" s="202"/>
      <c r="BM124" s="202"/>
      <c r="BN124" s="202"/>
      <c r="BO124" s="202"/>
      <c r="BP124" s="202"/>
      <c r="BQ124" s="202"/>
      <c r="BR124" s="202"/>
      <c r="BS124" s="202"/>
      <c r="BT124" s="202"/>
      <c r="BU124" s="202"/>
      <c r="BV124" s="202"/>
      <c r="BW124" s="202"/>
      <c r="BX124" s="202"/>
      <c r="BY124" s="202"/>
      <c r="BZ124" s="202"/>
      <c r="CA124" s="202"/>
      <c r="CB124" s="202"/>
      <c r="CC124" s="202"/>
      <c r="CD124" s="202"/>
      <c r="CE124" s="202"/>
      <c r="CF124" s="202"/>
      <c r="CG124" s="202"/>
      <c r="CH124" s="202"/>
      <c r="CI124" s="202"/>
      <c r="CJ124" s="202"/>
      <c r="CK124" s="202"/>
      <c r="CL124" s="202"/>
      <c r="CM124" s="202"/>
      <c r="CN124" s="202"/>
      <c r="CO124" s="202"/>
      <c r="CP124" s="202"/>
      <c r="CQ124" s="202"/>
      <c r="CR124" s="202"/>
      <c r="CS124" s="202"/>
      <c r="CT124" s="202"/>
      <c r="CU124" s="202"/>
      <c r="CV124" s="202"/>
      <c r="CW124" s="202"/>
      <c r="CX124" s="202"/>
      <c r="CY124" s="202"/>
      <c r="CZ124" s="202"/>
      <c r="DA124" s="202"/>
      <c r="DB124" s="202"/>
      <c r="DC124" s="202"/>
      <c r="DD124" s="202"/>
      <c r="DE124" s="202"/>
      <c r="DF124" s="202"/>
      <c r="DG124" s="202"/>
      <c r="DH124" s="202"/>
      <c r="DI124" s="202"/>
      <c r="DJ124" s="202"/>
      <c r="DK124" s="202"/>
      <c r="DL124" s="202"/>
      <c r="DM124" s="202"/>
      <c r="DN124" s="202"/>
      <c r="DO124" s="202"/>
      <c r="DP124" s="202"/>
      <c r="DQ124" s="202"/>
      <c r="DR124" s="202"/>
      <c r="DS124" s="202"/>
      <c r="DT124" s="202"/>
      <c r="DU124" s="202"/>
      <c r="DV124" s="202"/>
      <c r="DW124" s="202"/>
      <c r="DX124" s="202"/>
      <c r="DY124" s="202"/>
      <c r="DZ124" s="202"/>
      <c r="EA124" s="202"/>
      <c r="EB124" s="202"/>
      <c r="EC124" s="202"/>
      <c r="ED124" s="202"/>
      <c r="EE124" s="202"/>
      <c r="EF124" s="202"/>
      <c r="EG124" s="202"/>
      <c r="EH124" s="202"/>
      <c r="EI124" s="202"/>
      <c r="EJ124" s="202"/>
      <c r="EK124" s="202"/>
      <c r="EL124" s="202"/>
      <c r="EM124" s="202"/>
      <c r="EN124" s="202"/>
    </row>
    <row r="125" spans="1:144">
      <c r="A125" s="197"/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2"/>
      <c r="AE125" s="202"/>
      <c r="AF125" s="202"/>
      <c r="AG125" s="202"/>
      <c r="AH125" s="202"/>
      <c r="AI125" s="202"/>
      <c r="AJ125" s="202"/>
      <c r="AK125" s="202"/>
      <c r="AL125" s="202"/>
      <c r="AM125" s="202"/>
      <c r="AN125" s="202"/>
      <c r="AO125" s="202"/>
      <c r="AP125" s="202"/>
      <c r="AQ125" s="202"/>
      <c r="AR125" s="202"/>
      <c r="AS125" s="202"/>
      <c r="AT125" s="202"/>
      <c r="AU125" s="202"/>
      <c r="AV125" s="202"/>
      <c r="AW125" s="202"/>
      <c r="AX125" s="202"/>
      <c r="AY125" s="202"/>
      <c r="AZ125" s="202"/>
      <c r="BA125" s="202"/>
      <c r="BB125" s="202"/>
      <c r="BC125" s="202"/>
      <c r="BD125" s="202"/>
      <c r="BE125" s="202"/>
      <c r="BF125" s="202"/>
      <c r="BG125" s="202"/>
      <c r="BH125" s="202"/>
      <c r="BI125" s="202"/>
      <c r="BJ125" s="202"/>
      <c r="BK125" s="202"/>
      <c r="BL125" s="202"/>
      <c r="BM125" s="202"/>
      <c r="BN125" s="202"/>
      <c r="BO125" s="202"/>
      <c r="BP125" s="202"/>
      <c r="BQ125" s="202"/>
      <c r="BR125" s="202"/>
      <c r="BS125" s="202"/>
      <c r="BT125" s="202"/>
      <c r="BU125" s="202"/>
      <c r="BV125" s="202"/>
      <c r="BW125" s="202"/>
      <c r="BX125" s="202"/>
      <c r="BY125" s="202"/>
      <c r="BZ125" s="202"/>
      <c r="CA125" s="202"/>
      <c r="CB125" s="202"/>
      <c r="CC125" s="202"/>
      <c r="CD125" s="202"/>
      <c r="CE125" s="202"/>
      <c r="CF125" s="202"/>
      <c r="CG125" s="202"/>
      <c r="CH125" s="202"/>
      <c r="CI125" s="202"/>
      <c r="CJ125" s="202"/>
      <c r="CK125" s="202"/>
      <c r="CL125" s="202"/>
      <c r="CM125" s="202"/>
      <c r="CN125" s="202"/>
      <c r="CO125" s="202"/>
      <c r="CP125" s="202"/>
      <c r="CQ125" s="202"/>
      <c r="CR125" s="202"/>
      <c r="CS125" s="202"/>
      <c r="CT125" s="202"/>
      <c r="CU125" s="202"/>
      <c r="CV125" s="202"/>
      <c r="CW125" s="202"/>
      <c r="CX125" s="202"/>
      <c r="CY125" s="202"/>
      <c r="CZ125" s="202"/>
      <c r="DA125" s="202"/>
      <c r="DB125" s="202"/>
      <c r="DC125" s="202"/>
      <c r="DD125" s="202"/>
      <c r="DE125" s="202"/>
      <c r="DF125" s="202"/>
      <c r="DG125" s="202"/>
      <c r="DH125" s="202"/>
      <c r="DI125" s="202"/>
      <c r="DJ125" s="202"/>
      <c r="DK125" s="202"/>
      <c r="DL125" s="202"/>
      <c r="DM125" s="202"/>
      <c r="DN125" s="202"/>
      <c r="DO125" s="202"/>
      <c r="DP125" s="202"/>
      <c r="DQ125" s="202"/>
      <c r="DR125" s="202"/>
      <c r="DS125" s="202"/>
      <c r="DT125" s="202"/>
      <c r="DU125" s="202"/>
      <c r="DV125" s="202"/>
      <c r="DW125" s="202"/>
      <c r="DX125" s="202"/>
      <c r="DY125" s="202"/>
      <c r="DZ125" s="202"/>
      <c r="EA125" s="202"/>
      <c r="EB125" s="202"/>
      <c r="EC125" s="202"/>
      <c r="ED125" s="202"/>
      <c r="EE125" s="202"/>
      <c r="EF125" s="202"/>
      <c r="EG125" s="202"/>
      <c r="EH125" s="202"/>
      <c r="EI125" s="202"/>
      <c r="EJ125" s="202"/>
      <c r="EK125" s="202"/>
      <c r="EL125" s="202"/>
      <c r="EM125" s="202"/>
      <c r="EN125" s="202"/>
    </row>
    <row r="126" spans="1:144">
      <c r="A126" s="197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202"/>
      <c r="AD126" s="202"/>
      <c r="AE126" s="202"/>
      <c r="AF126" s="202"/>
      <c r="AG126" s="202"/>
      <c r="AH126" s="202"/>
      <c r="AI126" s="202"/>
      <c r="AJ126" s="202"/>
      <c r="AK126" s="202"/>
      <c r="AL126" s="202"/>
      <c r="AM126" s="202"/>
      <c r="AN126" s="202"/>
      <c r="AO126" s="202"/>
      <c r="AP126" s="202"/>
      <c r="AQ126" s="202"/>
      <c r="AR126" s="202"/>
      <c r="AS126" s="202"/>
      <c r="AT126" s="202"/>
      <c r="AU126" s="202"/>
      <c r="AV126" s="202"/>
      <c r="AW126" s="202"/>
      <c r="AX126" s="202"/>
      <c r="AY126" s="202"/>
      <c r="AZ126" s="202"/>
      <c r="BA126" s="202"/>
      <c r="BB126" s="202"/>
      <c r="BC126" s="202"/>
      <c r="BD126" s="202"/>
      <c r="BE126" s="202"/>
      <c r="BF126" s="202"/>
      <c r="BG126" s="202"/>
      <c r="BH126" s="202"/>
      <c r="BI126" s="202"/>
      <c r="BJ126" s="202"/>
      <c r="BK126" s="202"/>
      <c r="BL126" s="202"/>
      <c r="BM126" s="202"/>
      <c r="BN126" s="202"/>
      <c r="BO126" s="202"/>
      <c r="BP126" s="202"/>
      <c r="BQ126" s="202"/>
      <c r="BR126" s="202"/>
      <c r="BS126" s="202"/>
      <c r="BT126" s="202"/>
      <c r="BU126" s="202"/>
      <c r="BV126" s="202"/>
      <c r="BW126" s="202"/>
      <c r="BX126" s="202"/>
      <c r="BY126" s="202"/>
      <c r="BZ126" s="202"/>
      <c r="CA126" s="202"/>
      <c r="CB126" s="202"/>
      <c r="CC126" s="202"/>
      <c r="CD126" s="202"/>
      <c r="CE126" s="202"/>
      <c r="CF126" s="202"/>
      <c r="CG126" s="202"/>
      <c r="CH126" s="202"/>
      <c r="CI126" s="202"/>
      <c r="CJ126" s="202"/>
      <c r="CK126" s="202"/>
      <c r="CL126" s="202"/>
      <c r="CM126" s="202"/>
      <c r="CN126" s="202"/>
      <c r="CO126" s="202"/>
      <c r="CP126" s="202"/>
      <c r="CQ126" s="202"/>
      <c r="CR126" s="202"/>
      <c r="CS126" s="202"/>
      <c r="CT126" s="202"/>
      <c r="CU126" s="202"/>
      <c r="CV126" s="202"/>
      <c r="CW126" s="202"/>
      <c r="CX126" s="202"/>
      <c r="CY126" s="202"/>
      <c r="CZ126" s="202"/>
      <c r="DA126" s="202"/>
      <c r="DB126" s="202"/>
      <c r="DC126" s="202"/>
      <c r="DD126" s="202"/>
      <c r="DE126" s="202"/>
      <c r="DF126" s="202"/>
      <c r="DG126" s="202"/>
      <c r="DH126" s="202"/>
      <c r="DI126" s="202"/>
      <c r="DJ126" s="202"/>
      <c r="DK126" s="202"/>
      <c r="DL126" s="202"/>
      <c r="DM126" s="202"/>
      <c r="DN126" s="202"/>
      <c r="DO126" s="202"/>
      <c r="DP126" s="202"/>
      <c r="DQ126" s="202"/>
      <c r="DR126" s="202"/>
      <c r="DS126" s="202"/>
      <c r="DT126" s="202"/>
      <c r="DU126" s="202"/>
      <c r="DV126" s="202"/>
      <c r="DW126" s="202"/>
      <c r="DX126" s="202"/>
      <c r="DY126" s="202"/>
      <c r="DZ126" s="202"/>
      <c r="EA126" s="202"/>
      <c r="EB126" s="202"/>
      <c r="EC126" s="202"/>
      <c r="ED126" s="202"/>
      <c r="EE126" s="202"/>
      <c r="EF126" s="202"/>
      <c r="EG126" s="202"/>
      <c r="EH126" s="202"/>
      <c r="EI126" s="202"/>
      <c r="EJ126" s="202"/>
      <c r="EK126" s="202"/>
      <c r="EL126" s="202"/>
      <c r="EM126" s="202"/>
      <c r="EN126" s="202"/>
    </row>
    <row r="127" spans="1:144">
      <c r="A127" s="197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2"/>
      <c r="BC127" s="202"/>
      <c r="BD127" s="202"/>
      <c r="BE127" s="202"/>
      <c r="BF127" s="202"/>
      <c r="BG127" s="202"/>
      <c r="BH127" s="202"/>
      <c r="BI127" s="202"/>
      <c r="BJ127" s="202"/>
      <c r="BK127" s="202"/>
      <c r="BL127" s="202"/>
      <c r="BM127" s="202"/>
      <c r="BN127" s="202"/>
      <c r="BO127" s="202"/>
      <c r="BP127" s="202"/>
      <c r="BQ127" s="202"/>
      <c r="BR127" s="202"/>
      <c r="BS127" s="202"/>
      <c r="BT127" s="202"/>
      <c r="BU127" s="202"/>
      <c r="BV127" s="202"/>
      <c r="BW127" s="202"/>
      <c r="BX127" s="202"/>
      <c r="BY127" s="202"/>
      <c r="BZ127" s="202"/>
      <c r="CA127" s="202"/>
      <c r="CB127" s="202"/>
      <c r="CC127" s="202"/>
      <c r="CD127" s="202"/>
      <c r="CE127" s="202"/>
      <c r="CF127" s="202"/>
      <c r="CG127" s="202"/>
      <c r="CH127" s="202"/>
      <c r="CI127" s="202"/>
      <c r="CJ127" s="202"/>
      <c r="CK127" s="202"/>
      <c r="CL127" s="202"/>
      <c r="CM127" s="202"/>
      <c r="CN127" s="202"/>
      <c r="CO127" s="202"/>
      <c r="CP127" s="202"/>
      <c r="CQ127" s="202"/>
      <c r="CR127" s="202"/>
      <c r="CS127" s="202"/>
      <c r="CT127" s="202"/>
      <c r="CU127" s="202"/>
      <c r="CV127" s="202"/>
      <c r="CW127" s="202"/>
      <c r="CX127" s="202"/>
      <c r="CY127" s="202"/>
      <c r="CZ127" s="202"/>
      <c r="DA127" s="202"/>
      <c r="DB127" s="202"/>
      <c r="DC127" s="202"/>
      <c r="DD127" s="202"/>
      <c r="DE127" s="202"/>
      <c r="DF127" s="202"/>
      <c r="DG127" s="202"/>
      <c r="DH127" s="202"/>
      <c r="DI127" s="202"/>
      <c r="DJ127" s="202"/>
      <c r="DK127" s="202"/>
      <c r="DL127" s="202"/>
      <c r="DM127" s="202"/>
      <c r="DN127" s="202"/>
      <c r="DO127" s="202"/>
      <c r="DP127" s="202"/>
      <c r="DQ127" s="202"/>
      <c r="DR127" s="202"/>
      <c r="DS127" s="202"/>
      <c r="DT127" s="202"/>
      <c r="DU127" s="202"/>
      <c r="DV127" s="202"/>
      <c r="DW127" s="202"/>
      <c r="DX127" s="202"/>
      <c r="DY127" s="202"/>
      <c r="DZ127" s="202"/>
      <c r="EA127" s="202"/>
      <c r="EB127" s="202"/>
      <c r="EC127" s="202"/>
      <c r="ED127" s="202"/>
      <c r="EE127" s="202"/>
      <c r="EF127" s="202"/>
      <c r="EG127" s="202"/>
      <c r="EH127" s="202"/>
      <c r="EI127" s="202"/>
      <c r="EJ127" s="202"/>
      <c r="EK127" s="202"/>
      <c r="EL127" s="202"/>
      <c r="EM127" s="202"/>
      <c r="EN127" s="202"/>
    </row>
    <row r="128" spans="1:144">
      <c r="A128" s="197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  <c r="AF128" s="202"/>
      <c r="AG128" s="202"/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  <c r="BI128" s="202"/>
      <c r="BJ128" s="202"/>
      <c r="BK128" s="202"/>
      <c r="BL128" s="202"/>
      <c r="BM128" s="202"/>
      <c r="BN128" s="202"/>
      <c r="BO128" s="202"/>
      <c r="BP128" s="202"/>
      <c r="BQ128" s="202"/>
      <c r="BR128" s="202"/>
      <c r="BS128" s="202"/>
      <c r="BT128" s="202"/>
      <c r="BU128" s="202"/>
      <c r="BV128" s="202"/>
      <c r="BW128" s="202"/>
      <c r="BX128" s="202"/>
      <c r="BY128" s="202"/>
      <c r="BZ128" s="202"/>
      <c r="CA128" s="202"/>
      <c r="CB128" s="202"/>
      <c r="CC128" s="202"/>
      <c r="CD128" s="202"/>
      <c r="CE128" s="202"/>
      <c r="CF128" s="202"/>
      <c r="CG128" s="202"/>
      <c r="CH128" s="202"/>
      <c r="CI128" s="202"/>
      <c r="CJ128" s="202"/>
      <c r="CK128" s="202"/>
      <c r="CL128" s="202"/>
      <c r="CM128" s="202"/>
      <c r="CN128" s="202"/>
      <c r="CO128" s="202"/>
      <c r="CP128" s="202"/>
      <c r="CQ128" s="202"/>
      <c r="CR128" s="202"/>
      <c r="CS128" s="202"/>
      <c r="CT128" s="202"/>
      <c r="CU128" s="202"/>
      <c r="CV128" s="202"/>
      <c r="CW128" s="202"/>
      <c r="CX128" s="202"/>
      <c r="CY128" s="202"/>
      <c r="CZ128" s="202"/>
      <c r="DA128" s="202"/>
      <c r="DB128" s="202"/>
      <c r="DC128" s="202"/>
      <c r="DD128" s="202"/>
      <c r="DE128" s="202"/>
      <c r="DF128" s="202"/>
      <c r="DG128" s="202"/>
      <c r="DH128" s="202"/>
      <c r="DI128" s="202"/>
      <c r="DJ128" s="202"/>
      <c r="DK128" s="202"/>
      <c r="DL128" s="202"/>
      <c r="DM128" s="202"/>
      <c r="DN128" s="202"/>
      <c r="DO128" s="202"/>
      <c r="DP128" s="202"/>
      <c r="DQ128" s="202"/>
      <c r="DR128" s="202"/>
      <c r="DS128" s="202"/>
      <c r="DT128" s="202"/>
      <c r="DU128" s="202"/>
      <c r="DV128" s="202"/>
      <c r="DW128" s="202"/>
      <c r="DX128" s="202"/>
      <c r="DY128" s="202"/>
      <c r="DZ128" s="202"/>
      <c r="EA128" s="202"/>
      <c r="EB128" s="202"/>
      <c r="EC128" s="202"/>
      <c r="ED128" s="202"/>
      <c r="EE128" s="202"/>
      <c r="EF128" s="202"/>
      <c r="EG128" s="202"/>
      <c r="EH128" s="202"/>
      <c r="EI128" s="202"/>
      <c r="EJ128" s="202"/>
      <c r="EK128" s="202"/>
      <c r="EL128" s="202"/>
      <c r="EM128" s="202"/>
      <c r="EN128" s="202"/>
    </row>
    <row r="129" spans="1:144">
      <c r="A129" s="197"/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202"/>
      <c r="AD129" s="202"/>
      <c r="AE129" s="202"/>
      <c r="AF129" s="202"/>
      <c r="AG129" s="202"/>
      <c r="AH129" s="202"/>
      <c r="AI129" s="202"/>
      <c r="AJ129" s="202"/>
      <c r="AK129" s="202"/>
      <c r="AL129" s="202"/>
      <c r="AM129" s="202"/>
      <c r="AN129" s="202"/>
      <c r="AO129" s="202"/>
      <c r="AP129" s="202"/>
      <c r="AQ129" s="202"/>
      <c r="AR129" s="202"/>
      <c r="AS129" s="202"/>
      <c r="AT129" s="202"/>
      <c r="AU129" s="202"/>
      <c r="AV129" s="202"/>
      <c r="AW129" s="202"/>
      <c r="AX129" s="202"/>
      <c r="AY129" s="202"/>
      <c r="AZ129" s="202"/>
      <c r="BA129" s="202"/>
      <c r="BB129" s="202"/>
      <c r="BC129" s="202"/>
      <c r="BD129" s="202"/>
      <c r="BE129" s="202"/>
      <c r="BF129" s="202"/>
      <c r="BG129" s="202"/>
      <c r="BH129" s="202"/>
      <c r="BI129" s="202"/>
      <c r="BJ129" s="202"/>
      <c r="BK129" s="202"/>
      <c r="BL129" s="202"/>
      <c r="BM129" s="202"/>
      <c r="BN129" s="202"/>
      <c r="BO129" s="202"/>
      <c r="BP129" s="202"/>
      <c r="BQ129" s="202"/>
      <c r="BR129" s="202"/>
      <c r="BS129" s="202"/>
      <c r="BT129" s="202"/>
      <c r="BU129" s="202"/>
      <c r="BV129" s="202"/>
      <c r="BW129" s="202"/>
      <c r="BX129" s="202"/>
      <c r="BY129" s="202"/>
      <c r="BZ129" s="202"/>
      <c r="CA129" s="202"/>
      <c r="CB129" s="202"/>
      <c r="CC129" s="202"/>
      <c r="CD129" s="202"/>
      <c r="CE129" s="202"/>
      <c r="CF129" s="202"/>
      <c r="CG129" s="202"/>
      <c r="CH129" s="202"/>
      <c r="CI129" s="202"/>
      <c r="CJ129" s="202"/>
      <c r="CK129" s="202"/>
      <c r="CL129" s="202"/>
      <c r="CM129" s="202"/>
      <c r="CN129" s="202"/>
      <c r="CO129" s="202"/>
      <c r="CP129" s="202"/>
      <c r="CQ129" s="202"/>
      <c r="CR129" s="202"/>
      <c r="CS129" s="202"/>
      <c r="CT129" s="202"/>
      <c r="CU129" s="202"/>
      <c r="CV129" s="202"/>
      <c r="CW129" s="202"/>
      <c r="CX129" s="202"/>
      <c r="CY129" s="202"/>
      <c r="CZ129" s="202"/>
      <c r="DA129" s="202"/>
      <c r="DB129" s="202"/>
      <c r="DC129" s="202"/>
      <c r="DD129" s="202"/>
      <c r="DE129" s="202"/>
      <c r="DF129" s="202"/>
      <c r="DG129" s="202"/>
      <c r="DH129" s="202"/>
      <c r="DI129" s="202"/>
      <c r="DJ129" s="202"/>
      <c r="DK129" s="202"/>
      <c r="DL129" s="202"/>
      <c r="DM129" s="202"/>
      <c r="DN129" s="202"/>
      <c r="DO129" s="202"/>
      <c r="DP129" s="202"/>
      <c r="DQ129" s="202"/>
      <c r="DR129" s="202"/>
      <c r="DS129" s="202"/>
      <c r="DT129" s="202"/>
      <c r="DU129" s="202"/>
      <c r="DV129" s="202"/>
      <c r="DW129" s="202"/>
      <c r="DX129" s="202"/>
      <c r="DY129" s="202"/>
      <c r="DZ129" s="202"/>
      <c r="EA129" s="202"/>
      <c r="EB129" s="202"/>
      <c r="EC129" s="202"/>
      <c r="ED129" s="202"/>
      <c r="EE129" s="202"/>
      <c r="EF129" s="202"/>
      <c r="EG129" s="202"/>
      <c r="EH129" s="202"/>
      <c r="EI129" s="202"/>
      <c r="EJ129" s="202"/>
      <c r="EK129" s="202"/>
      <c r="EL129" s="202"/>
      <c r="EM129" s="202"/>
      <c r="EN129" s="202"/>
    </row>
    <row r="130" spans="1:144">
      <c r="A130" s="197"/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  <c r="AE130" s="202"/>
      <c r="AF130" s="202"/>
      <c r="AG130" s="202"/>
      <c r="AH130" s="202"/>
      <c r="AI130" s="202"/>
      <c r="AJ130" s="202"/>
      <c r="AK130" s="202"/>
      <c r="AL130" s="202"/>
      <c r="AM130" s="202"/>
      <c r="AN130" s="202"/>
      <c r="AO130" s="202"/>
      <c r="AP130" s="202"/>
      <c r="AQ130" s="202"/>
      <c r="AR130" s="202"/>
      <c r="AS130" s="202"/>
      <c r="AT130" s="202"/>
      <c r="AU130" s="202"/>
      <c r="AV130" s="202"/>
      <c r="AW130" s="202"/>
      <c r="AX130" s="202"/>
      <c r="AY130" s="202"/>
      <c r="AZ130" s="202"/>
      <c r="BA130" s="202"/>
      <c r="BB130" s="202"/>
      <c r="BC130" s="202"/>
      <c r="BD130" s="202"/>
      <c r="BE130" s="202"/>
      <c r="BF130" s="202"/>
      <c r="BG130" s="202"/>
      <c r="BH130" s="202"/>
      <c r="BI130" s="202"/>
      <c r="BJ130" s="202"/>
      <c r="BK130" s="202"/>
      <c r="BL130" s="202"/>
      <c r="BM130" s="202"/>
      <c r="BN130" s="202"/>
      <c r="BO130" s="202"/>
      <c r="BP130" s="202"/>
      <c r="BQ130" s="202"/>
      <c r="BR130" s="202"/>
      <c r="BS130" s="202"/>
      <c r="BT130" s="202"/>
      <c r="BU130" s="202"/>
      <c r="BV130" s="202"/>
      <c r="BW130" s="202"/>
      <c r="BX130" s="202"/>
      <c r="BY130" s="202"/>
      <c r="BZ130" s="202"/>
      <c r="CA130" s="202"/>
      <c r="CB130" s="202"/>
      <c r="CC130" s="202"/>
      <c r="CD130" s="202"/>
      <c r="CE130" s="202"/>
      <c r="CF130" s="202"/>
      <c r="CG130" s="202"/>
      <c r="CH130" s="202"/>
      <c r="CI130" s="202"/>
      <c r="CJ130" s="202"/>
      <c r="CK130" s="202"/>
      <c r="CL130" s="202"/>
      <c r="CM130" s="202"/>
      <c r="CN130" s="202"/>
      <c r="CO130" s="202"/>
      <c r="CP130" s="202"/>
      <c r="CQ130" s="202"/>
      <c r="CR130" s="202"/>
      <c r="CS130" s="202"/>
      <c r="CT130" s="202"/>
      <c r="CU130" s="202"/>
      <c r="CV130" s="202"/>
      <c r="CW130" s="202"/>
      <c r="CX130" s="202"/>
      <c r="CY130" s="202"/>
      <c r="CZ130" s="202"/>
      <c r="DA130" s="202"/>
      <c r="DB130" s="202"/>
      <c r="DC130" s="202"/>
      <c r="DD130" s="202"/>
      <c r="DE130" s="202"/>
      <c r="DF130" s="202"/>
      <c r="DG130" s="202"/>
      <c r="DH130" s="202"/>
      <c r="DI130" s="202"/>
      <c r="DJ130" s="202"/>
      <c r="DK130" s="202"/>
      <c r="DL130" s="202"/>
      <c r="DM130" s="202"/>
      <c r="DN130" s="202"/>
      <c r="DO130" s="202"/>
      <c r="DP130" s="202"/>
      <c r="DQ130" s="202"/>
      <c r="DR130" s="202"/>
      <c r="DS130" s="202"/>
      <c r="DT130" s="202"/>
      <c r="DU130" s="202"/>
      <c r="DV130" s="202"/>
      <c r="DW130" s="202"/>
      <c r="DX130" s="202"/>
      <c r="DY130" s="202"/>
      <c r="DZ130" s="202"/>
      <c r="EA130" s="202"/>
      <c r="EB130" s="202"/>
      <c r="EC130" s="202"/>
      <c r="ED130" s="202"/>
      <c r="EE130" s="202"/>
      <c r="EF130" s="202"/>
      <c r="EG130" s="202"/>
      <c r="EH130" s="202"/>
      <c r="EI130" s="202"/>
      <c r="EJ130" s="202"/>
      <c r="EK130" s="202"/>
      <c r="EL130" s="202"/>
      <c r="EM130" s="202"/>
      <c r="EN130" s="202"/>
    </row>
    <row r="131" spans="1:144">
      <c r="A131" s="197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202"/>
      <c r="AE131" s="202"/>
      <c r="AF131" s="202"/>
      <c r="AG131" s="202"/>
      <c r="AH131" s="202"/>
      <c r="AI131" s="202"/>
      <c r="AJ131" s="202"/>
      <c r="AK131" s="202"/>
      <c r="AL131" s="202"/>
      <c r="AM131" s="202"/>
      <c r="AN131" s="202"/>
      <c r="AO131" s="202"/>
      <c r="AP131" s="202"/>
      <c r="AQ131" s="202"/>
      <c r="AR131" s="202"/>
      <c r="AS131" s="202"/>
      <c r="AT131" s="202"/>
      <c r="AU131" s="202"/>
      <c r="AV131" s="202"/>
      <c r="AW131" s="202"/>
      <c r="AX131" s="202"/>
      <c r="AY131" s="202"/>
      <c r="AZ131" s="202"/>
      <c r="BA131" s="202"/>
      <c r="BB131" s="202"/>
      <c r="BC131" s="202"/>
      <c r="BD131" s="202"/>
      <c r="BE131" s="202"/>
      <c r="BF131" s="202"/>
      <c r="BG131" s="202"/>
      <c r="BH131" s="202"/>
      <c r="BI131" s="202"/>
      <c r="BJ131" s="202"/>
      <c r="BK131" s="202"/>
      <c r="BL131" s="202"/>
      <c r="BM131" s="202"/>
      <c r="BN131" s="202"/>
      <c r="BO131" s="202"/>
      <c r="BP131" s="202"/>
      <c r="BQ131" s="202"/>
      <c r="BR131" s="202"/>
      <c r="BS131" s="202"/>
      <c r="BT131" s="202"/>
      <c r="BU131" s="202"/>
      <c r="BV131" s="202"/>
      <c r="BW131" s="202"/>
      <c r="BX131" s="202"/>
      <c r="BY131" s="202"/>
      <c r="BZ131" s="202"/>
      <c r="CA131" s="202"/>
      <c r="CB131" s="202"/>
      <c r="CC131" s="202"/>
      <c r="CD131" s="202"/>
      <c r="CE131" s="202"/>
      <c r="CF131" s="202"/>
      <c r="CG131" s="202"/>
      <c r="CH131" s="202"/>
      <c r="CI131" s="202"/>
      <c r="CJ131" s="202"/>
      <c r="CK131" s="202"/>
      <c r="CL131" s="202"/>
      <c r="CM131" s="202"/>
      <c r="CN131" s="202"/>
      <c r="CO131" s="202"/>
      <c r="CP131" s="202"/>
      <c r="CQ131" s="202"/>
      <c r="CR131" s="202"/>
      <c r="CS131" s="202"/>
      <c r="CT131" s="202"/>
      <c r="CU131" s="202"/>
      <c r="CV131" s="202"/>
      <c r="CW131" s="202"/>
      <c r="CX131" s="202"/>
      <c r="CY131" s="202"/>
      <c r="CZ131" s="202"/>
      <c r="DA131" s="202"/>
      <c r="DB131" s="202"/>
      <c r="DC131" s="202"/>
      <c r="DD131" s="202"/>
      <c r="DE131" s="202"/>
      <c r="DF131" s="202"/>
      <c r="DG131" s="202"/>
      <c r="DH131" s="202"/>
      <c r="DI131" s="202"/>
      <c r="DJ131" s="202"/>
      <c r="DK131" s="202"/>
      <c r="DL131" s="202"/>
      <c r="DM131" s="202"/>
      <c r="DN131" s="202"/>
      <c r="DO131" s="202"/>
      <c r="DP131" s="202"/>
      <c r="DQ131" s="202"/>
      <c r="DR131" s="202"/>
      <c r="DS131" s="202"/>
      <c r="DT131" s="202"/>
      <c r="DU131" s="202"/>
      <c r="DV131" s="202"/>
      <c r="DW131" s="202"/>
      <c r="DX131" s="202"/>
      <c r="DY131" s="202"/>
      <c r="DZ131" s="202"/>
      <c r="EA131" s="202"/>
      <c r="EB131" s="202"/>
      <c r="EC131" s="202"/>
      <c r="ED131" s="202"/>
      <c r="EE131" s="202"/>
      <c r="EF131" s="202"/>
      <c r="EG131" s="202"/>
      <c r="EH131" s="202"/>
      <c r="EI131" s="202"/>
      <c r="EJ131" s="202"/>
      <c r="EK131" s="202"/>
      <c r="EL131" s="202"/>
      <c r="EM131" s="202"/>
      <c r="EN131" s="202"/>
    </row>
    <row r="132" spans="1:144"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202"/>
      <c r="AF132" s="202"/>
      <c r="AG132" s="202"/>
      <c r="AH132" s="202"/>
      <c r="AI132" s="202"/>
      <c r="AJ132" s="202"/>
      <c r="AK132" s="202"/>
      <c r="AL132" s="202"/>
      <c r="AM132" s="202"/>
      <c r="AN132" s="202"/>
      <c r="AO132" s="202"/>
      <c r="AP132" s="202"/>
      <c r="AQ132" s="202"/>
      <c r="AR132" s="202"/>
      <c r="AS132" s="202"/>
      <c r="AT132" s="202"/>
      <c r="AU132" s="202"/>
      <c r="AV132" s="202"/>
      <c r="AW132" s="202"/>
      <c r="AX132" s="202"/>
      <c r="AY132" s="202"/>
      <c r="AZ132" s="202"/>
      <c r="BA132" s="202"/>
      <c r="BB132" s="202"/>
      <c r="BC132" s="202"/>
      <c r="BD132" s="202"/>
      <c r="BE132" s="202"/>
      <c r="BF132" s="202"/>
      <c r="BG132" s="202"/>
      <c r="BH132" s="202"/>
      <c r="BI132" s="202"/>
      <c r="BJ132" s="202"/>
      <c r="BK132" s="202"/>
      <c r="BL132" s="202"/>
      <c r="BM132" s="202"/>
      <c r="BN132" s="202"/>
      <c r="BO132" s="202"/>
      <c r="BP132" s="202"/>
      <c r="BQ132" s="202"/>
      <c r="BR132" s="202"/>
      <c r="BS132" s="202"/>
      <c r="BT132" s="202"/>
      <c r="BU132" s="202"/>
      <c r="BV132" s="202"/>
      <c r="BW132" s="202"/>
      <c r="BX132" s="202"/>
      <c r="BY132" s="202"/>
      <c r="BZ132" s="202"/>
      <c r="CA132" s="202"/>
      <c r="CB132" s="202"/>
      <c r="CC132" s="202"/>
      <c r="CD132" s="202"/>
      <c r="CE132" s="202"/>
      <c r="CF132" s="202"/>
      <c r="CG132" s="202"/>
      <c r="CH132" s="202"/>
      <c r="CI132" s="202"/>
      <c r="CJ132" s="202"/>
      <c r="CK132" s="202"/>
      <c r="CL132" s="202"/>
      <c r="CM132" s="202"/>
      <c r="CN132" s="202"/>
      <c r="CO132" s="202"/>
      <c r="CP132" s="202"/>
      <c r="CQ132" s="202"/>
      <c r="CR132" s="202"/>
      <c r="CS132" s="202"/>
      <c r="CT132" s="202"/>
      <c r="CU132" s="202"/>
      <c r="CV132" s="202"/>
      <c r="CW132" s="202"/>
      <c r="CX132" s="202"/>
      <c r="CY132" s="202"/>
      <c r="CZ132" s="202"/>
      <c r="DA132" s="202"/>
      <c r="DB132" s="202"/>
      <c r="DC132" s="202"/>
      <c r="DD132" s="202"/>
      <c r="DE132" s="202"/>
      <c r="DF132" s="202"/>
      <c r="DG132" s="202"/>
      <c r="DH132" s="202"/>
      <c r="DI132" s="202"/>
      <c r="DJ132" s="202"/>
      <c r="DK132" s="202"/>
      <c r="DL132" s="202"/>
      <c r="DM132" s="202"/>
      <c r="DN132" s="202"/>
      <c r="DO132" s="202"/>
      <c r="DP132" s="202"/>
      <c r="DQ132" s="202"/>
      <c r="DR132" s="202"/>
      <c r="DS132" s="202"/>
      <c r="DT132" s="202"/>
      <c r="DU132" s="202"/>
      <c r="DV132" s="202"/>
      <c r="DW132" s="202"/>
      <c r="DX132" s="202"/>
      <c r="DY132" s="202"/>
      <c r="DZ132" s="202"/>
      <c r="EA132" s="202"/>
      <c r="EB132" s="202"/>
      <c r="EC132" s="202"/>
      <c r="ED132" s="202"/>
      <c r="EE132" s="202"/>
      <c r="EF132" s="202"/>
      <c r="EG132" s="202"/>
      <c r="EH132" s="202"/>
      <c r="EI132" s="202"/>
      <c r="EJ132" s="202"/>
      <c r="EK132" s="202"/>
      <c r="EL132" s="202"/>
      <c r="EM132" s="202"/>
      <c r="EN132" s="202"/>
    </row>
    <row r="133" spans="1:144"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202"/>
      <c r="AD133" s="202"/>
      <c r="AE133" s="202"/>
      <c r="AF133" s="202"/>
      <c r="AG133" s="202"/>
      <c r="AH133" s="202"/>
      <c r="AI133" s="202"/>
      <c r="AJ133" s="202"/>
      <c r="AK133" s="202"/>
      <c r="AL133" s="202"/>
      <c r="AM133" s="202"/>
      <c r="AN133" s="202"/>
      <c r="AO133" s="202"/>
      <c r="AP133" s="202"/>
      <c r="AQ133" s="202"/>
      <c r="AR133" s="202"/>
      <c r="AS133" s="202"/>
      <c r="AT133" s="202"/>
      <c r="AU133" s="202"/>
      <c r="AV133" s="202"/>
      <c r="AW133" s="202"/>
      <c r="AX133" s="202"/>
      <c r="AY133" s="202"/>
      <c r="AZ133" s="202"/>
      <c r="BA133" s="202"/>
      <c r="BB133" s="202"/>
      <c r="BC133" s="202"/>
      <c r="BD133" s="202"/>
      <c r="BE133" s="202"/>
      <c r="BF133" s="202"/>
      <c r="BG133" s="202"/>
      <c r="BH133" s="202"/>
      <c r="BI133" s="202"/>
      <c r="BJ133" s="202"/>
      <c r="BK133" s="202"/>
      <c r="BL133" s="202"/>
      <c r="BM133" s="202"/>
      <c r="BN133" s="202"/>
      <c r="BO133" s="202"/>
      <c r="BP133" s="202"/>
      <c r="BQ133" s="202"/>
      <c r="BR133" s="202"/>
      <c r="BS133" s="202"/>
      <c r="BT133" s="202"/>
      <c r="BU133" s="202"/>
      <c r="BV133" s="202"/>
      <c r="BW133" s="202"/>
      <c r="BX133" s="202"/>
      <c r="BY133" s="202"/>
      <c r="BZ133" s="202"/>
      <c r="CA133" s="202"/>
      <c r="CB133" s="202"/>
      <c r="CC133" s="202"/>
      <c r="CD133" s="202"/>
      <c r="CE133" s="202"/>
      <c r="CF133" s="202"/>
      <c r="CG133" s="202"/>
      <c r="CH133" s="202"/>
      <c r="CI133" s="202"/>
      <c r="CJ133" s="202"/>
      <c r="CK133" s="202"/>
      <c r="CL133" s="202"/>
      <c r="CM133" s="202"/>
      <c r="CN133" s="202"/>
      <c r="CO133" s="202"/>
      <c r="CP133" s="202"/>
      <c r="CQ133" s="202"/>
      <c r="CR133" s="202"/>
      <c r="CS133" s="202"/>
      <c r="CT133" s="202"/>
      <c r="CU133" s="202"/>
      <c r="CV133" s="202"/>
      <c r="CW133" s="202"/>
      <c r="CX133" s="202"/>
      <c r="CY133" s="202"/>
      <c r="CZ133" s="202"/>
      <c r="DA133" s="202"/>
      <c r="DB133" s="202"/>
      <c r="DC133" s="202"/>
      <c r="DD133" s="202"/>
      <c r="DE133" s="202"/>
      <c r="DF133" s="202"/>
      <c r="DG133" s="202"/>
      <c r="DH133" s="202"/>
      <c r="DI133" s="202"/>
      <c r="DJ133" s="202"/>
      <c r="DK133" s="202"/>
      <c r="DL133" s="202"/>
      <c r="DM133" s="202"/>
      <c r="DN133" s="202"/>
      <c r="DO133" s="202"/>
      <c r="DP133" s="202"/>
      <c r="DQ133" s="202"/>
      <c r="DR133" s="202"/>
      <c r="DS133" s="202"/>
      <c r="DT133" s="202"/>
      <c r="DU133" s="202"/>
      <c r="DV133" s="202"/>
      <c r="DW133" s="202"/>
      <c r="DX133" s="202"/>
      <c r="DY133" s="202"/>
      <c r="DZ133" s="202"/>
      <c r="EA133" s="202"/>
      <c r="EB133" s="202"/>
      <c r="EC133" s="202"/>
      <c r="ED133" s="202"/>
      <c r="EE133" s="202"/>
      <c r="EF133" s="202"/>
      <c r="EG133" s="202"/>
      <c r="EH133" s="202"/>
      <c r="EI133" s="202"/>
      <c r="EJ133" s="202"/>
      <c r="EK133" s="202"/>
      <c r="EL133" s="202"/>
      <c r="EM133" s="202"/>
      <c r="EN133" s="202"/>
    </row>
    <row r="134" spans="1:144">
      <c r="C134" s="202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  <c r="AA134" s="202"/>
      <c r="AB134" s="202"/>
      <c r="AC134" s="202"/>
      <c r="AD134" s="202"/>
      <c r="AE134" s="202"/>
      <c r="AF134" s="202"/>
      <c r="AG134" s="202"/>
      <c r="AH134" s="202"/>
      <c r="AI134" s="202"/>
      <c r="AJ134" s="202"/>
      <c r="AK134" s="202"/>
      <c r="AL134" s="202"/>
      <c r="AM134" s="202"/>
      <c r="AN134" s="202"/>
      <c r="AO134" s="202"/>
      <c r="AP134" s="202"/>
      <c r="AQ134" s="202"/>
      <c r="AR134" s="202"/>
      <c r="AS134" s="202"/>
      <c r="AT134" s="202"/>
      <c r="AU134" s="202"/>
      <c r="AV134" s="202"/>
      <c r="AW134" s="202"/>
      <c r="AX134" s="202"/>
      <c r="AY134" s="202"/>
      <c r="AZ134" s="202"/>
      <c r="BA134" s="202"/>
      <c r="BB134" s="202"/>
      <c r="BC134" s="202"/>
      <c r="BD134" s="202"/>
      <c r="BE134" s="202"/>
      <c r="BF134" s="202"/>
      <c r="BG134" s="202"/>
      <c r="BH134" s="202"/>
      <c r="BI134" s="202"/>
      <c r="BJ134" s="202"/>
      <c r="BK134" s="202"/>
      <c r="BL134" s="202"/>
      <c r="BM134" s="202"/>
      <c r="BN134" s="202"/>
      <c r="BO134" s="202"/>
      <c r="BP134" s="202"/>
      <c r="BQ134" s="202"/>
      <c r="BR134" s="202"/>
      <c r="BS134" s="202"/>
      <c r="BT134" s="202"/>
      <c r="BU134" s="202"/>
      <c r="BV134" s="202"/>
      <c r="BW134" s="202"/>
      <c r="BX134" s="202"/>
      <c r="BY134" s="202"/>
      <c r="BZ134" s="202"/>
      <c r="CA134" s="202"/>
      <c r="CB134" s="202"/>
      <c r="CC134" s="202"/>
      <c r="CD134" s="202"/>
      <c r="CE134" s="202"/>
      <c r="CF134" s="202"/>
      <c r="CG134" s="202"/>
      <c r="CH134" s="202"/>
      <c r="CI134" s="202"/>
      <c r="CJ134" s="202"/>
      <c r="CK134" s="202"/>
      <c r="CL134" s="202"/>
      <c r="CM134" s="202"/>
      <c r="CN134" s="202"/>
      <c r="CO134" s="202"/>
      <c r="CP134" s="202"/>
      <c r="CQ134" s="202"/>
      <c r="CR134" s="202"/>
      <c r="CS134" s="202"/>
      <c r="CT134" s="202"/>
      <c r="CU134" s="202"/>
      <c r="CV134" s="202"/>
      <c r="CW134" s="202"/>
      <c r="CX134" s="202"/>
      <c r="CY134" s="202"/>
      <c r="CZ134" s="202"/>
      <c r="DA134" s="202"/>
      <c r="DB134" s="202"/>
      <c r="DC134" s="202"/>
      <c r="DD134" s="202"/>
      <c r="DE134" s="202"/>
      <c r="DF134" s="202"/>
      <c r="DG134" s="202"/>
      <c r="DH134" s="202"/>
      <c r="DI134" s="202"/>
      <c r="DJ134" s="202"/>
      <c r="DK134" s="202"/>
      <c r="DL134" s="202"/>
      <c r="DM134" s="202"/>
      <c r="DN134" s="202"/>
      <c r="DO134" s="202"/>
      <c r="DP134" s="202"/>
      <c r="DQ134" s="202"/>
      <c r="DR134" s="202"/>
      <c r="DS134" s="202"/>
      <c r="DT134" s="202"/>
      <c r="DU134" s="202"/>
      <c r="DV134" s="202"/>
      <c r="DW134" s="202"/>
      <c r="DX134" s="202"/>
      <c r="DY134" s="202"/>
      <c r="DZ134" s="202"/>
      <c r="EA134" s="202"/>
      <c r="EB134" s="202"/>
      <c r="EC134" s="202"/>
      <c r="ED134" s="202"/>
      <c r="EE134" s="202"/>
      <c r="EF134" s="202"/>
      <c r="EG134" s="202"/>
      <c r="EH134" s="202"/>
      <c r="EI134" s="202"/>
      <c r="EJ134" s="202"/>
      <c r="EK134" s="202"/>
      <c r="EL134" s="202"/>
      <c r="EM134" s="202"/>
      <c r="EN134" s="202"/>
    </row>
    <row r="135" spans="1:144"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2"/>
      <c r="AE135" s="202"/>
      <c r="AF135" s="202"/>
      <c r="AG135" s="202"/>
      <c r="AH135" s="202"/>
      <c r="AI135" s="202"/>
      <c r="AJ135" s="202"/>
      <c r="AK135" s="202"/>
      <c r="AL135" s="202"/>
      <c r="AM135" s="202"/>
      <c r="AN135" s="202"/>
      <c r="AO135" s="202"/>
      <c r="AP135" s="202"/>
      <c r="AQ135" s="202"/>
      <c r="AR135" s="202"/>
      <c r="AS135" s="202"/>
      <c r="AT135" s="202"/>
      <c r="AU135" s="202"/>
      <c r="AV135" s="202"/>
      <c r="AW135" s="202"/>
      <c r="AX135" s="202"/>
      <c r="AY135" s="202"/>
      <c r="AZ135" s="202"/>
      <c r="BA135" s="202"/>
      <c r="BB135" s="202"/>
      <c r="BC135" s="202"/>
      <c r="BD135" s="202"/>
      <c r="BE135" s="202"/>
      <c r="BF135" s="202"/>
      <c r="BG135" s="202"/>
      <c r="BH135" s="202"/>
      <c r="BI135" s="202"/>
      <c r="BJ135" s="202"/>
      <c r="BK135" s="202"/>
      <c r="BL135" s="202"/>
      <c r="BM135" s="202"/>
      <c r="BN135" s="202"/>
      <c r="BO135" s="202"/>
      <c r="BP135" s="202"/>
      <c r="BQ135" s="202"/>
      <c r="BR135" s="202"/>
      <c r="BS135" s="202"/>
      <c r="BT135" s="202"/>
      <c r="BU135" s="202"/>
      <c r="BV135" s="202"/>
      <c r="BW135" s="202"/>
      <c r="BX135" s="202"/>
      <c r="BY135" s="202"/>
      <c r="BZ135" s="202"/>
      <c r="CA135" s="202"/>
      <c r="CB135" s="202"/>
      <c r="CC135" s="202"/>
      <c r="CD135" s="202"/>
      <c r="CE135" s="202"/>
      <c r="CF135" s="202"/>
      <c r="CG135" s="202"/>
      <c r="CH135" s="202"/>
      <c r="CI135" s="202"/>
      <c r="CJ135" s="202"/>
      <c r="CK135" s="202"/>
      <c r="CL135" s="202"/>
      <c r="CM135" s="202"/>
      <c r="CN135" s="202"/>
      <c r="CO135" s="202"/>
      <c r="CP135" s="202"/>
      <c r="CQ135" s="202"/>
      <c r="CR135" s="202"/>
      <c r="CS135" s="202"/>
      <c r="CT135" s="202"/>
      <c r="CU135" s="202"/>
      <c r="CV135" s="202"/>
      <c r="CW135" s="202"/>
      <c r="CX135" s="202"/>
      <c r="CY135" s="202"/>
      <c r="CZ135" s="202"/>
      <c r="DA135" s="202"/>
      <c r="DB135" s="202"/>
      <c r="DC135" s="202"/>
      <c r="DD135" s="202"/>
      <c r="DE135" s="202"/>
      <c r="DF135" s="202"/>
      <c r="DG135" s="202"/>
      <c r="DH135" s="202"/>
      <c r="DI135" s="202"/>
      <c r="DJ135" s="202"/>
      <c r="DK135" s="202"/>
      <c r="DL135" s="202"/>
      <c r="DM135" s="202"/>
      <c r="DN135" s="202"/>
      <c r="DO135" s="202"/>
      <c r="DP135" s="202"/>
      <c r="DQ135" s="202"/>
      <c r="DR135" s="202"/>
      <c r="DS135" s="202"/>
      <c r="DT135" s="202"/>
      <c r="DU135" s="202"/>
      <c r="DV135" s="202"/>
      <c r="DW135" s="202"/>
      <c r="DX135" s="202"/>
      <c r="DY135" s="202"/>
      <c r="DZ135" s="202"/>
      <c r="EA135" s="202"/>
      <c r="EB135" s="202"/>
      <c r="EC135" s="202"/>
      <c r="ED135" s="202"/>
      <c r="EE135" s="202"/>
      <c r="EF135" s="202"/>
      <c r="EG135" s="202"/>
      <c r="EH135" s="202"/>
      <c r="EI135" s="202"/>
      <c r="EJ135" s="202"/>
      <c r="EK135" s="202"/>
      <c r="EL135" s="202"/>
      <c r="EM135" s="202"/>
      <c r="EN135" s="202"/>
    </row>
    <row r="136" spans="1:144"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  <c r="AD136" s="202"/>
      <c r="AE136" s="202"/>
      <c r="AF136" s="202"/>
      <c r="AG136" s="202"/>
      <c r="AH136" s="202"/>
      <c r="AI136" s="202"/>
      <c r="AJ136" s="202"/>
      <c r="AK136" s="202"/>
      <c r="AL136" s="202"/>
      <c r="AM136" s="202"/>
      <c r="AN136" s="202"/>
      <c r="AO136" s="202"/>
      <c r="AP136" s="202"/>
      <c r="AQ136" s="202"/>
      <c r="AR136" s="202"/>
      <c r="AS136" s="202"/>
      <c r="AT136" s="202"/>
      <c r="AU136" s="202"/>
      <c r="AV136" s="202"/>
      <c r="AW136" s="202"/>
      <c r="AX136" s="202"/>
      <c r="AY136" s="202"/>
      <c r="AZ136" s="202"/>
      <c r="BA136" s="202"/>
      <c r="BB136" s="202"/>
      <c r="BC136" s="202"/>
      <c r="BD136" s="202"/>
      <c r="BE136" s="202"/>
      <c r="BF136" s="202"/>
      <c r="BG136" s="202"/>
      <c r="BH136" s="202"/>
      <c r="BI136" s="202"/>
      <c r="BJ136" s="202"/>
      <c r="BK136" s="202"/>
      <c r="BL136" s="202"/>
      <c r="BM136" s="202"/>
      <c r="BN136" s="202"/>
      <c r="BO136" s="202"/>
      <c r="BP136" s="202"/>
      <c r="BQ136" s="202"/>
      <c r="BR136" s="202"/>
      <c r="BS136" s="202"/>
      <c r="BT136" s="202"/>
      <c r="BU136" s="202"/>
      <c r="BV136" s="202"/>
      <c r="BW136" s="202"/>
      <c r="BX136" s="202"/>
      <c r="BY136" s="202"/>
      <c r="BZ136" s="202"/>
      <c r="CA136" s="202"/>
      <c r="CB136" s="202"/>
      <c r="CC136" s="202"/>
      <c r="CD136" s="202"/>
      <c r="CE136" s="202"/>
      <c r="CF136" s="202"/>
      <c r="CG136" s="202"/>
      <c r="CH136" s="202"/>
      <c r="CI136" s="202"/>
      <c r="CJ136" s="202"/>
      <c r="CK136" s="202"/>
      <c r="CL136" s="202"/>
      <c r="CM136" s="202"/>
      <c r="CN136" s="202"/>
      <c r="CO136" s="202"/>
      <c r="CP136" s="202"/>
      <c r="CQ136" s="202"/>
      <c r="CR136" s="202"/>
      <c r="CS136" s="202"/>
      <c r="CT136" s="202"/>
      <c r="CU136" s="202"/>
      <c r="CV136" s="202"/>
      <c r="CW136" s="202"/>
      <c r="CX136" s="202"/>
      <c r="CY136" s="202"/>
      <c r="CZ136" s="202"/>
      <c r="DA136" s="202"/>
      <c r="DB136" s="202"/>
      <c r="DC136" s="202"/>
      <c r="DD136" s="202"/>
      <c r="DE136" s="202"/>
      <c r="DF136" s="202"/>
      <c r="DG136" s="202"/>
      <c r="DH136" s="202"/>
      <c r="DI136" s="202"/>
      <c r="DJ136" s="202"/>
      <c r="DK136" s="202"/>
      <c r="DL136" s="202"/>
      <c r="DM136" s="202"/>
      <c r="DN136" s="202"/>
      <c r="DO136" s="202"/>
      <c r="DP136" s="202"/>
      <c r="DQ136" s="202"/>
      <c r="DR136" s="202"/>
      <c r="DS136" s="202"/>
      <c r="DT136" s="202"/>
      <c r="DU136" s="202"/>
      <c r="DV136" s="202"/>
      <c r="DW136" s="202"/>
      <c r="DX136" s="202"/>
      <c r="DY136" s="202"/>
      <c r="DZ136" s="202"/>
      <c r="EA136" s="202"/>
      <c r="EB136" s="202"/>
      <c r="EC136" s="202"/>
      <c r="ED136" s="202"/>
      <c r="EE136" s="202"/>
      <c r="EF136" s="202"/>
      <c r="EG136" s="202"/>
      <c r="EH136" s="202"/>
      <c r="EI136" s="202"/>
      <c r="EJ136" s="202"/>
      <c r="EK136" s="202"/>
      <c r="EL136" s="202"/>
      <c r="EM136" s="202"/>
      <c r="EN136" s="202"/>
    </row>
    <row r="137" spans="1:144">
      <c r="C137" s="202"/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  <c r="AA137" s="202"/>
      <c r="AB137" s="202"/>
      <c r="AC137" s="202"/>
      <c r="AD137" s="202"/>
      <c r="AE137" s="202"/>
      <c r="AF137" s="202"/>
      <c r="AG137" s="202"/>
      <c r="AH137" s="202"/>
      <c r="AI137" s="202"/>
      <c r="AJ137" s="202"/>
      <c r="AK137" s="202"/>
      <c r="AL137" s="202"/>
      <c r="AM137" s="202"/>
      <c r="AN137" s="202"/>
      <c r="AO137" s="202"/>
      <c r="AP137" s="202"/>
      <c r="AQ137" s="202"/>
      <c r="AR137" s="202"/>
      <c r="AS137" s="202"/>
      <c r="AT137" s="202"/>
      <c r="AU137" s="202"/>
      <c r="AV137" s="202"/>
      <c r="AW137" s="202"/>
      <c r="AX137" s="202"/>
      <c r="AY137" s="202"/>
      <c r="AZ137" s="202"/>
      <c r="BA137" s="202"/>
      <c r="BB137" s="202"/>
      <c r="BC137" s="202"/>
      <c r="BD137" s="202"/>
      <c r="BE137" s="202"/>
      <c r="BF137" s="202"/>
      <c r="BG137" s="202"/>
      <c r="BH137" s="202"/>
      <c r="BI137" s="202"/>
      <c r="BJ137" s="202"/>
      <c r="BK137" s="202"/>
      <c r="BL137" s="202"/>
      <c r="BM137" s="202"/>
      <c r="BN137" s="202"/>
      <c r="BO137" s="202"/>
      <c r="BP137" s="202"/>
      <c r="BQ137" s="202"/>
      <c r="BR137" s="202"/>
      <c r="BS137" s="202"/>
      <c r="BT137" s="202"/>
      <c r="BU137" s="202"/>
      <c r="BV137" s="202"/>
      <c r="BW137" s="202"/>
      <c r="BX137" s="202"/>
      <c r="BY137" s="202"/>
      <c r="BZ137" s="202"/>
      <c r="CA137" s="202"/>
      <c r="CB137" s="202"/>
      <c r="CC137" s="202"/>
      <c r="CD137" s="202"/>
      <c r="CE137" s="202"/>
      <c r="CF137" s="202"/>
      <c r="CG137" s="202"/>
      <c r="CH137" s="202"/>
      <c r="CI137" s="202"/>
      <c r="CJ137" s="202"/>
      <c r="CK137" s="202"/>
      <c r="CL137" s="202"/>
      <c r="CM137" s="202"/>
      <c r="CN137" s="202"/>
      <c r="CO137" s="202"/>
      <c r="CP137" s="202"/>
      <c r="CQ137" s="202"/>
      <c r="CR137" s="202"/>
      <c r="CS137" s="202"/>
      <c r="CT137" s="202"/>
      <c r="CU137" s="202"/>
      <c r="CV137" s="202"/>
      <c r="CW137" s="202"/>
      <c r="CX137" s="202"/>
      <c r="CY137" s="202"/>
      <c r="CZ137" s="202"/>
      <c r="DA137" s="202"/>
      <c r="DB137" s="202"/>
      <c r="DC137" s="202"/>
      <c r="DD137" s="202"/>
      <c r="DE137" s="202"/>
      <c r="DF137" s="202"/>
      <c r="DG137" s="202"/>
      <c r="DH137" s="202"/>
      <c r="DI137" s="202"/>
      <c r="DJ137" s="202"/>
      <c r="DK137" s="202"/>
      <c r="DL137" s="202"/>
      <c r="DM137" s="202"/>
      <c r="DN137" s="202"/>
      <c r="DO137" s="202"/>
      <c r="DP137" s="202"/>
      <c r="DQ137" s="202"/>
      <c r="DR137" s="202"/>
      <c r="DS137" s="202"/>
      <c r="DT137" s="202"/>
      <c r="DU137" s="202"/>
      <c r="DV137" s="202"/>
      <c r="DW137" s="202"/>
      <c r="DX137" s="202"/>
      <c r="DY137" s="202"/>
      <c r="DZ137" s="202"/>
      <c r="EA137" s="202"/>
      <c r="EB137" s="202"/>
      <c r="EC137" s="202"/>
      <c r="ED137" s="202"/>
      <c r="EE137" s="202"/>
      <c r="EF137" s="202"/>
      <c r="EG137" s="202"/>
      <c r="EH137" s="202"/>
      <c r="EI137" s="202"/>
      <c r="EJ137" s="202"/>
      <c r="EK137" s="202"/>
      <c r="EL137" s="202"/>
      <c r="EM137" s="202"/>
      <c r="EN137" s="202"/>
    </row>
    <row r="138" spans="1:144"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  <c r="AD138" s="202"/>
      <c r="AE138" s="202"/>
      <c r="AF138" s="202"/>
      <c r="AG138" s="202"/>
      <c r="AH138" s="202"/>
      <c r="AI138" s="202"/>
      <c r="AJ138" s="202"/>
      <c r="AK138" s="202"/>
      <c r="AL138" s="202"/>
      <c r="AM138" s="202"/>
      <c r="AN138" s="202"/>
      <c r="AO138" s="202"/>
      <c r="AP138" s="202"/>
      <c r="AQ138" s="202"/>
      <c r="AR138" s="202"/>
      <c r="AS138" s="202"/>
      <c r="AT138" s="202"/>
      <c r="AU138" s="202"/>
      <c r="AV138" s="202"/>
      <c r="AW138" s="202"/>
      <c r="AX138" s="202"/>
      <c r="AY138" s="202"/>
      <c r="AZ138" s="202"/>
      <c r="BA138" s="202"/>
      <c r="BB138" s="202"/>
      <c r="BC138" s="202"/>
      <c r="BD138" s="202"/>
      <c r="BE138" s="202"/>
      <c r="BF138" s="202"/>
      <c r="BG138" s="202"/>
      <c r="BH138" s="202"/>
      <c r="BI138" s="202"/>
      <c r="BJ138" s="202"/>
      <c r="BK138" s="202"/>
      <c r="BL138" s="202"/>
      <c r="BM138" s="202"/>
      <c r="BN138" s="202"/>
      <c r="BO138" s="202"/>
      <c r="BP138" s="202"/>
      <c r="BQ138" s="202"/>
      <c r="BR138" s="202"/>
      <c r="BS138" s="202"/>
      <c r="BT138" s="202"/>
      <c r="BU138" s="202"/>
      <c r="BV138" s="202"/>
      <c r="BW138" s="202"/>
      <c r="BX138" s="202"/>
      <c r="BY138" s="202"/>
      <c r="BZ138" s="202"/>
      <c r="CA138" s="202"/>
      <c r="CB138" s="202"/>
      <c r="CC138" s="202"/>
      <c r="CD138" s="202"/>
      <c r="CE138" s="202"/>
      <c r="CF138" s="202"/>
      <c r="CG138" s="202"/>
      <c r="CH138" s="202"/>
      <c r="CI138" s="202"/>
      <c r="CJ138" s="202"/>
      <c r="CK138" s="202"/>
      <c r="CL138" s="202"/>
      <c r="CM138" s="202"/>
      <c r="CN138" s="202"/>
      <c r="CO138" s="202"/>
      <c r="CP138" s="202"/>
      <c r="CQ138" s="202"/>
      <c r="CR138" s="202"/>
      <c r="CS138" s="202"/>
      <c r="CT138" s="202"/>
      <c r="CU138" s="202"/>
      <c r="CV138" s="202"/>
      <c r="CW138" s="202"/>
      <c r="CX138" s="202"/>
      <c r="CY138" s="202"/>
      <c r="CZ138" s="202"/>
      <c r="DA138" s="202"/>
      <c r="DB138" s="202"/>
      <c r="DC138" s="202"/>
      <c r="DD138" s="202"/>
      <c r="DE138" s="202"/>
      <c r="DF138" s="202"/>
      <c r="DG138" s="202"/>
      <c r="DH138" s="202"/>
      <c r="DI138" s="202"/>
      <c r="DJ138" s="202"/>
      <c r="DK138" s="202"/>
      <c r="DL138" s="202"/>
      <c r="DM138" s="202"/>
      <c r="DN138" s="202"/>
      <c r="DO138" s="202"/>
      <c r="DP138" s="202"/>
      <c r="DQ138" s="202"/>
      <c r="DR138" s="202"/>
      <c r="DS138" s="202"/>
      <c r="DT138" s="202"/>
      <c r="DU138" s="202"/>
      <c r="DV138" s="202"/>
      <c r="DW138" s="202"/>
      <c r="DX138" s="202"/>
      <c r="DY138" s="202"/>
      <c r="DZ138" s="202"/>
      <c r="EA138" s="202"/>
      <c r="EB138" s="202"/>
      <c r="EC138" s="202"/>
      <c r="ED138" s="202"/>
      <c r="EE138" s="202"/>
      <c r="EF138" s="202"/>
      <c r="EG138" s="202"/>
      <c r="EH138" s="202"/>
      <c r="EI138" s="202"/>
      <c r="EJ138" s="202"/>
      <c r="EK138" s="202"/>
      <c r="EL138" s="202"/>
      <c r="EM138" s="202"/>
      <c r="EN138" s="202"/>
    </row>
    <row r="139" spans="1:144"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</row>
    <row r="140" spans="1:144"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/>
      <c r="AF140" s="202"/>
      <c r="AG140" s="202"/>
      <c r="AH140" s="202"/>
      <c r="AI140" s="202"/>
      <c r="AJ140" s="202"/>
      <c r="AK140" s="202"/>
      <c r="AL140" s="202"/>
      <c r="AM140" s="202"/>
      <c r="AN140" s="202"/>
      <c r="AO140" s="202"/>
      <c r="AP140" s="202"/>
      <c r="AQ140" s="202"/>
      <c r="AR140" s="202"/>
      <c r="AS140" s="202"/>
      <c r="AT140" s="202"/>
      <c r="AU140" s="202"/>
      <c r="AV140" s="202"/>
      <c r="AW140" s="202"/>
      <c r="AX140" s="202"/>
      <c r="AY140" s="202"/>
      <c r="AZ140" s="202"/>
      <c r="BA140" s="202"/>
      <c r="BB140" s="202"/>
      <c r="BC140" s="202"/>
      <c r="BD140" s="202"/>
      <c r="BE140" s="202"/>
      <c r="BF140" s="202"/>
      <c r="BG140" s="202"/>
      <c r="BH140" s="202"/>
      <c r="BI140" s="202"/>
      <c r="BJ140" s="202"/>
      <c r="BK140" s="202"/>
      <c r="BL140" s="202"/>
      <c r="BM140" s="202"/>
      <c r="BN140" s="202"/>
      <c r="BO140" s="202"/>
      <c r="BP140" s="202"/>
      <c r="BQ140" s="202"/>
      <c r="BR140" s="202"/>
      <c r="BS140" s="202"/>
      <c r="BT140" s="202"/>
      <c r="BU140" s="202"/>
      <c r="BV140" s="202"/>
      <c r="BW140" s="202"/>
      <c r="BX140" s="202"/>
      <c r="BY140" s="202"/>
      <c r="BZ140" s="202"/>
      <c r="CA140" s="202"/>
      <c r="CB140" s="202"/>
      <c r="CC140" s="202"/>
      <c r="CD140" s="202"/>
      <c r="CE140" s="202"/>
      <c r="CF140" s="202"/>
      <c r="CG140" s="202"/>
      <c r="CH140" s="202"/>
      <c r="CI140" s="202"/>
      <c r="CJ140" s="202"/>
      <c r="CK140" s="202"/>
      <c r="CL140" s="202"/>
      <c r="CM140" s="202"/>
      <c r="CN140" s="202"/>
      <c r="CO140" s="202"/>
      <c r="CP140" s="202"/>
      <c r="CQ140" s="202"/>
      <c r="CR140" s="202"/>
      <c r="CS140" s="202"/>
      <c r="CT140" s="202"/>
      <c r="CU140" s="202"/>
      <c r="CV140" s="202"/>
      <c r="CW140" s="202"/>
      <c r="CX140" s="202"/>
      <c r="CY140" s="202"/>
      <c r="CZ140" s="202"/>
      <c r="DA140" s="202"/>
      <c r="DB140" s="202"/>
      <c r="DC140" s="202"/>
      <c r="DD140" s="202"/>
      <c r="DE140" s="202"/>
      <c r="DF140" s="202"/>
      <c r="DG140" s="202"/>
      <c r="DH140" s="202"/>
      <c r="DI140" s="202"/>
      <c r="DJ140" s="202"/>
      <c r="DK140" s="202"/>
      <c r="DL140" s="202"/>
      <c r="DM140" s="202"/>
      <c r="DN140" s="202"/>
      <c r="DO140" s="202"/>
      <c r="DP140" s="202"/>
      <c r="DQ140" s="202"/>
      <c r="DR140" s="202"/>
      <c r="DS140" s="202"/>
      <c r="DT140" s="202"/>
      <c r="DU140" s="202"/>
      <c r="DV140" s="202"/>
      <c r="DW140" s="202"/>
      <c r="DX140" s="202"/>
      <c r="DY140" s="202"/>
      <c r="DZ140" s="202"/>
      <c r="EA140" s="202"/>
      <c r="EB140" s="202"/>
      <c r="EC140" s="202"/>
      <c r="ED140" s="202"/>
      <c r="EE140" s="202"/>
      <c r="EF140" s="202"/>
      <c r="EG140" s="202"/>
      <c r="EH140" s="202"/>
      <c r="EI140" s="202"/>
      <c r="EJ140" s="202"/>
      <c r="EK140" s="202"/>
      <c r="EL140" s="202"/>
      <c r="EM140" s="202"/>
      <c r="EN140" s="202"/>
    </row>
    <row r="141" spans="1:144"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202"/>
      <c r="AD141" s="202"/>
      <c r="AE141" s="202"/>
      <c r="AF141" s="202"/>
      <c r="AG141" s="202"/>
      <c r="AH141" s="202"/>
      <c r="AI141" s="202"/>
      <c r="AJ141" s="202"/>
      <c r="AK141" s="202"/>
      <c r="AL141" s="202"/>
      <c r="AM141" s="202"/>
      <c r="AN141" s="202"/>
      <c r="AO141" s="202"/>
      <c r="AP141" s="202"/>
      <c r="AQ141" s="202"/>
      <c r="AR141" s="202"/>
      <c r="AS141" s="202"/>
      <c r="AT141" s="202"/>
      <c r="AU141" s="202"/>
      <c r="AV141" s="202"/>
      <c r="AW141" s="202"/>
      <c r="AX141" s="202"/>
      <c r="AY141" s="202"/>
      <c r="AZ141" s="202"/>
      <c r="BA141" s="202"/>
      <c r="BB141" s="202"/>
      <c r="BC141" s="202"/>
      <c r="BD141" s="202"/>
      <c r="BE141" s="202"/>
      <c r="BF141" s="202"/>
      <c r="BG141" s="202"/>
      <c r="BH141" s="202"/>
      <c r="BI141" s="202"/>
      <c r="BJ141" s="202"/>
      <c r="BK141" s="202"/>
      <c r="BL141" s="202"/>
      <c r="BM141" s="202"/>
      <c r="BN141" s="202"/>
      <c r="BO141" s="202"/>
      <c r="BP141" s="202"/>
      <c r="BQ141" s="202"/>
      <c r="BR141" s="202"/>
      <c r="BS141" s="202"/>
      <c r="BT141" s="202"/>
      <c r="BU141" s="202"/>
      <c r="BV141" s="202"/>
      <c r="BW141" s="202"/>
      <c r="BX141" s="202"/>
      <c r="BY141" s="202"/>
      <c r="BZ141" s="202"/>
      <c r="CA141" s="202"/>
      <c r="CB141" s="202"/>
      <c r="CC141" s="202"/>
      <c r="CD141" s="202"/>
      <c r="CE141" s="202"/>
      <c r="CF141" s="202"/>
      <c r="CG141" s="202"/>
      <c r="CH141" s="202"/>
      <c r="CI141" s="202"/>
      <c r="CJ141" s="202"/>
      <c r="CK141" s="202"/>
      <c r="CL141" s="202"/>
      <c r="CM141" s="202"/>
      <c r="CN141" s="202"/>
      <c r="CO141" s="202"/>
      <c r="CP141" s="202"/>
      <c r="CQ141" s="202"/>
      <c r="CR141" s="202"/>
      <c r="CS141" s="202"/>
      <c r="CT141" s="202"/>
      <c r="CU141" s="202"/>
      <c r="CV141" s="202"/>
      <c r="CW141" s="202"/>
      <c r="CX141" s="202"/>
      <c r="CY141" s="202"/>
      <c r="CZ141" s="202"/>
      <c r="DA141" s="202"/>
      <c r="DB141" s="202"/>
      <c r="DC141" s="202"/>
      <c r="DD141" s="202"/>
      <c r="DE141" s="202"/>
      <c r="DF141" s="202"/>
      <c r="DG141" s="202"/>
      <c r="DH141" s="202"/>
      <c r="DI141" s="202"/>
      <c r="DJ141" s="202"/>
      <c r="DK141" s="202"/>
      <c r="DL141" s="202"/>
      <c r="DM141" s="202"/>
      <c r="DN141" s="202"/>
      <c r="DO141" s="202"/>
      <c r="DP141" s="202"/>
      <c r="DQ141" s="202"/>
      <c r="DR141" s="202"/>
      <c r="DS141" s="202"/>
      <c r="DT141" s="202"/>
      <c r="DU141" s="202"/>
      <c r="DV141" s="202"/>
      <c r="DW141" s="202"/>
      <c r="DX141" s="202"/>
      <c r="DY141" s="202"/>
      <c r="DZ141" s="202"/>
      <c r="EA141" s="202"/>
      <c r="EB141" s="202"/>
      <c r="EC141" s="202"/>
      <c r="ED141" s="202"/>
      <c r="EE141" s="202"/>
      <c r="EF141" s="202"/>
      <c r="EG141" s="202"/>
      <c r="EH141" s="202"/>
      <c r="EI141" s="202"/>
      <c r="EJ141" s="202"/>
      <c r="EK141" s="202"/>
      <c r="EL141" s="202"/>
      <c r="EM141" s="202"/>
      <c r="EN141" s="202"/>
    </row>
    <row r="142" spans="1:144">
      <c r="C142" s="202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  <c r="AA142" s="202"/>
      <c r="AB142" s="202"/>
      <c r="AC142" s="202"/>
      <c r="AD142" s="202"/>
      <c r="AE142" s="202"/>
      <c r="AF142" s="202"/>
      <c r="AG142" s="202"/>
      <c r="AH142" s="202"/>
      <c r="AI142" s="202"/>
      <c r="AJ142" s="202"/>
      <c r="AK142" s="202"/>
      <c r="AL142" s="202"/>
      <c r="AM142" s="202"/>
      <c r="AN142" s="202"/>
      <c r="AO142" s="202"/>
      <c r="AP142" s="202"/>
      <c r="AQ142" s="202"/>
      <c r="AR142" s="202"/>
      <c r="AS142" s="202"/>
      <c r="AT142" s="202"/>
      <c r="AU142" s="202"/>
      <c r="AV142" s="202"/>
      <c r="AW142" s="202"/>
      <c r="AX142" s="202"/>
      <c r="AY142" s="202"/>
      <c r="AZ142" s="202"/>
      <c r="BA142" s="202"/>
      <c r="BB142" s="202"/>
      <c r="BC142" s="202"/>
      <c r="BD142" s="202"/>
      <c r="BE142" s="202"/>
      <c r="BF142" s="202"/>
      <c r="BG142" s="202"/>
      <c r="BH142" s="202"/>
      <c r="BI142" s="202"/>
      <c r="BJ142" s="202"/>
      <c r="BK142" s="202"/>
      <c r="BL142" s="202"/>
      <c r="BM142" s="202"/>
      <c r="BN142" s="202"/>
      <c r="BO142" s="202"/>
      <c r="BP142" s="202"/>
      <c r="BQ142" s="202"/>
      <c r="BR142" s="202"/>
      <c r="BS142" s="202"/>
      <c r="BT142" s="202"/>
      <c r="BU142" s="202"/>
      <c r="BV142" s="202"/>
      <c r="BW142" s="202"/>
      <c r="BX142" s="202"/>
      <c r="BY142" s="202"/>
      <c r="BZ142" s="202"/>
      <c r="CA142" s="202"/>
      <c r="CB142" s="202"/>
      <c r="CC142" s="202"/>
      <c r="CD142" s="202"/>
      <c r="CE142" s="202"/>
      <c r="CF142" s="202"/>
      <c r="CG142" s="202"/>
      <c r="CH142" s="202"/>
      <c r="CI142" s="202"/>
      <c r="CJ142" s="202"/>
      <c r="CK142" s="202"/>
      <c r="CL142" s="202"/>
      <c r="CM142" s="202"/>
      <c r="CN142" s="202"/>
      <c r="CO142" s="202"/>
      <c r="CP142" s="202"/>
      <c r="CQ142" s="202"/>
      <c r="CR142" s="202"/>
      <c r="CS142" s="202"/>
      <c r="CT142" s="202"/>
      <c r="CU142" s="202"/>
      <c r="CV142" s="202"/>
      <c r="CW142" s="202"/>
      <c r="CX142" s="202"/>
      <c r="CY142" s="202"/>
      <c r="CZ142" s="202"/>
      <c r="DA142" s="202"/>
      <c r="DB142" s="202"/>
      <c r="DC142" s="202"/>
      <c r="DD142" s="202"/>
      <c r="DE142" s="202"/>
      <c r="DF142" s="202"/>
      <c r="DG142" s="202"/>
      <c r="DH142" s="202"/>
      <c r="DI142" s="202"/>
      <c r="DJ142" s="202"/>
      <c r="DK142" s="202"/>
      <c r="DL142" s="202"/>
      <c r="DM142" s="202"/>
      <c r="DN142" s="202"/>
      <c r="DO142" s="202"/>
      <c r="DP142" s="202"/>
      <c r="DQ142" s="202"/>
      <c r="DR142" s="202"/>
      <c r="DS142" s="202"/>
      <c r="DT142" s="202"/>
      <c r="DU142" s="202"/>
      <c r="DV142" s="202"/>
      <c r="DW142" s="202"/>
      <c r="DX142" s="202"/>
      <c r="DY142" s="202"/>
      <c r="DZ142" s="202"/>
      <c r="EA142" s="202"/>
      <c r="EB142" s="202"/>
      <c r="EC142" s="202"/>
      <c r="ED142" s="202"/>
      <c r="EE142" s="202"/>
      <c r="EF142" s="202"/>
      <c r="EG142" s="202"/>
      <c r="EH142" s="202"/>
      <c r="EI142" s="202"/>
      <c r="EJ142" s="202"/>
      <c r="EK142" s="202"/>
      <c r="EL142" s="202"/>
      <c r="EM142" s="202"/>
      <c r="EN142" s="202"/>
    </row>
    <row r="143" spans="1:144"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2"/>
      <c r="AE143" s="202"/>
      <c r="AF143" s="202"/>
      <c r="AG143" s="202"/>
      <c r="AH143" s="202"/>
      <c r="AI143" s="202"/>
      <c r="AJ143" s="202"/>
      <c r="AK143" s="202"/>
      <c r="AL143" s="202"/>
      <c r="AM143" s="202"/>
      <c r="AN143" s="202"/>
      <c r="AO143" s="202"/>
      <c r="AP143" s="202"/>
      <c r="AQ143" s="202"/>
      <c r="AR143" s="202"/>
      <c r="AS143" s="202"/>
      <c r="AT143" s="202"/>
      <c r="AU143" s="202"/>
      <c r="AV143" s="202"/>
      <c r="AW143" s="202"/>
      <c r="AX143" s="202"/>
      <c r="AY143" s="202"/>
      <c r="AZ143" s="202"/>
      <c r="BA143" s="202"/>
      <c r="BB143" s="202"/>
      <c r="BC143" s="202"/>
      <c r="BD143" s="202"/>
      <c r="BE143" s="202"/>
      <c r="BF143" s="202"/>
      <c r="BG143" s="202"/>
      <c r="BH143" s="202"/>
      <c r="BI143" s="202"/>
      <c r="BJ143" s="202"/>
      <c r="BK143" s="202"/>
      <c r="BL143" s="202"/>
      <c r="BM143" s="202"/>
      <c r="BN143" s="202"/>
      <c r="BO143" s="202"/>
      <c r="BP143" s="202"/>
      <c r="BQ143" s="202"/>
      <c r="BR143" s="202"/>
      <c r="BS143" s="202"/>
      <c r="BT143" s="202"/>
      <c r="BU143" s="202"/>
      <c r="BV143" s="202"/>
      <c r="BW143" s="202"/>
      <c r="BX143" s="202"/>
      <c r="BY143" s="202"/>
      <c r="BZ143" s="202"/>
      <c r="CA143" s="202"/>
      <c r="CB143" s="202"/>
      <c r="CC143" s="202"/>
      <c r="CD143" s="202"/>
      <c r="CE143" s="202"/>
      <c r="CF143" s="202"/>
      <c r="CG143" s="202"/>
      <c r="CH143" s="202"/>
      <c r="CI143" s="202"/>
      <c r="CJ143" s="202"/>
      <c r="CK143" s="202"/>
      <c r="CL143" s="202"/>
      <c r="CM143" s="202"/>
      <c r="CN143" s="202"/>
      <c r="CO143" s="202"/>
      <c r="CP143" s="202"/>
      <c r="CQ143" s="202"/>
      <c r="CR143" s="202"/>
      <c r="CS143" s="202"/>
      <c r="CT143" s="202"/>
      <c r="CU143" s="202"/>
      <c r="CV143" s="202"/>
      <c r="CW143" s="202"/>
      <c r="CX143" s="202"/>
      <c r="CY143" s="202"/>
      <c r="CZ143" s="202"/>
      <c r="DA143" s="202"/>
      <c r="DB143" s="202"/>
      <c r="DC143" s="202"/>
      <c r="DD143" s="202"/>
      <c r="DE143" s="202"/>
      <c r="DF143" s="202"/>
      <c r="DG143" s="202"/>
      <c r="DH143" s="202"/>
      <c r="DI143" s="202"/>
      <c r="DJ143" s="202"/>
      <c r="DK143" s="202"/>
      <c r="DL143" s="202"/>
      <c r="DM143" s="202"/>
      <c r="DN143" s="202"/>
      <c r="DO143" s="202"/>
      <c r="DP143" s="202"/>
      <c r="DQ143" s="202"/>
      <c r="DR143" s="202"/>
      <c r="DS143" s="202"/>
      <c r="DT143" s="202"/>
      <c r="DU143" s="202"/>
      <c r="DV143" s="202"/>
      <c r="DW143" s="202"/>
      <c r="DX143" s="202"/>
      <c r="DY143" s="202"/>
      <c r="DZ143" s="202"/>
      <c r="EA143" s="202"/>
      <c r="EB143" s="202"/>
      <c r="EC143" s="202"/>
      <c r="ED143" s="202"/>
      <c r="EE143" s="202"/>
      <c r="EF143" s="202"/>
      <c r="EG143" s="202"/>
      <c r="EH143" s="202"/>
      <c r="EI143" s="202"/>
      <c r="EJ143" s="202"/>
      <c r="EK143" s="202"/>
      <c r="EL143" s="202"/>
      <c r="EM143" s="202"/>
      <c r="EN143" s="202"/>
    </row>
    <row r="144" spans="1:144">
      <c r="C144" s="202"/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  <c r="AA144" s="202"/>
      <c r="AB144" s="202"/>
      <c r="AC144" s="202"/>
      <c r="AD144" s="202"/>
      <c r="AE144" s="202"/>
      <c r="AF144" s="202"/>
      <c r="AG144" s="202"/>
      <c r="AH144" s="202"/>
      <c r="AI144" s="202"/>
      <c r="AJ144" s="202"/>
      <c r="AK144" s="202"/>
      <c r="AL144" s="202"/>
      <c r="AM144" s="202"/>
      <c r="AN144" s="202"/>
      <c r="AO144" s="202"/>
      <c r="AP144" s="202"/>
      <c r="AQ144" s="202"/>
      <c r="AR144" s="202"/>
      <c r="AS144" s="202"/>
      <c r="AT144" s="202"/>
      <c r="AU144" s="202"/>
      <c r="AV144" s="202"/>
      <c r="AW144" s="202"/>
      <c r="AX144" s="202"/>
      <c r="AY144" s="202"/>
      <c r="AZ144" s="202"/>
      <c r="BA144" s="202"/>
      <c r="BB144" s="202"/>
      <c r="BC144" s="202"/>
      <c r="BD144" s="202"/>
      <c r="BE144" s="202"/>
      <c r="BF144" s="202"/>
      <c r="BG144" s="202"/>
      <c r="BH144" s="202"/>
      <c r="BI144" s="202"/>
      <c r="BJ144" s="202"/>
      <c r="BK144" s="202"/>
      <c r="BL144" s="202"/>
      <c r="BM144" s="202"/>
      <c r="BN144" s="202"/>
      <c r="BO144" s="202"/>
      <c r="BP144" s="202"/>
      <c r="BQ144" s="202"/>
      <c r="BR144" s="202"/>
      <c r="BS144" s="202"/>
      <c r="BT144" s="202"/>
      <c r="BU144" s="202"/>
      <c r="BV144" s="202"/>
      <c r="BW144" s="202"/>
      <c r="BX144" s="202"/>
      <c r="BY144" s="202"/>
      <c r="BZ144" s="202"/>
      <c r="CA144" s="202"/>
      <c r="CB144" s="202"/>
      <c r="CC144" s="202"/>
      <c r="CD144" s="202"/>
      <c r="CE144" s="202"/>
      <c r="CF144" s="202"/>
      <c r="CG144" s="202"/>
      <c r="CH144" s="202"/>
      <c r="CI144" s="202"/>
      <c r="CJ144" s="202"/>
      <c r="CK144" s="202"/>
      <c r="CL144" s="202"/>
      <c r="CM144" s="202"/>
      <c r="CN144" s="202"/>
      <c r="CO144" s="202"/>
      <c r="CP144" s="202"/>
      <c r="CQ144" s="202"/>
      <c r="CR144" s="202"/>
      <c r="CS144" s="202"/>
      <c r="CT144" s="202"/>
      <c r="CU144" s="202"/>
      <c r="CV144" s="202"/>
      <c r="CW144" s="202"/>
      <c r="CX144" s="202"/>
      <c r="CY144" s="202"/>
      <c r="CZ144" s="202"/>
      <c r="DA144" s="202"/>
      <c r="DB144" s="202"/>
      <c r="DC144" s="202"/>
      <c r="DD144" s="202"/>
      <c r="DE144" s="202"/>
      <c r="DF144" s="202"/>
      <c r="DG144" s="202"/>
      <c r="DH144" s="202"/>
      <c r="DI144" s="202"/>
      <c r="DJ144" s="202"/>
      <c r="DK144" s="202"/>
      <c r="DL144" s="202"/>
      <c r="DM144" s="202"/>
      <c r="DN144" s="202"/>
      <c r="DO144" s="202"/>
      <c r="DP144" s="202"/>
      <c r="DQ144" s="202"/>
      <c r="DR144" s="202"/>
      <c r="DS144" s="202"/>
      <c r="DT144" s="202"/>
      <c r="DU144" s="202"/>
      <c r="DV144" s="202"/>
      <c r="DW144" s="202"/>
      <c r="DX144" s="202"/>
      <c r="DY144" s="202"/>
      <c r="DZ144" s="202"/>
      <c r="EA144" s="202"/>
      <c r="EB144" s="202"/>
      <c r="EC144" s="202"/>
      <c r="ED144" s="202"/>
      <c r="EE144" s="202"/>
      <c r="EF144" s="202"/>
      <c r="EG144" s="202"/>
      <c r="EH144" s="202"/>
      <c r="EI144" s="202"/>
      <c r="EJ144" s="202"/>
      <c r="EK144" s="202"/>
      <c r="EL144" s="202"/>
      <c r="EM144" s="202"/>
      <c r="EN144" s="202"/>
    </row>
    <row r="145" spans="3:144">
      <c r="C145" s="202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  <c r="AA145" s="202"/>
      <c r="AB145" s="202"/>
      <c r="AC145" s="202"/>
      <c r="AD145" s="202"/>
      <c r="AE145" s="202"/>
      <c r="AF145" s="202"/>
      <c r="AG145" s="202"/>
      <c r="AH145" s="202"/>
      <c r="AI145" s="202"/>
      <c r="AJ145" s="202"/>
      <c r="AK145" s="202"/>
      <c r="AL145" s="202"/>
      <c r="AM145" s="202"/>
      <c r="AN145" s="202"/>
      <c r="AO145" s="202"/>
      <c r="AP145" s="202"/>
      <c r="AQ145" s="202"/>
      <c r="AR145" s="202"/>
      <c r="AS145" s="202"/>
      <c r="AT145" s="202"/>
      <c r="AU145" s="202"/>
      <c r="AV145" s="202"/>
      <c r="AW145" s="202"/>
      <c r="AX145" s="202"/>
      <c r="AY145" s="202"/>
      <c r="AZ145" s="202"/>
      <c r="BA145" s="202"/>
      <c r="BB145" s="202"/>
      <c r="BC145" s="202"/>
      <c r="BD145" s="202"/>
      <c r="BE145" s="202"/>
      <c r="BF145" s="202"/>
      <c r="BG145" s="202"/>
      <c r="BH145" s="202"/>
      <c r="BI145" s="202"/>
      <c r="BJ145" s="202"/>
      <c r="BK145" s="202"/>
      <c r="BL145" s="202"/>
      <c r="BM145" s="202"/>
      <c r="BN145" s="202"/>
      <c r="BO145" s="202"/>
      <c r="BP145" s="202"/>
      <c r="BQ145" s="202"/>
      <c r="BR145" s="202"/>
      <c r="BS145" s="202"/>
      <c r="BT145" s="202"/>
      <c r="BU145" s="202"/>
      <c r="BV145" s="202"/>
      <c r="BW145" s="202"/>
      <c r="BX145" s="202"/>
      <c r="BY145" s="202"/>
      <c r="BZ145" s="202"/>
      <c r="CA145" s="202"/>
      <c r="CB145" s="202"/>
      <c r="CC145" s="202"/>
      <c r="CD145" s="202"/>
      <c r="CE145" s="202"/>
      <c r="CF145" s="202"/>
      <c r="CG145" s="202"/>
      <c r="CH145" s="202"/>
      <c r="CI145" s="202"/>
      <c r="CJ145" s="202"/>
      <c r="CK145" s="202"/>
      <c r="CL145" s="202"/>
      <c r="CM145" s="202"/>
      <c r="CN145" s="202"/>
      <c r="CO145" s="202"/>
      <c r="CP145" s="202"/>
      <c r="CQ145" s="202"/>
      <c r="CR145" s="202"/>
      <c r="CS145" s="202"/>
      <c r="CT145" s="202"/>
      <c r="CU145" s="202"/>
      <c r="CV145" s="202"/>
      <c r="CW145" s="202"/>
      <c r="CX145" s="202"/>
      <c r="CY145" s="202"/>
      <c r="CZ145" s="202"/>
      <c r="DA145" s="202"/>
      <c r="DB145" s="202"/>
      <c r="DC145" s="202"/>
      <c r="DD145" s="202"/>
      <c r="DE145" s="202"/>
      <c r="DF145" s="202"/>
      <c r="DG145" s="202"/>
      <c r="DH145" s="202"/>
      <c r="DI145" s="202"/>
      <c r="DJ145" s="202"/>
      <c r="DK145" s="202"/>
      <c r="DL145" s="202"/>
      <c r="DM145" s="202"/>
      <c r="DN145" s="202"/>
      <c r="DO145" s="202"/>
      <c r="DP145" s="202"/>
      <c r="DQ145" s="202"/>
      <c r="DR145" s="202"/>
      <c r="DS145" s="202"/>
      <c r="DT145" s="202"/>
      <c r="DU145" s="202"/>
      <c r="DV145" s="202"/>
      <c r="DW145" s="202"/>
      <c r="DX145" s="202"/>
      <c r="DY145" s="202"/>
      <c r="DZ145" s="202"/>
      <c r="EA145" s="202"/>
      <c r="EB145" s="202"/>
      <c r="EC145" s="202"/>
      <c r="ED145" s="202"/>
      <c r="EE145" s="202"/>
      <c r="EF145" s="202"/>
      <c r="EG145" s="202"/>
      <c r="EH145" s="202"/>
      <c r="EI145" s="202"/>
      <c r="EJ145" s="202"/>
      <c r="EK145" s="202"/>
      <c r="EL145" s="202"/>
      <c r="EM145" s="202"/>
      <c r="EN145" s="202"/>
    </row>
    <row r="146" spans="3:144">
      <c r="C146" s="20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2"/>
      <c r="AB146" s="202"/>
      <c r="AC146" s="202"/>
      <c r="AD146" s="202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2"/>
      <c r="BL146" s="202"/>
      <c r="BM146" s="202"/>
      <c r="BN146" s="202"/>
      <c r="BO146" s="202"/>
      <c r="BP146" s="202"/>
      <c r="BQ146" s="202"/>
      <c r="BR146" s="202"/>
      <c r="BS146" s="202"/>
      <c r="BT146" s="202"/>
      <c r="BU146" s="202"/>
      <c r="BV146" s="202"/>
      <c r="BW146" s="202"/>
      <c r="BX146" s="202"/>
      <c r="BY146" s="202"/>
      <c r="BZ146" s="202"/>
      <c r="CA146" s="202"/>
      <c r="CB146" s="202"/>
      <c r="CC146" s="202"/>
      <c r="CD146" s="202"/>
      <c r="CE146" s="202"/>
      <c r="CF146" s="202"/>
      <c r="CG146" s="202"/>
      <c r="CH146" s="202"/>
      <c r="CI146" s="202"/>
      <c r="CJ146" s="202"/>
      <c r="CK146" s="202"/>
      <c r="CL146" s="202"/>
      <c r="CM146" s="202"/>
      <c r="CN146" s="202"/>
      <c r="CO146" s="202"/>
      <c r="CP146" s="202"/>
      <c r="CQ146" s="202"/>
      <c r="CR146" s="202"/>
      <c r="CS146" s="202"/>
      <c r="CT146" s="202"/>
      <c r="CU146" s="202"/>
      <c r="CV146" s="202"/>
      <c r="CW146" s="202"/>
      <c r="CX146" s="202"/>
      <c r="CY146" s="202"/>
      <c r="CZ146" s="202"/>
      <c r="DA146" s="202"/>
      <c r="DB146" s="202"/>
      <c r="DC146" s="202"/>
      <c r="DD146" s="202"/>
      <c r="DE146" s="202"/>
      <c r="DF146" s="202"/>
      <c r="DG146" s="202"/>
      <c r="DH146" s="202"/>
      <c r="DI146" s="202"/>
      <c r="DJ146" s="202"/>
      <c r="DK146" s="202"/>
      <c r="DL146" s="202"/>
      <c r="DM146" s="202"/>
      <c r="DN146" s="202"/>
      <c r="DO146" s="202"/>
      <c r="DP146" s="202"/>
      <c r="DQ146" s="202"/>
      <c r="DR146" s="202"/>
      <c r="DS146" s="202"/>
      <c r="DT146" s="202"/>
      <c r="DU146" s="202"/>
      <c r="DV146" s="202"/>
      <c r="DW146" s="202"/>
      <c r="DX146" s="202"/>
      <c r="DY146" s="202"/>
      <c r="DZ146" s="202"/>
      <c r="EA146" s="202"/>
      <c r="EB146" s="202"/>
      <c r="EC146" s="202"/>
      <c r="ED146" s="202"/>
      <c r="EE146" s="202"/>
      <c r="EF146" s="202"/>
      <c r="EG146" s="202"/>
      <c r="EH146" s="202"/>
      <c r="EI146" s="202"/>
      <c r="EJ146" s="202"/>
      <c r="EK146" s="202"/>
      <c r="EL146" s="202"/>
      <c r="EM146" s="202"/>
      <c r="EN146" s="202"/>
    </row>
    <row r="147" spans="3:144"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2"/>
      <c r="AI147" s="202"/>
      <c r="AJ147" s="202"/>
      <c r="AK147" s="202"/>
      <c r="AL147" s="202"/>
      <c r="AM147" s="202"/>
      <c r="AN147" s="202"/>
      <c r="AO147" s="202"/>
      <c r="AP147" s="202"/>
      <c r="AQ147" s="202"/>
      <c r="AR147" s="202"/>
      <c r="AS147" s="202"/>
      <c r="AT147" s="202"/>
      <c r="AU147" s="202"/>
      <c r="AV147" s="202"/>
      <c r="AW147" s="202"/>
      <c r="AX147" s="202"/>
      <c r="AY147" s="202"/>
      <c r="AZ147" s="202"/>
      <c r="BA147" s="202"/>
      <c r="BB147" s="202"/>
      <c r="BC147" s="202"/>
      <c r="BD147" s="202"/>
      <c r="BE147" s="202"/>
      <c r="BF147" s="202"/>
      <c r="BG147" s="202"/>
      <c r="BH147" s="202"/>
      <c r="BI147" s="202"/>
      <c r="BJ147" s="202"/>
      <c r="BK147" s="202"/>
      <c r="BL147" s="202"/>
      <c r="BM147" s="202"/>
      <c r="BN147" s="202"/>
      <c r="BO147" s="202"/>
      <c r="BP147" s="202"/>
      <c r="BQ147" s="202"/>
      <c r="BR147" s="202"/>
      <c r="BS147" s="202"/>
      <c r="BT147" s="202"/>
      <c r="BU147" s="202"/>
      <c r="BV147" s="202"/>
      <c r="BW147" s="202"/>
      <c r="BX147" s="202"/>
      <c r="BY147" s="202"/>
      <c r="BZ147" s="202"/>
      <c r="CA147" s="202"/>
      <c r="CB147" s="202"/>
      <c r="CC147" s="202"/>
      <c r="CD147" s="202"/>
      <c r="CE147" s="202"/>
      <c r="CF147" s="202"/>
      <c r="CG147" s="202"/>
      <c r="CH147" s="202"/>
      <c r="CI147" s="202"/>
      <c r="CJ147" s="202"/>
      <c r="CK147" s="202"/>
      <c r="CL147" s="202"/>
      <c r="CM147" s="202"/>
      <c r="CN147" s="202"/>
      <c r="CO147" s="202"/>
      <c r="CP147" s="202"/>
      <c r="CQ147" s="202"/>
      <c r="CR147" s="202"/>
      <c r="CS147" s="202"/>
      <c r="CT147" s="202"/>
      <c r="CU147" s="202"/>
      <c r="CV147" s="202"/>
      <c r="CW147" s="202"/>
      <c r="CX147" s="202"/>
      <c r="CY147" s="202"/>
      <c r="CZ147" s="202"/>
      <c r="DA147" s="202"/>
      <c r="DB147" s="202"/>
      <c r="DC147" s="202"/>
      <c r="DD147" s="202"/>
      <c r="DE147" s="202"/>
      <c r="DF147" s="202"/>
      <c r="DG147" s="202"/>
      <c r="DH147" s="202"/>
      <c r="DI147" s="202"/>
      <c r="DJ147" s="202"/>
      <c r="DK147" s="202"/>
      <c r="DL147" s="202"/>
      <c r="DM147" s="202"/>
      <c r="DN147" s="202"/>
      <c r="DO147" s="202"/>
      <c r="DP147" s="202"/>
      <c r="DQ147" s="202"/>
      <c r="DR147" s="202"/>
      <c r="DS147" s="202"/>
      <c r="DT147" s="202"/>
      <c r="DU147" s="202"/>
      <c r="DV147" s="202"/>
      <c r="DW147" s="202"/>
      <c r="DX147" s="202"/>
      <c r="DY147" s="202"/>
      <c r="DZ147" s="202"/>
      <c r="EA147" s="202"/>
      <c r="EB147" s="202"/>
      <c r="EC147" s="202"/>
      <c r="ED147" s="202"/>
      <c r="EE147" s="202"/>
      <c r="EF147" s="202"/>
      <c r="EG147" s="202"/>
      <c r="EH147" s="202"/>
      <c r="EI147" s="202"/>
      <c r="EJ147" s="202"/>
      <c r="EK147" s="202"/>
      <c r="EL147" s="202"/>
      <c r="EM147" s="202"/>
      <c r="EN147" s="202"/>
    </row>
    <row r="148" spans="3:144">
      <c r="C148" s="202"/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  <c r="AD148" s="202"/>
      <c r="AE148" s="202"/>
      <c r="AF148" s="202"/>
      <c r="AG148" s="202"/>
      <c r="AH148" s="202"/>
      <c r="AI148" s="202"/>
      <c r="AJ148" s="202"/>
      <c r="AK148" s="202"/>
      <c r="AL148" s="202"/>
      <c r="AM148" s="202"/>
      <c r="AN148" s="202"/>
      <c r="AO148" s="202"/>
      <c r="AP148" s="202"/>
      <c r="AQ148" s="202"/>
      <c r="AR148" s="202"/>
      <c r="AS148" s="202"/>
      <c r="AT148" s="202"/>
      <c r="AU148" s="202"/>
      <c r="AV148" s="202"/>
      <c r="AW148" s="202"/>
      <c r="AX148" s="202"/>
      <c r="AY148" s="202"/>
      <c r="AZ148" s="202"/>
      <c r="BA148" s="202"/>
      <c r="BB148" s="202"/>
      <c r="BC148" s="202"/>
      <c r="BD148" s="202"/>
      <c r="BE148" s="202"/>
      <c r="BF148" s="202"/>
      <c r="BG148" s="202"/>
      <c r="BH148" s="202"/>
      <c r="BI148" s="202"/>
      <c r="BJ148" s="202"/>
      <c r="BK148" s="202"/>
      <c r="BL148" s="202"/>
      <c r="BM148" s="202"/>
      <c r="BN148" s="202"/>
      <c r="BO148" s="202"/>
      <c r="BP148" s="202"/>
      <c r="BQ148" s="202"/>
      <c r="BR148" s="202"/>
      <c r="BS148" s="202"/>
      <c r="BT148" s="202"/>
      <c r="BU148" s="202"/>
      <c r="BV148" s="202"/>
      <c r="BW148" s="202"/>
      <c r="BX148" s="202"/>
      <c r="BY148" s="202"/>
      <c r="BZ148" s="202"/>
      <c r="CA148" s="202"/>
      <c r="CB148" s="202"/>
      <c r="CC148" s="202"/>
      <c r="CD148" s="202"/>
      <c r="CE148" s="202"/>
      <c r="CF148" s="202"/>
      <c r="CG148" s="202"/>
      <c r="CH148" s="202"/>
      <c r="CI148" s="202"/>
      <c r="CJ148" s="202"/>
      <c r="CK148" s="202"/>
      <c r="CL148" s="202"/>
      <c r="CM148" s="202"/>
      <c r="CN148" s="202"/>
      <c r="CO148" s="202"/>
      <c r="CP148" s="202"/>
      <c r="CQ148" s="202"/>
      <c r="CR148" s="202"/>
      <c r="CS148" s="202"/>
      <c r="CT148" s="202"/>
      <c r="CU148" s="202"/>
      <c r="CV148" s="202"/>
      <c r="CW148" s="202"/>
      <c r="CX148" s="202"/>
      <c r="CY148" s="202"/>
      <c r="CZ148" s="202"/>
      <c r="DA148" s="202"/>
      <c r="DB148" s="202"/>
      <c r="DC148" s="202"/>
      <c r="DD148" s="202"/>
      <c r="DE148" s="202"/>
      <c r="DF148" s="202"/>
      <c r="DG148" s="202"/>
      <c r="DH148" s="202"/>
      <c r="DI148" s="202"/>
      <c r="DJ148" s="202"/>
      <c r="DK148" s="202"/>
      <c r="DL148" s="202"/>
      <c r="DM148" s="202"/>
      <c r="DN148" s="202"/>
      <c r="DO148" s="202"/>
      <c r="DP148" s="202"/>
      <c r="DQ148" s="202"/>
      <c r="DR148" s="202"/>
      <c r="DS148" s="202"/>
      <c r="DT148" s="202"/>
      <c r="DU148" s="202"/>
      <c r="DV148" s="202"/>
      <c r="DW148" s="202"/>
      <c r="DX148" s="202"/>
      <c r="DY148" s="202"/>
      <c r="DZ148" s="202"/>
      <c r="EA148" s="202"/>
      <c r="EB148" s="202"/>
      <c r="EC148" s="202"/>
      <c r="ED148" s="202"/>
      <c r="EE148" s="202"/>
      <c r="EF148" s="202"/>
      <c r="EG148" s="202"/>
      <c r="EH148" s="202"/>
      <c r="EI148" s="202"/>
      <c r="EJ148" s="202"/>
      <c r="EK148" s="202"/>
      <c r="EL148" s="202"/>
      <c r="EM148" s="202"/>
      <c r="EN148" s="202"/>
    </row>
    <row r="149" spans="3:144">
      <c r="C149" s="202"/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202"/>
      <c r="AB149" s="202"/>
      <c r="AC149" s="202"/>
      <c r="AD149" s="202"/>
      <c r="AE149" s="202"/>
      <c r="AF149" s="202"/>
      <c r="AG149" s="202"/>
      <c r="AH149" s="202"/>
      <c r="AI149" s="202"/>
      <c r="AJ149" s="202"/>
      <c r="AK149" s="202"/>
      <c r="AL149" s="202"/>
      <c r="AM149" s="202"/>
      <c r="AN149" s="202"/>
      <c r="AO149" s="202"/>
      <c r="AP149" s="202"/>
      <c r="AQ149" s="202"/>
      <c r="AR149" s="202"/>
      <c r="AS149" s="202"/>
      <c r="AT149" s="202"/>
      <c r="AU149" s="202"/>
      <c r="AV149" s="202"/>
      <c r="AW149" s="202"/>
      <c r="AX149" s="202"/>
      <c r="AY149" s="202"/>
      <c r="AZ149" s="202"/>
      <c r="BA149" s="202"/>
      <c r="BB149" s="202"/>
      <c r="BC149" s="202"/>
      <c r="BD149" s="202"/>
      <c r="BE149" s="202"/>
      <c r="BF149" s="202"/>
      <c r="BG149" s="202"/>
      <c r="BH149" s="202"/>
      <c r="BI149" s="202"/>
      <c r="BJ149" s="202"/>
      <c r="BK149" s="202"/>
      <c r="BL149" s="202"/>
      <c r="BM149" s="202"/>
      <c r="BN149" s="202"/>
      <c r="BO149" s="202"/>
      <c r="BP149" s="202"/>
      <c r="BQ149" s="202"/>
      <c r="BR149" s="202"/>
      <c r="BS149" s="202"/>
      <c r="BT149" s="202"/>
      <c r="BU149" s="202"/>
      <c r="BV149" s="202"/>
      <c r="BW149" s="202"/>
      <c r="BX149" s="202"/>
      <c r="BY149" s="202"/>
      <c r="BZ149" s="202"/>
      <c r="CA149" s="202"/>
      <c r="CB149" s="202"/>
      <c r="CC149" s="202"/>
      <c r="CD149" s="202"/>
      <c r="CE149" s="202"/>
      <c r="CF149" s="202"/>
      <c r="CG149" s="202"/>
      <c r="CH149" s="202"/>
      <c r="CI149" s="202"/>
      <c r="CJ149" s="202"/>
      <c r="CK149" s="202"/>
      <c r="CL149" s="202"/>
      <c r="CM149" s="202"/>
      <c r="CN149" s="202"/>
      <c r="CO149" s="202"/>
      <c r="CP149" s="202"/>
      <c r="CQ149" s="202"/>
      <c r="CR149" s="202"/>
      <c r="CS149" s="202"/>
      <c r="CT149" s="202"/>
      <c r="CU149" s="202"/>
      <c r="CV149" s="202"/>
      <c r="CW149" s="202"/>
      <c r="CX149" s="202"/>
      <c r="CY149" s="202"/>
      <c r="CZ149" s="202"/>
      <c r="DA149" s="202"/>
      <c r="DB149" s="202"/>
      <c r="DC149" s="202"/>
      <c r="DD149" s="202"/>
      <c r="DE149" s="202"/>
      <c r="DF149" s="202"/>
      <c r="DG149" s="202"/>
      <c r="DH149" s="202"/>
      <c r="DI149" s="202"/>
      <c r="DJ149" s="202"/>
      <c r="DK149" s="202"/>
      <c r="DL149" s="202"/>
      <c r="DM149" s="202"/>
      <c r="DN149" s="202"/>
      <c r="DO149" s="202"/>
      <c r="DP149" s="202"/>
      <c r="DQ149" s="202"/>
      <c r="DR149" s="202"/>
      <c r="DS149" s="202"/>
      <c r="DT149" s="202"/>
      <c r="DU149" s="202"/>
      <c r="DV149" s="202"/>
      <c r="DW149" s="202"/>
      <c r="DX149" s="202"/>
      <c r="DY149" s="202"/>
      <c r="DZ149" s="202"/>
      <c r="EA149" s="202"/>
      <c r="EB149" s="202"/>
      <c r="EC149" s="202"/>
      <c r="ED149" s="202"/>
      <c r="EE149" s="202"/>
      <c r="EF149" s="202"/>
      <c r="EG149" s="202"/>
      <c r="EH149" s="202"/>
      <c r="EI149" s="202"/>
      <c r="EJ149" s="202"/>
      <c r="EK149" s="202"/>
      <c r="EL149" s="202"/>
      <c r="EM149" s="202"/>
      <c r="EN149" s="202"/>
    </row>
    <row r="150" spans="3:144">
      <c r="C150" s="202"/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2"/>
      <c r="AD150" s="202"/>
      <c r="AE150" s="202"/>
      <c r="AF150" s="202"/>
      <c r="AG150" s="202"/>
      <c r="AH150" s="202"/>
      <c r="AI150" s="202"/>
      <c r="AJ150" s="202"/>
      <c r="AK150" s="202"/>
      <c r="AL150" s="202"/>
      <c r="AM150" s="202"/>
      <c r="AN150" s="202"/>
      <c r="AO150" s="202"/>
      <c r="AP150" s="202"/>
      <c r="AQ150" s="202"/>
      <c r="AR150" s="202"/>
      <c r="AS150" s="202"/>
      <c r="AT150" s="202"/>
      <c r="AU150" s="202"/>
      <c r="AV150" s="202"/>
      <c r="AW150" s="202"/>
      <c r="AX150" s="202"/>
      <c r="AY150" s="202"/>
      <c r="AZ150" s="202"/>
      <c r="BA150" s="202"/>
      <c r="BB150" s="202"/>
      <c r="BC150" s="202"/>
      <c r="BD150" s="202"/>
      <c r="BE150" s="202"/>
      <c r="BF150" s="202"/>
      <c r="BG150" s="202"/>
      <c r="BH150" s="202"/>
      <c r="BI150" s="202"/>
      <c r="BJ150" s="202"/>
      <c r="BK150" s="202"/>
      <c r="BL150" s="202"/>
      <c r="BM150" s="202"/>
      <c r="BN150" s="202"/>
      <c r="BO150" s="202"/>
      <c r="BP150" s="202"/>
      <c r="BQ150" s="202"/>
      <c r="BR150" s="202"/>
      <c r="BS150" s="202"/>
      <c r="BT150" s="202"/>
      <c r="BU150" s="202"/>
      <c r="BV150" s="202"/>
      <c r="BW150" s="202"/>
      <c r="BX150" s="202"/>
      <c r="BY150" s="202"/>
      <c r="BZ150" s="202"/>
      <c r="CA150" s="202"/>
      <c r="CB150" s="202"/>
      <c r="CC150" s="202"/>
      <c r="CD150" s="202"/>
      <c r="CE150" s="202"/>
      <c r="CF150" s="202"/>
      <c r="CG150" s="202"/>
      <c r="CH150" s="202"/>
      <c r="CI150" s="202"/>
      <c r="CJ150" s="202"/>
      <c r="CK150" s="202"/>
      <c r="CL150" s="202"/>
      <c r="CM150" s="202"/>
      <c r="CN150" s="202"/>
      <c r="CO150" s="202"/>
      <c r="CP150" s="202"/>
      <c r="CQ150" s="202"/>
      <c r="CR150" s="202"/>
      <c r="CS150" s="202"/>
      <c r="CT150" s="202"/>
      <c r="CU150" s="202"/>
      <c r="CV150" s="202"/>
      <c r="CW150" s="202"/>
      <c r="CX150" s="202"/>
      <c r="CY150" s="202"/>
      <c r="CZ150" s="202"/>
      <c r="DA150" s="202"/>
      <c r="DB150" s="202"/>
      <c r="DC150" s="202"/>
      <c r="DD150" s="202"/>
      <c r="DE150" s="202"/>
      <c r="DF150" s="202"/>
      <c r="DG150" s="202"/>
      <c r="DH150" s="202"/>
      <c r="DI150" s="202"/>
      <c r="DJ150" s="202"/>
      <c r="DK150" s="202"/>
      <c r="DL150" s="202"/>
      <c r="DM150" s="202"/>
      <c r="DN150" s="202"/>
      <c r="DO150" s="202"/>
      <c r="DP150" s="202"/>
      <c r="DQ150" s="202"/>
      <c r="DR150" s="202"/>
      <c r="DS150" s="202"/>
      <c r="DT150" s="202"/>
      <c r="DU150" s="202"/>
      <c r="DV150" s="202"/>
      <c r="DW150" s="202"/>
      <c r="DX150" s="202"/>
      <c r="DY150" s="202"/>
      <c r="DZ150" s="202"/>
      <c r="EA150" s="202"/>
      <c r="EB150" s="202"/>
      <c r="EC150" s="202"/>
      <c r="ED150" s="202"/>
      <c r="EE150" s="202"/>
      <c r="EF150" s="202"/>
      <c r="EG150" s="202"/>
      <c r="EH150" s="202"/>
      <c r="EI150" s="202"/>
      <c r="EJ150" s="202"/>
      <c r="EK150" s="202"/>
      <c r="EL150" s="202"/>
      <c r="EM150" s="202"/>
      <c r="EN150" s="202"/>
    </row>
    <row r="151" spans="3:144">
      <c r="C151" s="202"/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2"/>
      <c r="AD151" s="202"/>
      <c r="AE151" s="202"/>
      <c r="AF151" s="202"/>
      <c r="AG151" s="202"/>
      <c r="AH151" s="202"/>
      <c r="AI151" s="202"/>
      <c r="AJ151" s="202"/>
      <c r="AK151" s="202"/>
      <c r="AL151" s="202"/>
      <c r="AM151" s="202"/>
      <c r="AN151" s="202"/>
      <c r="AO151" s="202"/>
      <c r="AP151" s="202"/>
      <c r="AQ151" s="202"/>
      <c r="AR151" s="202"/>
      <c r="AS151" s="202"/>
      <c r="AT151" s="202"/>
      <c r="AU151" s="202"/>
      <c r="AV151" s="202"/>
      <c r="AW151" s="202"/>
      <c r="AX151" s="202"/>
      <c r="AY151" s="202"/>
      <c r="AZ151" s="202"/>
      <c r="BA151" s="202"/>
      <c r="BB151" s="202"/>
      <c r="BC151" s="202"/>
      <c r="BD151" s="202"/>
      <c r="BE151" s="202"/>
      <c r="BF151" s="202"/>
      <c r="BG151" s="202"/>
      <c r="BH151" s="202"/>
      <c r="BI151" s="202"/>
      <c r="BJ151" s="202"/>
      <c r="BK151" s="202"/>
      <c r="BL151" s="202"/>
      <c r="BM151" s="202"/>
      <c r="BN151" s="202"/>
      <c r="BO151" s="202"/>
      <c r="BP151" s="202"/>
      <c r="BQ151" s="202"/>
      <c r="BR151" s="202"/>
      <c r="BS151" s="202"/>
      <c r="BT151" s="202"/>
      <c r="BU151" s="202"/>
      <c r="BV151" s="202"/>
      <c r="BW151" s="202"/>
      <c r="BX151" s="202"/>
      <c r="BY151" s="202"/>
      <c r="BZ151" s="202"/>
      <c r="CA151" s="202"/>
      <c r="CB151" s="202"/>
      <c r="CC151" s="202"/>
      <c r="CD151" s="202"/>
      <c r="CE151" s="202"/>
      <c r="CF151" s="202"/>
      <c r="CG151" s="202"/>
      <c r="CH151" s="202"/>
      <c r="CI151" s="202"/>
      <c r="CJ151" s="202"/>
      <c r="CK151" s="202"/>
      <c r="CL151" s="202"/>
      <c r="CM151" s="202"/>
      <c r="CN151" s="202"/>
      <c r="CO151" s="202"/>
      <c r="CP151" s="202"/>
      <c r="CQ151" s="202"/>
      <c r="CR151" s="202"/>
      <c r="CS151" s="202"/>
      <c r="CT151" s="202"/>
      <c r="CU151" s="202"/>
      <c r="CV151" s="202"/>
      <c r="CW151" s="202"/>
      <c r="CX151" s="202"/>
      <c r="CY151" s="202"/>
      <c r="CZ151" s="202"/>
      <c r="DA151" s="202"/>
      <c r="DB151" s="202"/>
      <c r="DC151" s="202"/>
      <c r="DD151" s="202"/>
      <c r="DE151" s="202"/>
      <c r="DF151" s="202"/>
      <c r="DG151" s="202"/>
      <c r="DH151" s="202"/>
      <c r="DI151" s="202"/>
      <c r="DJ151" s="202"/>
      <c r="DK151" s="202"/>
      <c r="DL151" s="202"/>
      <c r="DM151" s="202"/>
      <c r="DN151" s="202"/>
      <c r="DO151" s="202"/>
      <c r="DP151" s="202"/>
      <c r="DQ151" s="202"/>
      <c r="DR151" s="202"/>
      <c r="DS151" s="202"/>
      <c r="DT151" s="202"/>
      <c r="DU151" s="202"/>
      <c r="DV151" s="202"/>
      <c r="DW151" s="202"/>
      <c r="DX151" s="202"/>
      <c r="DY151" s="202"/>
      <c r="DZ151" s="202"/>
      <c r="EA151" s="202"/>
      <c r="EB151" s="202"/>
      <c r="EC151" s="202"/>
      <c r="ED151" s="202"/>
      <c r="EE151" s="202"/>
      <c r="EF151" s="202"/>
      <c r="EG151" s="202"/>
      <c r="EH151" s="202"/>
      <c r="EI151" s="202"/>
      <c r="EJ151" s="202"/>
      <c r="EK151" s="202"/>
      <c r="EL151" s="202"/>
      <c r="EM151" s="202"/>
      <c r="EN151" s="202"/>
    </row>
    <row r="152" spans="3:144"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2"/>
      <c r="BB152" s="202"/>
      <c r="BC152" s="202"/>
      <c r="BD152" s="202"/>
      <c r="BE152" s="202"/>
      <c r="BF152" s="202"/>
      <c r="BG152" s="202"/>
      <c r="BH152" s="202"/>
      <c r="BI152" s="202"/>
      <c r="BJ152" s="202"/>
      <c r="BK152" s="202"/>
      <c r="BL152" s="202"/>
      <c r="BM152" s="202"/>
      <c r="BN152" s="202"/>
      <c r="BO152" s="202"/>
      <c r="BP152" s="202"/>
      <c r="BQ152" s="202"/>
      <c r="BR152" s="202"/>
      <c r="BS152" s="202"/>
      <c r="BT152" s="202"/>
      <c r="BU152" s="202"/>
      <c r="BV152" s="202"/>
      <c r="BW152" s="202"/>
      <c r="BX152" s="202"/>
      <c r="BY152" s="202"/>
      <c r="BZ152" s="202"/>
      <c r="CA152" s="202"/>
      <c r="CB152" s="202"/>
      <c r="CC152" s="202"/>
      <c r="CD152" s="202"/>
      <c r="CE152" s="202"/>
      <c r="CF152" s="202"/>
      <c r="CG152" s="202"/>
      <c r="CH152" s="202"/>
      <c r="CI152" s="202"/>
      <c r="CJ152" s="202"/>
      <c r="CK152" s="202"/>
      <c r="CL152" s="202"/>
      <c r="CM152" s="202"/>
      <c r="CN152" s="202"/>
      <c r="CO152" s="202"/>
      <c r="CP152" s="202"/>
      <c r="CQ152" s="202"/>
      <c r="CR152" s="202"/>
      <c r="CS152" s="202"/>
      <c r="CT152" s="202"/>
      <c r="CU152" s="202"/>
      <c r="CV152" s="202"/>
      <c r="CW152" s="202"/>
      <c r="CX152" s="202"/>
      <c r="CY152" s="202"/>
      <c r="CZ152" s="202"/>
      <c r="DA152" s="202"/>
      <c r="DB152" s="202"/>
      <c r="DC152" s="202"/>
      <c r="DD152" s="202"/>
      <c r="DE152" s="202"/>
      <c r="DF152" s="202"/>
      <c r="DG152" s="202"/>
      <c r="DH152" s="202"/>
      <c r="DI152" s="202"/>
      <c r="DJ152" s="202"/>
      <c r="DK152" s="202"/>
      <c r="DL152" s="202"/>
      <c r="DM152" s="202"/>
      <c r="DN152" s="202"/>
      <c r="DO152" s="202"/>
      <c r="DP152" s="202"/>
      <c r="DQ152" s="202"/>
      <c r="DR152" s="202"/>
      <c r="DS152" s="202"/>
      <c r="DT152" s="202"/>
      <c r="DU152" s="202"/>
      <c r="DV152" s="202"/>
      <c r="DW152" s="202"/>
      <c r="DX152" s="202"/>
      <c r="DY152" s="202"/>
      <c r="DZ152" s="202"/>
      <c r="EA152" s="202"/>
      <c r="EB152" s="202"/>
      <c r="EC152" s="202"/>
      <c r="ED152" s="202"/>
      <c r="EE152" s="202"/>
      <c r="EF152" s="202"/>
      <c r="EG152" s="202"/>
      <c r="EH152" s="202"/>
      <c r="EI152" s="202"/>
      <c r="EJ152" s="202"/>
      <c r="EK152" s="202"/>
      <c r="EL152" s="202"/>
      <c r="EM152" s="202"/>
      <c r="EN152" s="202"/>
    </row>
    <row r="153" spans="3:144"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  <c r="X153" s="202"/>
      <c r="Y153" s="202"/>
      <c r="Z153" s="202"/>
      <c r="AA153" s="202"/>
      <c r="AB153" s="202"/>
      <c r="AC153" s="202"/>
      <c r="AD153" s="202"/>
      <c r="AE153" s="202"/>
      <c r="AF153" s="202"/>
      <c r="AG153" s="202"/>
      <c r="AH153" s="202"/>
      <c r="AI153" s="202"/>
      <c r="AJ153" s="202"/>
      <c r="AK153" s="202"/>
      <c r="AL153" s="202"/>
      <c r="AM153" s="202"/>
      <c r="AN153" s="202"/>
      <c r="AO153" s="202"/>
      <c r="AP153" s="202"/>
      <c r="AQ153" s="202"/>
      <c r="AR153" s="202"/>
      <c r="AS153" s="202"/>
      <c r="AT153" s="202"/>
      <c r="AU153" s="202"/>
      <c r="AV153" s="202"/>
      <c r="AW153" s="202"/>
      <c r="AX153" s="202"/>
      <c r="AY153" s="202"/>
      <c r="AZ153" s="202"/>
      <c r="BA153" s="202"/>
      <c r="BB153" s="202"/>
      <c r="BC153" s="202"/>
      <c r="BD153" s="202"/>
      <c r="BE153" s="202"/>
      <c r="BF153" s="202"/>
      <c r="BG153" s="202"/>
      <c r="BH153" s="202"/>
      <c r="BI153" s="202"/>
      <c r="BJ153" s="202"/>
      <c r="BK153" s="202"/>
      <c r="BL153" s="202"/>
      <c r="BM153" s="202"/>
      <c r="BN153" s="202"/>
      <c r="BO153" s="202"/>
      <c r="BP153" s="202"/>
      <c r="BQ153" s="202"/>
      <c r="BR153" s="202"/>
      <c r="BS153" s="202"/>
      <c r="BT153" s="202"/>
      <c r="BU153" s="202"/>
      <c r="BV153" s="202"/>
      <c r="BW153" s="202"/>
      <c r="BX153" s="202"/>
      <c r="BY153" s="202"/>
      <c r="BZ153" s="202"/>
      <c r="CA153" s="202"/>
      <c r="CB153" s="202"/>
      <c r="CC153" s="202"/>
      <c r="CD153" s="202"/>
      <c r="CE153" s="202"/>
      <c r="CF153" s="202"/>
      <c r="CG153" s="202"/>
      <c r="CH153" s="202"/>
      <c r="CI153" s="202"/>
      <c r="CJ153" s="202"/>
      <c r="CK153" s="202"/>
      <c r="CL153" s="202"/>
      <c r="CM153" s="202"/>
      <c r="CN153" s="202"/>
      <c r="CO153" s="202"/>
      <c r="CP153" s="202"/>
      <c r="CQ153" s="202"/>
      <c r="CR153" s="202"/>
      <c r="CS153" s="202"/>
      <c r="CT153" s="202"/>
      <c r="CU153" s="202"/>
      <c r="CV153" s="202"/>
      <c r="CW153" s="202"/>
      <c r="CX153" s="202"/>
      <c r="CY153" s="202"/>
      <c r="CZ153" s="202"/>
      <c r="DA153" s="202"/>
      <c r="DB153" s="202"/>
      <c r="DC153" s="202"/>
      <c r="DD153" s="202"/>
      <c r="DE153" s="202"/>
      <c r="DF153" s="202"/>
      <c r="DG153" s="202"/>
      <c r="DH153" s="202"/>
      <c r="DI153" s="202"/>
      <c r="DJ153" s="202"/>
      <c r="DK153" s="202"/>
      <c r="DL153" s="202"/>
      <c r="DM153" s="202"/>
      <c r="DN153" s="202"/>
      <c r="DO153" s="202"/>
      <c r="DP153" s="202"/>
      <c r="DQ153" s="202"/>
      <c r="DR153" s="202"/>
      <c r="DS153" s="202"/>
      <c r="DT153" s="202"/>
      <c r="DU153" s="202"/>
      <c r="DV153" s="202"/>
      <c r="DW153" s="202"/>
      <c r="DX153" s="202"/>
      <c r="DY153" s="202"/>
      <c r="DZ153" s="202"/>
      <c r="EA153" s="202"/>
      <c r="EB153" s="202"/>
      <c r="EC153" s="202"/>
      <c r="ED153" s="202"/>
      <c r="EE153" s="202"/>
      <c r="EF153" s="202"/>
      <c r="EG153" s="202"/>
      <c r="EH153" s="202"/>
      <c r="EI153" s="202"/>
      <c r="EJ153" s="202"/>
      <c r="EK153" s="202"/>
      <c r="EL153" s="202"/>
      <c r="EM153" s="202"/>
      <c r="EN153" s="202"/>
    </row>
    <row r="154" spans="3:144">
      <c r="C154" s="202"/>
      <c r="D154" s="202"/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  <c r="X154" s="202"/>
      <c r="Y154" s="202"/>
      <c r="Z154" s="202"/>
      <c r="AA154" s="202"/>
      <c r="AB154" s="202"/>
      <c r="AC154" s="202"/>
      <c r="AD154" s="202"/>
      <c r="AE154" s="202"/>
      <c r="AF154" s="202"/>
      <c r="AG154" s="202"/>
      <c r="AH154" s="202"/>
      <c r="AI154" s="202"/>
      <c r="AJ154" s="202"/>
      <c r="AK154" s="202"/>
      <c r="AL154" s="202"/>
      <c r="AM154" s="202"/>
      <c r="AN154" s="202"/>
      <c r="AO154" s="202"/>
      <c r="AP154" s="202"/>
      <c r="AQ154" s="202"/>
      <c r="AR154" s="202"/>
      <c r="AS154" s="202"/>
      <c r="AT154" s="202"/>
      <c r="AU154" s="202"/>
      <c r="AV154" s="202"/>
      <c r="AW154" s="202"/>
      <c r="AX154" s="202"/>
      <c r="AY154" s="202"/>
      <c r="AZ154" s="202"/>
      <c r="BA154" s="202"/>
      <c r="BB154" s="202"/>
      <c r="BC154" s="202"/>
      <c r="BD154" s="202"/>
      <c r="BE154" s="202"/>
      <c r="BF154" s="202"/>
      <c r="BG154" s="202"/>
      <c r="BH154" s="202"/>
      <c r="BI154" s="202"/>
      <c r="BJ154" s="202"/>
      <c r="BK154" s="202"/>
      <c r="BL154" s="202"/>
      <c r="BM154" s="202"/>
      <c r="BN154" s="202"/>
      <c r="BO154" s="202"/>
      <c r="BP154" s="202"/>
      <c r="BQ154" s="202"/>
      <c r="BR154" s="202"/>
      <c r="BS154" s="202"/>
      <c r="BT154" s="202"/>
      <c r="BU154" s="202"/>
      <c r="BV154" s="202"/>
      <c r="BW154" s="202"/>
      <c r="BX154" s="202"/>
      <c r="BY154" s="202"/>
      <c r="BZ154" s="202"/>
      <c r="CA154" s="202"/>
      <c r="CB154" s="202"/>
      <c r="CC154" s="202"/>
      <c r="CD154" s="202"/>
      <c r="CE154" s="202"/>
      <c r="CF154" s="202"/>
      <c r="CG154" s="202"/>
      <c r="CH154" s="202"/>
      <c r="CI154" s="202"/>
      <c r="CJ154" s="202"/>
      <c r="CK154" s="202"/>
      <c r="CL154" s="202"/>
      <c r="CM154" s="202"/>
      <c r="CN154" s="202"/>
      <c r="CO154" s="202"/>
      <c r="CP154" s="202"/>
      <c r="CQ154" s="202"/>
      <c r="CR154" s="202"/>
      <c r="CS154" s="202"/>
      <c r="CT154" s="202"/>
      <c r="CU154" s="202"/>
      <c r="CV154" s="202"/>
      <c r="CW154" s="202"/>
      <c r="CX154" s="202"/>
      <c r="CY154" s="202"/>
      <c r="CZ154" s="202"/>
      <c r="DA154" s="202"/>
      <c r="DB154" s="202"/>
      <c r="DC154" s="202"/>
      <c r="DD154" s="202"/>
      <c r="DE154" s="202"/>
      <c r="DF154" s="202"/>
      <c r="DG154" s="202"/>
      <c r="DH154" s="202"/>
      <c r="DI154" s="202"/>
      <c r="DJ154" s="202"/>
      <c r="DK154" s="202"/>
      <c r="DL154" s="202"/>
      <c r="DM154" s="202"/>
      <c r="DN154" s="202"/>
      <c r="DO154" s="202"/>
      <c r="DP154" s="202"/>
      <c r="DQ154" s="202"/>
      <c r="DR154" s="202"/>
      <c r="DS154" s="202"/>
      <c r="DT154" s="202"/>
      <c r="DU154" s="202"/>
      <c r="DV154" s="202"/>
      <c r="DW154" s="202"/>
      <c r="DX154" s="202"/>
      <c r="DY154" s="202"/>
      <c r="DZ154" s="202"/>
      <c r="EA154" s="202"/>
      <c r="EB154" s="202"/>
      <c r="EC154" s="202"/>
      <c r="ED154" s="202"/>
      <c r="EE154" s="202"/>
      <c r="EF154" s="202"/>
      <c r="EG154" s="202"/>
      <c r="EH154" s="202"/>
      <c r="EI154" s="202"/>
      <c r="EJ154" s="202"/>
      <c r="EK154" s="202"/>
      <c r="EL154" s="202"/>
      <c r="EM154" s="202"/>
      <c r="EN154" s="202"/>
    </row>
    <row r="155" spans="3:144">
      <c r="C155" s="202"/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2"/>
      <c r="Z155" s="202"/>
      <c r="AA155" s="202"/>
      <c r="AB155" s="202"/>
      <c r="AC155" s="202"/>
      <c r="AD155" s="202"/>
      <c r="AE155" s="202"/>
      <c r="AF155" s="202"/>
      <c r="AG155" s="202"/>
      <c r="AH155" s="202"/>
      <c r="AI155" s="202"/>
      <c r="AJ155" s="202"/>
      <c r="AK155" s="202"/>
      <c r="AL155" s="202"/>
      <c r="AM155" s="202"/>
      <c r="AN155" s="202"/>
      <c r="AO155" s="202"/>
      <c r="AP155" s="202"/>
      <c r="AQ155" s="202"/>
      <c r="AR155" s="202"/>
      <c r="AS155" s="202"/>
      <c r="AT155" s="202"/>
      <c r="AU155" s="202"/>
      <c r="AV155" s="202"/>
      <c r="AW155" s="202"/>
      <c r="AX155" s="202"/>
      <c r="AY155" s="202"/>
      <c r="AZ155" s="202"/>
      <c r="BA155" s="202"/>
      <c r="BB155" s="202"/>
      <c r="BC155" s="202"/>
      <c r="BD155" s="202"/>
      <c r="BE155" s="202"/>
      <c r="BF155" s="202"/>
      <c r="BG155" s="202"/>
      <c r="BH155" s="202"/>
      <c r="BI155" s="202"/>
      <c r="BJ155" s="202"/>
      <c r="BK155" s="202"/>
      <c r="BL155" s="202"/>
      <c r="BM155" s="202"/>
      <c r="BN155" s="202"/>
      <c r="BO155" s="202"/>
      <c r="BP155" s="202"/>
      <c r="BQ155" s="202"/>
      <c r="BR155" s="202"/>
      <c r="BS155" s="202"/>
      <c r="BT155" s="202"/>
      <c r="BU155" s="202"/>
      <c r="BV155" s="202"/>
      <c r="BW155" s="202"/>
      <c r="BX155" s="202"/>
      <c r="BY155" s="202"/>
      <c r="BZ155" s="202"/>
      <c r="CA155" s="202"/>
      <c r="CB155" s="202"/>
      <c r="CC155" s="202"/>
      <c r="CD155" s="202"/>
      <c r="CE155" s="202"/>
      <c r="CF155" s="202"/>
      <c r="CG155" s="202"/>
      <c r="CH155" s="202"/>
      <c r="CI155" s="202"/>
      <c r="CJ155" s="202"/>
      <c r="CK155" s="202"/>
      <c r="CL155" s="202"/>
      <c r="CM155" s="202"/>
      <c r="CN155" s="202"/>
      <c r="CO155" s="202"/>
      <c r="CP155" s="202"/>
      <c r="CQ155" s="202"/>
      <c r="CR155" s="202"/>
      <c r="CS155" s="202"/>
      <c r="CT155" s="202"/>
      <c r="CU155" s="202"/>
      <c r="CV155" s="202"/>
      <c r="CW155" s="202"/>
      <c r="CX155" s="202"/>
      <c r="CY155" s="202"/>
      <c r="CZ155" s="202"/>
      <c r="DA155" s="202"/>
      <c r="DB155" s="202"/>
      <c r="DC155" s="202"/>
      <c r="DD155" s="202"/>
      <c r="DE155" s="202"/>
      <c r="DF155" s="202"/>
      <c r="DG155" s="202"/>
      <c r="DH155" s="202"/>
      <c r="DI155" s="202"/>
      <c r="DJ155" s="202"/>
      <c r="DK155" s="202"/>
      <c r="DL155" s="202"/>
      <c r="DM155" s="202"/>
      <c r="DN155" s="202"/>
      <c r="DO155" s="202"/>
      <c r="DP155" s="202"/>
      <c r="DQ155" s="202"/>
      <c r="DR155" s="202"/>
      <c r="DS155" s="202"/>
      <c r="DT155" s="202"/>
      <c r="DU155" s="202"/>
      <c r="DV155" s="202"/>
      <c r="DW155" s="202"/>
      <c r="DX155" s="202"/>
      <c r="DY155" s="202"/>
      <c r="DZ155" s="202"/>
      <c r="EA155" s="202"/>
      <c r="EB155" s="202"/>
      <c r="EC155" s="202"/>
      <c r="ED155" s="202"/>
      <c r="EE155" s="202"/>
      <c r="EF155" s="202"/>
      <c r="EG155" s="202"/>
      <c r="EH155" s="202"/>
      <c r="EI155" s="202"/>
      <c r="EJ155" s="202"/>
      <c r="EK155" s="202"/>
      <c r="EL155" s="202"/>
      <c r="EM155" s="202"/>
      <c r="EN155" s="202"/>
    </row>
    <row r="156" spans="3:144">
      <c r="C156" s="202"/>
      <c r="D156" s="202"/>
      <c r="E156" s="20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  <c r="V156" s="202"/>
      <c r="W156" s="202"/>
      <c r="X156" s="202"/>
      <c r="Y156" s="202"/>
      <c r="Z156" s="202"/>
      <c r="AA156" s="202"/>
      <c r="AB156" s="202"/>
      <c r="AC156" s="202"/>
      <c r="AD156" s="202"/>
      <c r="AE156" s="202"/>
      <c r="AF156" s="202"/>
      <c r="AG156" s="202"/>
      <c r="AH156" s="202"/>
      <c r="AI156" s="202"/>
      <c r="AJ156" s="202"/>
      <c r="AK156" s="202"/>
      <c r="AL156" s="202"/>
      <c r="AM156" s="202"/>
      <c r="AN156" s="202"/>
      <c r="AO156" s="202"/>
      <c r="AP156" s="202"/>
      <c r="AQ156" s="202"/>
      <c r="AR156" s="202"/>
      <c r="AS156" s="202"/>
      <c r="AT156" s="202"/>
      <c r="AU156" s="202"/>
      <c r="AV156" s="202"/>
      <c r="AW156" s="202"/>
      <c r="AX156" s="202"/>
      <c r="AY156" s="202"/>
      <c r="AZ156" s="202"/>
      <c r="BA156" s="202"/>
      <c r="BB156" s="202"/>
      <c r="BC156" s="202"/>
      <c r="BD156" s="202"/>
      <c r="BE156" s="202"/>
      <c r="BF156" s="202"/>
      <c r="BG156" s="202"/>
      <c r="BH156" s="202"/>
      <c r="BI156" s="202"/>
      <c r="BJ156" s="202"/>
      <c r="BK156" s="202"/>
      <c r="BL156" s="202"/>
      <c r="BM156" s="202"/>
      <c r="BN156" s="202"/>
      <c r="BO156" s="202"/>
      <c r="BP156" s="202"/>
      <c r="BQ156" s="202"/>
      <c r="BR156" s="202"/>
      <c r="BS156" s="202"/>
      <c r="BT156" s="202"/>
      <c r="BU156" s="202"/>
      <c r="BV156" s="202"/>
      <c r="BW156" s="202"/>
      <c r="BX156" s="202"/>
      <c r="BY156" s="202"/>
      <c r="BZ156" s="202"/>
      <c r="CA156" s="202"/>
      <c r="CB156" s="202"/>
      <c r="CC156" s="202"/>
      <c r="CD156" s="202"/>
      <c r="CE156" s="202"/>
      <c r="CF156" s="202"/>
      <c r="CG156" s="202"/>
      <c r="CH156" s="202"/>
      <c r="CI156" s="202"/>
      <c r="CJ156" s="202"/>
      <c r="CK156" s="202"/>
      <c r="CL156" s="202"/>
      <c r="CM156" s="202"/>
      <c r="CN156" s="202"/>
      <c r="CO156" s="202"/>
      <c r="CP156" s="202"/>
      <c r="CQ156" s="202"/>
      <c r="CR156" s="202"/>
      <c r="CS156" s="202"/>
      <c r="CT156" s="202"/>
      <c r="CU156" s="202"/>
      <c r="CV156" s="202"/>
      <c r="CW156" s="202"/>
      <c r="CX156" s="202"/>
      <c r="CY156" s="202"/>
      <c r="CZ156" s="202"/>
      <c r="DA156" s="202"/>
      <c r="DB156" s="202"/>
      <c r="DC156" s="202"/>
      <c r="DD156" s="202"/>
      <c r="DE156" s="202"/>
      <c r="DF156" s="202"/>
      <c r="DG156" s="202"/>
      <c r="DH156" s="202"/>
      <c r="DI156" s="202"/>
      <c r="DJ156" s="202"/>
      <c r="DK156" s="202"/>
      <c r="DL156" s="202"/>
      <c r="DM156" s="202"/>
      <c r="DN156" s="202"/>
      <c r="DO156" s="202"/>
      <c r="DP156" s="202"/>
      <c r="DQ156" s="202"/>
      <c r="DR156" s="202"/>
      <c r="DS156" s="202"/>
      <c r="DT156" s="202"/>
      <c r="DU156" s="202"/>
      <c r="DV156" s="202"/>
      <c r="DW156" s="202"/>
      <c r="DX156" s="202"/>
      <c r="DY156" s="202"/>
      <c r="DZ156" s="202"/>
      <c r="EA156" s="202"/>
      <c r="EB156" s="202"/>
      <c r="EC156" s="202"/>
      <c r="ED156" s="202"/>
      <c r="EE156" s="202"/>
      <c r="EF156" s="202"/>
      <c r="EG156" s="202"/>
      <c r="EH156" s="202"/>
      <c r="EI156" s="202"/>
      <c r="EJ156" s="202"/>
      <c r="EK156" s="202"/>
      <c r="EL156" s="202"/>
      <c r="EM156" s="202"/>
      <c r="EN156" s="202"/>
    </row>
    <row r="157" spans="3:144">
      <c r="C157" s="202"/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  <c r="X157" s="202"/>
      <c r="Y157" s="202"/>
      <c r="Z157" s="202"/>
      <c r="AA157" s="202"/>
      <c r="AB157" s="202"/>
      <c r="AC157" s="202"/>
      <c r="AD157" s="202"/>
      <c r="AE157" s="202"/>
      <c r="AF157" s="202"/>
      <c r="AG157" s="202"/>
      <c r="AH157" s="202"/>
      <c r="AI157" s="202"/>
      <c r="AJ157" s="202"/>
      <c r="AK157" s="202"/>
      <c r="AL157" s="202"/>
      <c r="AM157" s="202"/>
      <c r="AN157" s="202"/>
      <c r="AO157" s="202"/>
      <c r="AP157" s="202"/>
      <c r="AQ157" s="202"/>
      <c r="AR157" s="202"/>
      <c r="AS157" s="202"/>
      <c r="AT157" s="202"/>
      <c r="AU157" s="202"/>
      <c r="AV157" s="202"/>
      <c r="AW157" s="202"/>
      <c r="AX157" s="202"/>
      <c r="AY157" s="202"/>
      <c r="AZ157" s="202"/>
      <c r="BA157" s="202"/>
      <c r="BB157" s="202"/>
      <c r="BC157" s="202"/>
      <c r="BD157" s="202"/>
      <c r="BE157" s="202"/>
      <c r="BF157" s="202"/>
      <c r="BG157" s="202"/>
      <c r="BH157" s="202"/>
      <c r="BI157" s="202"/>
      <c r="BJ157" s="202"/>
      <c r="BK157" s="202"/>
      <c r="BL157" s="202"/>
      <c r="BM157" s="202"/>
      <c r="BN157" s="202"/>
      <c r="BO157" s="202"/>
      <c r="BP157" s="202"/>
      <c r="BQ157" s="202"/>
      <c r="BR157" s="202"/>
      <c r="BS157" s="202"/>
      <c r="BT157" s="202"/>
      <c r="BU157" s="202"/>
      <c r="BV157" s="202"/>
      <c r="BW157" s="202"/>
      <c r="BX157" s="202"/>
      <c r="BY157" s="202"/>
      <c r="BZ157" s="202"/>
      <c r="CA157" s="202"/>
      <c r="CB157" s="202"/>
      <c r="CC157" s="202"/>
      <c r="CD157" s="202"/>
      <c r="CE157" s="202"/>
      <c r="CF157" s="202"/>
      <c r="CG157" s="202"/>
      <c r="CH157" s="202"/>
      <c r="CI157" s="202"/>
      <c r="CJ157" s="202"/>
      <c r="CK157" s="202"/>
      <c r="CL157" s="202"/>
      <c r="CM157" s="202"/>
      <c r="CN157" s="202"/>
      <c r="CO157" s="202"/>
      <c r="CP157" s="202"/>
      <c r="CQ157" s="202"/>
      <c r="CR157" s="202"/>
      <c r="CS157" s="202"/>
      <c r="CT157" s="202"/>
      <c r="CU157" s="202"/>
      <c r="CV157" s="202"/>
      <c r="CW157" s="202"/>
      <c r="CX157" s="202"/>
      <c r="CY157" s="202"/>
      <c r="CZ157" s="202"/>
      <c r="DA157" s="202"/>
      <c r="DB157" s="202"/>
      <c r="DC157" s="202"/>
      <c r="DD157" s="202"/>
      <c r="DE157" s="202"/>
      <c r="DF157" s="202"/>
      <c r="DG157" s="202"/>
      <c r="DH157" s="202"/>
      <c r="DI157" s="202"/>
      <c r="DJ157" s="202"/>
      <c r="DK157" s="202"/>
      <c r="DL157" s="202"/>
      <c r="DM157" s="202"/>
      <c r="DN157" s="202"/>
      <c r="DO157" s="202"/>
      <c r="DP157" s="202"/>
      <c r="DQ157" s="202"/>
      <c r="DR157" s="202"/>
      <c r="DS157" s="202"/>
      <c r="DT157" s="202"/>
      <c r="DU157" s="202"/>
      <c r="DV157" s="202"/>
      <c r="DW157" s="202"/>
      <c r="DX157" s="202"/>
      <c r="DY157" s="202"/>
      <c r="DZ157" s="202"/>
      <c r="EA157" s="202"/>
      <c r="EB157" s="202"/>
      <c r="EC157" s="202"/>
      <c r="ED157" s="202"/>
      <c r="EE157" s="202"/>
      <c r="EF157" s="202"/>
      <c r="EG157" s="202"/>
      <c r="EH157" s="202"/>
      <c r="EI157" s="202"/>
      <c r="EJ157" s="202"/>
      <c r="EK157" s="202"/>
      <c r="EL157" s="202"/>
      <c r="EM157" s="202"/>
      <c r="EN157" s="202"/>
    </row>
    <row r="158" spans="3:144">
      <c r="C158" s="202"/>
      <c r="D158" s="202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2"/>
      <c r="X158" s="202"/>
      <c r="Y158" s="202"/>
      <c r="Z158" s="202"/>
      <c r="AA158" s="202"/>
      <c r="AB158" s="202"/>
      <c r="AC158" s="202"/>
      <c r="AD158" s="202"/>
      <c r="AE158" s="202"/>
      <c r="AF158" s="202"/>
      <c r="AG158" s="202"/>
      <c r="AH158" s="202"/>
      <c r="AI158" s="202"/>
      <c r="AJ158" s="202"/>
      <c r="AK158" s="202"/>
      <c r="AL158" s="202"/>
      <c r="AM158" s="202"/>
      <c r="AN158" s="202"/>
      <c r="AO158" s="202"/>
      <c r="AP158" s="202"/>
      <c r="AQ158" s="202"/>
      <c r="AR158" s="202"/>
      <c r="AS158" s="202"/>
      <c r="AT158" s="202"/>
      <c r="AU158" s="202"/>
      <c r="AV158" s="202"/>
      <c r="AW158" s="202"/>
      <c r="AX158" s="202"/>
      <c r="AY158" s="202"/>
      <c r="AZ158" s="202"/>
      <c r="BA158" s="202"/>
      <c r="BB158" s="202"/>
      <c r="BC158" s="202"/>
      <c r="BD158" s="202"/>
      <c r="BE158" s="202"/>
      <c r="BF158" s="202"/>
      <c r="BG158" s="202"/>
      <c r="BH158" s="202"/>
      <c r="BI158" s="202"/>
      <c r="BJ158" s="202"/>
      <c r="BK158" s="202"/>
      <c r="BL158" s="202"/>
      <c r="BM158" s="202"/>
      <c r="BN158" s="202"/>
      <c r="BO158" s="202"/>
      <c r="BP158" s="202"/>
      <c r="BQ158" s="202"/>
      <c r="BR158" s="202"/>
      <c r="BS158" s="202"/>
      <c r="BT158" s="202"/>
      <c r="BU158" s="202"/>
      <c r="BV158" s="202"/>
      <c r="BW158" s="202"/>
      <c r="BX158" s="202"/>
      <c r="BY158" s="202"/>
      <c r="BZ158" s="202"/>
      <c r="CA158" s="202"/>
      <c r="CB158" s="202"/>
      <c r="CC158" s="202"/>
      <c r="CD158" s="202"/>
      <c r="CE158" s="202"/>
      <c r="CF158" s="202"/>
      <c r="CG158" s="202"/>
      <c r="CH158" s="202"/>
      <c r="CI158" s="202"/>
      <c r="CJ158" s="202"/>
      <c r="CK158" s="202"/>
      <c r="CL158" s="202"/>
      <c r="CM158" s="202"/>
      <c r="CN158" s="202"/>
      <c r="CO158" s="202"/>
      <c r="CP158" s="202"/>
      <c r="CQ158" s="202"/>
      <c r="CR158" s="202"/>
      <c r="CS158" s="202"/>
      <c r="CT158" s="202"/>
      <c r="CU158" s="202"/>
      <c r="CV158" s="202"/>
      <c r="CW158" s="202"/>
      <c r="CX158" s="202"/>
      <c r="CY158" s="202"/>
      <c r="CZ158" s="202"/>
      <c r="DA158" s="202"/>
      <c r="DB158" s="202"/>
      <c r="DC158" s="202"/>
      <c r="DD158" s="202"/>
      <c r="DE158" s="202"/>
      <c r="DF158" s="202"/>
      <c r="DG158" s="202"/>
      <c r="DH158" s="202"/>
      <c r="DI158" s="202"/>
      <c r="DJ158" s="202"/>
      <c r="DK158" s="202"/>
      <c r="DL158" s="202"/>
      <c r="DM158" s="202"/>
      <c r="DN158" s="202"/>
      <c r="DO158" s="202"/>
      <c r="DP158" s="202"/>
      <c r="DQ158" s="202"/>
      <c r="DR158" s="202"/>
      <c r="DS158" s="202"/>
      <c r="DT158" s="202"/>
      <c r="DU158" s="202"/>
      <c r="DV158" s="202"/>
      <c r="DW158" s="202"/>
      <c r="DX158" s="202"/>
      <c r="DY158" s="202"/>
      <c r="DZ158" s="202"/>
      <c r="EA158" s="202"/>
      <c r="EB158" s="202"/>
      <c r="EC158" s="202"/>
      <c r="ED158" s="202"/>
      <c r="EE158" s="202"/>
      <c r="EF158" s="202"/>
      <c r="EG158" s="202"/>
      <c r="EH158" s="202"/>
      <c r="EI158" s="202"/>
      <c r="EJ158" s="202"/>
      <c r="EK158" s="202"/>
      <c r="EL158" s="202"/>
      <c r="EM158" s="202"/>
      <c r="EN158" s="202"/>
    </row>
    <row r="159" spans="3:144">
      <c r="C159" s="202"/>
      <c r="D159" s="202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  <c r="V159" s="202"/>
      <c r="W159" s="202"/>
      <c r="X159" s="202"/>
      <c r="Y159" s="202"/>
      <c r="Z159" s="202"/>
      <c r="AA159" s="202"/>
      <c r="AB159" s="202"/>
      <c r="AC159" s="202"/>
      <c r="AD159" s="202"/>
      <c r="AE159" s="202"/>
      <c r="AF159" s="202"/>
      <c r="AG159" s="202"/>
      <c r="AH159" s="202"/>
      <c r="AI159" s="202"/>
      <c r="AJ159" s="202"/>
      <c r="AK159" s="202"/>
      <c r="AL159" s="202"/>
      <c r="AM159" s="202"/>
      <c r="AN159" s="202"/>
      <c r="AO159" s="202"/>
      <c r="AP159" s="202"/>
      <c r="AQ159" s="202"/>
      <c r="AR159" s="202"/>
      <c r="AS159" s="202"/>
      <c r="AT159" s="202"/>
      <c r="AU159" s="202"/>
      <c r="AV159" s="202"/>
      <c r="AW159" s="202"/>
      <c r="AX159" s="202"/>
      <c r="AY159" s="202"/>
      <c r="AZ159" s="202"/>
      <c r="BA159" s="202"/>
      <c r="BB159" s="202"/>
      <c r="BC159" s="202"/>
      <c r="BD159" s="202"/>
      <c r="BE159" s="202"/>
      <c r="BF159" s="202"/>
      <c r="BG159" s="202"/>
      <c r="BH159" s="202"/>
      <c r="BI159" s="202"/>
      <c r="BJ159" s="202"/>
      <c r="BK159" s="202"/>
      <c r="BL159" s="202"/>
      <c r="BM159" s="202"/>
      <c r="BN159" s="202"/>
      <c r="BO159" s="202"/>
      <c r="BP159" s="202"/>
      <c r="BQ159" s="202"/>
      <c r="BR159" s="202"/>
      <c r="BS159" s="202"/>
      <c r="BT159" s="202"/>
      <c r="BU159" s="202"/>
      <c r="BV159" s="202"/>
      <c r="BW159" s="202"/>
      <c r="BX159" s="202"/>
      <c r="BY159" s="202"/>
      <c r="BZ159" s="202"/>
      <c r="CA159" s="202"/>
      <c r="CB159" s="202"/>
      <c r="CC159" s="202"/>
      <c r="CD159" s="202"/>
      <c r="CE159" s="202"/>
      <c r="CF159" s="202"/>
      <c r="CG159" s="202"/>
      <c r="CH159" s="202"/>
      <c r="CI159" s="202"/>
      <c r="CJ159" s="202"/>
      <c r="CK159" s="202"/>
      <c r="CL159" s="202"/>
      <c r="CM159" s="202"/>
      <c r="CN159" s="202"/>
      <c r="CO159" s="202"/>
      <c r="CP159" s="202"/>
      <c r="CQ159" s="202"/>
      <c r="CR159" s="202"/>
      <c r="CS159" s="202"/>
      <c r="CT159" s="202"/>
      <c r="CU159" s="202"/>
      <c r="CV159" s="202"/>
      <c r="CW159" s="202"/>
      <c r="CX159" s="202"/>
      <c r="CY159" s="202"/>
      <c r="CZ159" s="202"/>
      <c r="DA159" s="202"/>
      <c r="DB159" s="202"/>
      <c r="DC159" s="202"/>
      <c r="DD159" s="202"/>
      <c r="DE159" s="202"/>
      <c r="DF159" s="202"/>
      <c r="DG159" s="202"/>
      <c r="DH159" s="202"/>
      <c r="DI159" s="202"/>
      <c r="DJ159" s="202"/>
      <c r="DK159" s="202"/>
      <c r="DL159" s="202"/>
      <c r="DM159" s="202"/>
      <c r="DN159" s="202"/>
      <c r="DO159" s="202"/>
      <c r="DP159" s="202"/>
      <c r="DQ159" s="202"/>
      <c r="DR159" s="202"/>
      <c r="DS159" s="202"/>
      <c r="DT159" s="202"/>
      <c r="DU159" s="202"/>
      <c r="DV159" s="202"/>
      <c r="DW159" s="202"/>
      <c r="DX159" s="202"/>
      <c r="DY159" s="202"/>
      <c r="DZ159" s="202"/>
      <c r="EA159" s="202"/>
      <c r="EB159" s="202"/>
      <c r="EC159" s="202"/>
      <c r="ED159" s="202"/>
      <c r="EE159" s="202"/>
      <c r="EF159" s="202"/>
      <c r="EG159" s="202"/>
      <c r="EH159" s="202"/>
      <c r="EI159" s="202"/>
      <c r="EJ159" s="202"/>
      <c r="EK159" s="202"/>
      <c r="EL159" s="202"/>
      <c r="EM159" s="202"/>
      <c r="EN159" s="202"/>
    </row>
    <row r="160" spans="3:144"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  <c r="V160" s="202"/>
      <c r="W160" s="202"/>
      <c r="X160" s="202"/>
      <c r="Y160" s="202"/>
      <c r="Z160" s="202"/>
      <c r="AA160" s="202"/>
      <c r="AB160" s="202"/>
      <c r="AC160" s="202"/>
      <c r="AD160" s="202"/>
      <c r="AE160" s="202"/>
      <c r="AF160" s="202"/>
      <c r="AG160" s="202"/>
      <c r="AH160" s="202"/>
      <c r="AI160" s="202"/>
      <c r="AJ160" s="202"/>
      <c r="AK160" s="202"/>
      <c r="AL160" s="202"/>
      <c r="AM160" s="202"/>
      <c r="AN160" s="202"/>
      <c r="AO160" s="202"/>
      <c r="AP160" s="202"/>
      <c r="AQ160" s="202"/>
      <c r="AR160" s="202"/>
      <c r="AS160" s="202"/>
      <c r="AT160" s="202"/>
      <c r="AU160" s="202"/>
      <c r="AV160" s="202"/>
      <c r="AW160" s="202"/>
      <c r="AX160" s="202"/>
      <c r="AY160" s="202"/>
      <c r="AZ160" s="202"/>
      <c r="BA160" s="202"/>
      <c r="BB160" s="202"/>
      <c r="BC160" s="202"/>
      <c r="BD160" s="202"/>
      <c r="BE160" s="202"/>
      <c r="BF160" s="202"/>
      <c r="BG160" s="202"/>
      <c r="BH160" s="202"/>
      <c r="BI160" s="202"/>
      <c r="BJ160" s="202"/>
      <c r="BK160" s="202"/>
      <c r="BL160" s="202"/>
      <c r="BM160" s="202"/>
      <c r="BN160" s="202"/>
      <c r="BO160" s="202"/>
      <c r="BP160" s="202"/>
      <c r="BQ160" s="202"/>
      <c r="BR160" s="202"/>
      <c r="BS160" s="202"/>
      <c r="BT160" s="202"/>
      <c r="BU160" s="202"/>
      <c r="BV160" s="202"/>
      <c r="BW160" s="202"/>
      <c r="BX160" s="202"/>
      <c r="BY160" s="202"/>
      <c r="BZ160" s="202"/>
      <c r="CA160" s="202"/>
      <c r="CB160" s="202"/>
      <c r="CC160" s="202"/>
      <c r="CD160" s="202"/>
      <c r="CE160" s="202"/>
      <c r="CF160" s="202"/>
      <c r="CG160" s="202"/>
      <c r="CH160" s="202"/>
      <c r="CI160" s="202"/>
      <c r="CJ160" s="202"/>
      <c r="CK160" s="202"/>
      <c r="CL160" s="202"/>
      <c r="CM160" s="202"/>
      <c r="CN160" s="202"/>
      <c r="CO160" s="202"/>
      <c r="CP160" s="202"/>
      <c r="CQ160" s="202"/>
      <c r="CR160" s="202"/>
      <c r="CS160" s="202"/>
      <c r="CT160" s="202"/>
      <c r="CU160" s="202"/>
      <c r="CV160" s="202"/>
      <c r="CW160" s="202"/>
      <c r="CX160" s="202"/>
      <c r="CY160" s="202"/>
      <c r="CZ160" s="202"/>
      <c r="DA160" s="202"/>
      <c r="DB160" s="202"/>
      <c r="DC160" s="202"/>
      <c r="DD160" s="202"/>
      <c r="DE160" s="202"/>
      <c r="DF160" s="202"/>
      <c r="DG160" s="202"/>
      <c r="DH160" s="202"/>
      <c r="DI160" s="202"/>
      <c r="DJ160" s="202"/>
      <c r="DK160" s="202"/>
      <c r="DL160" s="202"/>
      <c r="DM160" s="202"/>
      <c r="DN160" s="202"/>
      <c r="DO160" s="202"/>
      <c r="DP160" s="202"/>
      <c r="DQ160" s="202"/>
      <c r="DR160" s="202"/>
      <c r="DS160" s="202"/>
      <c r="DT160" s="202"/>
      <c r="DU160" s="202"/>
      <c r="DV160" s="202"/>
      <c r="DW160" s="202"/>
      <c r="DX160" s="202"/>
      <c r="DY160" s="202"/>
      <c r="DZ160" s="202"/>
      <c r="EA160" s="202"/>
      <c r="EB160" s="202"/>
      <c r="EC160" s="202"/>
      <c r="ED160" s="202"/>
      <c r="EE160" s="202"/>
      <c r="EF160" s="202"/>
      <c r="EG160" s="202"/>
      <c r="EH160" s="202"/>
      <c r="EI160" s="202"/>
      <c r="EJ160" s="202"/>
      <c r="EK160" s="202"/>
      <c r="EL160" s="202"/>
      <c r="EM160" s="202"/>
      <c r="EN160" s="202"/>
    </row>
    <row r="161" spans="3:144">
      <c r="C161" s="202"/>
      <c r="D161" s="202"/>
      <c r="E161" s="202"/>
      <c r="F161" s="202"/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2"/>
      <c r="U161" s="202"/>
      <c r="V161" s="202"/>
      <c r="W161" s="202"/>
      <c r="X161" s="202"/>
      <c r="Y161" s="202"/>
      <c r="Z161" s="202"/>
      <c r="AA161" s="202"/>
      <c r="AB161" s="202"/>
      <c r="AC161" s="202"/>
      <c r="AD161" s="202"/>
      <c r="AE161" s="202"/>
      <c r="AF161" s="202"/>
      <c r="AG161" s="202"/>
      <c r="AH161" s="202"/>
      <c r="AI161" s="202"/>
      <c r="AJ161" s="202"/>
      <c r="AK161" s="202"/>
      <c r="AL161" s="202"/>
      <c r="AM161" s="202"/>
      <c r="AN161" s="202"/>
      <c r="AO161" s="202"/>
      <c r="AP161" s="202"/>
      <c r="AQ161" s="202"/>
      <c r="AR161" s="202"/>
      <c r="AS161" s="202"/>
      <c r="AT161" s="202"/>
      <c r="AU161" s="202"/>
      <c r="AV161" s="202"/>
      <c r="AW161" s="202"/>
      <c r="AX161" s="202"/>
      <c r="AY161" s="202"/>
      <c r="AZ161" s="202"/>
      <c r="BA161" s="202"/>
      <c r="BB161" s="202"/>
      <c r="BC161" s="202"/>
      <c r="BD161" s="202"/>
      <c r="BE161" s="202"/>
      <c r="BF161" s="202"/>
      <c r="BG161" s="202"/>
      <c r="BH161" s="202"/>
      <c r="BI161" s="202"/>
      <c r="BJ161" s="202"/>
      <c r="BK161" s="202"/>
      <c r="BL161" s="202"/>
      <c r="BM161" s="202"/>
      <c r="BN161" s="202"/>
      <c r="BO161" s="202"/>
      <c r="BP161" s="202"/>
      <c r="BQ161" s="202"/>
      <c r="BR161" s="202"/>
      <c r="BS161" s="202"/>
      <c r="BT161" s="202"/>
      <c r="BU161" s="202"/>
      <c r="BV161" s="202"/>
      <c r="BW161" s="202"/>
      <c r="BX161" s="202"/>
      <c r="BY161" s="202"/>
      <c r="BZ161" s="202"/>
      <c r="CA161" s="202"/>
      <c r="CB161" s="202"/>
      <c r="CC161" s="202"/>
      <c r="CD161" s="202"/>
      <c r="CE161" s="202"/>
      <c r="CF161" s="202"/>
      <c r="CG161" s="202"/>
      <c r="CH161" s="202"/>
      <c r="CI161" s="202"/>
      <c r="CJ161" s="202"/>
      <c r="CK161" s="202"/>
      <c r="CL161" s="202"/>
      <c r="CM161" s="202"/>
      <c r="CN161" s="202"/>
      <c r="CO161" s="202"/>
      <c r="CP161" s="202"/>
      <c r="CQ161" s="202"/>
      <c r="CR161" s="202"/>
      <c r="CS161" s="202"/>
      <c r="CT161" s="202"/>
      <c r="CU161" s="202"/>
      <c r="CV161" s="202"/>
      <c r="CW161" s="202"/>
      <c r="CX161" s="202"/>
      <c r="CY161" s="202"/>
      <c r="CZ161" s="202"/>
      <c r="DA161" s="202"/>
      <c r="DB161" s="202"/>
      <c r="DC161" s="202"/>
      <c r="DD161" s="202"/>
      <c r="DE161" s="202"/>
      <c r="DF161" s="202"/>
      <c r="DG161" s="202"/>
      <c r="DH161" s="202"/>
      <c r="DI161" s="202"/>
      <c r="DJ161" s="202"/>
      <c r="DK161" s="202"/>
      <c r="DL161" s="202"/>
      <c r="DM161" s="202"/>
      <c r="DN161" s="202"/>
      <c r="DO161" s="202"/>
      <c r="DP161" s="202"/>
      <c r="DQ161" s="202"/>
      <c r="DR161" s="202"/>
      <c r="DS161" s="202"/>
      <c r="DT161" s="202"/>
      <c r="DU161" s="202"/>
      <c r="DV161" s="202"/>
      <c r="DW161" s="202"/>
      <c r="DX161" s="202"/>
      <c r="DY161" s="202"/>
      <c r="DZ161" s="202"/>
      <c r="EA161" s="202"/>
      <c r="EB161" s="202"/>
      <c r="EC161" s="202"/>
      <c r="ED161" s="202"/>
      <c r="EE161" s="202"/>
      <c r="EF161" s="202"/>
      <c r="EG161" s="202"/>
      <c r="EH161" s="202"/>
      <c r="EI161" s="202"/>
      <c r="EJ161" s="202"/>
      <c r="EK161" s="202"/>
      <c r="EL161" s="202"/>
      <c r="EM161" s="202"/>
      <c r="EN161" s="202"/>
    </row>
    <row r="162" spans="3:144">
      <c r="C162" s="202"/>
      <c r="D162" s="202"/>
      <c r="E162" s="202"/>
      <c r="F162" s="202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  <c r="V162" s="202"/>
      <c r="W162" s="202"/>
      <c r="X162" s="202"/>
      <c r="Y162" s="202"/>
      <c r="Z162" s="202"/>
      <c r="AA162" s="202"/>
      <c r="AB162" s="202"/>
      <c r="AC162" s="202"/>
      <c r="AD162" s="202"/>
      <c r="AE162" s="202"/>
      <c r="AF162" s="202"/>
      <c r="AG162" s="202"/>
      <c r="AH162" s="202"/>
      <c r="AI162" s="202"/>
      <c r="AJ162" s="202"/>
      <c r="AK162" s="202"/>
      <c r="AL162" s="202"/>
      <c r="AM162" s="202"/>
      <c r="AN162" s="202"/>
      <c r="AO162" s="202"/>
      <c r="AP162" s="202"/>
      <c r="AQ162" s="202"/>
      <c r="AR162" s="202"/>
      <c r="AS162" s="202"/>
      <c r="AT162" s="202"/>
      <c r="AU162" s="202"/>
      <c r="AV162" s="202"/>
      <c r="AW162" s="202"/>
      <c r="AX162" s="202"/>
      <c r="AY162" s="202"/>
      <c r="AZ162" s="202"/>
      <c r="BA162" s="202"/>
      <c r="BB162" s="202"/>
      <c r="BC162" s="202"/>
      <c r="BD162" s="202"/>
      <c r="BE162" s="202"/>
      <c r="BF162" s="202"/>
      <c r="BG162" s="202"/>
      <c r="BH162" s="202"/>
      <c r="BI162" s="202"/>
      <c r="BJ162" s="202"/>
      <c r="BK162" s="202"/>
      <c r="BL162" s="202"/>
      <c r="BM162" s="202"/>
      <c r="BN162" s="202"/>
      <c r="BO162" s="202"/>
      <c r="BP162" s="202"/>
      <c r="BQ162" s="202"/>
      <c r="BR162" s="202"/>
      <c r="BS162" s="202"/>
      <c r="BT162" s="202"/>
      <c r="BU162" s="202"/>
      <c r="BV162" s="202"/>
      <c r="BW162" s="202"/>
      <c r="BX162" s="202"/>
      <c r="BY162" s="202"/>
      <c r="BZ162" s="202"/>
      <c r="CA162" s="202"/>
      <c r="CB162" s="202"/>
      <c r="CC162" s="202"/>
      <c r="CD162" s="202"/>
      <c r="CE162" s="202"/>
      <c r="CF162" s="202"/>
      <c r="CG162" s="202"/>
      <c r="CH162" s="202"/>
      <c r="CI162" s="202"/>
      <c r="CJ162" s="202"/>
      <c r="CK162" s="202"/>
      <c r="CL162" s="202"/>
      <c r="CM162" s="202"/>
      <c r="CN162" s="202"/>
      <c r="CO162" s="202"/>
      <c r="CP162" s="202"/>
      <c r="CQ162" s="202"/>
      <c r="CR162" s="202"/>
      <c r="CS162" s="202"/>
      <c r="CT162" s="202"/>
      <c r="CU162" s="202"/>
      <c r="CV162" s="202"/>
      <c r="CW162" s="202"/>
      <c r="CX162" s="202"/>
      <c r="CY162" s="202"/>
      <c r="CZ162" s="202"/>
      <c r="DA162" s="202"/>
      <c r="DB162" s="202"/>
      <c r="DC162" s="202"/>
      <c r="DD162" s="202"/>
      <c r="DE162" s="202"/>
      <c r="DF162" s="202"/>
      <c r="DG162" s="202"/>
      <c r="DH162" s="202"/>
      <c r="DI162" s="202"/>
      <c r="DJ162" s="202"/>
      <c r="DK162" s="202"/>
      <c r="DL162" s="202"/>
      <c r="DM162" s="202"/>
      <c r="DN162" s="202"/>
      <c r="DO162" s="202"/>
      <c r="DP162" s="202"/>
      <c r="DQ162" s="202"/>
      <c r="DR162" s="202"/>
      <c r="DS162" s="202"/>
      <c r="DT162" s="202"/>
      <c r="DU162" s="202"/>
      <c r="DV162" s="202"/>
      <c r="DW162" s="202"/>
      <c r="DX162" s="202"/>
      <c r="DY162" s="202"/>
      <c r="DZ162" s="202"/>
      <c r="EA162" s="202"/>
      <c r="EB162" s="202"/>
      <c r="EC162" s="202"/>
      <c r="ED162" s="202"/>
      <c r="EE162" s="202"/>
      <c r="EF162" s="202"/>
      <c r="EG162" s="202"/>
      <c r="EH162" s="202"/>
      <c r="EI162" s="202"/>
      <c r="EJ162" s="202"/>
      <c r="EK162" s="202"/>
      <c r="EL162" s="202"/>
      <c r="EM162" s="202"/>
      <c r="EN162" s="202"/>
    </row>
    <row r="163" spans="3:144">
      <c r="C163" s="202"/>
      <c r="D163" s="202"/>
      <c r="E163" s="202"/>
      <c r="F163" s="202"/>
      <c r="G163" s="202"/>
      <c r="H163" s="202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02"/>
      <c r="U163" s="202"/>
      <c r="V163" s="202"/>
      <c r="W163" s="202"/>
      <c r="X163" s="202"/>
      <c r="Y163" s="202"/>
      <c r="Z163" s="202"/>
      <c r="AA163" s="202"/>
      <c r="AB163" s="202"/>
      <c r="AC163" s="202"/>
      <c r="AD163" s="202"/>
      <c r="AE163" s="202"/>
      <c r="AF163" s="202"/>
      <c r="AG163" s="202"/>
      <c r="AH163" s="202"/>
      <c r="AI163" s="202"/>
      <c r="AJ163" s="202"/>
      <c r="AK163" s="202"/>
      <c r="AL163" s="202"/>
      <c r="AM163" s="202"/>
      <c r="AN163" s="202"/>
      <c r="AO163" s="202"/>
      <c r="AP163" s="202"/>
      <c r="AQ163" s="202"/>
      <c r="AR163" s="202"/>
      <c r="AS163" s="202"/>
      <c r="AT163" s="202"/>
      <c r="AU163" s="202"/>
      <c r="AV163" s="202"/>
      <c r="AW163" s="202"/>
      <c r="AX163" s="202"/>
      <c r="AY163" s="202"/>
      <c r="AZ163" s="202"/>
      <c r="BA163" s="202"/>
      <c r="BB163" s="202"/>
      <c r="BC163" s="202"/>
      <c r="BD163" s="202"/>
      <c r="BE163" s="202"/>
      <c r="BF163" s="202"/>
      <c r="BG163" s="202"/>
      <c r="BH163" s="202"/>
      <c r="BI163" s="202"/>
      <c r="BJ163" s="202"/>
      <c r="BK163" s="202"/>
      <c r="BL163" s="202"/>
      <c r="BM163" s="202"/>
      <c r="BN163" s="202"/>
      <c r="BO163" s="202"/>
      <c r="BP163" s="202"/>
      <c r="BQ163" s="202"/>
      <c r="BR163" s="202"/>
      <c r="BS163" s="202"/>
      <c r="BT163" s="202"/>
      <c r="BU163" s="202"/>
      <c r="BV163" s="202"/>
      <c r="BW163" s="202"/>
      <c r="BX163" s="202"/>
      <c r="BY163" s="202"/>
      <c r="BZ163" s="202"/>
      <c r="CA163" s="202"/>
      <c r="CB163" s="202"/>
      <c r="CC163" s="202"/>
      <c r="CD163" s="202"/>
      <c r="CE163" s="202"/>
      <c r="CF163" s="202"/>
      <c r="CG163" s="202"/>
      <c r="CH163" s="202"/>
      <c r="CI163" s="202"/>
      <c r="CJ163" s="202"/>
      <c r="CK163" s="202"/>
      <c r="CL163" s="202"/>
      <c r="CM163" s="202"/>
      <c r="CN163" s="202"/>
      <c r="CO163" s="202"/>
      <c r="CP163" s="202"/>
      <c r="CQ163" s="202"/>
      <c r="CR163" s="202"/>
      <c r="CS163" s="202"/>
      <c r="CT163" s="202"/>
      <c r="CU163" s="202"/>
      <c r="CV163" s="202"/>
      <c r="CW163" s="202"/>
      <c r="CX163" s="202"/>
      <c r="CY163" s="202"/>
      <c r="CZ163" s="202"/>
      <c r="DA163" s="202"/>
      <c r="DB163" s="202"/>
      <c r="DC163" s="202"/>
      <c r="DD163" s="202"/>
      <c r="DE163" s="202"/>
      <c r="DF163" s="202"/>
      <c r="DG163" s="202"/>
      <c r="DH163" s="202"/>
      <c r="DI163" s="202"/>
      <c r="DJ163" s="202"/>
      <c r="DK163" s="202"/>
      <c r="DL163" s="202"/>
      <c r="DM163" s="202"/>
      <c r="DN163" s="202"/>
      <c r="DO163" s="202"/>
      <c r="DP163" s="202"/>
      <c r="DQ163" s="202"/>
      <c r="DR163" s="202"/>
      <c r="DS163" s="202"/>
      <c r="DT163" s="202"/>
      <c r="DU163" s="202"/>
      <c r="DV163" s="202"/>
      <c r="DW163" s="202"/>
      <c r="DX163" s="202"/>
      <c r="DY163" s="202"/>
      <c r="DZ163" s="202"/>
      <c r="EA163" s="202"/>
      <c r="EB163" s="202"/>
      <c r="EC163" s="202"/>
      <c r="ED163" s="202"/>
      <c r="EE163" s="202"/>
      <c r="EF163" s="202"/>
      <c r="EG163" s="202"/>
      <c r="EH163" s="202"/>
      <c r="EI163" s="202"/>
      <c r="EJ163" s="202"/>
      <c r="EK163" s="202"/>
      <c r="EL163" s="202"/>
      <c r="EM163" s="202"/>
      <c r="EN163" s="202"/>
    </row>
    <row r="164" spans="3:144">
      <c r="C164" s="202"/>
      <c r="D164" s="202"/>
      <c r="E164" s="202"/>
      <c r="F164" s="202"/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2"/>
      <c r="V164" s="202"/>
      <c r="W164" s="202"/>
      <c r="X164" s="202"/>
      <c r="Y164" s="202"/>
      <c r="Z164" s="202"/>
      <c r="AA164" s="202"/>
      <c r="AB164" s="202"/>
      <c r="AC164" s="202"/>
      <c r="AD164" s="202"/>
      <c r="AE164" s="202"/>
      <c r="AF164" s="202"/>
      <c r="AG164" s="202"/>
      <c r="AH164" s="202"/>
      <c r="AI164" s="202"/>
      <c r="AJ164" s="202"/>
      <c r="AK164" s="202"/>
      <c r="AL164" s="202"/>
      <c r="AM164" s="202"/>
      <c r="AN164" s="202"/>
      <c r="AO164" s="202"/>
      <c r="AP164" s="202"/>
      <c r="AQ164" s="202"/>
      <c r="AR164" s="202"/>
      <c r="AS164" s="202"/>
      <c r="AT164" s="202"/>
      <c r="AU164" s="202"/>
      <c r="AV164" s="202"/>
      <c r="AW164" s="202"/>
      <c r="AX164" s="202"/>
      <c r="AY164" s="202"/>
      <c r="AZ164" s="202"/>
      <c r="BA164" s="202"/>
      <c r="BB164" s="202"/>
      <c r="BC164" s="202"/>
      <c r="BD164" s="202"/>
      <c r="BE164" s="202"/>
      <c r="BF164" s="202"/>
      <c r="BG164" s="202"/>
      <c r="BH164" s="202"/>
      <c r="BI164" s="202"/>
      <c r="BJ164" s="202"/>
      <c r="BK164" s="202"/>
      <c r="BL164" s="202"/>
      <c r="BM164" s="202"/>
      <c r="BN164" s="202"/>
      <c r="BO164" s="202"/>
      <c r="BP164" s="202"/>
      <c r="BQ164" s="202"/>
      <c r="BR164" s="202"/>
      <c r="BS164" s="202"/>
      <c r="BT164" s="202"/>
      <c r="BU164" s="202"/>
      <c r="BV164" s="202"/>
      <c r="BW164" s="202"/>
      <c r="BX164" s="202"/>
      <c r="BY164" s="202"/>
      <c r="BZ164" s="202"/>
      <c r="CA164" s="202"/>
      <c r="CB164" s="202"/>
      <c r="CC164" s="202"/>
      <c r="CD164" s="202"/>
      <c r="CE164" s="202"/>
      <c r="CF164" s="202"/>
      <c r="CG164" s="202"/>
      <c r="CH164" s="202"/>
      <c r="CI164" s="202"/>
      <c r="CJ164" s="202"/>
      <c r="CK164" s="202"/>
      <c r="CL164" s="202"/>
      <c r="CM164" s="202"/>
      <c r="CN164" s="202"/>
      <c r="CO164" s="202"/>
      <c r="CP164" s="202"/>
      <c r="CQ164" s="202"/>
      <c r="CR164" s="202"/>
      <c r="CS164" s="202"/>
      <c r="CT164" s="202"/>
      <c r="CU164" s="202"/>
      <c r="CV164" s="202"/>
      <c r="CW164" s="202"/>
      <c r="CX164" s="202"/>
      <c r="CY164" s="202"/>
      <c r="CZ164" s="202"/>
      <c r="DA164" s="202"/>
      <c r="DB164" s="202"/>
      <c r="DC164" s="202"/>
      <c r="DD164" s="202"/>
      <c r="DE164" s="202"/>
      <c r="DF164" s="202"/>
      <c r="DG164" s="202"/>
      <c r="DH164" s="202"/>
      <c r="DI164" s="202"/>
      <c r="DJ164" s="202"/>
      <c r="DK164" s="202"/>
      <c r="DL164" s="202"/>
      <c r="DM164" s="202"/>
      <c r="DN164" s="202"/>
      <c r="DO164" s="202"/>
      <c r="DP164" s="202"/>
      <c r="DQ164" s="202"/>
      <c r="DR164" s="202"/>
      <c r="DS164" s="202"/>
      <c r="DT164" s="202"/>
      <c r="DU164" s="202"/>
      <c r="DV164" s="202"/>
      <c r="DW164" s="202"/>
      <c r="DX164" s="202"/>
      <c r="DY164" s="202"/>
      <c r="DZ164" s="202"/>
      <c r="EA164" s="202"/>
      <c r="EB164" s="202"/>
      <c r="EC164" s="202"/>
      <c r="ED164" s="202"/>
      <c r="EE164" s="202"/>
      <c r="EF164" s="202"/>
      <c r="EG164" s="202"/>
      <c r="EH164" s="202"/>
      <c r="EI164" s="202"/>
      <c r="EJ164" s="202"/>
      <c r="EK164" s="202"/>
      <c r="EL164" s="202"/>
      <c r="EM164" s="202"/>
      <c r="EN164" s="202"/>
    </row>
    <row r="165" spans="3:144">
      <c r="C165" s="202"/>
      <c r="D165" s="202"/>
      <c r="E165" s="202"/>
      <c r="F165" s="202"/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  <c r="V165" s="202"/>
      <c r="W165" s="202"/>
      <c r="X165" s="202"/>
      <c r="Y165" s="202"/>
      <c r="Z165" s="202"/>
      <c r="AA165" s="202"/>
      <c r="AB165" s="202"/>
      <c r="AC165" s="202"/>
      <c r="AD165" s="202"/>
      <c r="AE165" s="202"/>
      <c r="AF165" s="202"/>
      <c r="AG165" s="202"/>
      <c r="AH165" s="202"/>
      <c r="AI165" s="202"/>
      <c r="AJ165" s="202"/>
      <c r="AK165" s="202"/>
      <c r="AL165" s="202"/>
      <c r="AM165" s="202"/>
      <c r="AN165" s="202"/>
      <c r="AO165" s="202"/>
      <c r="AP165" s="202"/>
      <c r="AQ165" s="202"/>
      <c r="AR165" s="202"/>
      <c r="AS165" s="202"/>
      <c r="AT165" s="202"/>
      <c r="AU165" s="202"/>
      <c r="AV165" s="202"/>
      <c r="AW165" s="202"/>
      <c r="AX165" s="202"/>
      <c r="AY165" s="202"/>
      <c r="AZ165" s="202"/>
      <c r="BA165" s="202"/>
      <c r="BB165" s="202"/>
      <c r="BC165" s="202"/>
      <c r="BD165" s="202"/>
      <c r="BE165" s="202"/>
      <c r="BF165" s="202"/>
      <c r="BG165" s="202"/>
      <c r="BH165" s="202"/>
      <c r="BI165" s="202"/>
      <c r="BJ165" s="202"/>
      <c r="BK165" s="202"/>
      <c r="BL165" s="202"/>
      <c r="BM165" s="202"/>
      <c r="BN165" s="202"/>
      <c r="BO165" s="202"/>
      <c r="BP165" s="202"/>
      <c r="BQ165" s="202"/>
      <c r="BR165" s="202"/>
      <c r="BS165" s="202"/>
      <c r="BT165" s="202"/>
      <c r="BU165" s="202"/>
      <c r="BV165" s="202"/>
      <c r="BW165" s="202"/>
      <c r="BX165" s="202"/>
      <c r="BY165" s="202"/>
      <c r="BZ165" s="202"/>
      <c r="CA165" s="202"/>
      <c r="CB165" s="202"/>
      <c r="CC165" s="202"/>
      <c r="CD165" s="202"/>
      <c r="CE165" s="202"/>
      <c r="CF165" s="202"/>
      <c r="CG165" s="202"/>
      <c r="CH165" s="202"/>
      <c r="CI165" s="202"/>
      <c r="CJ165" s="202"/>
      <c r="CK165" s="202"/>
      <c r="CL165" s="202"/>
      <c r="CM165" s="202"/>
      <c r="CN165" s="202"/>
      <c r="CO165" s="202"/>
      <c r="CP165" s="202"/>
      <c r="CQ165" s="202"/>
      <c r="CR165" s="202"/>
      <c r="CS165" s="202"/>
      <c r="CT165" s="202"/>
      <c r="CU165" s="202"/>
      <c r="CV165" s="202"/>
      <c r="CW165" s="202"/>
      <c r="CX165" s="202"/>
      <c r="CY165" s="202"/>
      <c r="CZ165" s="202"/>
      <c r="DA165" s="202"/>
      <c r="DB165" s="202"/>
      <c r="DC165" s="202"/>
      <c r="DD165" s="202"/>
      <c r="DE165" s="202"/>
      <c r="DF165" s="202"/>
      <c r="DG165" s="202"/>
      <c r="DH165" s="202"/>
      <c r="DI165" s="202"/>
      <c r="DJ165" s="202"/>
      <c r="DK165" s="202"/>
      <c r="DL165" s="202"/>
      <c r="DM165" s="202"/>
      <c r="DN165" s="202"/>
      <c r="DO165" s="202"/>
      <c r="DP165" s="202"/>
      <c r="DQ165" s="202"/>
      <c r="DR165" s="202"/>
      <c r="DS165" s="202"/>
      <c r="DT165" s="202"/>
      <c r="DU165" s="202"/>
      <c r="DV165" s="202"/>
      <c r="DW165" s="202"/>
      <c r="DX165" s="202"/>
      <c r="DY165" s="202"/>
      <c r="DZ165" s="202"/>
      <c r="EA165" s="202"/>
      <c r="EB165" s="202"/>
      <c r="EC165" s="202"/>
      <c r="ED165" s="202"/>
      <c r="EE165" s="202"/>
      <c r="EF165" s="202"/>
      <c r="EG165" s="202"/>
      <c r="EH165" s="202"/>
      <c r="EI165" s="202"/>
      <c r="EJ165" s="202"/>
      <c r="EK165" s="202"/>
      <c r="EL165" s="202"/>
      <c r="EM165" s="202"/>
      <c r="EN165" s="202"/>
    </row>
    <row r="166" spans="3:144">
      <c r="C166" s="202"/>
      <c r="D166" s="202"/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2"/>
      <c r="X166" s="202"/>
      <c r="Y166" s="202"/>
      <c r="Z166" s="202"/>
      <c r="AA166" s="202"/>
      <c r="AB166" s="202"/>
      <c r="AC166" s="202"/>
      <c r="AD166" s="202"/>
      <c r="AE166" s="202"/>
      <c r="AF166" s="202"/>
      <c r="AG166" s="202"/>
      <c r="AH166" s="202"/>
      <c r="AI166" s="202"/>
      <c r="AJ166" s="202"/>
      <c r="AK166" s="202"/>
      <c r="AL166" s="202"/>
      <c r="AM166" s="202"/>
      <c r="AN166" s="202"/>
      <c r="AO166" s="202"/>
      <c r="AP166" s="202"/>
      <c r="AQ166" s="202"/>
      <c r="AR166" s="202"/>
      <c r="AS166" s="202"/>
      <c r="AT166" s="202"/>
      <c r="AU166" s="202"/>
      <c r="AV166" s="202"/>
      <c r="AW166" s="202"/>
      <c r="AX166" s="202"/>
      <c r="AY166" s="202"/>
      <c r="AZ166" s="202"/>
      <c r="BA166" s="202"/>
      <c r="BB166" s="202"/>
      <c r="BC166" s="202"/>
      <c r="BD166" s="202"/>
      <c r="BE166" s="202"/>
      <c r="BF166" s="202"/>
      <c r="BG166" s="202"/>
      <c r="BH166" s="202"/>
      <c r="BI166" s="202"/>
      <c r="BJ166" s="202"/>
      <c r="BK166" s="202"/>
      <c r="BL166" s="202"/>
      <c r="BM166" s="202"/>
      <c r="BN166" s="202"/>
      <c r="BO166" s="202"/>
      <c r="BP166" s="202"/>
      <c r="BQ166" s="202"/>
      <c r="BR166" s="202"/>
      <c r="BS166" s="202"/>
      <c r="BT166" s="202"/>
      <c r="BU166" s="202"/>
      <c r="BV166" s="202"/>
      <c r="BW166" s="202"/>
      <c r="BX166" s="202"/>
      <c r="BY166" s="202"/>
      <c r="BZ166" s="202"/>
      <c r="CA166" s="202"/>
      <c r="CB166" s="202"/>
      <c r="CC166" s="202"/>
      <c r="CD166" s="202"/>
      <c r="CE166" s="202"/>
      <c r="CF166" s="202"/>
      <c r="CG166" s="202"/>
      <c r="CH166" s="202"/>
      <c r="CI166" s="202"/>
      <c r="CJ166" s="202"/>
      <c r="CK166" s="202"/>
      <c r="CL166" s="202"/>
      <c r="CM166" s="202"/>
      <c r="CN166" s="202"/>
      <c r="CO166" s="202"/>
      <c r="CP166" s="202"/>
      <c r="CQ166" s="202"/>
      <c r="CR166" s="202"/>
      <c r="CS166" s="202"/>
      <c r="CT166" s="202"/>
      <c r="CU166" s="202"/>
      <c r="CV166" s="202"/>
      <c r="CW166" s="202"/>
      <c r="CX166" s="202"/>
      <c r="CY166" s="202"/>
      <c r="CZ166" s="202"/>
      <c r="DA166" s="202"/>
      <c r="DB166" s="202"/>
      <c r="DC166" s="202"/>
      <c r="DD166" s="202"/>
      <c r="DE166" s="202"/>
      <c r="DF166" s="202"/>
      <c r="DG166" s="202"/>
      <c r="DH166" s="202"/>
      <c r="DI166" s="202"/>
      <c r="DJ166" s="202"/>
      <c r="DK166" s="202"/>
      <c r="DL166" s="202"/>
      <c r="DM166" s="202"/>
      <c r="DN166" s="202"/>
      <c r="DO166" s="202"/>
      <c r="DP166" s="202"/>
      <c r="DQ166" s="202"/>
      <c r="DR166" s="202"/>
      <c r="DS166" s="202"/>
      <c r="DT166" s="202"/>
      <c r="DU166" s="202"/>
      <c r="DV166" s="202"/>
      <c r="DW166" s="202"/>
      <c r="DX166" s="202"/>
      <c r="DY166" s="202"/>
      <c r="DZ166" s="202"/>
      <c r="EA166" s="202"/>
      <c r="EB166" s="202"/>
      <c r="EC166" s="202"/>
      <c r="ED166" s="202"/>
      <c r="EE166" s="202"/>
      <c r="EF166" s="202"/>
      <c r="EG166" s="202"/>
      <c r="EH166" s="202"/>
      <c r="EI166" s="202"/>
      <c r="EJ166" s="202"/>
      <c r="EK166" s="202"/>
      <c r="EL166" s="202"/>
      <c r="EM166" s="202"/>
      <c r="EN166" s="202"/>
    </row>
    <row r="167" spans="3:144">
      <c r="C167" s="202"/>
      <c r="D167" s="202"/>
      <c r="E167" s="202"/>
      <c r="F167" s="202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</row>
    <row r="168" spans="3:144">
      <c r="C168" s="202"/>
      <c r="D168" s="202"/>
      <c r="E168" s="202"/>
      <c r="F168" s="202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02"/>
      <c r="U168" s="202"/>
      <c r="V168" s="202"/>
      <c r="W168" s="202"/>
      <c r="X168" s="202"/>
      <c r="Y168" s="202"/>
      <c r="Z168" s="202"/>
      <c r="AA168" s="202"/>
      <c r="AB168" s="202"/>
      <c r="AC168" s="202"/>
      <c r="AD168" s="202"/>
      <c r="AE168" s="202"/>
      <c r="AF168" s="202"/>
      <c r="AG168" s="202"/>
      <c r="AH168" s="202"/>
      <c r="AI168" s="202"/>
      <c r="AJ168" s="202"/>
      <c r="AK168" s="202"/>
      <c r="AL168" s="202"/>
      <c r="AM168" s="202"/>
      <c r="AN168" s="202"/>
      <c r="AO168" s="202"/>
      <c r="AP168" s="202"/>
      <c r="AQ168" s="202"/>
      <c r="AR168" s="202"/>
      <c r="AS168" s="202"/>
      <c r="AT168" s="202"/>
      <c r="AU168" s="202"/>
      <c r="AV168" s="202"/>
      <c r="AW168" s="202"/>
      <c r="AX168" s="202"/>
      <c r="AY168" s="202"/>
      <c r="AZ168" s="202"/>
      <c r="BA168" s="202"/>
      <c r="BB168" s="202"/>
      <c r="BC168" s="202"/>
      <c r="BD168" s="202"/>
      <c r="BE168" s="202"/>
      <c r="BF168" s="202"/>
      <c r="BG168" s="202"/>
      <c r="BH168" s="202"/>
      <c r="BI168" s="202"/>
      <c r="BJ168" s="202"/>
      <c r="BK168" s="202"/>
      <c r="BL168" s="202"/>
      <c r="BM168" s="202"/>
      <c r="BN168" s="202"/>
      <c r="BO168" s="202"/>
      <c r="BP168" s="202"/>
      <c r="BQ168" s="202"/>
      <c r="BR168" s="202"/>
      <c r="BS168" s="202"/>
      <c r="BT168" s="202"/>
      <c r="BU168" s="202"/>
      <c r="BV168" s="202"/>
      <c r="BW168" s="202"/>
      <c r="BX168" s="202"/>
      <c r="BY168" s="202"/>
      <c r="BZ168" s="202"/>
      <c r="CA168" s="202"/>
      <c r="CB168" s="202"/>
      <c r="CC168" s="202"/>
      <c r="CD168" s="202"/>
      <c r="CE168" s="202"/>
      <c r="CF168" s="202"/>
      <c r="CG168" s="202"/>
      <c r="CH168" s="202"/>
      <c r="CI168" s="202"/>
      <c r="CJ168" s="202"/>
      <c r="CK168" s="202"/>
      <c r="CL168" s="202"/>
      <c r="CM168" s="202"/>
      <c r="CN168" s="202"/>
      <c r="CO168" s="202"/>
      <c r="CP168" s="202"/>
      <c r="CQ168" s="202"/>
      <c r="CR168" s="202"/>
      <c r="CS168" s="202"/>
      <c r="CT168" s="202"/>
      <c r="CU168" s="202"/>
      <c r="CV168" s="202"/>
      <c r="CW168" s="202"/>
      <c r="CX168" s="202"/>
      <c r="CY168" s="202"/>
      <c r="CZ168" s="202"/>
      <c r="DA168" s="202"/>
      <c r="DB168" s="202"/>
      <c r="DC168" s="202"/>
      <c r="DD168" s="202"/>
      <c r="DE168" s="202"/>
      <c r="DF168" s="202"/>
      <c r="DG168" s="202"/>
      <c r="DH168" s="202"/>
      <c r="DI168" s="202"/>
      <c r="DJ168" s="202"/>
      <c r="DK168" s="202"/>
      <c r="DL168" s="202"/>
      <c r="DM168" s="202"/>
      <c r="DN168" s="202"/>
      <c r="DO168" s="202"/>
      <c r="DP168" s="202"/>
      <c r="DQ168" s="202"/>
      <c r="DR168" s="202"/>
      <c r="DS168" s="202"/>
      <c r="DT168" s="202"/>
      <c r="DU168" s="202"/>
      <c r="DV168" s="202"/>
      <c r="DW168" s="202"/>
      <c r="DX168" s="202"/>
      <c r="DY168" s="202"/>
      <c r="DZ168" s="202"/>
      <c r="EA168" s="202"/>
      <c r="EB168" s="202"/>
      <c r="EC168" s="202"/>
      <c r="ED168" s="202"/>
      <c r="EE168" s="202"/>
      <c r="EF168" s="202"/>
      <c r="EG168" s="202"/>
      <c r="EH168" s="202"/>
      <c r="EI168" s="202"/>
      <c r="EJ168" s="202"/>
      <c r="EK168" s="202"/>
      <c r="EL168" s="202"/>
      <c r="EM168" s="202"/>
      <c r="EN168" s="202"/>
    </row>
    <row r="169" spans="3:144">
      <c r="C169" s="202"/>
      <c r="D169" s="202"/>
      <c r="E169" s="202"/>
      <c r="F169" s="202"/>
      <c r="G169" s="202"/>
      <c r="H169" s="202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  <c r="T169" s="202"/>
      <c r="U169" s="202"/>
      <c r="V169" s="202"/>
      <c r="W169" s="202"/>
      <c r="X169" s="202"/>
      <c r="Y169" s="202"/>
      <c r="Z169" s="202"/>
      <c r="AA169" s="202"/>
      <c r="AB169" s="202"/>
      <c r="AC169" s="202"/>
      <c r="AD169" s="202"/>
      <c r="AE169" s="202"/>
      <c r="AF169" s="202"/>
      <c r="AG169" s="202"/>
      <c r="AH169" s="202"/>
      <c r="AI169" s="202"/>
      <c r="AJ169" s="202"/>
      <c r="AK169" s="202"/>
      <c r="AL169" s="202"/>
      <c r="AM169" s="202"/>
      <c r="AN169" s="202"/>
      <c r="AO169" s="202"/>
      <c r="AP169" s="202"/>
      <c r="AQ169" s="202"/>
      <c r="AR169" s="202"/>
      <c r="AS169" s="202"/>
      <c r="AT169" s="202"/>
      <c r="AU169" s="202"/>
      <c r="AV169" s="202"/>
      <c r="AW169" s="202"/>
      <c r="AX169" s="202"/>
      <c r="AY169" s="202"/>
      <c r="AZ169" s="202"/>
      <c r="BA169" s="202"/>
      <c r="BB169" s="202"/>
      <c r="BC169" s="202"/>
      <c r="BD169" s="202"/>
      <c r="BE169" s="202"/>
      <c r="BF169" s="202"/>
      <c r="BG169" s="202"/>
      <c r="BH169" s="202"/>
      <c r="BI169" s="202"/>
      <c r="BJ169" s="202"/>
      <c r="BK169" s="202"/>
      <c r="BL169" s="202"/>
      <c r="BM169" s="202"/>
      <c r="BN169" s="202"/>
      <c r="BO169" s="202"/>
      <c r="BP169" s="202"/>
      <c r="BQ169" s="202"/>
      <c r="BR169" s="202"/>
      <c r="BS169" s="202"/>
      <c r="BT169" s="202"/>
      <c r="BU169" s="202"/>
      <c r="BV169" s="202"/>
      <c r="BW169" s="202"/>
      <c r="BX169" s="202"/>
      <c r="BY169" s="202"/>
      <c r="BZ169" s="202"/>
      <c r="CA169" s="202"/>
      <c r="CB169" s="202"/>
      <c r="CC169" s="202"/>
      <c r="CD169" s="202"/>
      <c r="CE169" s="202"/>
      <c r="CF169" s="202"/>
      <c r="CG169" s="202"/>
      <c r="CH169" s="202"/>
      <c r="CI169" s="202"/>
      <c r="CJ169" s="202"/>
      <c r="CK169" s="202"/>
      <c r="CL169" s="202"/>
      <c r="CM169" s="202"/>
      <c r="CN169" s="202"/>
      <c r="CO169" s="202"/>
      <c r="CP169" s="202"/>
      <c r="CQ169" s="202"/>
      <c r="CR169" s="202"/>
      <c r="CS169" s="202"/>
      <c r="CT169" s="202"/>
      <c r="CU169" s="202"/>
      <c r="CV169" s="202"/>
      <c r="CW169" s="202"/>
      <c r="CX169" s="202"/>
      <c r="CY169" s="202"/>
      <c r="CZ169" s="202"/>
      <c r="DA169" s="202"/>
      <c r="DB169" s="202"/>
      <c r="DC169" s="202"/>
      <c r="DD169" s="202"/>
      <c r="DE169" s="202"/>
      <c r="DF169" s="202"/>
      <c r="DG169" s="202"/>
      <c r="DH169" s="202"/>
      <c r="DI169" s="202"/>
      <c r="DJ169" s="202"/>
      <c r="DK169" s="202"/>
      <c r="DL169" s="202"/>
      <c r="DM169" s="202"/>
      <c r="DN169" s="202"/>
      <c r="DO169" s="202"/>
      <c r="DP169" s="202"/>
      <c r="DQ169" s="202"/>
      <c r="DR169" s="202"/>
      <c r="DS169" s="202"/>
      <c r="DT169" s="202"/>
      <c r="DU169" s="202"/>
      <c r="DV169" s="202"/>
      <c r="DW169" s="202"/>
      <c r="DX169" s="202"/>
      <c r="DY169" s="202"/>
      <c r="DZ169" s="202"/>
      <c r="EA169" s="202"/>
      <c r="EB169" s="202"/>
      <c r="EC169" s="202"/>
      <c r="ED169" s="202"/>
      <c r="EE169" s="202"/>
      <c r="EF169" s="202"/>
      <c r="EG169" s="202"/>
      <c r="EH169" s="202"/>
      <c r="EI169" s="202"/>
      <c r="EJ169" s="202"/>
      <c r="EK169" s="202"/>
      <c r="EL169" s="202"/>
      <c r="EM169" s="202"/>
      <c r="EN169" s="202"/>
    </row>
    <row r="170" spans="3:144">
      <c r="C170" s="202"/>
      <c r="D170" s="202"/>
      <c r="E170" s="202"/>
      <c r="F170" s="202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  <c r="V170" s="202"/>
      <c r="W170" s="202"/>
      <c r="X170" s="202"/>
      <c r="Y170" s="202"/>
      <c r="Z170" s="202"/>
      <c r="AA170" s="202"/>
      <c r="AB170" s="202"/>
      <c r="AC170" s="202"/>
      <c r="AD170" s="202"/>
      <c r="AE170" s="202"/>
      <c r="AF170" s="202"/>
      <c r="AG170" s="202"/>
      <c r="AH170" s="202"/>
      <c r="AI170" s="202"/>
      <c r="AJ170" s="202"/>
      <c r="AK170" s="202"/>
      <c r="AL170" s="202"/>
      <c r="AM170" s="202"/>
      <c r="AN170" s="202"/>
      <c r="AO170" s="202"/>
      <c r="AP170" s="202"/>
      <c r="AQ170" s="202"/>
      <c r="AR170" s="202"/>
      <c r="AS170" s="202"/>
      <c r="AT170" s="202"/>
      <c r="AU170" s="202"/>
      <c r="AV170" s="202"/>
      <c r="AW170" s="202"/>
      <c r="AX170" s="202"/>
      <c r="AY170" s="202"/>
      <c r="AZ170" s="202"/>
      <c r="BA170" s="202"/>
      <c r="BB170" s="202"/>
      <c r="BC170" s="202"/>
      <c r="BD170" s="202"/>
      <c r="BE170" s="202"/>
      <c r="BF170" s="202"/>
      <c r="BG170" s="202"/>
      <c r="BH170" s="202"/>
      <c r="BI170" s="202"/>
      <c r="BJ170" s="202"/>
      <c r="BK170" s="202"/>
      <c r="BL170" s="202"/>
      <c r="BM170" s="202"/>
      <c r="BN170" s="202"/>
      <c r="BO170" s="202"/>
      <c r="BP170" s="202"/>
      <c r="BQ170" s="202"/>
      <c r="BR170" s="202"/>
      <c r="BS170" s="202"/>
      <c r="BT170" s="202"/>
      <c r="BU170" s="202"/>
      <c r="BV170" s="202"/>
      <c r="BW170" s="202"/>
      <c r="BX170" s="202"/>
      <c r="BY170" s="202"/>
      <c r="BZ170" s="202"/>
      <c r="CA170" s="202"/>
      <c r="CB170" s="202"/>
      <c r="CC170" s="202"/>
      <c r="CD170" s="202"/>
      <c r="CE170" s="202"/>
      <c r="CF170" s="202"/>
      <c r="CG170" s="202"/>
      <c r="CH170" s="202"/>
      <c r="CI170" s="202"/>
      <c r="CJ170" s="202"/>
      <c r="CK170" s="202"/>
      <c r="CL170" s="202"/>
      <c r="CM170" s="202"/>
      <c r="CN170" s="202"/>
      <c r="CO170" s="202"/>
      <c r="CP170" s="202"/>
      <c r="CQ170" s="202"/>
      <c r="CR170" s="202"/>
      <c r="CS170" s="202"/>
      <c r="CT170" s="202"/>
      <c r="CU170" s="202"/>
      <c r="CV170" s="202"/>
      <c r="CW170" s="202"/>
      <c r="CX170" s="202"/>
      <c r="CY170" s="202"/>
      <c r="CZ170" s="202"/>
      <c r="DA170" s="202"/>
      <c r="DB170" s="202"/>
      <c r="DC170" s="202"/>
      <c r="DD170" s="202"/>
      <c r="DE170" s="202"/>
      <c r="DF170" s="202"/>
      <c r="DG170" s="202"/>
      <c r="DH170" s="202"/>
      <c r="DI170" s="202"/>
      <c r="DJ170" s="202"/>
      <c r="DK170" s="202"/>
      <c r="DL170" s="202"/>
      <c r="DM170" s="202"/>
      <c r="DN170" s="202"/>
      <c r="DO170" s="202"/>
      <c r="DP170" s="202"/>
      <c r="DQ170" s="202"/>
      <c r="DR170" s="202"/>
      <c r="DS170" s="202"/>
      <c r="DT170" s="202"/>
      <c r="DU170" s="202"/>
      <c r="DV170" s="202"/>
      <c r="DW170" s="202"/>
      <c r="DX170" s="202"/>
      <c r="DY170" s="202"/>
      <c r="DZ170" s="202"/>
      <c r="EA170" s="202"/>
      <c r="EB170" s="202"/>
      <c r="EC170" s="202"/>
      <c r="ED170" s="202"/>
      <c r="EE170" s="202"/>
      <c r="EF170" s="202"/>
      <c r="EG170" s="202"/>
      <c r="EH170" s="202"/>
      <c r="EI170" s="202"/>
      <c r="EJ170" s="202"/>
      <c r="EK170" s="202"/>
      <c r="EL170" s="202"/>
      <c r="EM170" s="202"/>
      <c r="EN170" s="202"/>
    </row>
    <row r="171" spans="3:144">
      <c r="C171" s="202"/>
      <c r="D171" s="202"/>
      <c r="E171" s="202"/>
      <c r="F171" s="202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  <c r="X171" s="202"/>
      <c r="Y171" s="202"/>
      <c r="Z171" s="202"/>
      <c r="AA171" s="202"/>
      <c r="AB171" s="202"/>
      <c r="AC171" s="202"/>
      <c r="AD171" s="202"/>
      <c r="AE171" s="202"/>
      <c r="AF171" s="202"/>
      <c r="AG171" s="202"/>
      <c r="AH171" s="202"/>
      <c r="AI171" s="202"/>
      <c r="AJ171" s="202"/>
      <c r="AK171" s="202"/>
      <c r="AL171" s="202"/>
      <c r="AM171" s="202"/>
      <c r="AN171" s="202"/>
      <c r="AO171" s="202"/>
      <c r="AP171" s="202"/>
      <c r="AQ171" s="202"/>
      <c r="AR171" s="202"/>
      <c r="AS171" s="202"/>
      <c r="AT171" s="202"/>
      <c r="AU171" s="202"/>
      <c r="AV171" s="202"/>
      <c r="AW171" s="202"/>
      <c r="AX171" s="202"/>
      <c r="AY171" s="202"/>
      <c r="AZ171" s="202"/>
      <c r="BA171" s="202"/>
      <c r="BB171" s="202"/>
      <c r="BC171" s="202"/>
      <c r="BD171" s="202"/>
      <c r="BE171" s="202"/>
      <c r="BF171" s="202"/>
      <c r="BG171" s="202"/>
      <c r="BH171" s="202"/>
      <c r="BI171" s="202"/>
      <c r="BJ171" s="202"/>
      <c r="BK171" s="202"/>
      <c r="BL171" s="202"/>
      <c r="BM171" s="202"/>
      <c r="BN171" s="202"/>
      <c r="BO171" s="202"/>
      <c r="BP171" s="202"/>
      <c r="BQ171" s="202"/>
      <c r="BR171" s="202"/>
      <c r="BS171" s="202"/>
      <c r="BT171" s="202"/>
      <c r="BU171" s="202"/>
      <c r="BV171" s="202"/>
      <c r="BW171" s="202"/>
      <c r="BX171" s="202"/>
      <c r="BY171" s="202"/>
      <c r="BZ171" s="202"/>
      <c r="CA171" s="202"/>
      <c r="CB171" s="202"/>
      <c r="CC171" s="202"/>
      <c r="CD171" s="202"/>
      <c r="CE171" s="202"/>
      <c r="CF171" s="202"/>
      <c r="CG171" s="202"/>
      <c r="CH171" s="202"/>
      <c r="CI171" s="202"/>
      <c r="CJ171" s="202"/>
      <c r="CK171" s="202"/>
      <c r="CL171" s="202"/>
      <c r="CM171" s="202"/>
      <c r="CN171" s="202"/>
      <c r="CO171" s="202"/>
      <c r="CP171" s="202"/>
      <c r="CQ171" s="202"/>
      <c r="CR171" s="202"/>
      <c r="CS171" s="202"/>
      <c r="CT171" s="202"/>
      <c r="CU171" s="202"/>
      <c r="CV171" s="202"/>
      <c r="CW171" s="202"/>
      <c r="CX171" s="202"/>
      <c r="CY171" s="202"/>
      <c r="CZ171" s="202"/>
      <c r="DA171" s="202"/>
      <c r="DB171" s="202"/>
      <c r="DC171" s="202"/>
      <c r="DD171" s="202"/>
      <c r="DE171" s="202"/>
      <c r="DF171" s="202"/>
      <c r="DG171" s="202"/>
      <c r="DH171" s="202"/>
      <c r="DI171" s="202"/>
      <c r="DJ171" s="202"/>
      <c r="DK171" s="202"/>
      <c r="DL171" s="202"/>
      <c r="DM171" s="202"/>
      <c r="DN171" s="202"/>
      <c r="DO171" s="202"/>
      <c r="DP171" s="202"/>
      <c r="DQ171" s="202"/>
      <c r="DR171" s="202"/>
      <c r="DS171" s="202"/>
      <c r="DT171" s="202"/>
      <c r="DU171" s="202"/>
      <c r="DV171" s="202"/>
      <c r="DW171" s="202"/>
      <c r="DX171" s="202"/>
      <c r="DY171" s="202"/>
      <c r="DZ171" s="202"/>
      <c r="EA171" s="202"/>
      <c r="EB171" s="202"/>
      <c r="EC171" s="202"/>
      <c r="ED171" s="202"/>
      <c r="EE171" s="202"/>
      <c r="EF171" s="202"/>
      <c r="EG171" s="202"/>
      <c r="EH171" s="202"/>
      <c r="EI171" s="202"/>
      <c r="EJ171" s="202"/>
      <c r="EK171" s="202"/>
      <c r="EL171" s="202"/>
      <c r="EM171" s="202"/>
      <c r="EN171" s="202"/>
    </row>
    <row r="172" spans="3:144">
      <c r="C172" s="202"/>
      <c r="D172" s="202"/>
      <c r="E172" s="202"/>
      <c r="F172" s="202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  <c r="AA172" s="202"/>
      <c r="AB172" s="202"/>
      <c r="AC172" s="202"/>
      <c r="AD172" s="202"/>
      <c r="AE172" s="202"/>
      <c r="AF172" s="202"/>
      <c r="AG172" s="202"/>
      <c r="AH172" s="202"/>
      <c r="AI172" s="202"/>
      <c r="AJ172" s="202"/>
      <c r="AK172" s="202"/>
      <c r="AL172" s="202"/>
      <c r="AM172" s="202"/>
      <c r="AN172" s="202"/>
      <c r="AO172" s="202"/>
      <c r="AP172" s="202"/>
      <c r="AQ172" s="202"/>
      <c r="AR172" s="202"/>
      <c r="AS172" s="202"/>
      <c r="AT172" s="202"/>
      <c r="AU172" s="202"/>
      <c r="AV172" s="202"/>
      <c r="AW172" s="202"/>
      <c r="AX172" s="202"/>
      <c r="AY172" s="202"/>
      <c r="AZ172" s="202"/>
      <c r="BA172" s="202"/>
      <c r="BB172" s="202"/>
      <c r="BC172" s="202"/>
      <c r="BD172" s="202"/>
      <c r="BE172" s="202"/>
      <c r="BF172" s="202"/>
      <c r="BG172" s="202"/>
      <c r="BH172" s="202"/>
      <c r="BI172" s="202"/>
      <c r="BJ172" s="202"/>
      <c r="BK172" s="202"/>
      <c r="BL172" s="202"/>
      <c r="BM172" s="202"/>
      <c r="BN172" s="202"/>
      <c r="BO172" s="202"/>
      <c r="BP172" s="202"/>
      <c r="BQ172" s="202"/>
      <c r="BR172" s="202"/>
      <c r="BS172" s="202"/>
      <c r="BT172" s="202"/>
      <c r="BU172" s="202"/>
      <c r="BV172" s="202"/>
      <c r="BW172" s="202"/>
      <c r="BX172" s="202"/>
      <c r="BY172" s="202"/>
      <c r="BZ172" s="202"/>
      <c r="CA172" s="202"/>
      <c r="CB172" s="202"/>
      <c r="CC172" s="202"/>
      <c r="CD172" s="202"/>
      <c r="CE172" s="202"/>
      <c r="CF172" s="202"/>
      <c r="CG172" s="202"/>
      <c r="CH172" s="202"/>
      <c r="CI172" s="202"/>
      <c r="CJ172" s="202"/>
      <c r="CK172" s="202"/>
      <c r="CL172" s="202"/>
      <c r="CM172" s="202"/>
      <c r="CN172" s="202"/>
      <c r="CO172" s="202"/>
      <c r="CP172" s="202"/>
      <c r="CQ172" s="202"/>
      <c r="CR172" s="202"/>
      <c r="CS172" s="202"/>
      <c r="CT172" s="202"/>
      <c r="CU172" s="202"/>
      <c r="CV172" s="202"/>
      <c r="CW172" s="202"/>
      <c r="CX172" s="202"/>
      <c r="CY172" s="202"/>
      <c r="CZ172" s="202"/>
      <c r="DA172" s="202"/>
      <c r="DB172" s="202"/>
      <c r="DC172" s="202"/>
      <c r="DD172" s="202"/>
      <c r="DE172" s="202"/>
      <c r="DF172" s="202"/>
      <c r="DG172" s="202"/>
      <c r="DH172" s="202"/>
      <c r="DI172" s="202"/>
      <c r="DJ172" s="202"/>
      <c r="DK172" s="202"/>
      <c r="DL172" s="202"/>
      <c r="DM172" s="202"/>
      <c r="DN172" s="202"/>
      <c r="DO172" s="202"/>
      <c r="DP172" s="202"/>
      <c r="DQ172" s="202"/>
      <c r="DR172" s="202"/>
      <c r="DS172" s="202"/>
      <c r="DT172" s="202"/>
      <c r="DU172" s="202"/>
      <c r="DV172" s="202"/>
      <c r="DW172" s="202"/>
      <c r="DX172" s="202"/>
      <c r="DY172" s="202"/>
      <c r="DZ172" s="202"/>
      <c r="EA172" s="202"/>
      <c r="EB172" s="202"/>
      <c r="EC172" s="202"/>
      <c r="ED172" s="202"/>
      <c r="EE172" s="202"/>
      <c r="EF172" s="202"/>
      <c r="EG172" s="202"/>
      <c r="EH172" s="202"/>
      <c r="EI172" s="202"/>
      <c r="EJ172" s="202"/>
      <c r="EK172" s="202"/>
      <c r="EL172" s="202"/>
      <c r="EM172" s="202"/>
      <c r="EN172" s="202"/>
    </row>
    <row r="173" spans="3:144">
      <c r="C173" s="202"/>
      <c r="D173" s="202"/>
      <c r="E173" s="202"/>
      <c r="F173" s="202"/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  <c r="U173" s="202"/>
      <c r="V173" s="202"/>
      <c r="W173" s="202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2"/>
      <c r="AT173" s="202"/>
      <c r="AU173" s="202"/>
      <c r="AV173" s="202"/>
      <c r="AW173" s="202"/>
      <c r="AX173" s="202"/>
      <c r="AY173" s="202"/>
      <c r="AZ173" s="202"/>
      <c r="BA173" s="202"/>
      <c r="BB173" s="202"/>
      <c r="BC173" s="202"/>
      <c r="BD173" s="202"/>
      <c r="BE173" s="202"/>
      <c r="BF173" s="202"/>
      <c r="BG173" s="202"/>
      <c r="BH173" s="202"/>
      <c r="BI173" s="202"/>
      <c r="BJ173" s="202"/>
      <c r="BK173" s="202"/>
      <c r="BL173" s="202"/>
      <c r="BM173" s="202"/>
      <c r="BN173" s="202"/>
      <c r="BO173" s="202"/>
      <c r="BP173" s="202"/>
      <c r="BQ173" s="202"/>
      <c r="BR173" s="202"/>
      <c r="BS173" s="202"/>
      <c r="BT173" s="202"/>
      <c r="BU173" s="202"/>
      <c r="BV173" s="202"/>
      <c r="BW173" s="202"/>
      <c r="BX173" s="202"/>
      <c r="BY173" s="202"/>
      <c r="BZ173" s="202"/>
      <c r="CA173" s="202"/>
      <c r="CB173" s="202"/>
      <c r="CC173" s="202"/>
      <c r="CD173" s="202"/>
      <c r="CE173" s="202"/>
      <c r="CF173" s="202"/>
      <c r="CG173" s="202"/>
      <c r="CH173" s="202"/>
      <c r="CI173" s="202"/>
      <c r="CJ173" s="202"/>
      <c r="CK173" s="202"/>
      <c r="CL173" s="202"/>
      <c r="CM173" s="202"/>
      <c r="CN173" s="202"/>
      <c r="CO173" s="202"/>
      <c r="CP173" s="202"/>
      <c r="CQ173" s="202"/>
      <c r="CR173" s="202"/>
      <c r="CS173" s="202"/>
      <c r="CT173" s="202"/>
      <c r="CU173" s="202"/>
      <c r="CV173" s="202"/>
      <c r="CW173" s="202"/>
      <c r="CX173" s="202"/>
      <c r="CY173" s="202"/>
      <c r="CZ173" s="202"/>
      <c r="DA173" s="202"/>
      <c r="DB173" s="202"/>
      <c r="DC173" s="202"/>
      <c r="DD173" s="202"/>
      <c r="DE173" s="202"/>
      <c r="DF173" s="202"/>
      <c r="DG173" s="202"/>
      <c r="DH173" s="202"/>
      <c r="DI173" s="202"/>
      <c r="DJ173" s="202"/>
      <c r="DK173" s="202"/>
      <c r="DL173" s="202"/>
      <c r="DM173" s="202"/>
      <c r="DN173" s="202"/>
      <c r="DO173" s="202"/>
      <c r="DP173" s="202"/>
      <c r="DQ173" s="202"/>
      <c r="DR173" s="202"/>
      <c r="DS173" s="202"/>
      <c r="DT173" s="202"/>
      <c r="DU173" s="202"/>
      <c r="DV173" s="202"/>
      <c r="DW173" s="202"/>
      <c r="DX173" s="202"/>
      <c r="DY173" s="202"/>
      <c r="DZ173" s="202"/>
      <c r="EA173" s="202"/>
      <c r="EB173" s="202"/>
      <c r="EC173" s="202"/>
      <c r="ED173" s="202"/>
      <c r="EE173" s="202"/>
      <c r="EF173" s="202"/>
      <c r="EG173" s="202"/>
      <c r="EH173" s="202"/>
      <c r="EI173" s="202"/>
      <c r="EJ173" s="202"/>
      <c r="EK173" s="202"/>
      <c r="EL173" s="202"/>
      <c r="EM173" s="202"/>
      <c r="EN173" s="202"/>
    </row>
    <row r="174" spans="3:144">
      <c r="C174" s="202"/>
      <c r="D174" s="202"/>
      <c r="E174" s="202"/>
      <c r="F174" s="202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02"/>
      <c r="AS174" s="202"/>
      <c r="AT174" s="202"/>
      <c r="AU174" s="202"/>
      <c r="AV174" s="202"/>
      <c r="AW174" s="202"/>
      <c r="AX174" s="202"/>
      <c r="AY174" s="202"/>
      <c r="AZ174" s="202"/>
      <c r="BA174" s="202"/>
      <c r="BB174" s="202"/>
      <c r="BC174" s="202"/>
      <c r="BD174" s="202"/>
      <c r="BE174" s="202"/>
      <c r="BF174" s="202"/>
      <c r="BG174" s="202"/>
      <c r="BH174" s="202"/>
      <c r="BI174" s="202"/>
      <c r="BJ174" s="202"/>
      <c r="BK174" s="202"/>
      <c r="BL174" s="202"/>
      <c r="BM174" s="202"/>
      <c r="BN174" s="202"/>
      <c r="BO174" s="202"/>
      <c r="BP174" s="202"/>
      <c r="BQ174" s="202"/>
      <c r="BR174" s="202"/>
      <c r="BS174" s="202"/>
      <c r="BT174" s="202"/>
      <c r="BU174" s="202"/>
      <c r="BV174" s="202"/>
      <c r="BW174" s="202"/>
      <c r="BX174" s="202"/>
      <c r="BY174" s="202"/>
      <c r="BZ174" s="202"/>
      <c r="CA174" s="202"/>
      <c r="CB174" s="202"/>
      <c r="CC174" s="202"/>
      <c r="CD174" s="202"/>
      <c r="CE174" s="202"/>
      <c r="CF174" s="202"/>
      <c r="CG174" s="202"/>
      <c r="CH174" s="202"/>
      <c r="CI174" s="202"/>
      <c r="CJ174" s="202"/>
      <c r="CK174" s="202"/>
      <c r="CL174" s="202"/>
      <c r="CM174" s="202"/>
      <c r="CN174" s="202"/>
      <c r="CO174" s="202"/>
      <c r="CP174" s="202"/>
      <c r="CQ174" s="202"/>
      <c r="CR174" s="202"/>
      <c r="CS174" s="202"/>
      <c r="CT174" s="202"/>
      <c r="CU174" s="202"/>
      <c r="CV174" s="202"/>
      <c r="CW174" s="202"/>
      <c r="CX174" s="202"/>
      <c r="CY174" s="202"/>
      <c r="CZ174" s="202"/>
      <c r="DA174" s="202"/>
      <c r="DB174" s="202"/>
      <c r="DC174" s="202"/>
      <c r="DD174" s="202"/>
      <c r="DE174" s="202"/>
      <c r="DF174" s="202"/>
      <c r="DG174" s="202"/>
      <c r="DH174" s="202"/>
      <c r="DI174" s="202"/>
      <c r="DJ174" s="202"/>
      <c r="DK174" s="202"/>
      <c r="DL174" s="202"/>
      <c r="DM174" s="202"/>
      <c r="DN174" s="202"/>
      <c r="DO174" s="202"/>
      <c r="DP174" s="202"/>
      <c r="DQ174" s="202"/>
      <c r="DR174" s="202"/>
      <c r="DS174" s="202"/>
      <c r="DT174" s="202"/>
      <c r="DU174" s="202"/>
      <c r="DV174" s="202"/>
      <c r="DW174" s="202"/>
      <c r="DX174" s="202"/>
      <c r="DY174" s="202"/>
      <c r="DZ174" s="202"/>
      <c r="EA174" s="202"/>
      <c r="EB174" s="202"/>
      <c r="EC174" s="202"/>
      <c r="ED174" s="202"/>
      <c r="EE174" s="202"/>
      <c r="EF174" s="202"/>
      <c r="EG174" s="202"/>
      <c r="EH174" s="202"/>
      <c r="EI174" s="202"/>
      <c r="EJ174" s="202"/>
      <c r="EK174" s="202"/>
      <c r="EL174" s="202"/>
      <c r="EM174" s="202"/>
      <c r="EN174" s="202"/>
    </row>
    <row r="175" spans="3:144">
      <c r="C175" s="202"/>
      <c r="D175" s="202"/>
      <c r="E175" s="202"/>
      <c r="F175" s="202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202"/>
      <c r="W175" s="202"/>
      <c r="X175" s="202"/>
      <c r="Y175" s="202"/>
      <c r="Z175" s="202"/>
      <c r="AA175" s="202"/>
      <c r="AB175" s="202"/>
      <c r="AC175" s="202"/>
      <c r="AD175" s="202"/>
      <c r="AE175" s="202"/>
      <c r="AF175" s="202"/>
      <c r="AG175" s="202"/>
      <c r="AH175" s="202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02"/>
      <c r="AT175" s="202"/>
      <c r="AU175" s="202"/>
      <c r="AV175" s="202"/>
      <c r="AW175" s="202"/>
      <c r="AX175" s="202"/>
      <c r="AY175" s="202"/>
      <c r="AZ175" s="202"/>
      <c r="BA175" s="202"/>
      <c r="BB175" s="202"/>
      <c r="BC175" s="202"/>
      <c r="BD175" s="202"/>
      <c r="BE175" s="202"/>
      <c r="BF175" s="202"/>
      <c r="BG175" s="202"/>
      <c r="BH175" s="202"/>
      <c r="BI175" s="202"/>
      <c r="BJ175" s="202"/>
      <c r="BK175" s="202"/>
      <c r="BL175" s="202"/>
      <c r="BM175" s="202"/>
      <c r="BN175" s="202"/>
      <c r="BO175" s="202"/>
      <c r="BP175" s="202"/>
      <c r="BQ175" s="202"/>
      <c r="BR175" s="202"/>
      <c r="BS175" s="202"/>
      <c r="BT175" s="202"/>
      <c r="BU175" s="202"/>
      <c r="BV175" s="202"/>
      <c r="BW175" s="202"/>
      <c r="BX175" s="202"/>
      <c r="BY175" s="202"/>
      <c r="BZ175" s="202"/>
      <c r="CA175" s="202"/>
      <c r="CB175" s="202"/>
      <c r="CC175" s="202"/>
      <c r="CD175" s="202"/>
      <c r="CE175" s="202"/>
      <c r="CF175" s="202"/>
      <c r="CG175" s="202"/>
      <c r="CH175" s="202"/>
      <c r="CI175" s="202"/>
      <c r="CJ175" s="202"/>
      <c r="CK175" s="202"/>
      <c r="CL175" s="202"/>
      <c r="CM175" s="202"/>
      <c r="CN175" s="202"/>
      <c r="CO175" s="202"/>
      <c r="CP175" s="202"/>
      <c r="CQ175" s="202"/>
      <c r="CR175" s="202"/>
      <c r="CS175" s="202"/>
      <c r="CT175" s="202"/>
      <c r="CU175" s="202"/>
      <c r="CV175" s="202"/>
      <c r="CW175" s="202"/>
      <c r="CX175" s="202"/>
      <c r="CY175" s="202"/>
      <c r="CZ175" s="202"/>
      <c r="DA175" s="202"/>
      <c r="DB175" s="202"/>
      <c r="DC175" s="202"/>
      <c r="DD175" s="202"/>
      <c r="DE175" s="202"/>
      <c r="DF175" s="202"/>
      <c r="DG175" s="202"/>
      <c r="DH175" s="202"/>
      <c r="DI175" s="202"/>
      <c r="DJ175" s="202"/>
      <c r="DK175" s="202"/>
      <c r="DL175" s="202"/>
      <c r="DM175" s="202"/>
      <c r="DN175" s="202"/>
      <c r="DO175" s="202"/>
      <c r="DP175" s="202"/>
      <c r="DQ175" s="202"/>
      <c r="DR175" s="202"/>
      <c r="DS175" s="202"/>
      <c r="DT175" s="202"/>
      <c r="DU175" s="202"/>
      <c r="DV175" s="202"/>
      <c r="DW175" s="202"/>
      <c r="DX175" s="202"/>
      <c r="DY175" s="202"/>
      <c r="DZ175" s="202"/>
      <c r="EA175" s="202"/>
      <c r="EB175" s="202"/>
      <c r="EC175" s="202"/>
      <c r="ED175" s="202"/>
      <c r="EE175" s="202"/>
      <c r="EF175" s="202"/>
      <c r="EG175" s="202"/>
      <c r="EH175" s="202"/>
      <c r="EI175" s="202"/>
      <c r="EJ175" s="202"/>
      <c r="EK175" s="202"/>
      <c r="EL175" s="202"/>
      <c r="EM175" s="202"/>
      <c r="EN175" s="202"/>
    </row>
    <row r="176" spans="3:144"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  <c r="BI176" s="202"/>
      <c r="BJ176" s="202"/>
      <c r="BK176" s="202"/>
      <c r="BL176" s="202"/>
      <c r="BM176" s="202"/>
      <c r="BN176" s="202"/>
      <c r="BO176" s="202"/>
      <c r="BP176" s="202"/>
      <c r="BQ176" s="202"/>
      <c r="BR176" s="202"/>
      <c r="BS176" s="202"/>
      <c r="BT176" s="202"/>
      <c r="BU176" s="202"/>
      <c r="BV176" s="202"/>
      <c r="BW176" s="202"/>
      <c r="BX176" s="202"/>
      <c r="BY176" s="202"/>
      <c r="BZ176" s="202"/>
      <c r="CA176" s="202"/>
      <c r="CB176" s="202"/>
      <c r="CC176" s="202"/>
      <c r="CD176" s="202"/>
      <c r="CE176" s="202"/>
      <c r="CF176" s="202"/>
      <c r="CG176" s="202"/>
      <c r="CH176" s="202"/>
      <c r="CI176" s="202"/>
      <c r="CJ176" s="202"/>
      <c r="CK176" s="202"/>
      <c r="CL176" s="202"/>
      <c r="CM176" s="202"/>
      <c r="CN176" s="202"/>
      <c r="CO176" s="202"/>
      <c r="CP176" s="202"/>
      <c r="CQ176" s="202"/>
      <c r="CR176" s="202"/>
      <c r="CS176" s="202"/>
      <c r="CT176" s="202"/>
      <c r="CU176" s="202"/>
      <c r="CV176" s="202"/>
      <c r="CW176" s="202"/>
      <c r="CX176" s="202"/>
      <c r="CY176" s="202"/>
      <c r="CZ176" s="202"/>
      <c r="DA176" s="202"/>
      <c r="DB176" s="202"/>
      <c r="DC176" s="202"/>
      <c r="DD176" s="202"/>
      <c r="DE176" s="202"/>
      <c r="DF176" s="202"/>
      <c r="DG176" s="202"/>
      <c r="DH176" s="202"/>
      <c r="DI176" s="202"/>
      <c r="DJ176" s="202"/>
      <c r="DK176" s="202"/>
      <c r="DL176" s="202"/>
      <c r="DM176" s="202"/>
      <c r="DN176" s="202"/>
      <c r="DO176" s="202"/>
      <c r="DP176" s="202"/>
      <c r="DQ176" s="202"/>
      <c r="DR176" s="202"/>
      <c r="DS176" s="202"/>
      <c r="DT176" s="202"/>
      <c r="DU176" s="202"/>
      <c r="DV176" s="202"/>
      <c r="DW176" s="202"/>
      <c r="DX176" s="202"/>
      <c r="DY176" s="202"/>
      <c r="DZ176" s="202"/>
      <c r="EA176" s="202"/>
      <c r="EB176" s="202"/>
      <c r="EC176" s="202"/>
      <c r="ED176" s="202"/>
      <c r="EE176" s="202"/>
      <c r="EF176" s="202"/>
      <c r="EG176" s="202"/>
      <c r="EH176" s="202"/>
      <c r="EI176" s="202"/>
      <c r="EJ176" s="202"/>
      <c r="EK176" s="202"/>
      <c r="EL176" s="202"/>
      <c r="EM176" s="202"/>
      <c r="EN176" s="202"/>
    </row>
    <row r="177" spans="3:144">
      <c r="C177" s="202"/>
      <c r="D177" s="202"/>
      <c r="E177" s="202"/>
      <c r="F177" s="202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V177" s="202"/>
      <c r="W177" s="202"/>
      <c r="X177" s="202"/>
      <c r="Y177" s="202"/>
      <c r="Z177" s="202"/>
      <c r="AA177" s="202"/>
      <c r="AB177" s="202"/>
      <c r="AC177" s="202"/>
      <c r="AD177" s="202"/>
      <c r="AE177" s="202"/>
      <c r="AF177" s="202"/>
      <c r="AG177" s="202"/>
      <c r="AH177" s="202"/>
      <c r="AI177" s="202"/>
      <c r="AJ177" s="202"/>
      <c r="AK177" s="202"/>
      <c r="AL177" s="202"/>
      <c r="AM177" s="202"/>
      <c r="AN177" s="202"/>
      <c r="AO177" s="202"/>
      <c r="AP177" s="202"/>
      <c r="AQ177" s="202"/>
      <c r="AR177" s="202"/>
      <c r="AS177" s="202"/>
      <c r="AT177" s="202"/>
      <c r="AU177" s="202"/>
      <c r="AV177" s="202"/>
      <c r="AW177" s="202"/>
      <c r="AX177" s="202"/>
      <c r="AY177" s="202"/>
      <c r="AZ177" s="202"/>
      <c r="BA177" s="202"/>
      <c r="BB177" s="202"/>
      <c r="BC177" s="202"/>
      <c r="BD177" s="202"/>
      <c r="BE177" s="202"/>
      <c r="BF177" s="202"/>
      <c r="BG177" s="202"/>
      <c r="BH177" s="202"/>
      <c r="BI177" s="202"/>
      <c r="BJ177" s="202"/>
      <c r="BK177" s="202"/>
      <c r="BL177" s="202"/>
      <c r="BM177" s="202"/>
      <c r="BN177" s="202"/>
      <c r="BO177" s="202"/>
      <c r="BP177" s="202"/>
      <c r="BQ177" s="202"/>
      <c r="BR177" s="202"/>
      <c r="BS177" s="202"/>
      <c r="BT177" s="202"/>
      <c r="BU177" s="202"/>
      <c r="BV177" s="202"/>
      <c r="BW177" s="202"/>
      <c r="BX177" s="202"/>
      <c r="BY177" s="202"/>
      <c r="BZ177" s="202"/>
      <c r="CA177" s="202"/>
      <c r="CB177" s="202"/>
      <c r="CC177" s="202"/>
      <c r="CD177" s="202"/>
      <c r="CE177" s="202"/>
      <c r="CF177" s="202"/>
      <c r="CG177" s="202"/>
      <c r="CH177" s="202"/>
      <c r="CI177" s="202"/>
      <c r="CJ177" s="202"/>
      <c r="CK177" s="202"/>
      <c r="CL177" s="202"/>
      <c r="CM177" s="202"/>
      <c r="CN177" s="202"/>
      <c r="CO177" s="202"/>
      <c r="CP177" s="202"/>
      <c r="CQ177" s="202"/>
      <c r="CR177" s="202"/>
      <c r="CS177" s="202"/>
      <c r="CT177" s="202"/>
      <c r="CU177" s="202"/>
      <c r="CV177" s="202"/>
      <c r="CW177" s="202"/>
      <c r="CX177" s="202"/>
      <c r="CY177" s="202"/>
      <c r="CZ177" s="202"/>
      <c r="DA177" s="202"/>
      <c r="DB177" s="202"/>
      <c r="DC177" s="202"/>
      <c r="DD177" s="202"/>
      <c r="DE177" s="202"/>
      <c r="DF177" s="202"/>
      <c r="DG177" s="202"/>
      <c r="DH177" s="202"/>
      <c r="DI177" s="202"/>
      <c r="DJ177" s="202"/>
      <c r="DK177" s="202"/>
      <c r="DL177" s="202"/>
      <c r="DM177" s="202"/>
      <c r="DN177" s="202"/>
      <c r="DO177" s="202"/>
      <c r="DP177" s="202"/>
      <c r="DQ177" s="202"/>
      <c r="DR177" s="202"/>
      <c r="DS177" s="202"/>
      <c r="DT177" s="202"/>
      <c r="DU177" s="202"/>
      <c r="DV177" s="202"/>
      <c r="DW177" s="202"/>
      <c r="DX177" s="202"/>
      <c r="DY177" s="202"/>
      <c r="DZ177" s="202"/>
      <c r="EA177" s="202"/>
      <c r="EB177" s="202"/>
      <c r="EC177" s="202"/>
      <c r="ED177" s="202"/>
      <c r="EE177" s="202"/>
      <c r="EF177" s="202"/>
      <c r="EG177" s="202"/>
      <c r="EH177" s="202"/>
      <c r="EI177" s="202"/>
      <c r="EJ177" s="202"/>
      <c r="EK177" s="202"/>
      <c r="EL177" s="202"/>
      <c r="EM177" s="202"/>
      <c r="EN177" s="202"/>
    </row>
    <row r="178" spans="3:144">
      <c r="C178" s="202"/>
      <c r="D178" s="202"/>
      <c r="E178" s="202"/>
      <c r="F178" s="202"/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  <c r="T178" s="202"/>
      <c r="U178" s="202"/>
      <c r="V178" s="202"/>
      <c r="W178" s="202"/>
      <c r="X178" s="202"/>
      <c r="Y178" s="202"/>
      <c r="Z178" s="202"/>
      <c r="AA178" s="202"/>
      <c r="AB178" s="202"/>
      <c r="AC178" s="202"/>
      <c r="AD178" s="202"/>
      <c r="AE178" s="202"/>
      <c r="AF178" s="202"/>
      <c r="AG178" s="202"/>
      <c r="AH178" s="202"/>
      <c r="AI178" s="202"/>
      <c r="AJ178" s="202"/>
      <c r="AK178" s="202"/>
      <c r="AL178" s="202"/>
      <c r="AM178" s="202"/>
      <c r="AN178" s="202"/>
      <c r="AO178" s="202"/>
      <c r="AP178" s="202"/>
      <c r="AQ178" s="202"/>
      <c r="AR178" s="202"/>
      <c r="AS178" s="202"/>
      <c r="AT178" s="202"/>
      <c r="AU178" s="202"/>
      <c r="AV178" s="202"/>
      <c r="AW178" s="202"/>
      <c r="AX178" s="202"/>
      <c r="AY178" s="202"/>
      <c r="AZ178" s="202"/>
      <c r="BA178" s="202"/>
      <c r="BB178" s="202"/>
      <c r="BC178" s="202"/>
      <c r="BD178" s="202"/>
      <c r="BE178" s="202"/>
      <c r="BF178" s="202"/>
      <c r="BG178" s="202"/>
      <c r="BH178" s="202"/>
      <c r="BI178" s="202"/>
      <c r="BJ178" s="202"/>
      <c r="BK178" s="202"/>
      <c r="BL178" s="202"/>
      <c r="BM178" s="202"/>
      <c r="BN178" s="202"/>
      <c r="BO178" s="202"/>
      <c r="BP178" s="202"/>
      <c r="BQ178" s="202"/>
      <c r="BR178" s="202"/>
      <c r="BS178" s="202"/>
      <c r="BT178" s="202"/>
      <c r="BU178" s="202"/>
      <c r="BV178" s="202"/>
      <c r="BW178" s="202"/>
      <c r="BX178" s="202"/>
      <c r="BY178" s="202"/>
      <c r="BZ178" s="202"/>
      <c r="CA178" s="202"/>
      <c r="CB178" s="202"/>
      <c r="CC178" s="202"/>
      <c r="CD178" s="202"/>
      <c r="CE178" s="202"/>
      <c r="CF178" s="202"/>
      <c r="CG178" s="202"/>
      <c r="CH178" s="202"/>
      <c r="CI178" s="202"/>
      <c r="CJ178" s="202"/>
      <c r="CK178" s="202"/>
      <c r="CL178" s="202"/>
      <c r="CM178" s="202"/>
      <c r="CN178" s="202"/>
      <c r="CO178" s="202"/>
      <c r="CP178" s="202"/>
      <c r="CQ178" s="202"/>
      <c r="CR178" s="202"/>
      <c r="CS178" s="202"/>
      <c r="CT178" s="202"/>
      <c r="CU178" s="202"/>
      <c r="CV178" s="202"/>
      <c r="CW178" s="202"/>
      <c r="CX178" s="202"/>
      <c r="CY178" s="202"/>
      <c r="CZ178" s="202"/>
      <c r="DA178" s="202"/>
      <c r="DB178" s="202"/>
      <c r="DC178" s="202"/>
      <c r="DD178" s="202"/>
      <c r="DE178" s="202"/>
      <c r="DF178" s="202"/>
      <c r="DG178" s="202"/>
      <c r="DH178" s="202"/>
      <c r="DI178" s="202"/>
      <c r="DJ178" s="202"/>
      <c r="DK178" s="202"/>
      <c r="DL178" s="202"/>
      <c r="DM178" s="202"/>
      <c r="DN178" s="202"/>
      <c r="DO178" s="202"/>
      <c r="DP178" s="202"/>
      <c r="DQ178" s="202"/>
      <c r="DR178" s="202"/>
      <c r="DS178" s="202"/>
      <c r="DT178" s="202"/>
      <c r="DU178" s="202"/>
      <c r="DV178" s="202"/>
      <c r="DW178" s="202"/>
      <c r="DX178" s="202"/>
      <c r="DY178" s="202"/>
      <c r="DZ178" s="202"/>
      <c r="EA178" s="202"/>
      <c r="EB178" s="202"/>
      <c r="EC178" s="202"/>
      <c r="ED178" s="202"/>
      <c r="EE178" s="202"/>
      <c r="EF178" s="202"/>
      <c r="EG178" s="202"/>
      <c r="EH178" s="202"/>
      <c r="EI178" s="202"/>
      <c r="EJ178" s="202"/>
      <c r="EK178" s="202"/>
      <c r="EL178" s="202"/>
      <c r="EM178" s="202"/>
      <c r="EN178" s="202"/>
    </row>
    <row r="179" spans="3:144">
      <c r="C179" s="202"/>
      <c r="D179" s="202"/>
      <c r="E179" s="202"/>
      <c r="F179" s="202"/>
      <c r="G179" s="202"/>
      <c r="H179" s="202"/>
      <c r="I179" s="202"/>
      <c r="J179" s="202"/>
      <c r="K179" s="202"/>
      <c r="L179" s="202"/>
      <c r="M179" s="202"/>
      <c r="N179" s="202"/>
      <c r="O179" s="202"/>
      <c r="P179" s="202"/>
      <c r="Q179" s="202"/>
      <c r="R179" s="202"/>
      <c r="S179" s="202"/>
      <c r="T179" s="202"/>
      <c r="U179" s="202"/>
      <c r="V179" s="202"/>
      <c r="W179" s="202"/>
      <c r="X179" s="202"/>
      <c r="Y179" s="202"/>
      <c r="Z179" s="202"/>
      <c r="AA179" s="202"/>
      <c r="AB179" s="202"/>
      <c r="AC179" s="202"/>
      <c r="AD179" s="202"/>
      <c r="AE179" s="202"/>
      <c r="AF179" s="202"/>
      <c r="AG179" s="202"/>
      <c r="AH179" s="202"/>
      <c r="AI179" s="202"/>
      <c r="AJ179" s="202"/>
      <c r="AK179" s="202"/>
      <c r="AL179" s="202"/>
      <c r="AM179" s="202"/>
      <c r="AN179" s="202"/>
      <c r="AO179" s="202"/>
      <c r="AP179" s="202"/>
      <c r="AQ179" s="202"/>
      <c r="AR179" s="202"/>
      <c r="AS179" s="202"/>
      <c r="AT179" s="202"/>
      <c r="AU179" s="202"/>
      <c r="AV179" s="202"/>
      <c r="AW179" s="202"/>
      <c r="AX179" s="202"/>
      <c r="AY179" s="202"/>
      <c r="AZ179" s="202"/>
      <c r="BA179" s="202"/>
      <c r="BB179" s="202"/>
      <c r="BC179" s="202"/>
      <c r="BD179" s="202"/>
      <c r="BE179" s="202"/>
      <c r="BF179" s="202"/>
      <c r="BG179" s="202"/>
      <c r="BH179" s="202"/>
      <c r="BI179" s="202"/>
      <c r="BJ179" s="202"/>
      <c r="BK179" s="202"/>
      <c r="BL179" s="202"/>
      <c r="BM179" s="202"/>
      <c r="BN179" s="202"/>
      <c r="BO179" s="202"/>
      <c r="BP179" s="202"/>
      <c r="BQ179" s="202"/>
      <c r="BR179" s="202"/>
      <c r="BS179" s="202"/>
      <c r="BT179" s="202"/>
      <c r="BU179" s="202"/>
      <c r="BV179" s="202"/>
      <c r="BW179" s="202"/>
      <c r="BX179" s="202"/>
      <c r="BY179" s="202"/>
      <c r="BZ179" s="202"/>
      <c r="CA179" s="202"/>
      <c r="CB179" s="202"/>
      <c r="CC179" s="202"/>
      <c r="CD179" s="202"/>
      <c r="CE179" s="202"/>
      <c r="CF179" s="202"/>
      <c r="CG179" s="202"/>
      <c r="CH179" s="202"/>
      <c r="CI179" s="202"/>
      <c r="CJ179" s="202"/>
      <c r="CK179" s="202"/>
      <c r="CL179" s="202"/>
      <c r="CM179" s="202"/>
      <c r="CN179" s="202"/>
      <c r="CO179" s="202"/>
      <c r="CP179" s="202"/>
      <c r="CQ179" s="202"/>
      <c r="CR179" s="202"/>
      <c r="CS179" s="202"/>
      <c r="CT179" s="202"/>
      <c r="CU179" s="202"/>
      <c r="CV179" s="202"/>
      <c r="CW179" s="202"/>
      <c r="CX179" s="202"/>
      <c r="CY179" s="202"/>
      <c r="CZ179" s="202"/>
      <c r="DA179" s="202"/>
      <c r="DB179" s="202"/>
      <c r="DC179" s="202"/>
      <c r="DD179" s="202"/>
      <c r="DE179" s="202"/>
      <c r="DF179" s="202"/>
      <c r="DG179" s="202"/>
      <c r="DH179" s="202"/>
      <c r="DI179" s="202"/>
      <c r="DJ179" s="202"/>
      <c r="DK179" s="202"/>
      <c r="DL179" s="202"/>
      <c r="DM179" s="202"/>
      <c r="DN179" s="202"/>
      <c r="DO179" s="202"/>
      <c r="DP179" s="202"/>
      <c r="DQ179" s="202"/>
      <c r="DR179" s="202"/>
      <c r="DS179" s="202"/>
      <c r="DT179" s="202"/>
      <c r="DU179" s="202"/>
      <c r="DV179" s="202"/>
      <c r="DW179" s="202"/>
      <c r="DX179" s="202"/>
      <c r="DY179" s="202"/>
      <c r="DZ179" s="202"/>
      <c r="EA179" s="202"/>
      <c r="EB179" s="202"/>
      <c r="EC179" s="202"/>
      <c r="ED179" s="202"/>
      <c r="EE179" s="202"/>
      <c r="EF179" s="202"/>
      <c r="EG179" s="202"/>
      <c r="EH179" s="202"/>
      <c r="EI179" s="202"/>
      <c r="EJ179" s="202"/>
      <c r="EK179" s="202"/>
      <c r="EL179" s="202"/>
      <c r="EM179" s="202"/>
      <c r="EN179" s="202"/>
    </row>
    <row r="180" spans="3:144">
      <c r="C180" s="202"/>
      <c r="D180" s="202"/>
      <c r="E180" s="202"/>
      <c r="F180" s="202"/>
      <c r="G180" s="202"/>
      <c r="H180" s="202"/>
      <c r="I180" s="202"/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  <c r="T180" s="202"/>
      <c r="U180" s="202"/>
      <c r="V180" s="202"/>
      <c r="W180" s="202"/>
      <c r="X180" s="202"/>
      <c r="Y180" s="202"/>
      <c r="Z180" s="202"/>
      <c r="AA180" s="202"/>
      <c r="AB180" s="202"/>
      <c r="AC180" s="202"/>
      <c r="AD180" s="202"/>
      <c r="AE180" s="202"/>
      <c r="AF180" s="202"/>
      <c r="AG180" s="202"/>
      <c r="AH180" s="202"/>
      <c r="AI180" s="202"/>
      <c r="AJ180" s="202"/>
      <c r="AK180" s="202"/>
      <c r="AL180" s="202"/>
      <c r="AM180" s="202"/>
      <c r="AN180" s="202"/>
      <c r="AO180" s="202"/>
      <c r="AP180" s="202"/>
      <c r="AQ180" s="202"/>
      <c r="AR180" s="202"/>
      <c r="AS180" s="202"/>
      <c r="AT180" s="202"/>
      <c r="AU180" s="202"/>
      <c r="AV180" s="202"/>
      <c r="AW180" s="202"/>
      <c r="AX180" s="202"/>
      <c r="AY180" s="202"/>
      <c r="AZ180" s="202"/>
      <c r="BA180" s="202"/>
      <c r="BB180" s="202"/>
      <c r="BC180" s="202"/>
      <c r="BD180" s="202"/>
      <c r="BE180" s="202"/>
      <c r="BF180" s="202"/>
      <c r="BG180" s="202"/>
      <c r="BH180" s="202"/>
      <c r="BI180" s="202"/>
      <c r="BJ180" s="202"/>
      <c r="BK180" s="202"/>
      <c r="BL180" s="202"/>
      <c r="BM180" s="202"/>
      <c r="BN180" s="202"/>
      <c r="BO180" s="202"/>
      <c r="BP180" s="202"/>
      <c r="BQ180" s="202"/>
      <c r="BR180" s="202"/>
      <c r="BS180" s="202"/>
      <c r="BT180" s="202"/>
      <c r="BU180" s="202"/>
      <c r="BV180" s="202"/>
      <c r="BW180" s="202"/>
      <c r="BX180" s="202"/>
      <c r="BY180" s="202"/>
      <c r="BZ180" s="202"/>
      <c r="CA180" s="202"/>
      <c r="CB180" s="202"/>
      <c r="CC180" s="202"/>
      <c r="CD180" s="202"/>
      <c r="CE180" s="202"/>
      <c r="CF180" s="202"/>
      <c r="CG180" s="202"/>
      <c r="CH180" s="202"/>
      <c r="CI180" s="202"/>
      <c r="CJ180" s="202"/>
      <c r="CK180" s="202"/>
      <c r="CL180" s="202"/>
      <c r="CM180" s="202"/>
      <c r="CN180" s="202"/>
      <c r="CO180" s="202"/>
      <c r="CP180" s="202"/>
      <c r="CQ180" s="202"/>
      <c r="CR180" s="202"/>
      <c r="CS180" s="202"/>
      <c r="CT180" s="202"/>
      <c r="CU180" s="202"/>
      <c r="CV180" s="202"/>
      <c r="CW180" s="202"/>
      <c r="CX180" s="202"/>
      <c r="CY180" s="202"/>
      <c r="CZ180" s="202"/>
      <c r="DA180" s="202"/>
      <c r="DB180" s="202"/>
      <c r="DC180" s="202"/>
      <c r="DD180" s="202"/>
      <c r="DE180" s="202"/>
      <c r="DF180" s="202"/>
      <c r="DG180" s="202"/>
      <c r="DH180" s="202"/>
      <c r="DI180" s="202"/>
      <c r="DJ180" s="202"/>
      <c r="DK180" s="202"/>
      <c r="DL180" s="202"/>
      <c r="DM180" s="202"/>
      <c r="DN180" s="202"/>
      <c r="DO180" s="202"/>
      <c r="DP180" s="202"/>
      <c r="DQ180" s="202"/>
      <c r="DR180" s="202"/>
      <c r="DS180" s="202"/>
      <c r="DT180" s="202"/>
      <c r="DU180" s="202"/>
      <c r="DV180" s="202"/>
      <c r="DW180" s="202"/>
      <c r="DX180" s="202"/>
      <c r="DY180" s="202"/>
      <c r="DZ180" s="202"/>
      <c r="EA180" s="202"/>
      <c r="EB180" s="202"/>
      <c r="EC180" s="202"/>
      <c r="ED180" s="202"/>
      <c r="EE180" s="202"/>
      <c r="EF180" s="202"/>
      <c r="EG180" s="202"/>
      <c r="EH180" s="202"/>
      <c r="EI180" s="202"/>
      <c r="EJ180" s="202"/>
      <c r="EK180" s="202"/>
      <c r="EL180" s="202"/>
      <c r="EM180" s="202"/>
      <c r="EN180" s="202"/>
    </row>
    <row r="181" spans="3:144">
      <c r="C181" s="202"/>
      <c r="D181" s="202"/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  <c r="V181" s="202"/>
      <c r="W181" s="202"/>
      <c r="X181" s="202"/>
      <c r="Y181" s="202"/>
      <c r="Z181" s="202"/>
      <c r="AA181" s="202"/>
      <c r="AB181" s="202"/>
      <c r="AC181" s="202"/>
      <c r="AD181" s="202"/>
      <c r="AE181" s="202"/>
      <c r="AF181" s="202"/>
      <c r="AG181" s="202"/>
      <c r="AH181" s="202"/>
      <c r="AI181" s="202"/>
      <c r="AJ181" s="202"/>
      <c r="AK181" s="202"/>
      <c r="AL181" s="202"/>
      <c r="AM181" s="202"/>
      <c r="AN181" s="202"/>
      <c r="AO181" s="202"/>
      <c r="AP181" s="202"/>
      <c r="AQ181" s="202"/>
      <c r="AR181" s="202"/>
      <c r="AS181" s="202"/>
      <c r="AT181" s="202"/>
      <c r="AU181" s="202"/>
      <c r="AV181" s="202"/>
      <c r="AW181" s="202"/>
      <c r="AX181" s="202"/>
      <c r="AY181" s="202"/>
      <c r="AZ181" s="202"/>
      <c r="BA181" s="202"/>
      <c r="BB181" s="202"/>
      <c r="BC181" s="202"/>
      <c r="BD181" s="202"/>
      <c r="BE181" s="202"/>
      <c r="BF181" s="202"/>
      <c r="BG181" s="202"/>
      <c r="BH181" s="202"/>
      <c r="BI181" s="202"/>
      <c r="BJ181" s="202"/>
      <c r="BK181" s="202"/>
      <c r="BL181" s="202"/>
      <c r="BM181" s="202"/>
      <c r="BN181" s="202"/>
      <c r="BO181" s="202"/>
      <c r="BP181" s="202"/>
      <c r="BQ181" s="202"/>
      <c r="BR181" s="202"/>
      <c r="BS181" s="202"/>
      <c r="BT181" s="202"/>
      <c r="BU181" s="202"/>
      <c r="BV181" s="202"/>
      <c r="BW181" s="202"/>
      <c r="BX181" s="202"/>
      <c r="BY181" s="202"/>
      <c r="BZ181" s="202"/>
      <c r="CA181" s="202"/>
      <c r="CB181" s="202"/>
      <c r="CC181" s="202"/>
      <c r="CD181" s="202"/>
      <c r="CE181" s="202"/>
      <c r="CF181" s="202"/>
      <c r="CG181" s="202"/>
      <c r="CH181" s="202"/>
      <c r="CI181" s="202"/>
      <c r="CJ181" s="202"/>
      <c r="CK181" s="202"/>
      <c r="CL181" s="202"/>
      <c r="CM181" s="202"/>
      <c r="CN181" s="202"/>
      <c r="CO181" s="202"/>
      <c r="CP181" s="202"/>
      <c r="CQ181" s="202"/>
      <c r="CR181" s="202"/>
      <c r="CS181" s="202"/>
      <c r="CT181" s="202"/>
      <c r="CU181" s="202"/>
      <c r="CV181" s="202"/>
      <c r="CW181" s="202"/>
      <c r="CX181" s="202"/>
      <c r="CY181" s="202"/>
      <c r="CZ181" s="202"/>
      <c r="DA181" s="202"/>
      <c r="DB181" s="202"/>
      <c r="DC181" s="202"/>
      <c r="DD181" s="202"/>
      <c r="DE181" s="202"/>
      <c r="DF181" s="202"/>
      <c r="DG181" s="202"/>
      <c r="DH181" s="202"/>
      <c r="DI181" s="202"/>
      <c r="DJ181" s="202"/>
      <c r="DK181" s="202"/>
      <c r="DL181" s="202"/>
      <c r="DM181" s="202"/>
      <c r="DN181" s="202"/>
      <c r="DO181" s="202"/>
      <c r="DP181" s="202"/>
      <c r="DQ181" s="202"/>
      <c r="DR181" s="202"/>
      <c r="DS181" s="202"/>
      <c r="DT181" s="202"/>
      <c r="DU181" s="202"/>
      <c r="DV181" s="202"/>
      <c r="DW181" s="202"/>
      <c r="DX181" s="202"/>
      <c r="DY181" s="202"/>
      <c r="DZ181" s="202"/>
      <c r="EA181" s="202"/>
      <c r="EB181" s="202"/>
      <c r="EC181" s="202"/>
      <c r="ED181" s="202"/>
      <c r="EE181" s="202"/>
      <c r="EF181" s="202"/>
      <c r="EG181" s="202"/>
      <c r="EH181" s="202"/>
      <c r="EI181" s="202"/>
      <c r="EJ181" s="202"/>
      <c r="EK181" s="202"/>
      <c r="EL181" s="202"/>
      <c r="EM181" s="202"/>
      <c r="EN181" s="202"/>
    </row>
    <row r="182" spans="3:144">
      <c r="C182" s="202"/>
      <c r="D182" s="202"/>
      <c r="E182" s="202"/>
      <c r="F182" s="202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  <c r="V182" s="202"/>
      <c r="W182" s="202"/>
      <c r="X182" s="202"/>
      <c r="Y182" s="202"/>
      <c r="Z182" s="202"/>
      <c r="AA182" s="202"/>
      <c r="AB182" s="202"/>
      <c r="AC182" s="202"/>
      <c r="AD182" s="202"/>
      <c r="AE182" s="202"/>
      <c r="AF182" s="202"/>
      <c r="AG182" s="202"/>
      <c r="AH182" s="202"/>
      <c r="AI182" s="202"/>
      <c r="AJ182" s="202"/>
      <c r="AK182" s="202"/>
      <c r="AL182" s="202"/>
      <c r="AM182" s="202"/>
      <c r="AN182" s="202"/>
      <c r="AO182" s="202"/>
      <c r="AP182" s="202"/>
      <c r="AQ182" s="202"/>
      <c r="AR182" s="202"/>
      <c r="AS182" s="202"/>
      <c r="AT182" s="202"/>
      <c r="AU182" s="202"/>
      <c r="AV182" s="202"/>
      <c r="AW182" s="202"/>
      <c r="AX182" s="202"/>
      <c r="AY182" s="202"/>
      <c r="AZ182" s="202"/>
      <c r="BA182" s="202"/>
      <c r="BB182" s="202"/>
      <c r="BC182" s="202"/>
      <c r="BD182" s="202"/>
      <c r="BE182" s="202"/>
      <c r="BF182" s="202"/>
      <c r="BG182" s="202"/>
      <c r="BH182" s="202"/>
      <c r="BI182" s="202"/>
      <c r="BJ182" s="202"/>
      <c r="BK182" s="202"/>
      <c r="BL182" s="202"/>
      <c r="BM182" s="202"/>
      <c r="BN182" s="202"/>
      <c r="BO182" s="202"/>
      <c r="BP182" s="202"/>
      <c r="BQ182" s="202"/>
      <c r="BR182" s="202"/>
      <c r="BS182" s="202"/>
      <c r="BT182" s="202"/>
      <c r="BU182" s="202"/>
      <c r="BV182" s="202"/>
      <c r="BW182" s="202"/>
      <c r="BX182" s="202"/>
      <c r="BY182" s="202"/>
      <c r="BZ182" s="202"/>
      <c r="CA182" s="202"/>
      <c r="CB182" s="202"/>
      <c r="CC182" s="202"/>
      <c r="CD182" s="202"/>
      <c r="CE182" s="202"/>
      <c r="CF182" s="202"/>
      <c r="CG182" s="202"/>
      <c r="CH182" s="202"/>
      <c r="CI182" s="202"/>
      <c r="CJ182" s="202"/>
      <c r="CK182" s="202"/>
      <c r="CL182" s="202"/>
      <c r="CM182" s="202"/>
      <c r="CN182" s="202"/>
      <c r="CO182" s="202"/>
      <c r="CP182" s="202"/>
      <c r="CQ182" s="202"/>
      <c r="CR182" s="202"/>
      <c r="CS182" s="202"/>
      <c r="CT182" s="202"/>
      <c r="CU182" s="202"/>
      <c r="CV182" s="202"/>
      <c r="CW182" s="202"/>
      <c r="CX182" s="202"/>
      <c r="CY182" s="202"/>
      <c r="CZ182" s="202"/>
      <c r="DA182" s="202"/>
      <c r="DB182" s="202"/>
      <c r="DC182" s="202"/>
      <c r="DD182" s="202"/>
      <c r="DE182" s="202"/>
      <c r="DF182" s="202"/>
      <c r="DG182" s="202"/>
      <c r="DH182" s="202"/>
      <c r="DI182" s="202"/>
      <c r="DJ182" s="202"/>
      <c r="DK182" s="202"/>
      <c r="DL182" s="202"/>
      <c r="DM182" s="202"/>
      <c r="DN182" s="202"/>
      <c r="DO182" s="202"/>
      <c r="DP182" s="202"/>
      <c r="DQ182" s="202"/>
      <c r="DR182" s="202"/>
      <c r="DS182" s="202"/>
      <c r="DT182" s="202"/>
      <c r="DU182" s="202"/>
      <c r="DV182" s="202"/>
      <c r="DW182" s="202"/>
      <c r="DX182" s="202"/>
      <c r="DY182" s="202"/>
      <c r="DZ182" s="202"/>
      <c r="EA182" s="202"/>
      <c r="EB182" s="202"/>
      <c r="EC182" s="202"/>
      <c r="ED182" s="202"/>
      <c r="EE182" s="202"/>
      <c r="EF182" s="202"/>
      <c r="EG182" s="202"/>
      <c r="EH182" s="202"/>
      <c r="EI182" s="202"/>
      <c r="EJ182" s="202"/>
      <c r="EK182" s="202"/>
      <c r="EL182" s="202"/>
      <c r="EM182" s="202"/>
      <c r="EN182" s="202"/>
    </row>
    <row r="183" spans="3:144">
      <c r="C183" s="202"/>
      <c r="D183" s="202"/>
      <c r="E183" s="202"/>
      <c r="F183" s="202"/>
      <c r="G183" s="202"/>
      <c r="H183" s="202"/>
      <c r="I183" s="202"/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  <c r="T183" s="202"/>
      <c r="U183" s="202"/>
      <c r="V183" s="202"/>
      <c r="W183" s="202"/>
      <c r="X183" s="202"/>
      <c r="Y183" s="202"/>
      <c r="Z183" s="202"/>
      <c r="AA183" s="202"/>
      <c r="AB183" s="202"/>
      <c r="AC183" s="202"/>
      <c r="AD183" s="202"/>
      <c r="AE183" s="202"/>
      <c r="AF183" s="202"/>
      <c r="AG183" s="202"/>
      <c r="AH183" s="202"/>
      <c r="AI183" s="202"/>
      <c r="AJ183" s="202"/>
      <c r="AK183" s="202"/>
      <c r="AL183" s="202"/>
      <c r="AM183" s="202"/>
      <c r="AN183" s="202"/>
      <c r="AO183" s="202"/>
      <c r="AP183" s="202"/>
      <c r="AQ183" s="202"/>
      <c r="AR183" s="202"/>
      <c r="AS183" s="202"/>
      <c r="AT183" s="202"/>
      <c r="AU183" s="202"/>
      <c r="AV183" s="202"/>
      <c r="AW183" s="202"/>
      <c r="AX183" s="202"/>
      <c r="AY183" s="202"/>
      <c r="AZ183" s="202"/>
      <c r="BA183" s="202"/>
      <c r="BB183" s="202"/>
      <c r="BC183" s="202"/>
      <c r="BD183" s="202"/>
      <c r="BE183" s="202"/>
      <c r="BF183" s="202"/>
      <c r="BG183" s="202"/>
      <c r="BH183" s="202"/>
      <c r="BI183" s="202"/>
      <c r="BJ183" s="202"/>
      <c r="BK183" s="202"/>
      <c r="BL183" s="202"/>
      <c r="BM183" s="202"/>
      <c r="BN183" s="202"/>
      <c r="BO183" s="202"/>
      <c r="BP183" s="202"/>
      <c r="BQ183" s="202"/>
      <c r="BR183" s="202"/>
      <c r="BS183" s="202"/>
      <c r="BT183" s="202"/>
      <c r="BU183" s="202"/>
      <c r="BV183" s="202"/>
      <c r="BW183" s="202"/>
      <c r="BX183" s="202"/>
      <c r="BY183" s="202"/>
      <c r="BZ183" s="202"/>
      <c r="CA183" s="202"/>
      <c r="CB183" s="202"/>
      <c r="CC183" s="202"/>
      <c r="CD183" s="202"/>
      <c r="CE183" s="202"/>
      <c r="CF183" s="202"/>
      <c r="CG183" s="202"/>
      <c r="CH183" s="202"/>
      <c r="CI183" s="202"/>
      <c r="CJ183" s="202"/>
      <c r="CK183" s="202"/>
      <c r="CL183" s="202"/>
      <c r="CM183" s="202"/>
      <c r="CN183" s="202"/>
      <c r="CO183" s="202"/>
      <c r="CP183" s="202"/>
      <c r="CQ183" s="202"/>
      <c r="CR183" s="202"/>
      <c r="CS183" s="202"/>
      <c r="CT183" s="202"/>
      <c r="CU183" s="202"/>
      <c r="CV183" s="202"/>
      <c r="CW183" s="202"/>
      <c r="CX183" s="202"/>
      <c r="CY183" s="202"/>
      <c r="CZ183" s="202"/>
      <c r="DA183" s="202"/>
      <c r="DB183" s="202"/>
      <c r="DC183" s="202"/>
      <c r="DD183" s="202"/>
      <c r="DE183" s="202"/>
      <c r="DF183" s="202"/>
      <c r="DG183" s="202"/>
      <c r="DH183" s="202"/>
      <c r="DI183" s="202"/>
      <c r="DJ183" s="202"/>
      <c r="DK183" s="202"/>
      <c r="DL183" s="202"/>
      <c r="DM183" s="202"/>
      <c r="DN183" s="202"/>
      <c r="DO183" s="202"/>
      <c r="DP183" s="202"/>
      <c r="DQ183" s="202"/>
      <c r="DR183" s="202"/>
      <c r="DS183" s="202"/>
      <c r="DT183" s="202"/>
      <c r="DU183" s="202"/>
      <c r="DV183" s="202"/>
      <c r="DW183" s="202"/>
      <c r="DX183" s="202"/>
      <c r="DY183" s="202"/>
      <c r="DZ183" s="202"/>
      <c r="EA183" s="202"/>
      <c r="EB183" s="202"/>
      <c r="EC183" s="202"/>
      <c r="ED183" s="202"/>
      <c r="EE183" s="202"/>
      <c r="EF183" s="202"/>
      <c r="EG183" s="202"/>
      <c r="EH183" s="202"/>
      <c r="EI183" s="202"/>
      <c r="EJ183" s="202"/>
      <c r="EK183" s="202"/>
      <c r="EL183" s="202"/>
      <c r="EM183" s="202"/>
      <c r="EN183" s="202"/>
    </row>
    <row r="184" spans="3:144">
      <c r="C184" s="202"/>
      <c r="D184" s="202"/>
      <c r="E184" s="202"/>
      <c r="F184" s="202"/>
      <c r="G184" s="202"/>
      <c r="H184" s="202"/>
      <c r="I184" s="202"/>
      <c r="J184" s="202"/>
      <c r="K184" s="202"/>
      <c r="L184" s="202"/>
      <c r="M184" s="202"/>
      <c r="N184" s="202"/>
      <c r="O184" s="202"/>
      <c r="P184" s="202"/>
      <c r="Q184" s="202"/>
      <c r="R184" s="202"/>
      <c r="S184" s="202"/>
      <c r="T184" s="202"/>
      <c r="U184" s="202"/>
      <c r="V184" s="202"/>
      <c r="W184" s="202"/>
      <c r="X184" s="202"/>
      <c r="Y184" s="202"/>
      <c r="Z184" s="202"/>
      <c r="AA184" s="202"/>
      <c r="AB184" s="202"/>
      <c r="AC184" s="202"/>
      <c r="AD184" s="202"/>
      <c r="AE184" s="202"/>
      <c r="AF184" s="202"/>
      <c r="AG184" s="202"/>
      <c r="AH184" s="202"/>
      <c r="AI184" s="202"/>
      <c r="AJ184" s="202"/>
      <c r="AK184" s="202"/>
      <c r="AL184" s="202"/>
      <c r="AM184" s="202"/>
      <c r="AN184" s="202"/>
      <c r="AO184" s="202"/>
      <c r="AP184" s="202"/>
      <c r="AQ184" s="202"/>
      <c r="AR184" s="202"/>
      <c r="AS184" s="202"/>
      <c r="AT184" s="202"/>
      <c r="AU184" s="202"/>
      <c r="AV184" s="202"/>
      <c r="AW184" s="202"/>
      <c r="AX184" s="202"/>
      <c r="AY184" s="202"/>
      <c r="AZ184" s="202"/>
      <c r="BA184" s="202"/>
      <c r="BB184" s="202"/>
      <c r="BC184" s="202"/>
      <c r="BD184" s="202"/>
      <c r="BE184" s="202"/>
      <c r="BF184" s="202"/>
      <c r="BG184" s="202"/>
      <c r="BH184" s="202"/>
      <c r="BI184" s="202"/>
      <c r="BJ184" s="202"/>
      <c r="BK184" s="202"/>
      <c r="BL184" s="202"/>
      <c r="BM184" s="202"/>
      <c r="BN184" s="202"/>
      <c r="BO184" s="202"/>
      <c r="BP184" s="202"/>
      <c r="BQ184" s="202"/>
      <c r="BR184" s="202"/>
      <c r="BS184" s="202"/>
      <c r="BT184" s="202"/>
      <c r="BU184" s="202"/>
      <c r="BV184" s="202"/>
      <c r="BW184" s="202"/>
      <c r="BX184" s="202"/>
      <c r="BY184" s="202"/>
      <c r="BZ184" s="202"/>
      <c r="CA184" s="202"/>
      <c r="CB184" s="202"/>
      <c r="CC184" s="202"/>
      <c r="CD184" s="202"/>
      <c r="CE184" s="202"/>
      <c r="CF184" s="202"/>
      <c r="CG184" s="202"/>
      <c r="CH184" s="202"/>
      <c r="CI184" s="202"/>
      <c r="CJ184" s="202"/>
      <c r="CK184" s="202"/>
      <c r="CL184" s="202"/>
      <c r="CM184" s="202"/>
      <c r="CN184" s="202"/>
      <c r="CO184" s="202"/>
      <c r="CP184" s="202"/>
      <c r="CQ184" s="202"/>
      <c r="CR184" s="202"/>
      <c r="CS184" s="202"/>
      <c r="CT184" s="202"/>
      <c r="CU184" s="202"/>
      <c r="CV184" s="202"/>
      <c r="CW184" s="202"/>
      <c r="CX184" s="202"/>
      <c r="CY184" s="202"/>
      <c r="CZ184" s="202"/>
      <c r="DA184" s="202"/>
      <c r="DB184" s="202"/>
      <c r="DC184" s="202"/>
      <c r="DD184" s="202"/>
      <c r="DE184" s="202"/>
      <c r="DF184" s="202"/>
      <c r="DG184" s="202"/>
      <c r="DH184" s="202"/>
      <c r="DI184" s="202"/>
      <c r="DJ184" s="202"/>
      <c r="DK184" s="202"/>
      <c r="DL184" s="202"/>
      <c r="DM184" s="202"/>
      <c r="DN184" s="202"/>
      <c r="DO184" s="202"/>
      <c r="DP184" s="202"/>
      <c r="DQ184" s="202"/>
      <c r="DR184" s="202"/>
      <c r="DS184" s="202"/>
      <c r="DT184" s="202"/>
      <c r="DU184" s="202"/>
      <c r="DV184" s="202"/>
      <c r="DW184" s="202"/>
      <c r="DX184" s="202"/>
      <c r="DY184" s="202"/>
      <c r="DZ184" s="202"/>
      <c r="EA184" s="202"/>
      <c r="EB184" s="202"/>
      <c r="EC184" s="202"/>
      <c r="ED184" s="202"/>
      <c r="EE184" s="202"/>
      <c r="EF184" s="202"/>
      <c r="EG184" s="202"/>
      <c r="EH184" s="202"/>
      <c r="EI184" s="202"/>
      <c r="EJ184" s="202"/>
      <c r="EK184" s="202"/>
      <c r="EL184" s="202"/>
      <c r="EM184" s="202"/>
      <c r="EN184" s="202"/>
    </row>
    <row r="185" spans="3:144">
      <c r="C185" s="202"/>
      <c r="D185" s="202"/>
      <c r="E185" s="202"/>
      <c r="F185" s="202"/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  <c r="V185" s="202"/>
      <c r="W185" s="202"/>
      <c r="X185" s="202"/>
      <c r="Y185" s="202"/>
      <c r="Z185" s="202"/>
      <c r="AA185" s="202"/>
      <c r="AB185" s="202"/>
      <c r="AC185" s="202"/>
      <c r="AD185" s="202"/>
      <c r="AE185" s="202"/>
      <c r="AF185" s="202"/>
      <c r="AG185" s="202"/>
      <c r="AH185" s="202"/>
      <c r="AI185" s="202"/>
      <c r="AJ185" s="202"/>
      <c r="AK185" s="202"/>
      <c r="AL185" s="202"/>
      <c r="AM185" s="202"/>
      <c r="AN185" s="202"/>
      <c r="AO185" s="202"/>
      <c r="AP185" s="202"/>
      <c r="AQ185" s="202"/>
      <c r="AR185" s="202"/>
      <c r="AS185" s="202"/>
      <c r="AT185" s="202"/>
      <c r="AU185" s="202"/>
      <c r="AV185" s="202"/>
      <c r="AW185" s="202"/>
      <c r="AX185" s="202"/>
      <c r="AY185" s="202"/>
      <c r="AZ185" s="202"/>
      <c r="BA185" s="202"/>
      <c r="BB185" s="202"/>
      <c r="BC185" s="202"/>
      <c r="BD185" s="202"/>
      <c r="BE185" s="202"/>
      <c r="BF185" s="202"/>
      <c r="BG185" s="202"/>
      <c r="BH185" s="202"/>
      <c r="BI185" s="202"/>
      <c r="BJ185" s="202"/>
      <c r="BK185" s="202"/>
      <c r="BL185" s="202"/>
      <c r="BM185" s="202"/>
      <c r="BN185" s="202"/>
      <c r="BO185" s="202"/>
      <c r="BP185" s="202"/>
      <c r="BQ185" s="202"/>
      <c r="BR185" s="202"/>
      <c r="BS185" s="202"/>
      <c r="BT185" s="202"/>
      <c r="BU185" s="202"/>
      <c r="BV185" s="202"/>
      <c r="BW185" s="202"/>
      <c r="BX185" s="202"/>
      <c r="BY185" s="202"/>
      <c r="BZ185" s="202"/>
      <c r="CA185" s="202"/>
      <c r="CB185" s="202"/>
      <c r="CC185" s="202"/>
      <c r="CD185" s="202"/>
      <c r="CE185" s="202"/>
      <c r="CF185" s="202"/>
      <c r="CG185" s="202"/>
      <c r="CH185" s="202"/>
      <c r="CI185" s="202"/>
      <c r="CJ185" s="202"/>
      <c r="CK185" s="202"/>
      <c r="CL185" s="202"/>
      <c r="CM185" s="202"/>
      <c r="CN185" s="202"/>
      <c r="CO185" s="202"/>
      <c r="CP185" s="202"/>
      <c r="CQ185" s="202"/>
      <c r="CR185" s="202"/>
      <c r="CS185" s="202"/>
      <c r="CT185" s="202"/>
      <c r="CU185" s="202"/>
      <c r="CV185" s="202"/>
      <c r="CW185" s="202"/>
      <c r="CX185" s="202"/>
      <c r="CY185" s="202"/>
      <c r="CZ185" s="202"/>
      <c r="DA185" s="202"/>
      <c r="DB185" s="202"/>
      <c r="DC185" s="202"/>
      <c r="DD185" s="202"/>
      <c r="DE185" s="202"/>
      <c r="DF185" s="202"/>
      <c r="DG185" s="202"/>
      <c r="DH185" s="202"/>
      <c r="DI185" s="202"/>
      <c r="DJ185" s="202"/>
      <c r="DK185" s="202"/>
      <c r="DL185" s="202"/>
      <c r="DM185" s="202"/>
      <c r="DN185" s="202"/>
      <c r="DO185" s="202"/>
      <c r="DP185" s="202"/>
      <c r="DQ185" s="202"/>
      <c r="DR185" s="202"/>
      <c r="DS185" s="202"/>
      <c r="DT185" s="202"/>
      <c r="DU185" s="202"/>
      <c r="DV185" s="202"/>
      <c r="DW185" s="202"/>
      <c r="DX185" s="202"/>
      <c r="DY185" s="202"/>
      <c r="DZ185" s="202"/>
      <c r="EA185" s="202"/>
      <c r="EB185" s="202"/>
      <c r="EC185" s="202"/>
      <c r="ED185" s="202"/>
      <c r="EE185" s="202"/>
      <c r="EF185" s="202"/>
      <c r="EG185" s="202"/>
      <c r="EH185" s="202"/>
      <c r="EI185" s="202"/>
      <c r="EJ185" s="202"/>
      <c r="EK185" s="202"/>
      <c r="EL185" s="202"/>
      <c r="EM185" s="202"/>
      <c r="EN185" s="202"/>
    </row>
    <row r="186" spans="3:144">
      <c r="C186" s="202"/>
      <c r="D186" s="202"/>
      <c r="E186" s="202"/>
      <c r="F186" s="202"/>
      <c r="G186" s="202"/>
      <c r="H186" s="202"/>
      <c r="I186" s="202"/>
      <c r="J186" s="202"/>
      <c r="K186" s="202"/>
      <c r="L186" s="202"/>
      <c r="M186" s="202"/>
      <c r="N186" s="202"/>
      <c r="O186" s="202"/>
      <c r="P186" s="202"/>
      <c r="Q186" s="202"/>
      <c r="R186" s="202"/>
      <c r="S186" s="202"/>
      <c r="T186" s="202"/>
      <c r="U186" s="202"/>
      <c r="V186" s="202"/>
      <c r="W186" s="202"/>
      <c r="X186" s="202"/>
      <c r="Y186" s="202"/>
      <c r="Z186" s="202"/>
      <c r="AA186" s="202"/>
      <c r="AB186" s="202"/>
      <c r="AC186" s="202"/>
      <c r="AD186" s="202"/>
      <c r="AE186" s="202"/>
      <c r="AF186" s="202"/>
      <c r="AG186" s="202"/>
      <c r="AH186" s="202"/>
      <c r="AI186" s="202"/>
      <c r="AJ186" s="202"/>
      <c r="AK186" s="202"/>
      <c r="AL186" s="202"/>
      <c r="AM186" s="202"/>
      <c r="AN186" s="202"/>
      <c r="AO186" s="202"/>
      <c r="AP186" s="202"/>
      <c r="AQ186" s="202"/>
      <c r="AR186" s="202"/>
      <c r="AS186" s="202"/>
      <c r="AT186" s="202"/>
      <c r="AU186" s="202"/>
      <c r="AV186" s="202"/>
      <c r="AW186" s="202"/>
      <c r="AX186" s="202"/>
      <c r="AY186" s="202"/>
      <c r="AZ186" s="202"/>
      <c r="BA186" s="202"/>
      <c r="BB186" s="202"/>
      <c r="BC186" s="202"/>
      <c r="BD186" s="202"/>
      <c r="BE186" s="202"/>
      <c r="BF186" s="202"/>
      <c r="BG186" s="202"/>
      <c r="BH186" s="202"/>
      <c r="BI186" s="202"/>
      <c r="BJ186" s="202"/>
      <c r="BK186" s="202"/>
      <c r="BL186" s="202"/>
      <c r="BM186" s="202"/>
      <c r="BN186" s="202"/>
      <c r="BO186" s="202"/>
      <c r="BP186" s="202"/>
      <c r="BQ186" s="202"/>
      <c r="BR186" s="202"/>
      <c r="BS186" s="202"/>
      <c r="BT186" s="202"/>
      <c r="BU186" s="202"/>
      <c r="BV186" s="202"/>
      <c r="BW186" s="202"/>
      <c r="BX186" s="202"/>
      <c r="BY186" s="202"/>
      <c r="BZ186" s="202"/>
      <c r="CA186" s="202"/>
      <c r="CB186" s="202"/>
      <c r="CC186" s="202"/>
      <c r="CD186" s="202"/>
      <c r="CE186" s="202"/>
      <c r="CF186" s="202"/>
      <c r="CG186" s="202"/>
      <c r="CH186" s="202"/>
      <c r="CI186" s="202"/>
      <c r="CJ186" s="202"/>
      <c r="CK186" s="202"/>
      <c r="CL186" s="202"/>
      <c r="CM186" s="202"/>
      <c r="CN186" s="202"/>
      <c r="CO186" s="202"/>
      <c r="CP186" s="202"/>
      <c r="CQ186" s="202"/>
      <c r="CR186" s="202"/>
      <c r="CS186" s="202"/>
      <c r="CT186" s="202"/>
      <c r="CU186" s="202"/>
      <c r="CV186" s="202"/>
      <c r="CW186" s="202"/>
      <c r="CX186" s="202"/>
      <c r="CY186" s="202"/>
      <c r="CZ186" s="202"/>
      <c r="DA186" s="202"/>
      <c r="DB186" s="202"/>
      <c r="DC186" s="202"/>
      <c r="DD186" s="202"/>
      <c r="DE186" s="202"/>
      <c r="DF186" s="202"/>
      <c r="DG186" s="202"/>
      <c r="DH186" s="202"/>
      <c r="DI186" s="202"/>
      <c r="DJ186" s="202"/>
      <c r="DK186" s="202"/>
      <c r="DL186" s="202"/>
      <c r="DM186" s="202"/>
      <c r="DN186" s="202"/>
      <c r="DO186" s="202"/>
      <c r="DP186" s="202"/>
      <c r="DQ186" s="202"/>
      <c r="DR186" s="202"/>
      <c r="DS186" s="202"/>
      <c r="DT186" s="202"/>
      <c r="DU186" s="202"/>
      <c r="DV186" s="202"/>
      <c r="DW186" s="202"/>
      <c r="DX186" s="202"/>
      <c r="DY186" s="202"/>
      <c r="DZ186" s="202"/>
      <c r="EA186" s="202"/>
      <c r="EB186" s="202"/>
      <c r="EC186" s="202"/>
      <c r="ED186" s="202"/>
      <c r="EE186" s="202"/>
      <c r="EF186" s="202"/>
      <c r="EG186" s="202"/>
      <c r="EH186" s="202"/>
      <c r="EI186" s="202"/>
      <c r="EJ186" s="202"/>
      <c r="EK186" s="202"/>
      <c r="EL186" s="202"/>
      <c r="EM186" s="202"/>
      <c r="EN186" s="202"/>
    </row>
    <row r="187" spans="3:144">
      <c r="C187" s="202"/>
      <c r="D187" s="202"/>
      <c r="E187" s="202"/>
      <c r="F187" s="202"/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  <c r="V187" s="202"/>
      <c r="W187" s="202"/>
      <c r="X187" s="202"/>
      <c r="Y187" s="202"/>
      <c r="Z187" s="202"/>
      <c r="AA187" s="202"/>
      <c r="AB187" s="202"/>
      <c r="AC187" s="202"/>
      <c r="AD187" s="202"/>
      <c r="AE187" s="202"/>
      <c r="AF187" s="202"/>
      <c r="AG187" s="202"/>
      <c r="AH187" s="202"/>
      <c r="AI187" s="202"/>
      <c r="AJ187" s="202"/>
      <c r="AK187" s="202"/>
      <c r="AL187" s="202"/>
      <c r="AM187" s="202"/>
      <c r="AN187" s="202"/>
      <c r="AO187" s="202"/>
      <c r="AP187" s="202"/>
      <c r="AQ187" s="202"/>
      <c r="AR187" s="202"/>
      <c r="AS187" s="202"/>
      <c r="AT187" s="202"/>
      <c r="AU187" s="202"/>
      <c r="AV187" s="202"/>
      <c r="AW187" s="202"/>
      <c r="AX187" s="202"/>
      <c r="AY187" s="202"/>
      <c r="AZ187" s="202"/>
      <c r="BA187" s="202"/>
      <c r="BB187" s="202"/>
      <c r="BC187" s="202"/>
      <c r="BD187" s="202"/>
      <c r="BE187" s="202"/>
      <c r="BF187" s="202"/>
      <c r="BG187" s="202"/>
      <c r="BH187" s="202"/>
      <c r="BI187" s="202"/>
      <c r="BJ187" s="202"/>
      <c r="BK187" s="202"/>
      <c r="BL187" s="202"/>
      <c r="BM187" s="202"/>
      <c r="BN187" s="202"/>
      <c r="BO187" s="202"/>
      <c r="BP187" s="202"/>
      <c r="BQ187" s="202"/>
      <c r="BR187" s="202"/>
      <c r="BS187" s="202"/>
      <c r="BT187" s="202"/>
      <c r="BU187" s="202"/>
      <c r="BV187" s="202"/>
      <c r="BW187" s="202"/>
      <c r="BX187" s="202"/>
      <c r="BY187" s="202"/>
      <c r="BZ187" s="202"/>
      <c r="CA187" s="202"/>
      <c r="CB187" s="202"/>
      <c r="CC187" s="202"/>
      <c r="CD187" s="202"/>
      <c r="CE187" s="202"/>
      <c r="CF187" s="202"/>
      <c r="CG187" s="202"/>
      <c r="CH187" s="202"/>
      <c r="CI187" s="202"/>
      <c r="CJ187" s="202"/>
      <c r="CK187" s="202"/>
      <c r="CL187" s="202"/>
      <c r="CM187" s="202"/>
      <c r="CN187" s="202"/>
      <c r="CO187" s="202"/>
      <c r="CP187" s="202"/>
      <c r="CQ187" s="202"/>
      <c r="CR187" s="202"/>
      <c r="CS187" s="202"/>
      <c r="CT187" s="202"/>
      <c r="CU187" s="202"/>
      <c r="CV187" s="202"/>
      <c r="CW187" s="202"/>
      <c r="CX187" s="202"/>
      <c r="CY187" s="202"/>
      <c r="CZ187" s="202"/>
      <c r="DA187" s="202"/>
      <c r="DB187" s="202"/>
      <c r="DC187" s="202"/>
      <c r="DD187" s="202"/>
      <c r="DE187" s="202"/>
      <c r="DF187" s="202"/>
      <c r="DG187" s="202"/>
      <c r="DH187" s="202"/>
      <c r="DI187" s="202"/>
      <c r="DJ187" s="202"/>
      <c r="DK187" s="202"/>
      <c r="DL187" s="202"/>
      <c r="DM187" s="202"/>
      <c r="DN187" s="202"/>
      <c r="DO187" s="202"/>
      <c r="DP187" s="202"/>
      <c r="DQ187" s="202"/>
      <c r="DR187" s="202"/>
      <c r="DS187" s="202"/>
      <c r="DT187" s="202"/>
      <c r="DU187" s="202"/>
      <c r="DV187" s="202"/>
      <c r="DW187" s="202"/>
      <c r="DX187" s="202"/>
      <c r="DY187" s="202"/>
      <c r="DZ187" s="202"/>
      <c r="EA187" s="202"/>
      <c r="EB187" s="202"/>
      <c r="EC187" s="202"/>
      <c r="ED187" s="202"/>
      <c r="EE187" s="202"/>
      <c r="EF187" s="202"/>
      <c r="EG187" s="202"/>
      <c r="EH187" s="202"/>
      <c r="EI187" s="202"/>
      <c r="EJ187" s="202"/>
      <c r="EK187" s="202"/>
      <c r="EL187" s="202"/>
      <c r="EM187" s="202"/>
      <c r="EN187" s="202"/>
    </row>
    <row r="188" spans="3:144">
      <c r="C188" s="202"/>
      <c r="D188" s="202"/>
      <c r="E188" s="202"/>
      <c r="F188" s="202"/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  <c r="T188" s="202"/>
      <c r="U188" s="202"/>
      <c r="V188" s="202"/>
      <c r="W188" s="202"/>
      <c r="X188" s="202"/>
      <c r="Y188" s="202"/>
      <c r="Z188" s="202"/>
      <c r="AA188" s="202"/>
      <c r="AB188" s="202"/>
      <c r="AC188" s="202"/>
      <c r="AD188" s="202"/>
      <c r="AE188" s="202"/>
      <c r="AF188" s="202"/>
      <c r="AG188" s="202"/>
      <c r="AH188" s="202"/>
      <c r="AI188" s="202"/>
      <c r="AJ188" s="202"/>
      <c r="AK188" s="202"/>
      <c r="AL188" s="202"/>
      <c r="AM188" s="202"/>
      <c r="AN188" s="202"/>
      <c r="AO188" s="202"/>
      <c r="AP188" s="202"/>
      <c r="AQ188" s="202"/>
      <c r="AR188" s="202"/>
      <c r="AS188" s="202"/>
      <c r="AT188" s="202"/>
      <c r="AU188" s="202"/>
      <c r="AV188" s="202"/>
      <c r="AW188" s="202"/>
      <c r="AX188" s="202"/>
      <c r="AY188" s="202"/>
      <c r="AZ188" s="202"/>
      <c r="BA188" s="202"/>
      <c r="BB188" s="202"/>
      <c r="BC188" s="202"/>
      <c r="BD188" s="202"/>
      <c r="BE188" s="202"/>
      <c r="BF188" s="202"/>
      <c r="BG188" s="202"/>
      <c r="BH188" s="202"/>
      <c r="BI188" s="202"/>
      <c r="BJ188" s="202"/>
      <c r="BK188" s="202"/>
      <c r="BL188" s="202"/>
      <c r="BM188" s="202"/>
      <c r="BN188" s="202"/>
      <c r="BO188" s="202"/>
      <c r="BP188" s="202"/>
      <c r="BQ188" s="202"/>
      <c r="BR188" s="202"/>
      <c r="BS188" s="202"/>
      <c r="BT188" s="202"/>
      <c r="BU188" s="202"/>
      <c r="BV188" s="202"/>
      <c r="BW188" s="202"/>
      <c r="BX188" s="202"/>
      <c r="BY188" s="202"/>
      <c r="BZ188" s="202"/>
      <c r="CA188" s="202"/>
      <c r="CB188" s="202"/>
      <c r="CC188" s="202"/>
      <c r="CD188" s="202"/>
      <c r="CE188" s="202"/>
      <c r="CF188" s="202"/>
      <c r="CG188" s="202"/>
      <c r="CH188" s="202"/>
      <c r="CI188" s="202"/>
      <c r="CJ188" s="202"/>
      <c r="CK188" s="202"/>
      <c r="CL188" s="202"/>
      <c r="CM188" s="202"/>
      <c r="CN188" s="202"/>
      <c r="CO188" s="202"/>
      <c r="CP188" s="202"/>
      <c r="CQ188" s="202"/>
      <c r="CR188" s="202"/>
      <c r="CS188" s="202"/>
      <c r="CT188" s="202"/>
      <c r="CU188" s="202"/>
      <c r="CV188" s="202"/>
      <c r="CW188" s="202"/>
      <c r="CX188" s="202"/>
      <c r="CY188" s="202"/>
      <c r="CZ188" s="202"/>
      <c r="DA188" s="202"/>
      <c r="DB188" s="202"/>
      <c r="DC188" s="202"/>
      <c r="DD188" s="202"/>
      <c r="DE188" s="202"/>
      <c r="DF188" s="202"/>
      <c r="DG188" s="202"/>
      <c r="DH188" s="202"/>
      <c r="DI188" s="202"/>
      <c r="DJ188" s="202"/>
      <c r="DK188" s="202"/>
      <c r="DL188" s="202"/>
      <c r="DM188" s="202"/>
      <c r="DN188" s="202"/>
      <c r="DO188" s="202"/>
      <c r="DP188" s="202"/>
      <c r="DQ188" s="202"/>
      <c r="DR188" s="202"/>
      <c r="DS188" s="202"/>
      <c r="DT188" s="202"/>
      <c r="DU188" s="202"/>
      <c r="DV188" s="202"/>
      <c r="DW188" s="202"/>
      <c r="DX188" s="202"/>
      <c r="DY188" s="202"/>
      <c r="DZ188" s="202"/>
      <c r="EA188" s="202"/>
      <c r="EB188" s="202"/>
      <c r="EC188" s="202"/>
      <c r="ED188" s="202"/>
      <c r="EE188" s="202"/>
      <c r="EF188" s="202"/>
      <c r="EG188" s="202"/>
      <c r="EH188" s="202"/>
      <c r="EI188" s="202"/>
      <c r="EJ188" s="202"/>
      <c r="EK188" s="202"/>
      <c r="EL188" s="202"/>
      <c r="EM188" s="202"/>
      <c r="EN188" s="202"/>
    </row>
    <row r="189" spans="3:144">
      <c r="C189" s="202"/>
      <c r="D189" s="202"/>
      <c r="E189" s="202"/>
      <c r="F189" s="202"/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  <c r="V189" s="202"/>
      <c r="W189" s="202"/>
      <c r="X189" s="202"/>
      <c r="Y189" s="202"/>
      <c r="Z189" s="202"/>
      <c r="AA189" s="202"/>
      <c r="AB189" s="202"/>
      <c r="AC189" s="202"/>
      <c r="AD189" s="202"/>
      <c r="AE189" s="202"/>
      <c r="AF189" s="202"/>
      <c r="AG189" s="202"/>
      <c r="AH189" s="202"/>
      <c r="AI189" s="202"/>
      <c r="AJ189" s="202"/>
      <c r="AK189" s="202"/>
      <c r="AL189" s="202"/>
      <c r="AM189" s="202"/>
      <c r="AN189" s="202"/>
      <c r="AO189" s="202"/>
      <c r="AP189" s="202"/>
      <c r="AQ189" s="202"/>
      <c r="AR189" s="202"/>
      <c r="AS189" s="202"/>
      <c r="AT189" s="202"/>
      <c r="AU189" s="202"/>
      <c r="AV189" s="202"/>
      <c r="AW189" s="202"/>
      <c r="AX189" s="202"/>
      <c r="AY189" s="202"/>
      <c r="AZ189" s="202"/>
      <c r="BA189" s="202"/>
      <c r="BB189" s="202"/>
      <c r="BC189" s="202"/>
      <c r="BD189" s="202"/>
      <c r="BE189" s="202"/>
      <c r="BF189" s="202"/>
      <c r="BG189" s="202"/>
      <c r="BH189" s="202"/>
      <c r="BI189" s="202"/>
      <c r="BJ189" s="202"/>
      <c r="BK189" s="202"/>
      <c r="BL189" s="202"/>
      <c r="BM189" s="202"/>
      <c r="BN189" s="202"/>
      <c r="BO189" s="202"/>
      <c r="BP189" s="202"/>
      <c r="BQ189" s="202"/>
      <c r="BR189" s="202"/>
      <c r="BS189" s="202"/>
      <c r="BT189" s="202"/>
      <c r="BU189" s="202"/>
      <c r="BV189" s="202"/>
      <c r="BW189" s="202"/>
      <c r="BX189" s="202"/>
      <c r="BY189" s="202"/>
      <c r="BZ189" s="202"/>
      <c r="CA189" s="202"/>
      <c r="CB189" s="202"/>
      <c r="CC189" s="202"/>
      <c r="CD189" s="202"/>
      <c r="CE189" s="202"/>
      <c r="CF189" s="202"/>
      <c r="CG189" s="202"/>
      <c r="CH189" s="202"/>
      <c r="CI189" s="202"/>
      <c r="CJ189" s="202"/>
      <c r="CK189" s="202"/>
      <c r="CL189" s="202"/>
      <c r="CM189" s="202"/>
      <c r="CN189" s="202"/>
      <c r="CO189" s="202"/>
      <c r="CP189" s="202"/>
      <c r="CQ189" s="202"/>
      <c r="CR189" s="202"/>
      <c r="CS189" s="202"/>
      <c r="CT189" s="202"/>
      <c r="CU189" s="202"/>
      <c r="CV189" s="202"/>
      <c r="CW189" s="202"/>
      <c r="CX189" s="202"/>
      <c r="CY189" s="202"/>
      <c r="CZ189" s="202"/>
      <c r="DA189" s="202"/>
      <c r="DB189" s="202"/>
      <c r="DC189" s="202"/>
      <c r="DD189" s="202"/>
      <c r="DE189" s="202"/>
      <c r="DF189" s="202"/>
      <c r="DG189" s="202"/>
      <c r="DH189" s="202"/>
      <c r="DI189" s="202"/>
      <c r="DJ189" s="202"/>
      <c r="DK189" s="202"/>
      <c r="DL189" s="202"/>
      <c r="DM189" s="202"/>
      <c r="DN189" s="202"/>
      <c r="DO189" s="202"/>
      <c r="DP189" s="202"/>
      <c r="DQ189" s="202"/>
      <c r="DR189" s="202"/>
      <c r="DS189" s="202"/>
      <c r="DT189" s="202"/>
      <c r="DU189" s="202"/>
      <c r="DV189" s="202"/>
      <c r="DW189" s="202"/>
      <c r="DX189" s="202"/>
      <c r="DY189" s="202"/>
      <c r="DZ189" s="202"/>
      <c r="EA189" s="202"/>
      <c r="EB189" s="202"/>
      <c r="EC189" s="202"/>
      <c r="ED189" s="202"/>
      <c r="EE189" s="202"/>
      <c r="EF189" s="202"/>
      <c r="EG189" s="202"/>
      <c r="EH189" s="202"/>
      <c r="EI189" s="202"/>
      <c r="EJ189" s="202"/>
      <c r="EK189" s="202"/>
      <c r="EL189" s="202"/>
      <c r="EM189" s="202"/>
      <c r="EN189" s="202"/>
    </row>
    <row r="190" spans="3:144">
      <c r="C190" s="202"/>
      <c r="D190" s="202"/>
      <c r="E190" s="202"/>
      <c r="F190" s="202"/>
      <c r="G190" s="202"/>
      <c r="H190" s="202"/>
      <c r="I190" s="202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  <c r="V190" s="202"/>
      <c r="W190" s="202"/>
      <c r="X190" s="202"/>
      <c r="Y190" s="202"/>
      <c r="Z190" s="202"/>
      <c r="AA190" s="202"/>
      <c r="AB190" s="202"/>
      <c r="AC190" s="202"/>
      <c r="AD190" s="202"/>
      <c r="AE190" s="202"/>
      <c r="AF190" s="202"/>
      <c r="AG190" s="202"/>
      <c r="AH190" s="202"/>
      <c r="AI190" s="202"/>
      <c r="AJ190" s="202"/>
      <c r="AK190" s="202"/>
      <c r="AL190" s="202"/>
      <c r="AM190" s="202"/>
      <c r="AN190" s="202"/>
      <c r="AO190" s="202"/>
      <c r="AP190" s="202"/>
      <c r="AQ190" s="202"/>
      <c r="AR190" s="202"/>
      <c r="AS190" s="202"/>
      <c r="AT190" s="202"/>
      <c r="AU190" s="202"/>
      <c r="AV190" s="202"/>
      <c r="AW190" s="202"/>
      <c r="AX190" s="202"/>
      <c r="AY190" s="202"/>
      <c r="AZ190" s="202"/>
      <c r="BA190" s="202"/>
      <c r="BB190" s="202"/>
      <c r="BC190" s="202"/>
      <c r="BD190" s="202"/>
      <c r="BE190" s="202"/>
      <c r="BF190" s="202"/>
      <c r="BG190" s="202"/>
      <c r="BH190" s="202"/>
      <c r="BI190" s="202"/>
      <c r="BJ190" s="202"/>
      <c r="BK190" s="202"/>
      <c r="BL190" s="202"/>
      <c r="BM190" s="202"/>
      <c r="BN190" s="202"/>
      <c r="BO190" s="202"/>
      <c r="BP190" s="202"/>
      <c r="BQ190" s="202"/>
      <c r="BR190" s="202"/>
      <c r="BS190" s="202"/>
      <c r="BT190" s="202"/>
      <c r="BU190" s="202"/>
      <c r="BV190" s="202"/>
      <c r="BW190" s="202"/>
      <c r="BX190" s="202"/>
      <c r="BY190" s="202"/>
      <c r="BZ190" s="202"/>
      <c r="CA190" s="202"/>
      <c r="CB190" s="202"/>
      <c r="CC190" s="202"/>
      <c r="CD190" s="202"/>
      <c r="CE190" s="202"/>
      <c r="CF190" s="202"/>
      <c r="CG190" s="202"/>
      <c r="CH190" s="202"/>
      <c r="CI190" s="202"/>
      <c r="CJ190" s="202"/>
      <c r="CK190" s="202"/>
      <c r="CL190" s="202"/>
      <c r="CM190" s="202"/>
      <c r="CN190" s="202"/>
      <c r="CO190" s="202"/>
      <c r="CP190" s="202"/>
      <c r="CQ190" s="202"/>
      <c r="CR190" s="202"/>
      <c r="CS190" s="202"/>
      <c r="CT190" s="202"/>
      <c r="CU190" s="202"/>
      <c r="CV190" s="202"/>
      <c r="CW190" s="202"/>
      <c r="CX190" s="202"/>
      <c r="CY190" s="202"/>
      <c r="CZ190" s="202"/>
      <c r="DA190" s="202"/>
      <c r="DB190" s="202"/>
      <c r="DC190" s="202"/>
      <c r="DD190" s="202"/>
      <c r="DE190" s="202"/>
      <c r="DF190" s="202"/>
      <c r="DG190" s="202"/>
      <c r="DH190" s="202"/>
      <c r="DI190" s="202"/>
      <c r="DJ190" s="202"/>
      <c r="DK190" s="202"/>
      <c r="DL190" s="202"/>
      <c r="DM190" s="202"/>
      <c r="DN190" s="202"/>
      <c r="DO190" s="202"/>
      <c r="DP190" s="202"/>
      <c r="DQ190" s="202"/>
      <c r="DR190" s="202"/>
      <c r="DS190" s="202"/>
      <c r="DT190" s="202"/>
      <c r="DU190" s="202"/>
      <c r="DV190" s="202"/>
      <c r="DW190" s="202"/>
      <c r="DX190" s="202"/>
      <c r="DY190" s="202"/>
      <c r="DZ190" s="202"/>
      <c r="EA190" s="202"/>
      <c r="EB190" s="202"/>
      <c r="EC190" s="202"/>
      <c r="ED190" s="202"/>
      <c r="EE190" s="202"/>
      <c r="EF190" s="202"/>
      <c r="EG190" s="202"/>
      <c r="EH190" s="202"/>
      <c r="EI190" s="202"/>
      <c r="EJ190" s="202"/>
      <c r="EK190" s="202"/>
      <c r="EL190" s="202"/>
      <c r="EM190" s="202"/>
      <c r="EN190" s="202"/>
    </row>
    <row r="191" spans="3:144">
      <c r="C191" s="202"/>
      <c r="D191" s="202"/>
      <c r="E191" s="202"/>
      <c r="F191" s="202"/>
      <c r="G191" s="202"/>
      <c r="H191" s="202"/>
      <c r="I191" s="202"/>
      <c r="J191" s="202"/>
      <c r="K191" s="202"/>
      <c r="L191" s="202"/>
      <c r="M191" s="202"/>
      <c r="N191" s="202"/>
      <c r="O191" s="202"/>
      <c r="P191" s="202"/>
      <c r="Q191" s="202"/>
      <c r="R191" s="202"/>
      <c r="S191" s="202"/>
      <c r="T191" s="202"/>
      <c r="U191" s="202"/>
      <c r="V191" s="202"/>
      <c r="W191" s="202"/>
      <c r="X191" s="202"/>
      <c r="Y191" s="202"/>
      <c r="Z191" s="202"/>
      <c r="AA191" s="202"/>
      <c r="AB191" s="202"/>
      <c r="AC191" s="202"/>
      <c r="AD191" s="202"/>
      <c r="AE191" s="202"/>
      <c r="AF191" s="202"/>
      <c r="AG191" s="202"/>
      <c r="AH191" s="202"/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2"/>
      <c r="AS191" s="202"/>
      <c r="AT191" s="202"/>
      <c r="AU191" s="202"/>
      <c r="AV191" s="202"/>
      <c r="AW191" s="202"/>
      <c r="AX191" s="202"/>
      <c r="AY191" s="202"/>
      <c r="AZ191" s="202"/>
      <c r="BA191" s="202"/>
      <c r="BB191" s="202"/>
      <c r="BC191" s="202"/>
      <c r="BD191" s="202"/>
      <c r="BE191" s="202"/>
      <c r="BF191" s="202"/>
      <c r="BG191" s="202"/>
      <c r="BH191" s="202"/>
      <c r="BI191" s="202"/>
      <c r="BJ191" s="202"/>
      <c r="BK191" s="202"/>
      <c r="BL191" s="202"/>
      <c r="BM191" s="202"/>
      <c r="BN191" s="202"/>
      <c r="BO191" s="202"/>
      <c r="BP191" s="202"/>
      <c r="BQ191" s="202"/>
      <c r="BR191" s="202"/>
      <c r="BS191" s="202"/>
      <c r="BT191" s="202"/>
      <c r="BU191" s="202"/>
      <c r="BV191" s="202"/>
      <c r="BW191" s="202"/>
      <c r="BX191" s="202"/>
      <c r="BY191" s="202"/>
      <c r="BZ191" s="202"/>
      <c r="CA191" s="202"/>
      <c r="CB191" s="202"/>
      <c r="CC191" s="202"/>
      <c r="CD191" s="202"/>
      <c r="CE191" s="202"/>
      <c r="CF191" s="202"/>
      <c r="CG191" s="202"/>
      <c r="CH191" s="202"/>
      <c r="CI191" s="202"/>
      <c r="CJ191" s="202"/>
      <c r="CK191" s="202"/>
      <c r="CL191" s="202"/>
      <c r="CM191" s="202"/>
      <c r="CN191" s="202"/>
      <c r="CO191" s="202"/>
      <c r="CP191" s="202"/>
      <c r="CQ191" s="202"/>
      <c r="CR191" s="202"/>
      <c r="CS191" s="202"/>
      <c r="CT191" s="202"/>
      <c r="CU191" s="202"/>
      <c r="CV191" s="202"/>
      <c r="CW191" s="202"/>
      <c r="CX191" s="202"/>
      <c r="CY191" s="202"/>
      <c r="CZ191" s="202"/>
      <c r="DA191" s="202"/>
      <c r="DB191" s="202"/>
      <c r="DC191" s="202"/>
      <c r="DD191" s="202"/>
      <c r="DE191" s="202"/>
      <c r="DF191" s="202"/>
      <c r="DG191" s="202"/>
      <c r="DH191" s="202"/>
      <c r="DI191" s="202"/>
      <c r="DJ191" s="202"/>
      <c r="DK191" s="202"/>
      <c r="DL191" s="202"/>
      <c r="DM191" s="202"/>
      <c r="DN191" s="202"/>
      <c r="DO191" s="202"/>
      <c r="DP191" s="202"/>
      <c r="DQ191" s="202"/>
      <c r="DR191" s="202"/>
      <c r="DS191" s="202"/>
      <c r="DT191" s="202"/>
      <c r="DU191" s="202"/>
      <c r="DV191" s="202"/>
      <c r="DW191" s="202"/>
      <c r="DX191" s="202"/>
      <c r="DY191" s="202"/>
      <c r="DZ191" s="202"/>
      <c r="EA191" s="202"/>
      <c r="EB191" s="202"/>
      <c r="EC191" s="202"/>
      <c r="ED191" s="202"/>
      <c r="EE191" s="202"/>
      <c r="EF191" s="202"/>
      <c r="EG191" s="202"/>
      <c r="EH191" s="202"/>
      <c r="EI191" s="202"/>
      <c r="EJ191" s="202"/>
      <c r="EK191" s="202"/>
      <c r="EL191" s="202"/>
      <c r="EM191" s="202"/>
      <c r="EN191" s="202"/>
    </row>
    <row r="192" spans="3:144">
      <c r="C192" s="202"/>
      <c r="D192" s="202"/>
      <c r="E192" s="202"/>
      <c r="F192" s="202"/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202"/>
      <c r="T192" s="202"/>
      <c r="U192" s="202"/>
      <c r="V192" s="202"/>
      <c r="W192" s="202"/>
      <c r="X192" s="202"/>
      <c r="Y192" s="202"/>
      <c r="Z192" s="202"/>
      <c r="AA192" s="202"/>
      <c r="AB192" s="202"/>
      <c r="AC192" s="202"/>
      <c r="AD192" s="202"/>
      <c r="AE192" s="202"/>
      <c r="AF192" s="202"/>
      <c r="AG192" s="202"/>
      <c r="AH192" s="202"/>
      <c r="AI192" s="202"/>
      <c r="AJ192" s="202"/>
      <c r="AK192" s="202"/>
      <c r="AL192" s="202"/>
      <c r="AM192" s="202"/>
      <c r="AN192" s="202"/>
      <c r="AO192" s="202"/>
      <c r="AP192" s="202"/>
      <c r="AQ192" s="202"/>
      <c r="AR192" s="202"/>
      <c r="AS192" s="202"/>
      <c r="AT192" s="202"/>
      <c r="AU192" s="202"/>
      <c r="AV192" s="202"/>
      <c r="AW192" s="202"/>
      <c r="AX192" s="202"/>
      <c r="AY192" s="202"/>
      <c r="AZ192" s="202"/>
      <c r="BA192" s="202"/>
      <c r="BB192" s="202"/>
      <c r="BC192" s="202"/>
      <c r="BD192" s="202"/>
      <c r="BE192" s="202"/>
      <c r="BF192" s="202"/>
      <c r="BG192" s="202"/>
      <c r="BH192" s="202"/>
      <c r="BI192" s="202"/>
      <c r="BJ192" s="202"/>
      <c r="BK192" s="202"/>
      <c r="BL192" s="202"/>
      <c r="BM192" s="202"/>
      <c r="BN192" s="202"/>
      <c r="BO192" s="202"/>
      <c r="BP192" s="202"/>
      <c r="BQ192" s="202"/>
      <c r="BR192" s="202"/>
      <c r="BS192" s="202"/>
      <c r="BT192" s="202"/>
      <c r="BU192" s="202"/>
      <c r="BV192" s="202"/>
      <c r="BW192" s="202"/>
      <c r="BX192" s="202"/>
      <c r="BY192" s="202"/>
      <c r="BZ192" s="202"/>
      <c r="CA192" s="202"/>
      <c r="CB192" s="202"/>
      <c r="CC192" s="202"/>
      <c r="CD192" s="202"/>
      <c r="CE192" s="202"/>
      <c r="CF192" s="202"/>
      <c r="CG192" s="202"/>
      <c r="CH192" s="202"/>
      <c r="CI192" s="202"/>
      <c r="CJ192" s="202"/>
      <c r="CK192" s="202"/>
      <c r="CL192" s="202"/>
      <c r="CM192" s="202"/>
      <c r="CN192" s="202"/>
      <c r="CO192" s="202"/>
      <c r="CP192" s="202"/>
      <c r="CQ192" s="202"/>
      <c r="CR192" s="202"/>
      <c r="CS192" s="202"/>
      <c r="CT192" s="202"/>
      <c r="CU192" s="202"/>
      <c r="CV192" s="202"/>
      <c r="CW192" s="202"/>
      <c r="CX192" s="202"/>
      <c r="CY192" s="202"/>
      <c r="CZ192" s="202"/>
      <c r="DA192" s="202"/>
      <c r="DB192" s="202"/>
      <c r="DC192" s="202"/>
      <c r="DD192" s="202"/>
      <c r="DE192" s="202"/>
      <c r="DF192" s="202"/>
      <c r="DG192" s="202"/>
      <c r="DH192" s="202"/>
      <c r="DI192" s="202"/>
      <c r="DJ192" s="202"/>
      <c r="DK192" s="202"/>
      <c r="DL192" s="202"/>
      <c r="DM192" s="202"/>
      <c r="DN192" s="202"/>
      <c r="DO192" s="202"/>
      <c r="DP192" s="202"/>
      <c r="DQ192" s="202"/>
      <c r="DR192" s="202"/>
      <c r="DS192" s="202"/>
      <c r="DT192" s="202"/>
      <c r="DU192" s="202"/>
      <c r="DV192" s="202"/>
      <c r="DW192" s="202"/>
      <c r="DX192" s="202"/>
      <c r="DY192" s="202"/>
      <c r="DZ192" s="202"/>
      <c r="EA192" s="202"/>
      <c r="EB192" s="202"/>
      <c r="EC192" s="202"/>
      <c r="ED192" s="202"/>
      <c r="EE192" s="202"/>
      <c r="EF192" s="202"/>
      <c r="EG192" s="202"/>
      <c r="EH192" s="202"/>
      <c r="EI192" s="202"/>
      <c r="EJ192" s="202"/>
      <c r="EK192" s="202"/>
      <c r="EL192" s="202"/>
      <c r="EM192" s="202"/>
      <c r="EN192" s="202"/>
    </row>
    <row r="193" spans="3:144">
      <c r="C193" s="202"/>
      <c r="D193" s="202"/>
      <c r="E193" s="202"/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  <c r="X193" s="202"/>
      <c r="Y193" s="202"/>
      <c r="Z193" s="202"/>
      <c r="AA193" s="202"/>
      <c r="AB193" s="202"/>
      <c r="AC193" s="202"/>
      <c r="AD193" s="202"/>
      <c r="AE193" s="202"/>
      <c r="AF193" s="202"/>
      <c r="AG193" s="202"/>
      <c r="AH193" s="202"/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202"/>
      <c r="AS193" s="202"/>
      <c r="AT193" s="202"/>
      <c r="AU193" s="202"/>
      <c r="AV193" s="202"/>
      <c r="AW193" s="202"/>
      <c r="AX193" s="202"/>
      <c r="AY193" s="202"/>
      <c r="AZ193" s="202"/>
      <c r="BA193" s="202"/>
      <c r="BB193" s="202"/>
      <c r="BC193" s="202"/>
      <c r="BD193" s="202"/>
      <c r="BE193" s="202"/>
      <c r="BF193" s="202"/>
      <c r="BG193" s="202"/>
      <c r="BH193" s="202"/>
      <c r="BI193" s="202"/>
      <c r="BJ193" s="202"/>
      <c r="BK193" s="202"/>
      <c r="BL193" s="202"/>
      <c r="BM193" s="202"/>
      <c r="BN193" s="202"/>
      <c r="BO193" s="202"/>
      <c r="BP193" s="202"/>
      <c r="BQ193" s="202"/>
      <c r="BR193" s="202"/>
      <c r="BS193" s="202"/>
      <c r="BT193" s="202"/>
      <c r="BU193" s="202"/>
      <c r="BV193" s="202"/>
      <c r="BW193" s="202"/>
      <c r="BX193" s="202"/>
      <c r="BY193" s="202"/>
      <c r="BZ193" s="202"/>
      <c r="CA193" s="202"/>
      <c r="CB193" s="202"/>
      <c r="CC193" s="202"/>
      <c r="CD193" s="202"/>
      <c r="CE193" s="202"/>
      <c r="CF193" s="202"/>
      <c r="CG193" s="202"/>
      <c r="CH193" s="202"/>
      <c r="CI193" s="202"/>
      <c r="CJ193" s="202"/>
      <c r="CK193" s="202"/>
      <c r="CL193" s="202"/>
      <c r="CM193" s="202"/>
      <c r="CN193" s="202"/>
      <c r="CO193" s="202"/>
      <c r="CP193" s="202"/>
      <c r="CQ193" s="202"/>
      <c r="CR193" s="202"/>
      <c r="CS193" s="202"/>
      <c r="CT193" s="202"/>
      <c r="CU193" s="202"/>
      <c r="CV193" s="202"/>
      <c r="CW193" s="202"/>
      <c r="CX193" s="202"/>
      <c r="CY193" s="202"/>
      <c r="CZ193" s="202"/>
      <c r="DA193" s="202"/>
      <c r="DB193" s="202"/>
      <c r="DC193" s="202"/>
      <c r="DD193" s="202"/>
      <c r="DE193" s="202"/>
      <c r="DF193" s="202"/>
      <c r="DG193" s="202"/>
      <c r="DH193" s="202"/>
      <c r="DI193" s="202"/>
      <c r="DJ193" s="202"/>
      <c r="DK193" s="202"/>
      <c r="DL193" s="202"/>
      <c r="DM193" s="202"/>
      <c r="DN193" s="202"/>
      <c r="DO193" s="202"/>
      <c r="DP193" s="202"/>
      <c r="DQ193" s="202"/>
      <c r="DR193" s="202"/>
      <c r="DS193" s="202"/>
      <c r="DT193" s="202"/>
      <c r="DU193" s="202"/>
      <c r="DV193" s="202"/>
      <c r="DW193" s="202"/>
      <c r="DX193" s="202"/>
      <c r="DY193" s="202"/>
      <c r="DZ193" s="202"/>
      <c r="EA193" s="202"/>
      <c r="EB193" s="202"/>
      <c r="EC193" s="202"/>
      <c r="ED193" s="202"/>
      <c r="EE193" s="202"/>
      <c r="EF193" s="202"/>
      <c r="EG193" s="202"/>
      <c r="EH193" s="202"/>
      <c r="EI193" s="202"/>
      <c r="EJ193" s="202"/>
      <c r="EK193" s="202"/>
      <c r="EL193" s="202"/>
      <c r="EM193" s="202"/>
      <c r="EN193" s="202"/>
    </row>
    <row r="194" spans="3:144">
      <c r="C194" s="202"/>
      <c r="D194" s="202"/>
      <c r="E194" s="202"/>
      <c r="F194" s="202"/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  <c r="V194" s="202"/>
      <c r="W194" s="202"/>
      <c r="X194" s="202"/>
      <c r="Y194" s="202"/>
      <c r="Z194" s="202"/>
      <c r="AA194" s="202"/>
      <c r="AB194" s="202"/>
      <c r="AC194" s="202"/>
      <c r="AD194" s="202"/>
      <c r="AE194" s="202"/>
      <c r="AF194" s="202"/>
      <c r="AG194" s="202"/>
      <c r="AH194" s="202"/>
      <c r="AI194" s="202"/>
      <c r="AJ194" s="202"/>
      <c r="AK194" s="202"/>
      <c r="AL194" s="202"/>
      <c r="AM194" s="202"/>
      <c r="AN194" s="202"/>
      <c r="AO194" s="202"/>
      <c r="AP194" s="202"/>
      <c r="AQ194" s="202"/>
      <c r="AR194" s="202"/>
      <c r="AS194" s="202"/>
      <c r="AT194" s="202"/>
      <c r="AU194" s="202"/>
      <c r="AV194" s="202"/>
      <c r="AW194" s="202"/>
      <c r="AX194" s="202"/>
      <c r="AY194" s="202"/>
      <c r="AZ194" s="202"/>
      <c r="BA194" s="202"/>
      <c r="BB194" s="202"/>
      <c r="BC194" s="202"/>
      <c r="BD194" s="202"/>
      <c r="BE194" s="202"/>
      <c r="BF194" s="202"/>
      <c r="BG194" s="202"/>
      <c r="BH194" s="202"/>
      <c r="BI194" s="202"/>
      <c r="BJ194" s="202"/>
      <c r="BK194" s="202"/>
      <c r="BL194" s="202"/>
      <c r="BM194" s="202"/>
      <c r="BN194" s="202"/>
      <c r="BO194" s="202"/>
      <c r="BP194" s="202"/>
      <c r="BQ194" s="202"/>
      <c r="BR194" s="202"/>
      <c r="BS194" s="202"/>
      <c r="BT194" s="202"/>
      <c r="BU194" s="202"/>
      <c r="BV194" s="202"/>
      <c r="BW194" s="202"/>
      <c r="BX194" s="202"/>
      <c r="BY194" s="202"/>
      <c r="BZ194" s="202"/>
      <c r="CA194" s="202"/>
      <c r="CB194" s="202"/>
      <c r="CC194" s="202"/>
      <c r="CD194" s="202"/>
      <c r="CE194" s="202"/>
      <c r="CF194" s="202"/>
      <c r="CG194" s="202"/>
      <c r="CH194" s="202"/>
      <c r="CI194" s="202"/>
      <c r="CJ194" s="202"/>
      <c r="CK194" s="202"/>
      <c r="CL194" s="202"/>
      <c r="CM194" s="202"/>
      <c r="CN194" s="202"/>
      <c r="CO194" s="202"/>
      <c r="CP194" s="202"/>
      <c r="CQ194" s="202"/>
      <c r="CR194" s="202"/>
      <c r="CS194" s="202"/>
      <c r="CT194" s="202"/>
      <c r="CU194" s="202"/>
      <c r="CV194" s="202"/>
      <c r="CW194" s="202"/>
      <c r="CX194" s="202"/>
      <c r="CY194" s="202"/>
      <c r="CZ194" s="202"/>
      <c r="DA194" s="202"/>
      <c r="DB194" s="202"/>
      <c r="DC194" s="202"/>
      <c r="DD194" s="202"/>
      <c r="DE194" s="202"/>
      <c r="DF194" s="202"/>
      <c r="DG194" s="202"/>
      <c r="DH194" s="202"/>
      <c r="DI194" s="202"/>
      <c r="DJ194" s="202"/>
      <c r="DK194" s="202"/>
      <c r="DL194" s="202"/>
      <c r="DM194" s="202"/>
      <c r="DN194" s="202"/>
      <c r="DO194" s="202"/>
      <c r="DP194" s="202"/>
      <c r="DQ194" s="202"/>
      <c r="DR194" s="202"/>
      <c r="DS194" s="202"/>
      <c r="DT194" s="202"/>
      <c r="DU194" s="202"/>
      <c r="DV194" s="202"/>
      <c r="DW194" s="202"/>
      <c r="DX194" s="202"/>
      <c r="DY194" s="202"/>
      <c r="DZ194" s="202"/>
      <c r="EA194" s="202"/>
      <c r="EB194" s="202"/>
      <c r="EC194" s="202"/>
      <c r="ED194" s="202"/>
      <c r="EE194" s="202"/>
      <c r="EF194" s="202"/>
      <c r="EG194" s="202"/>
      <c r="EH194" s="202"/>
      <c r="EI194" s="202"/>
      <c r="EJ194" s="202"/>
      <c r="EK194" s="202"/>
      <c r="EL194" s="202"/>
      <c r="EM194" s="202"/>
      <c r="EN194" s="202"/>
    </row>
    <row r="195" spans="3:144">
      <c r="C195" s="202"/>
      <c r="D195" s="202"/>
      <c r="E195" s="202"/>
      <c r="F195" s="202"/>
      <c r="G195" s="202"/>
      <c r="H195" s="202"/>
      <c r="I195" s="202"/>
      <c r="J195" s="202"/>
      <c r="K195" s="202"/>
      <c r="L195" s="202"/>
      <c r="M195" s="202"/>
      <c r="N195" s="202"/>
      <c r="O195" s="202"/>
      <c r="P195" s="202"/>
      <c r="Q195" s="202"/>
      <c r="R195" s="202"/>
      <c r="S195" s="202"/>
      <c r="T195" s="202"/>
      <c r="U195" s="202"/>
      <c r="V195" s="202"/>
      <c r="W195" s="202"/>
      <c r="X195" s="202"/>
      <c r="Y195" s="202"/>
      <c r="Z195" s="202"/>
      <c r="AA195" s="202"/>
      <c r="AB195" s="202"/>
      <c r="AC195" s="202"/>
      <c r="AD195" s="202"/>
      <c r="AE195" s="202"/>
      <c r="AF195" s="202"/>
      <c r="AG195" s="202"/>
      <c r="AH195" s="202"/>
      <c r="AI195" s="202"/>
      <c r="AJ195" s="202"/>
      <c r="AK195" s="202"/>
      <c r="AL195" s="202"/>
      <c r="AM195" s="202"/>
      <c r="AN195" s="202"/>
      <c r="AO195" s="202"/>
      <c r="AP195" s="202"/>
      <c r="AQ195" s="202"/>
      <c r="AR195" s="202"/>
      <c r="AS195" s="202"/>
      <c r="AT195" s="202"/>
      <c r="AU195" s="202"/>
      <c r="AV195" s="202"/>
      <c r="AW195" s="202"/>
      <c r="AX195" s="202"/>
      <c r="AY195" s="202"/>
      <c r="AZ195" s="202"/>
      <c r="BA195" s="202"/>
      <c r="BB195" s="202"/>
      <c r="BC195" s="202"/>
      <c r="BD195" s="202"/>
      <c r="BE195" s="202"/>
      <c r="BF195" s="202"/>
      <c r="BG195" s="202"/>
      <c r="BH195" s="202"/>
      <c r="BI195" s="202"/>
      <c r="BJ195" s="202"/>
      <c r="BK195" s="202"/>
      <c r="BL195" s="202"/>
      <c r="BM195" s="202"/>
      <c r="BN195" s="202"/>
      <c r="BO195" s="202"/>
      <c r="BP195" s="202"/>
      <c r="BQ195" s="202"/>
      <c r="BR195" s="202"/>
      <c r="BS195" s="202"/>
      <c r="BT195" s="202"/>
      <c r="BU195" s="202"/>
      <c r="BV195" s="202"/>
      <c r="BW195" s="202"/>
      <c r="BX195" s="202"/>
      <c r="BY195" s="202"/>
      <c r="BZ195" s="202"/>
      <c r="CA195" s="202"/>
      <c r="CB195" s="202"/>
      <c r="CC195" s="202"/>
      <c r="CD195" s="202"/>
      <c r="CE195" s="202"/>
      <c r="CF195" s="202"/>
      <c r="CG195" s="202"/>
      <c r="CH195" s="202"/>
      <c r="CI195" s="202"/>
      <c r="CJ195" s="202"/>
      <c r="CK195" s="202"/>
      <c r="CL195" s="202"/>
      <c r="CM195" s="202"/>
      <c r="CN195" s="202"/>
      <c r="CO195" s="202"/>
      <c r="CP195" s="202"/>
      <c r="CQ195" s="202"/>
      <c r="CR195" s="202"/>
      <c r="CS195" s="202"/>
      <c r="CT195" s="202"/>
      <c r="CU195" s="202"/>
      <c r="CV195" s="202"/>
      <c r="CW195" s="202"/>
      <c r="CX195" s="202"/>
      <c r="CY195" s="202"/>
      <c r="CZ195" s="202"/>
      <c r="DA195" s="202"/>
      <c r="DB195" s="202"/>
      <c r="DC195" s="202"/>
      <c r="DD195" s="202"/>
      <c r="DE195" s="202"/>
      <c r="DF195" s="202"/>
      <c r="DG195" s="202"/>
      <c r="DH195" s="202"/>
      <c r="DI195" s="202"/>
      <c r="DJ195" s="202"/>
      <c r="DK195" s="202"/>
      <c r="DL195" s="202"/>
      <c r="DM195" s="202"/>
      <c r="DN195" s="202"/>
      <c r="DO195" s="202"/>
      <c r="DP195" s="202"/>
      <c r="DQ195" s="202"/>
      <c r="DR195" s="202"/>
      <c r="DS195" s="202"/>
      <c r="DT195" s="202"/>
      <c r="DU195" s="202"/>
      <c r="DV195" s="202"/>
      <c r="DW195" s="202"/>
      <c r="DX195" s="202"/>
      <c r="DY195" s="202"/>
      <c r="DZ195" s="202"/>
      <c r="EA195" s="202"/>
      <c r="EB195" s="202"/>
      <c r="EC195" s="202"/>
      <c r="ED195" s="202"/>
      <c r="EE195" s="202"/>
      <c r="EF195" s="202"/>
      <c r="EG195" s="202"/>
      <c r="EH195" s="202"/>
      <c r="EI195" s="202"/>
      <c r="EJ195" s="202"/>
      <c r="EK195" s="202"/>
      <c r="EL195" s="202"/>
      <c r="EM195" s="202"/>
      <c r="EN195" s="202"/>
    </row>
    <row r="196" spans="3:144">
      <c r="C196" s="202"/>
      <c r="D196" s="202"/>
      <c r="E196" s="202"/>
      <c r="F196" s="202"/>
      <c r="G196" s="202"/>
      <c r="H196" s="202"/>
      <c r="I196" s="202"/>
      <c r="J196" s="202"/>
      <c r="K196" s="202"/>
      <c r="L196" s="202"/>
      <c r="M196" s="202"/>
      <c r="N196" s="202"/>
      <c r="O196" s="202"/>
      <c r="P196" s="202"/>
      <c r="Q196" s="202"/>
      <c r="R196" s="202"/>
      <c r="S196" s="202"/>
      <c r="T196" s="202"/>
      <c r="U196" s="202"/>
      <c r="V196" s="202"/>
      <c r="W196" s="202"/>
      <c r="X196" s="202"/>
      <c r="Y196" s="202"/>
      <c r="Z196" s="202"/>
      <c r="AA196" s="202"/>
      <c r="AB196" s="202"/>
      <c r="AC196" s="202"/>
      <c r="AD196" s="202"/>
      <c r="AE196" s="202"/>
      <c r="AF196" s="202"/>
      <c r="AG196" s="202"/>
      <c r="AH196" s="202"/>
      <c r="AI196" s="202"/>
      <c r="AJ196" s="202"/>
      <c r="AK196" s="202"/>
      <c r="AL196" s="202"/>
      <c r="AM196" s="202"/>
      <c r="AN196" s="202"/>
      <c r="AO196" s="202"/>
      <c r="AP196" s="202"/>
      <c r="AQ196" s="202"/>
      <c r="AR196" s="202"/>
      <c r="AS196" s="202"/>
      <c r="AT196" s="202"/>
      <c r="AU196" s="202"/>
      <c r="AV196" s="202"/>
      <c r="AW196" s="202"/>
      <c r="AX196" s="202"/>
      <c r="AY196" s="202"/>
      <c r="AZ196" s="202"/>
      <c r="BA196" s="202"/>
      <c r="BB196" s="202"/>
      <c r="BC196" s="202"/>
      <c r="BD196" s="202"/>
      <c r="BE196" s="202"/>
      <c r="BF196" s="202"/>
      <c r="BG196" s="202"/>
      <c r="BH196" s="202"/>
      <c r="BI196" s="202"/>
      <c r="BJ196" s="202"/>
      <c r="BK196" s="202"/>
      <c r="BL196" s="202"/>
      <c r="BM196" s="202"/>
      <c r="BN196" s="202"/>
      <c r="BO196" s="202"/>
      <c r="BP196" s="202"/>
      <c r="BQ196" s="202"/>
      <c r="BR196" s="202"/>
      <c r="BS196" s="202"/>
      <c r="BT196" s="202"/>
      <c r="BU196" s="202"/>
      <c r="BV196" s="202"/>
      <c r="BW196" s="202"/>
      <c r="BX196" s="202"/>
      <c r="BY196" s="202"/>
      <c r="BZ196" s="202"/>
      <c r="CA196" s="202"/>
      <c r="CB196" s="202"/>
      <c r="CC196" s="202"/>
      <c r="CD196" s="202"/>
      <c r="CE196" s="202"/>
      <c r="CF196" s="202"/>
      <c r="CG196" s="202"/>
      <c r="CH196" s="202"/>
      <c r="CI196" s="202"/>
      <c r="CJ196" s="202"/>
      <c r="CK196" s="202"/>
      <c r="CL196" s="202"/>
      <c r="CM196" s="202"/>
      <c r="CN196" s="202"/>
      <c r="CO196" s="202"/>
      <c r="CP196" s="202"/>
      <c r="CQ196" s="202"/>
      <c r="CR196" s="202"/>
      <c r="CS196" s="202"/>
      <c r="CT196" s="202"/>
      <c r="CU196" s="202"/>
      <c r="CV196" s="202"/>
      <c r="CW196" s="202"/>
      <c r="CX196" s="202"/>
      <c r="CY196" s="202"/>
      <c r="CZ196" s="202"/>
      <c r="DA196" s="202"/>
      <c r="DB196" s="202"/>
      <c r="DC196" s="202"/>
      <c r="DD196" s="202"/>
      <c r="DE196" s="202"/>
      <c r="DF196" s="202"/>
      <c r="DG196" s="202"/>
      <c r="DH196" s="202"/>
      <c r="DI196" s="202"/>
      <c r="DJ196" s="202"/>
      <c r="DK196" s="202"/>
      <c r="DL196" s="202"/>
      <c r="DM196" s="202"/>
      <c r="DN196" s="202"/>
      <c r="DO196" s="202"/>
      <c r="DP196" s="202"/>
      <c r="DQ196" s="202"/>
      <c r="DR196" s="202"/>
      <c r="DS196" s="202"/>
      <c r="DT196" s="202"/>
      <c r="DU196" s="202"/>
      <c r="DV196" s="202"/>
      <c r="DW196" s="202"/>
      <c r="DX196" s="202"/>
      <c r="DY196" s="202"/>
      <c r="DZ196" s="202"/>
      <c r="EA196" s="202"/>
      <c r="EB196" s="202"/>
      <c r="EC196" s="202"/>
      <c r="ED196" s="202"/>
      <c r="EE196" s="202"/>
      <c r="EF196" s="202"/>
      <c r="EG196" s="202"/>
      <c r="EH196" s="202"/>
      <c r="EI196" s="202"/>
      <c r="EJ196" s="202"/>
      <c r="EK196" s="202"/>
      <c r="EL196" s="202"/>
      <c r="EM196" s="202"/>
      <c r="EN196" s="202"/>
    </row>
    <row r="197" spans="3:144">
      <c r="C197" s="202"/>
      <c r="D197" s="202"/>
      <c r="E197" s="202"/>
      <c r="F197" s="202"/>
      <c r="G197" s="202"/>
      <c r="H197" s="202"/>
      <c r="I197" s="202"/>
      <c r="J197" s="202"/>
      <c r="K197" s="202"/>
      <c r="L197" s="202"/>
      <c r="M197" s="202"/>
      <c r="N197" s="202"/>
      <c r="O197" s="202"/>
      <c r="P197" s="202"/>
      <c r="Q197" s="202"/>
      <c r="R197" s="202"/>
      <c r="S197" s="202"/>
      <c r="T197" s="202"/>
      <c r="U197" s="202"/>
      <c r="V197" s="202"/>
      <c r="W197" s="202"/>
      <c r="X197" s="202"/>
      <c r="Y197" s="202"/>
      <c r="Z197" s="202"/>
      <c r="AA197" s="202"/>
      <c r="AB197" s="202"/>
      <c r="AC197" s="202"/>
      <c r="AD197" s="202"/>
      <c r="AE197" s="202"/>
      <c r="AF197" s="202"/>
      <c r="AG197" s="202"/>
      <c r="AH197" s="202"/>
      <c r="AI197" s="202"/>
      <c r="AJ197" s="202"/>
      <c r="AK197" s="202"/>
      <c r="AL197" s="202"/>
      <c r="AM197" s="202"/>
      <c r="AN197" s="202"/>
      <c r="AO197" s="202"/>
      <c r="AP197" s="202"/>
      <c r="AQ197" s="202"/>
      <c r="AR197" s="202"/>
      <c r="AS197" s="202"/>
      <c r="AT197" s="202"/>
      <c r="AU197" s="202"/>
      <c r="AV197" s="202"/>
      <c r="AW197" s="202"/>
      <c r="AX197" s="202"/>
      <c r="AY197" s="202"/>
      <c r="AZ197" s="202"/>
      <c r="BA197" s="202"/>
      <c r="BB197" s="202"/>
      <c r="BC197" s="202"/>
      <c r="BD197" s="202"/>
      <c r="BE197" s="202"/>
      <c r="BF197" s="202"/>
      <c r="BG197" s="202"/>
      <c r="BH197" s="202"/>
      <c r="BI197" s="202"/>
      <c r="BJ197" s="202"/>
      <c r="BK197" s="202"/>
      <c r="BL197" s="202"/>
      <c r="BM197" s="202"/>
      <c r="BN197" s="202"/>
      <c r="BO197" s="202"/>
      <c r="BP197" s="202"/>
      <c r="BQ197" s="202"/>
      <c r="BR197" s="202"/>
      <c r="BS197" s="202"/>
      <c r="BT197" s="202"/>
      <c r="BU197" s="202"/>
      <c r="BV197" s="202"/>
      <c r="BW197" s="202"/>
      <c r="BX197" s="202"/>
      <c r="BY197" s="202"/>
      <c r="BZ197" s="202"/>
      <c r="CA197" s="202"/>
      <c r="CB197" s="202"/>
      <c r="CC197" s="202"/>
      <c r="CD197" s="202"/>
      <c r="CE197" s="202"/>
      <c r="CF197" s="202"/>
      <c r="CG197" s="202"/>
      <c r="CH197" s="202"/>
      <c r="CI197" s="202"/>
      <c r="CJ197" s="202"/>
      <c r="CK197" s="202"/>
      <c r="CL197" s="202"/>
      <c r="CM197" s="202"/>
      <c r="CN197" s="202"/>
      <c r="CO197" s="202"/>
      <c r="CP197" s="202"/>
      <c r="CQ197" s="202"/>
      <c r="CR197" s="202"/>
      <c r="CS197" s="202"/>
      <c r="CT197" s="202"/>
      <c r="CU197" s="202"/>
      <c r="CV197" s="202"/>
      <c r="CW197" s="202"/>
      <c r="CX197" s="202"/>
      <c r="CY197" s="202"/>
      <c r="CZ197" s="202"/>
      <c r="DA197" s="202"/>
      <c r="DB197" s="202"/>
      <c r="DC197" s="202"/>
      <c r="DD197" s="202"/>
      <c r="DE197" s="202"/>
      <c r="DF197" s="202"/>
      <c r="DG197" s="202"/>
      <c r="DH197" s="202"/>
      <c r="DI197" s="202"/>
      <c r="DJ197" s="202"/>
      <c r="DK197" s="202"/>
      <c r="DL197" s="202"/>
      <c r="DM197" s="202"/>
      <c r="DN197" s="202"/>
      <c r="DO197" s="202"/>
      <c r="DP197" s="202"/>
      <c r="DQ197" s="202"/>
      <c r="DR197" s="202"/>
      <c r="DS197" s="202"/>
      <c r="DT197" s="202"/>
      <c r="DU197" s="202"/>
      <c r="DV197" s="202"/>
      <c r="DW197" s="202"/>
      <c r="DX197" s="202"/>
      <c r="DY197" s="202"/>
      <c r="DZ197" s="202"/>
      <c r="EA197" s="202"/>
      <c r="EB197" s="202"/>
      <c r="EC197" s="202"/>
      <c r="ED197" s="202"/>
      <c r="EE197" s="202"/>
      <c r="EF197" s="202"/>
      <c r="EG197" s="202"/>
      <c r="EH197" s="202"/>
      <c r="EI197" s="202"/>
      <c r="EJ197" s="202"/>
      <c r="EK197" s="202"/>
      <c r="EL197" s="202"/>
      <c r="EM197" s="202"/>
      <c r="EN197" s="202"/>
    </row>
    <row r="198" spans="3:144">
      <c r="C198" s="202"/>
      <c r="D198" s="202"/>
      <c r="E198" s="202"/>
      <c r="F198" s="202"/>
      <c r="G198" s="202"/>
      <c r="H198" s="202"/>
      <c r="I198" s="202"/>
      <c r="J198" s="202"/>
      <c r="K198" s="202"/>
      <c r="L198" s="202"/>
      <c r="M198" s="202"/>
      <c r="N198" s="202"/>
      <c r="O198" s="202"/>
      <c r="P198" s="202"/>
      <c r="Q198" s="202"/>
      <c r="R198" s="202"/>
      <c r="S198" s="202"/>
      <c r="T198" s="202"/>
      <c r="U198" s="202"/>
      <c r="V198" s="202"/>
      <c r="W198" s="202"/>
      <c r="X198" s="202"/>
      <c r="Y198" s="202"/>
      <c r="Z198" s="202"/>
      <c r="AA198" s="202"/>
      <c r="AB198" s="202"/>
      <c r="AC198" s="202"/>
      <c r="AD198" s="202"/>
      <c r="AE198" s="202"/>
      <c r="AF198" s="202"/>
      <c r="AG198" s="202"/>
      <c r="AH198" s="202"/>
      <c r="AI198" s="202"/>
      <c r="AJ198" s="202"/>
      <c r="AK198" s="202"/>
      <c r="AL198" s="202"/>
      <c r="AM198" s="202"/>
      <c r="AN198" s="202"/>
      <c r="AO198" s="202"/>
      <c r="AP198" s="202"/>
      <c r="AQ198" s="202"/>
      <c r="AR198" s="202"/>
      <c r="AS198" s="202"/>
      <c r="AT198" s="202"/>
      <c r="AU198" s="202"/>
      <c r="AV198" s="202"/>
      <c r="AW198" s="202"/>
      <c r="AX198" s="202"/>
      <c r="AY198" s="202"/>
      <c r="AZ198" s="202"/>
      <c r="BA198" s="202"/>
      <c r="BB198" s="202"/>
      <c r="BC198" s="202"/>
      <c r="BD198" s="202"/>
      <c r="BE198" s="202"/>
      <c r="BF198" s="202"/>
      <c r="BG198" s="202"/>
      <c r="BH198" s="202"/>
      <c r="BI198" s="202"/>
      <c r="BJ198" s="202"/>
      <c r="BK198" s="202"/>
      <c r="BL198" s="202"/>
      <c r="BM198" s="202"/>
      <c r="BN198" s="202"/>
      <c r="BO198" s="202"/>
      <c r="BP198" s="202"/>
      <c r="BQ198" s="202"/>
      <c r="BR198" s="202"/>
      <c r="BS198" s="202"/>
      <c r="BT198" s="202"/>
      <c r="BU198" s="202"/>
      <c r="BV198" s="202"/>
      <c r="BW198" s="202"/>
      <c r="BX198" s="202"/>
      <c r="BY198" s="202"/>
      <c r="BZ198" s="202"/>
      <c r="CA198" s="202"/>
      <c r="CB198" s="202"/>
      <c r="CC198" s="202"/>
      <c r="CD198" s="202"/>
      <c r="CE198" s="202"/>
      <c r="CF198" s="202"/>
      <c r="CG198" s="202"/>
      <c r="CH198" s="202"/>
      <c r="CI198" s="202"/>
      <c r="CJ198" s="202"/>
      <c r="CK198" s="202"/>
      <c r="CL198" s="202"/>
      <c r="CM198" s="202"/>
      <c r="CN198" s="202"/>
      <c r="CO198" s="202"/>
      <c r="CP198" s="202"/>
      <c r="CQ198" s="202"/>
      <c r="CR198" s="202"/>
      <c r="CS198" s="202"/>
      <c r="CT198" s="202"/>
      <c r="CU198" s="202"/>
      <c r="CV198" s="202"/>
      <c r="CW198" s="202"/>
      <c r="CX198" s="202"/>
      <c r="CY198" s="202"/>
      <c r="CZ198" s="202"/>
      <c r="DA198" s="202"/>
      <c r="DB198" s="202"/>
      <c r="DC198" s="202"/>
      <c r="DD198" s="202"/>
      <c r="DE198" s="202"/>
      <c r="DF198" s="202"/>
      <c r="DG198" s="202"/>
      <c r="DH198" s="202"/>
      <c r="DI198" s="202"/>
      <c r="DJ198" s="202"/>
      <c r="DK198" s="202"/>
      <c r="DL198" s="202"/>
      <c r="DM198" s="202"/>
      <c r="DN198" s="202"/>
      <c r="DO198" s="202"/>
      <c r="DP198" s="202"/>
      <c r="DQ198" s="202"/>
      <c r="DR198" s="202"/>
      <c r="DS198" s="202"/>
      <c r="DT198" s="202"/>
      <c r="DU198" s="202"/>
      <c r="DV198" s="202"/>
      <c r="DW198" s="202"/>
      <c r="DX198" s="202"/>
      <c r="DY198" s="202"/>
      <c r="DZ198" s="202"/>
      <c r="EA198" s="202"/>
      <c r="EB198" s="202"/>
      <c r="EC198" s="202"/>
      <c r="ED198" s="202"/>
      <c r="EE198" s="202"/>
      <c r="EF198" s="202"/>
      <c r="EG198" s="202"/>
      <c r="EH198" s="202"/>
      <c r="EI198" s="202"/>
      <c r="EJ198" s="202"/>
      <c r="EK198" s="202"/>
      <c r="EL198" s="202"/>
      <c r="EM198" s="202"/>
      <c r="EN198" s="202"/>
    </row>
    <row r="199" spans="3:144">
      <c r="C199" s="202"/>
      <c r="D199" s="202"/>
      <c r="E199" s="202"/>
      <c r="F199" s="202"/>
      <c r="G199" s="202"/>
      <c r="H199" s="202"/>
      <c r="I199" s="202"/>
      <c r="J199" s="202"/>
      <c r="K199" s="202"/>
      <c r="L199" s="202"/>
      <c r="M199" s="202"/>
      <c r="N199" s="202"/>
      <c r="O199" s="202"/>
      <c r="P199" s="202"/>
      <c r="Q199" s="202"/>
      <c r="R199" s="202"/>
      <c r="S199" s="202"/>
      <c r="T199" s="202"/>
      <c r="U199" s="202"/>
      <c r="V199" s="202"/>
      <c r="W199" s="202"/>
      <c r="X199" s="202"/>
      <c r="Y199" s="202"/>
      <c r="Z199" s="202"/>
      <c r="AA199" s="202"/>
      <c r="AB199" s="202"/>
      <c r="AC199" s="202"/>
      <c r="AD199" s="202"/>
      <c r="AE199" s="202"/>
      <c r="AF199" s="202"/>
      <c r="AG199" s="202"/>
      <c r="AH199" s="202"/>
      <c r="AI199" s="202"/>
      <c r="AJ199" s="202"/>
      <c r="AK199" s="202"/>
      <c r="AL199" s="202"/>
      <c r="AM199" s="202"/>
      <c r="AN199" s="202"/>
      <c r="AO199" s="202"/>
      <c r="AP199" s="202"/>
      <c r="AQ199" s="202"/>
      <c r="AR199" s="202"/>
      <c r="AS199" s="202"/>
      <c r="AT199" s="202"/>
      <c r="AU199" s="202"/>
      <c r="AV199" s="202"/>
      <c r="AW199" s="202"/>
      <c r="AX199" s="202"/>
      <c r="AY199" s="202"/>
      <c r="AZ199" s="202"/>
      <c r="BA199" s="202"/>
      <c r="BB199" s="202"/>
      <c r="BC199" s="202"/>
      <c r="BD199" s="202"/>
      <c r="BE199" s="202"/>
      <c r="BF199" s="202"/>
      <c r="BG199" s="202"/>
      <c r="BH199" s="202"/>
      <c r="BI199" s="202"/>
      <c r="BJ199" s="202"/>
      <c r="BK199" s="202"/>
      <c r="BL199" s="202"/>
      <c r="BM199" s="202"/>
      <c r="BN199" s="202"/>
      <c r="BO199" s="202"/>
      <c r="BP199" s="202"/>
      <c r="BQ199" s="202"/>
      <c r="BR199" s="202"/>
      <c r="BS199" s="202"/>
      <c r="BT199" s="202"/>
      <c r="BU199" s="202"/>
      <c r="BV199" s="202"/>
      <c r="BW199" s="202"/>
      <c r="BX199" s="202"/>
      <c r="BY199" s="202"/>
      <c r="BZ199" s="202"/>
      <c r="CA199" s="202"/>
      <c r="CB199" s="202"/>
      <c r="CC199" s="202"/>
      <c r="CD199" s="202"/>
      <c r="CE199" s="202"/>
      <c r="CF199" s="202"/>
      <c r="CG199" s="202"/>
      <c r="CH199" s="202"/>
      <c r="CI199" s="202"/>
      <c r="CJ199" s="202"/>
      <c r="CK199" s="202"/>
      <c r="CL199" s="202"/>
      <c r="CM199" s="202"/>
      <c r="CN199" s="202"/>
      <c r="CO199" s="202"/>
      <c r="CP199" s="202"/>
      <c r="CQ199" s="202"/>
      <c r="CR199" s="202"/>
      <c r="CS199" s="202"/>
      <c r="CT199" s="202"/>
      <c r="CU199" s="202"/>
      <c r="CV199" s="202"/>
      <c r="CW199" s="202"/>
      <c r="CX199" s="202"/>
      <c r="CY199" s="202"/>
      <c r="CZ199" s="202"/>
      <c r="DA199" s="202"/>
      <c r="DB199" s="202"/>
      <c r="DC199" s="202"/>
      <c r="DD199" s="202"/>
      <c r="DE199" s="202"/>
      <c r="DF199" s="202"/>
      <c r="DG199" s="202"/>
      <c r="DH199" s="202"/>
      <c r="DI199" s="202"/>
      <c r="DJ199" s="202"/>
      <c r="DK199" s="202"/>
      <c r="DL199" s="202"/>
      <c r="DM199" s="202"/>
      <c r="DN199" s="202"/>
      <c r="DO199" s="202"/>
      <c r="DP199" s="202"/>
      <c r="DQ199" s="202"/>
      <c r="DR199" s="202"/>
      <c r="DS199" s="202"/>
      <c r="DT199" s="202"/>
      <c r="DU199" s="202"/>
      <c r="DV199" s="202"/>
      <c r="DW199" s="202"/>
      <c r="DX199" s="202"/>
      <c r="DY199" s="202"/>
      <c r="DZ199" s="202"/>
      <c r="EA199" s="202"/>
      <c r="EB199" s="202"/>
      <c r="EC199" s="202"/>
      <c r="ED199" s="202"/>
      <c r="EE199" s="202"/>
      <c r="EF199" s="202"/>
      <c r="EG199" s="202"/>
      <c r="EH199" s="202"/>
      <c r="EI199" s="202"/>
      <c r="EJ199" s="202"/>
      <c r="EK199" s="202"/>
      <c r="EL199" s="202"/>
      <c r="EM199" s="202"/>
      <c r="EN199" s="202"/>
    </row>
    <row r="200" spans="3:144"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  <c r="X200" s="202"/>
      <c r="Y200" s="202"/>
      <c r="Z200" s="202"/>
      <c r="AA200" s="202"/>
      <c r="AB200" s="202"/>
      <c r="AC200" s="202"/>
      <c r="AD200" s="202"/>
      <c r="AE200" s="202"/>
      <c r="AF200" s="202"/>
      <c r="AG200" s="202"/>
      <c r="AH200" s="202"/>
      <c r="AI200" s="202"/>
      <c r="AJ200" s="202"/>
      <c r="AK200" s="202"/>
      <c r="AL200" s="202"/>
      <c r="AM200" s="202"/>
      <c r="AN200" s="202"/>
      <c r="AO200" s="202"/>
      <c r="AP200" s="202"/>
      <c r="AQ200" s="202"/>
      <c r="AR200" s="202"/>
      <c r="AS200" s="202"/>
      <c r="AT200" s="202"/>
      <c r="AU200" s="202"/>
      <c r="AV200" s="202"/>
      <c r="AW200" s="202"/>
      <c r="AX200" s="202"/>
      <c r="AY200" s="202"/>
      <c r="AZ200" s="202"/>
      <c r="BA200" s="202"/>
      <c r="BB200" s="202"/>
      <c r="BC200" s="202"/>
      <c r="BD200" s="202"/>
      <c r="BE200" s="202"/>
      <c r="BF200" s="202"/>
      <c r="BG200" s="202"/>
      <c r="BH200" s="202"/>
      <c r="BI200" s="202"/>
      <c r="BJ200" s="202"/>
      <c r="BK200" s="202"/>
      <c r="BL200" s="202"/>
      <c r="BM200" s="202"/>
      <c r="BN200" s="202"/>
      <c r="BO200" s="202"/>
      <c r="BP200" s="202"/>
      <c r="BQ200" s="202"/>
      <c r="BR200" s="202"/>
      <c r="BS200" s="202"/>
      <c r="BT200" s="202"/>
      <c r="BU200" s="202"/>
      <c r="BV200" s="202"/>
      <c r="BW200" s="202"/>
      <c r="BX200" s="202"/>
      <c r="BY200" s="202"/>
      <c r="BZ200" s="202"/>
      <c r="CA200" s="202"/>
      <c r="CB200" s="202"/>
      <c r="CC200" s="202"/>
      <c r="CD200" s="202"/>
      <c r="CE200" s="202"/>
      <c r="CF200" s="202"/>
      <c r="CG200" s="202"/>
      <c r="CH200" s="202"/>
      <c r="CI200" s="202"/>
      <c r="CJ200" s="202"/>
      <c r="CK200" s="202"/>
      <c r="CL200" s="202"/>
      <c r="CM200" s="202"/>
      <c r="CN200" s="202"/>
      <c r="CO200" s="202"/>
      <c r="CP200" s="202"/>
      <c r="CQ200" s="202"/>
      <c r="CR200" s="202"/>
      <c r="CS200" s="202"/>
      <c r="CT200" s="202"/>
      <c r="CU200" s="202"/>
      <c r="CV200" s="202"/>
      <c r="CW200" s="202"/>
      <c r="CX200" s="202"/>
      <c r="CY200" s="202"/>
      <c r="CZ200" s="202"/>
      <c r="DA200" s="202"/>
      <c r="DB200" s="202"/>
      <c r="DC200" s="202"/>
      <c r="DD200" s="202"/>
      <c r="DE200" s="202"/>
      <c r="DF200" s="202"/>
      <c r="DG200" s="202"/>
      <c r="DH200" s="202"/>
      <c r="DI200" s="202"/>
      <c r="DJ200" s="202"/>
      <c r="DK200" s="202"/>
      <c r="DL200" s="202"/>
      <c r="DM200" s="202"/>
      <c r="DN200" s="202"/>
      <c r="DO200" s="202"/>
      <c r="DP200" s="202"/>
      <c r="DQ200" s="202"/>
      <c r="DR200" s="202"/>
      <c r="DS200" s="202"/>
      <c r="DT200" s="202"/>
      <c r="DU200" s="202"/>
      <c r="DV200" s="202"/>
      <c r="DW200" s="202"/>
      <c r="DX200" s="202"/>
      <c r="DY200" s="202"/>
      <c r="DZ200" s="202"/>
      <c r="EA200" s="202"/>
      <c r="EB200" s="202"/>
      <c r="EC200" s="202"/>
      <c r="ED200" s="202"/>
      <c r="EE200" s="202"/>
      <c r="EF200" s="202"/>
      <c r="EG200" s="202"/>
      <c r="EH200" s="202"/>
      <c r="EI200" s="202"/>
      <c r="EJ200" s="202"/>
      <c r="EK200" s="202"/>
      <c r="EL200" s="202"/>
      <c r="EM200" s="202"/>
      <c r="EN200" s="202"/>
    </row>
    <row r="201" spans="3:144">
      <c r="C201" s="202"/>
      <c r="D201" s="202"/>
      <c r="E201" s="202"/>
      <c r="F201" s="202"/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  <c r="T201" s="202"/>
      <c r="U201" s="202"/>
      <c r="V201" s="202"/>
      <c r="W201" s="202"/>
      <c r="X201" s="202"/>
      <c r="Y201" s="202"/>
      <c r="Z201" s="202"/>
      <c r="AA201" s="202"/>
      <c r="AB201" s="202"/>
      <c r="AC201" s="202"/>
      <c r="AD201" s="202"/>
      <c r="AE201" s="202"/>
      <c r="AF201" s="202"/>
      <c r="AG201" s="202"/>
      <c r="AH201" s="202"/>
      <c r="AI201" s="202"/>
      <c r="AJ201" s="202"/>
      <c r="AK201" s="202"/>
      <c r="AL201" s="202"/>
      <c r="AM201" s="202"/>
      <c r="AN201" s="202"/>
      <c r="AO201" s="202"/>
      <c r="AP201" s="202"/>
      <c r="AQ201" s="202"/>
      <c r="AR201" s="202"/>
      <c r="AS201" s="202"/>
      <c r="AT201" s="202"/>
      <c r="AU201" s="202"/>
      <c r="AV201" s="202"/>
      <c r="AW201" s="202"/>
      <c r="AX201" s="202"/>
      <c r="AY201" s="202"/>
      <c r="AZ201" s="202"/>
      <c r="BA201" s="202"/>
      <c r="BB201" s="202"/>
      <c r="BC201" s="202"/>
      <c r="BD201" s="202"/>
      <c r="BE201" s="202"/>
      <c r="BF201" s="202"/>
      <c r="BG201" s="202"/>
      <c r="BH201" s="202"/>
      <c r="BI201" s="202"/>
      <c r="BJ201" s="202"/>
      <c r="BK201" s="202"/>
      <c r="BL201" s="202"/>
      <c r="BM201" s="202"/>
      <c r="BN201" s="202"/>
      <c r="BO201" s="202"/>
      <c r="BP201" s="202"/>
      <c r="BQ201" s="202"/>
      <c r="BR201" s="202"/>
      <c r="BS201" s="202"/>
      <c r="BT201" s="202"/>
      <c r="BU201" s="202"/>
      <c r="BV201" s="202"/>
      <c r="BW201" s="202"/>
      <c r="BX201" s="202"/>
      <c r="BY201" s="202"/>
      <c r="BZ201" s="202"/>
      <c r="CA201" s="202"/>
      <c r="CB201" s="202"/>
      <c r="CC201" s="202"/>
      <c r="CD201" s="202"/>
      <c r="CE201" s="202"/>
      <c r="CF201" s="202"/>
      <c r="CG201" s="202"/>
      <c r="CH201" s="202"/>
      <c r="CI201" s="202"/>
      <c r="CJ201" s="202"/>
      <c r="CK201" s="202"/>
      <c r="CL201" s="202"/>
      <c r="CM201" s="202"/>
      <c r="CN201" s="202"/>
      <c r="CO201" s="202"/>
      <c r="CP201" s="202"/>
      <c r="CQ201" s="202"/>
      <c r="CR201" s="202"/>
      <c r="CS201" s="202"/>
      <c r="CT201" s="202"/>
      <c r="CU201" s="202"/>
      <c r="CV201" s="202"/>
      <c r="CW201" s="202"/>
      <c r="CX201" s="202"/>
      <c r="CY201" s="202"/>
      <c r="CZ201" s="202"/>
      <c r="DA201" s="202"/>
      <c r="DB201" s="202"/>
      <c r="DC201" s="202"/>
      <c r="DD201" s="202"/>
      <c r="DE201" s="202"/>
      <c r="DF201" s="202"/>
      <c r="DG201" s="202"/>
      <c r="DH201" s="202"/>
      <c r="DI201" s="202"/>
      <c r="DJ201" s="202"/>
      <c r="DK201" s="202"/>
      <c r="DL201" s="202"/>
      <c r="DM201" s="202"/>
      <c r="DN201" s="202"/>
      <c r="DO201" s="202"/>
      <c r="DP201" s="202"/>
      <c r="DQ201" s="202"/>
      <c r="DR201" s="202"/>
      <c r="DS201" s="202"/>
      <c r="DT201" s="202"/>
      <c r="DU201" s="202"/>
      <c r="DV201" s="202"/>
      <c r="DW201" s="202"/>
      <c r="DX201" s="202"/>
      <c r="DY201" s="202"/>
      <c r="DZ201" s="202"/>
      <c r="EA201" s="202"/>
      <c r="EB201" s="202"/>
      <c r="EC201" s="202"/>
      <c r="ED201" s="202"/>
      <c r="EE201" s="202"/>
      <c r="EF201" s="202"/>
      <c r="EG201" s="202"/>
      <c r="EH201" s="202"/>
      <c r="EI201" s="202"/>
      <c r="EJ201" s="202"/>
      <c r="EK201" s="202"/>
      <c r="EL201" s="202"/>
      <c r="EM201" s="202"/>
      <c r="EN201" s="202"/>
    </row>
    <row r="202" spans="3:144">
      <c r="C202" s="202"/>
      <c r="D202" s="202"/>
      <c r="E202" s="202"/>
      <c r="F202" s="202"/>
      <c r="G202" s="202"/>
      <c r="H202" s="202"/>
      <c r="I202" s="202"/>
      <c r="J202" s="202"/>
      <c r="K202" s="202"/>
      <c r="L202" s="202"/>
      <c r="M202" s="202"/>
      <c r="N202" s="202"/>
      <c r="O202" s="202"/>
      <c r="P202" s="202"/>
      <c r="Q202" s="202"/>
      <c r="R202" s="202"/>
      <c r="S202" s="202"/>
      <c r="T202" s="202"/>
      <c r="U202" s="202"/>
      <c r="V202" s="202"/>
      <c r="W202" s="202"/>
      <c r="X202" s="202"/>
      <c r="Y202" s="202"/>
      <c r="Z202" s="202"/>
      <c r="AA202" s="202"/>
      <c r="AB202" s="202"/>
      <c r="AC202" s="202"/>
      <c r="AD202" s="202"/>
      <c r="AE202" s="202"/>
      <c r="AF202" s="202"/>
      <c r="AG202" s="202"/>
      <c r="AH202" s="202"/>
      <c r="AI202" s="202"/>
      <c r="AJ202" s="202"/>
      <c r="AK202" s="202"/>
      <c r="AL202" s="202"/>
      <c r="AM202" s="202"/>
      <c r="AN202" s="202"/>
      <c r="AO202" s="202"/>
      <c r="AP202" s="202"/>
      <c r="AQ202" s="202"/>
      <c r="AR202" s="202"/>
      <c r="AS202" s="202"/>
      <c r="AT202" s="202"/>
      <c r="AU202" s="202"/>
      <c r="AV202" s="202"/>
      <c r="AW202" s="202"/>
      <c r="AX202" s="202"/>
      <c r="AY202" s="202"/>
      <c r="AZ202" s="202"/>
      <c r="BA202" s="202"/>
      <c r="BB202" s="202"/>
      <c r="BC202" s="202"/>
      <c r="BD202" s="202"/>
      <c r="BE202" s="202"/>
      <c r="BF202" s="202"/>
      <c r="BG202" s="202"/>
      <c r="BH202" s="202"/>
      <c r="BI202" s="202"/>
      <c r="BJ202" s="202"/>
      <c r="BK202" s="202"/>
      <c r="BL202" s="202"/>
      <c r="BM202" s="202"/>
      <c r="BN202" s="202"/>
      <c r="BO202" s="202"/>
      <c r="BP202" s="202"/>
      <c r="BQ202" s="202"/>
      <c r="BR202" s="202"/>
      <c r="BS202" s="202"/>
      <c r="BT202" s="202"/>
      <c r="BU202" s="202"/>
      <c r="BV202" s="202"/>
      <c r="BW202" s="202"/>
      <c r="BX202" s="202"/>
      <c r="BY202" s="202"/>
      <c r="BZ202" s="202"/>
      <c r="CA202" s="202"/>
      <c r="CB202" s="202"/>
      <c r="CC202" s="202"/>
      <c r="CD202" s="202"/>
      <c r="CE202" s="202"/>
      <c r="CF202" s="202"/>
      <c r="CG202" s="202"/>
      <c r="CH202" s="202"/>
      <c r="CI202" s="202"/>
      <c r="CJ202" s="202"/>
      <c r="CK202" s="202"/>
      <c r="CL202" s="202"/>
      <c r="CM202" s="202"/>
      <c r="CN202" s="202"/>
      <c r="CO202" s="202"/>
      <c r="CP202" s="202"/>
      <c r="CQ202" s="202"/>
      <c r="CR202" s="202"/>
      <c r="CS202" s="202"/>
      <c r="CT202" s="202"/>
      <c r="CU202" s="202"/>
      <c r="CV202" s="202"/>
      <c r="CW202" s="202"/>
      <c r="CX202" s="202"/>
      <c r="CY202" s="202"/>
      <c r="CZ202" s="202"/>
      <c r="DA202" s="202"/>
      <c r="DB202" s="202"/>
      <c r="DC202" s="202"/>
      <c r="DD202" s="202"/>
      <c r="DE202" s="202"/>
      <c r="DF202" s="202"/>
      <c r="DG202" s="202"/>
      <c r="DH202" s="202"/>
      <c r="DI202" s="202"/>
      <c r="DJ202" s="202"/>
      <c r="DK202" s="202"/>
      <c r="DL202" s="202"/>
      <c r="DM202" s="202"/>
      <c r="DN202" s="202"/>
      <c r="DO202" s="202"/>
      <c r="DP202" s="202"/>
      <c r="DQ202" s="202"/>
      <c r="DR202" s="202"/>
      <c r="DS202" s="202"/>
      <c r="DT202" s="202"/>
      <c r="DU202" s="202"/>
      <c r="DV202" s="202"/>
      <c r="DW202" s="202"/>
      <c r="DX202" s="202"/>
      <c r="DY202" s="202"/>
      <c r="DZ202" s="202"/>
      <c r="EA202" s="202"/>
      <c r="EB202" s="202"/>
      <c r="EC202" s="202"/>
      <c r="ED202" s="202"/>
      <c r="EE202" s="202"/>
      <c r="EF202" s="202"/>
      <c r="EG202" s="202"/>
      <c r="EH202" s="202"/>
      <c r="EI202" s="202"/>
      <c r="EJ202" s="202"/>
      <c r="EK202" s="202"/>
      <c r="EL202" s="202"/>
      <c r="EM202" s="202"/>
      <c r="EN202" s="202"/>
    </row>
    <row r="203" spans="3:144">
      <c r="C203" s="202"/>
      <c r="D203" s="202"/>
      <c r="E203" s="202"/>
      <c r="F203" s="202"/>
      <c r="G203" s="202"/>
      <c r="H203" s="202"/>
      <c r="I203" s="202"/>
      <c r="J203" s="202"/>
      <c r="K203" s="202"/>
      <c r="L203" s="202"/>
      <c r="M203" s="202"/>
      <c r="N203" s="202"/>
      <c r="O203" s="202"/>
      <c r="P203" s="202"/>
      <c r="Q203" s="202"/>
      <c r="R203" s="202"/>
      <c r="S203" s="202"/>
      <c r="T203" s="202"/>
      <c r="U203" s="202"/>
      <c r="V203" s="202"/>
      <c r="W203" s="202"/>
      <c r="X203" s="202"/>
      <c r="Y203" s="202"/>
      <c r="Z203" s="202"/>
      <c r="AA203" s="202"/>
      <c r="AB203" s="202"/>
      <c r="AC203" s="202"/>
      <c r="AD203" s="202"/>
      <c r="AE203" s="202"/>
      <c r="AF203" s="202"/>
      <c r="AG203" s="202"/>
      <c r="AH203" s="202"/>
      <c r="AI203" s="202"/>
      <c r="AJ203" s="202"/>
      <c r="AK203" s="202"/>
      <c r="AL203" s="202"/>
      <c r="AM203" s="202"/>
      <c r="AN203" s="202"/>
      <c r="AO203" s="202"/>
      <c r="AP203" s="202"/>
      <c r="AQ203" s="202"/>
      <c r="AR203" s="202"/>
      <c r="AS203" s="202"/>
      <c r="AT203" s="202"/>
      <c r="AU203" s="202"/>
      <c r="AV203" s="202"/>
      <c r="AW203" s="202"/>
      <c r="AX203" s="202"/>
      <c r="AY203" s="202"/>
      <c r="AZ203" s="202"/>
      <c r="BA203" s="202"/>
      <c r="BB203" s="202"/>
      <c r="BC203" s="202"/>
      <c r="BD203" s="202"/>
      <c r="BE203" s="202"/>
      <c r="BF203" s="202"/>
      <c r="BG203" s="202"/>
      <c r="BH203" s="202"/>
      <c r="BI203" s="202"/>
      <c r="BJ203" s="202"/>
      <c r="BK203" s="202"/>
      <c r="BL203" s="202"/>
      <c r="BM203" s="202"/>
      <c r="BN203" s="202"/>
      <c r="BO203" s="202"/>
      <c r="BP203" s="202"/>
      <c r="BQ203" s="202"/>
      <c r="BR203" s="202"/>
      <c r="BS203" s="202"/>
      <c r="BT203" s="202"/>
      <c r="BU203" s="202"/>
      <c r="BV203" s="202"/>
      <c r="BW203" s="202"/>
      <c r="BX203" s="202"/>
      <c r="BY203" s="202"/>
      <c r="BZ203" s="202"/>
      <c r="CA203" s="202"/>
      <c r="CB203" s="202"/>
      <c r="CC203" s="202"/>
      <c r="CD203" s="202"/>
      <c r="CE203" s="202"/>
      <c r="CF203" s="202"/>
      <c r="CG203" s="202"/>
      <c r="CH203" s="202"/>
      <c r="CI203" s="202"/>
      <c r="CJ203" s="202"/>
      <c r="CK203" s="202"/>
      <c r="CL203" s="202"/>
      <c r="CM203" s="202"/>
      <c r="CN203" s="202"/>
      <c r="CO203" s="202"/>
      <c r="CP203" s="202"/>
      <c r="CQ203" s="202"/>
      <c r="CR203" s="202"/>
      <c r="CS203" s="202"/>
      <c r="CT203" s="202"/>
      <c r="CU203" s="202"/>
      <c r="CV203" s="202"/>
      <c r="CW203" s="202"/>
      <c r="CX203" s="202"/>
      <c r="CY203" s="202"/>
      <c r="CZ203" s="202"/>
      <c r="DA203" s="202"/>
      <c r="DB203" s="202"/>
      <c r="DC203" s="202"/>
      <c r="DD203" s="202"/>
      <c r="DE203" s="202"/>
      <c r="DF203" s="202"/>
      <c r="DG203" s="202"/>
      <c r="DH203" s="202"/>
      <c r="DI203" s="202"/>
      <c r="DJ203" s="202"/>
      <c r="DK203" s="202"/>
      <c r="DL203" s="202"/>
      <c r="DM203" s="202"/>
      <c r="DN203" s="202"/>
      <c r="DO203" s="202"/>
      <c r="DP203" s="202"/>
      <c r="DQ203" s="202"/>
      <c r="DR203" s="202"/>
      <c r="DS203" s="202"/>
      <c r="DT203" s="202"/>
      <c r="DU203" s="202"/>
      <c r="DV203" s="202"/>
      <c r="DW203" s="202"/>
      <c r="DX203" s="202"/>
      <c r="DY203" s="202"/>
      <c r="DZ203" s="202"/>
      <c r="EA203" s="202"/>
      <c r="EB203" s="202"/>
      <c r="EC203" s="202"/>
      <c r="ED203" s="202"/>
      <c r="EE203" s="202"/>
      <c r="EF203" s="202"/>
      <c r="EG203" s="202"/>
      <c r="EH203" s="202"/>
      <c r="EI203" s="202"/>
      <c r="EJ203" s="202"/>
      <c r="EK203" s="202"/>
      <c r="EL203" s="202"/>
      <c r="EM203" s="202"/>
      <c r="EN203" s="202"/>
    </row>
    <row r="204" spans="3:144">
      <c r="C204" s="202"/>
      <c r="D204" s="202"/>
      <c r="E204" s="202"/>
      <c r="F204" s="202"/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Q204" s="202"/>
      <c r="R204" s="202"/>
      <c r="S204" s="202"/>
      <c r="T204" s="202"/>
      <c r="U204" s="202"/>
      <c r="V204" s="202"/>
      <c r="W204" s="202"/>
      <c r="X204" s="202"/>
      <c r="Y204" s="202"/>
      <c r="Z204" s="202"/>
      <c r="AA204" s="202"/>
      <c r="AB204" s="202"/>
      <c r="AC204" s="202"/>
      <c r="AD204" s="202"/>
      <c r="AE204" s="202"/>
      <c r="AF204" s="202"/>
      <c r="AG204" s="202"/>
      <c r="AH204" s="202"/>
      <c r="AI204" s="202"/>
      <c r="AJ204" s="202"/>
      <c r="AK204" s="202"/>
      <c r="AL204" s="202"/>
      <c r="AM204" s="202"/>
      <c r="AN204" s="202"/>
      <c r="AO204" s="202"/>
      <c r="AP204" s="202"/>
      <c r="AQ204" s="202"/>
      <c r="AR204" s="202"/>
      <c r="AS204" s="202"/>
      <c r="AT204" s="202"/>
      <c r="AU204" s="202"/>
      <c r="AV204" s="202"/>
      <c r="AW204" s="202"/>
      <c r="AX204" s="202"/>
      <c r="AY204" s="202"/>
      <c r="AZ204" s="202"/>
      <c r="BA204" s="202"/>
      <c r="BB204" s="202"/>
      <c r="BC204" s="202"/>
      <c r="BD204" s="202"/>
      <c r="BE204" s="202"/>
      <c r="BF204" s="202"/>
      <c r="BG204" s="202"/>
      <c r="BH204" s="202"/>
      <c r="BI204" s="202"/>
      <c r="BJ204" s="202"/>
      <c r="BK204" s="202"/>
      <c r="BL204" s="202"/>
      <c r="BM204" s="202"/>
      <c r="BN204" s="202"/>
      <c r="BO204" s="202"/>
      <c r="BP204" s="202"/>
      <c r="BQ204" s="202"/>
      <c r="BR204" s="202"/>
      <c r="BS204" s="202"/>
      <c r="BT204" s="202"/>
      <c r="BU204" s="202"/>
      <c r="BV204" s="202"/>
      <c r="BW204" s="202"/>
      <c r="BX204" s="202"/>
      <c r="BY204" s="202"/>
      <c r="BZ204" s="202"/>
      <c r="CA204" s="202"/>
      <c r="CB204" s="202"/>
      <c r="CC204" s="202"/>
      <c r="CD204" s="202"/>
      <c r="CE204" s="202"/>
      <c r="CF204" s="202"/>
      <c r="CG204" s="202"/>
      <c r="CH204" s="202"/>
      <c r="CI204" s="202"/>
      <c r="CJ204" s="202"/>
      <c r="CK204" s="202"/>
      <c r="CL204" s="202"/>
      <c r="CM204" s="202"/>
      <c r="CN204" s="202"/>
      <c r="CO204" s="202"/>
      <c r="CP204" s="202"/>
      <c r="CQ204" s="202"/>
      <c r="CR204" s="202"/>
      <c r="CS204" s="202"/>
      <c r="CT204" s="202"/>
      <c r="CU204" s="202"/>
      <c r="CV204" s="202"/>
      <c r="CW204" s="202"/>
      <c r="CX204" s="202"/>
      <c r="CY204" s="202"/>
      <c r="CZ204" s="202"/>
      <c r="DA204" s="202"/>
      <c r="DB204" s="202"/>
      <c r="DC204" s="202"/>
      <c r="DD204" s="202"/>
      <c r="DE204" s="202"/>
      <c r="DF204" s="202"/>
      <c r="DG204" s="202"/>
      <c r="DH204" s="202"/>
      <c r="DI204" s="202"/>
      <c r="DJ204" s="202"/>
      <c r="DK204" s="202"/>
      <c r="DL204" s="202"/>
      <c r="DM204" s="202"/>
      <c r="DN204" s="202"/>
      <c r="DO204" s="202"/>
      <c r="DP204" s="202"/>
      <c r="DQ204" s="202"/>
      <c r="DR204" s="202"/>
      <c r="DS204" s="202"/>
      <c r="DT204" s="202"/>
      <c r="DU204" s="202"/>
      <c r="DV204" s="202"/>
      <c r="DW204" s="202"/>
      <c r="DX204" s="202"/>
      <c r="DY204" s="202"/>
      <c r="DZ204" s="202"/>
      <c r="EA204" s="202"/>
      <c r="EB204" s="202"/>
      <c r="EC204" s="202"/>
      <c r="ED204" s="202"/>
      <c r="EE204" s="202"/>
      <c r="EF204" s="202"/>
      <c r="EG204" s="202"/>
      <c r="EH204" s="202"/>
      <c r="EI204" s="202"/>
      <c r="EJ204" s="202"/>
      <c r="EK204" s="202"/>
      <c r="EL204" s="202"/>
      <c r="EM204" s="202"/>
      <c r="EN204" s="202"/>
    </row>
    <row r="205" spans="3:144">
      <c r="C205" s="202"/>
      <c r="D205" s="202"/>
      <c r="E205" s="202"/>
      <c r="F205" s="202"/>
      <c r="G205" s="202"/>
      <c r="H205" s="202"/>
      <c r="I205" s="202"/>
      <c r="J205" s="202"/>
      <c r="K205" s="202"/>
      <c r="L205" s="202"/>
      <c r="M205" s="202"/>
      <c r="N205" s="202"/>
      <c r="O205" s="202"/>
      <c r="P205" s="202"/>
      <c r="Q205" s="202"/>
      <c r="R205" s="202"/>
      <c r="S205" s="202"/>
      <c r="T205" s="202"/>
      <c r="U205" s="202"/>
      <c r="V205" s="202"/>
      <c r="W205" s="202"/>
      <c r="X205" s="202"/>
      <c r="Y205" s="202"/>
      <c r="Z205" s="202"/>
      <c r="AA205" s="202"/>
      <c r="AB205" s="202"/>
      <c r="AC205" s="202"/>
      <c r="AD205" s="202"/>
      <c r="AE205" s="202"/>
      <c r="AF205" s="202"/>
      <c r="AG205" s="202"/>
      <c r="AH205" s="202"/>
      <c r="AI205" s="202"/>
      <c r="AJ205" s="202"/>
      <c r="AK205" s="202"/>
      <c r="AL205" s="202"/>
      <c r="AM205" s="202"/>
      <c r="AN205" s="202"/>
      <c r="AO205" s="202"/>
      <c r="AP205" s="202"/>
      <c r="AQ205" s="202"/>
      <c r="AR205" s="202"/>
      <c r="AS205" s="202"/>
      <c r="AT205" s="202"/>
      <c r="AU205" s="202"/>
      <c r="AV205" s="202"/>
      <c r="AW205" s="202"/>
      <c r="AX205" s="202"/>
      <c r="AY205" s="202"/>
      <c r="AZ205" s="202"/>
      <c r="BA205" s="202"/>
      <c r="BB205" s="202"/>
      <c r="BC205" s="202"/>
      <c r="BD205" s="202"/>
      <c r="BE205" s="202"/>
      <c r="BF205" s="202"/>
      <c r="BG205" s="202"/>
      <c r="BH205" s="202"/>
      <c r="BI205" s="202"/>
      <c r="BJ205" s="202"/>
      <c r="BK205" s="202"/>
      <c r="BL205" s="202"/>
      <c r="BM205" s="202"/>
      <c r="BN205" s="202"/>
      <c r="BO205" s="202"/>
      <c r="BP205" s="202"/>
      <c r="BQ205" s="202"/>
      <c r="BR205" s="202"/>
      <c r="BS205" s="202"/>
      <c r="BT205" s="202"/>
      <c r="BU205" s="202"/>
      <c r="BV205" s="202"/>
      <c r="BW205" s="202"/>
      <c r="BX205" s="202"/>
      <c r="BY205" s="202"/>
      <c r="BZ205" s="202"/>
      <c r="CA205" s="202"/>
      <c r="CB205" s="202"/>
      <c r="CC205" s="202"/>
      <c r="CD205" s="202"/>
      <c r="CE205" s="202"/>
      <c r="CF205" s="202"/>
      <c r="CG205" s="202"/>
      <c r="CH205" s="202"/>
      <c r="CI205" s="202"/>
      <c r="CJ205" s="202"/>
      <c r="CK205" s="202"/>
      <c r="CL205" s="202"/>
      <c r="CM205" s="202"/>
      <c r="CN205" s="202"/>
      <c r="CO205" s="202"/>
      <c r="CP205" s="202"/>
      <c r="CQ205" s="202"/>
      <c r="CR205" s="202"/>
      <c r="CS205" s="202"/>
      <c r="CT205" s="202"/>
      <c r="CU205" s="202"/>
      <c r="CV205" s="202"/>
      <c r="CW205" s="202"/>
      <c r="CX205" s="202"/>
      <c r="CY205" s="202"/>
      <c r="CZ205" s="202"/>
      <c r="DA205" s="202"/>
      <c r="DB205" s="202"/>
      <c r="DC205" s="202"/>
      <c r="DD205" s="202"/>
      <c r="DE205" s="202"/>
      <c r="DF205" s="202"/>
      <c r="DG205" s="202"/>
      <c r="DH205" s="202"/>
      <c r="DI205" s="202"/>
      <c r="DJ205" s="202"/>
      <c r="DK205" s="202"/>
      <c r="DL205" s="202"/>
      <c r="DM205" s="202"/>
      <c r="DN205" s="202"/>
      <c r="DO205" s="202"/>
      <c r="DP205" s="202"/>
      <c r="DQ205" s="202"/>
      <c r="DR205" s="202"/>
      <c r="DS205" s="202"/>
      <c r="DT205" s="202"/>
      <c r="DU205" s="202"/>
      <c r="DV205" s="202"/>
      <c r="DW205" s="202"/>
      <c r="DX205" s="202"/>
      <c r="DY205" s="202"/>
      <c r="DZ205" s="202"/>
      <c r="EA205" s="202"/>
      <c r="EB205" s="202"/>
      <c r="EC205" s="202"/>
      <c r="ED205" s="202"/>
      <c r="EE205" s="202"/>
      <c r="EF205" s="202"/>
      <c r="EG205" s="202"/>
      <c r="EH205" s="202"/>
      <c r="EI205" s="202"/>
      <c r="EJ205" s="202"/>
      <c r="EK205" s="202"/>
      <c r="EL205" s="202"/>
      <c r="EM205" s="202"/>
      <c r="EN205" s="202"/>
    </row>
    <row r="206" spans="3:144">
      <c r="C206" s="202"/>
      <c r="D206" s="202"/>
      <c r="E206" s="202"/>
      <c r="F206" s="202"/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  <c r="V206" s="202"/>
      <c r="W206" s="202"/>
      <c r="X206" s="202"/>
      <c r="Y206" s="202"/>
      <c r="Z206" s="202"/>
      <c r="AA206" s="202"/>
      <c r="AB206" s="202"/>
      <c r="AC206" s="202"/>
      <c r="AD206" s="202"/>
      <c r="AE206" s="202"/>
      <c r="AF206" s="202"/>
      <c r="AG206" s="202"/>
      <c r="AH206" s="202"/>
      <c r="AI206" s="202"/>
      <c r="AJ206" s="202"/>
      <c r="AK206" s="202"/>
      <c r="AL206" s="202"/>
      <c r="AM206" s="202"/>
      <c r="AN206" s="202"/>
      <c r="AO206" s="202"/>
      <c r="AP206" s="202"/>
      <c r="AQ206" s="202"/>
      <c r="AR206" s="202"/>
      <c r="AS206" s="202"/>
      <c r="AT206" s="202"/>
      <c r="AU206" s="202"/>
      <c r="AV206" s="202"/>
      <c r="AW206" s="202"/>
      <c r="AX206" s="202"/>
      <c r="AY206" s="202"/>
      <c r="AZ206" s="202"/>
      <c r="BA206" s="202"/>
      <c r="BB206" s="202"/>
      <c r="BC206" s="202"/>
      <c r="BD206" s="202"/>
      <c r="BE206" s="202"/>
      <c r="BF206" s="202"/>
      <c r="BG206" s="202"/>
      <c r="BH206" s="202"/>
      <c r="BI206" s="202"/>
      <c r="BJ206" s="202"/>
      <c r="BK206" s="202"/>
      <c r="BL206" s="202"/>
      <c r="BM206" s="202"/>
      <c r="BN206" s="202"/>
      <c r="BO206" s="202"/>
      <c r="BP206" s="202"/>
      <c r="BQ206" s="202"/>
      <c r="BR206" s="202"/>
      <c r="BS206" s="202"/>
      <c r="BT206" s="202"/>
      <c r="BU206" s="202"/>
      <c r="BV206" s="202"/>
      <c r="BW206" s="202"/>
      <c r="BX206" s="202"/>
      <c r="BY206" s="202"/>
      <c r="BZ206" s="202"/>
      <c r="CA206" s="202"/>
      <c r="CB206" s="202"/>
      <c r="CC206" s="202"/>
      <c r="CD206" s="202"/>
      <c r="CE206" s="202"/>
      <c r="CF206" s="202"/>
      <c r="CG206" s="202"/>
      <c r="CH206" s="202"/>
      <c r="CI206" s="202"/>
      <c r="CJ206" s="202"/>
      <c r="CK206" s="202"/>
      <c r="CL206" s="202"/>
      <c r="CM206" s="202"/>
      <c r="CN206" s="202"/>
      <c r="CO206" s="202"/>
      <c r="CP206" s="202"/>
      <c r="CQ206" s="202"/>
      <c r="CR206" s="202"/>
      <c r="CS206" s="202"/>
      <c r="CT206" s="202"/>
      <c r="CU206" s="202"/>
      <c r="CV206" s="202"/>
      <c r="CW206" s="202"/>
      <c r="CX206" s="202"/>
      <c r="CY206" s="202"/>
      <c r="CZ206" s="202"/>
      <c r="DA206" s="202"/>
      <c r="DB206" s="202"/>
      <c r="DC206" s="202"/>
      <c r="DD206" s="202"/>
      <c r="DE206" s="202"/>
      <c r="DF206" s="202"/>
      <c r="DG206" s="202"/>
      <c r="DH206" s="202"/>
      <c r="DI206" s="202"/>
      <c r="DJ206" s="202"/>
      <c r="DK206" s="202"/>
      <c r="DL206" s="202"/>
      <c r="DM206" s="202"/>
      <c r="DN206" s="202"/>
      <c r="DO206" s="202"/>
      <c r="DP206" s="202"/>
      <c r="DQ206" s="202"/>
      <c r="DR206" s="202"/>
      <c r="DS206" s="202"/>
      <c r="DT206" s="202"/>
      <c r="DU206" s="202"/>
      <c r="DV206" s="202"/>
      <c r="DW206" s="202"/>
      <c r="DX206" s="202"/>
      <c r="DY206" s="202"/>
      <c r="DZ206" s="202"/>
      <c r="EA206" s="202"/>
      <c r="EB206" s="202"/>
      <c r="EC206" s="202"/>
      <c r="ED206" s="202"/>
      <c r="EE206" s="202"/>
      <c r="EF206" s="202"/>
      <c r="EG206" s="202"/>
      <c r="EH206" s="202"/>
      <c r="EI206" s="202"/>
      <c r="EJ206" s="202"/>
      <c r="EK206" s="202"/>
      <c r="EL206" s="202"/>
      <c r="EM206" s="202"/>
      <c r="EN206" s="202"/>
    </row>
    <row r="207" spans="3:144">
      <c r="C207" s="202"/>
      <c r="D207" s="202"/>
      <c r="E207" s="202"/>
      <c r="F207" s="202"/>
      <c r="G207" s="202"/>
      <c r="H207" s="202"/>
      <c r="I207" s="202"/>
      <c r="J207" s="202"/>
      <c r="K207" s="202"/>
      <c r="L207" s="202"/>
      <c r="M207" s="202"/>
      <c r="N207" s="202"/>
      <c r="O207" s="202"/>
      <c r="P207" s="202"/>
      <c r="Q207" s="202"/>
      <c r="R207" s="202"/>
      <c r="S207" s="202"/>
      <c r="T207" s="202"/>
      <c r="U207" s="202"/>
      <c r="V207" s="202"/>
      <c r="W207" s="202"/>
      <c r="X207" s="202"/>
      <c r="Y207" s="202"/>
      <c r="Z207" s="202"/>
      <c r="AA207" s="202"/>
      <c r="AB207" s="202"/>
      <c r="AC207" s="202"/>
      <c r="AD207" s="202"/>
      <c r="AE207" s="202"/>
      <c r="AF207" s="202"/>
      <c r="AG207" s="202"/>
      <c r="AH207" s="202"/>
      <c r="AI207" s="202"/>
      <c r="AJ207" s="202"/>
      <c r="AK207" s="202"/>
      <c r="AL207" s="202"/>
      <c r="AM207" s="202"/>
      <c r="AN207" s="202"/>
      <c r="AO207" s="202"/>
      <c r="AP207" s="202"/>
      <c r="AQ207" s="202"/>
      <c r="AR207" s="202"/>
      <c r="AS207" s="202"/>
      <c r="AT207" s="202"/>
      <c r="AU207" s="202"/>
      <c r="AV207" s="202"/>
      <c r="AW207" s="202"/>
      <c r="AX207" s="202"/>
      <c r="AY207" s="202"/>
      <c r="AZ207" s="202"/>
      <c r="BA207" s="202"/>
      <c r="BB207" s="202"/>
      <c r="BC207" s="202"/>
      <c r="BD207" s="202"/>
      <c r="BE207" s="202"/>
      <c r="BF207" s="202"/>
      <c r="BG207" s="202"/>
      <c r="BH207" s="202"/>
      <c r="BI207" s="202"/>
      <c r="BJ207" s="202"/>
      <c r="BK207" s="202"/>
      <c r="BL207" s="202"/>
      <c r="BM207" s="202"/>
      <c r="BN207" s="202"/>
      <c r="BO207" s="202"/>
      <c r="BP207" s="202"/>
      <c r="BQ207" s="202"/>
      <c r="BR207" s="202"/>
      <c r="BS207" s="202"/>
      <c r="BT207" s="202"/>
      <c r="BU207" s="202"/>
      <c r="BV207" s="202"/>
      <c r="BW207" s="202"/>
      <c r="BX207" s="202"/>
      <c r="BY207" s="202"/>
      <c r="BZ207" s="202"/>
      <c r="CA207" s="202"/>
      <c r="CB207" s="202"/>
      <c r="CC207" s="202"/>
      <c r="CD207" s="202"/>
      <c r="CE207" s="202"/>
      <c r="CF207" s="202"/>
      <c r="CG207" s="202"/>
      <c r="CH207" s="202"/>
      <c r="CI207" s="202"/>
      <c r="CJ207" s="202"/>
      <c r="CK207" s="202"/>
      <c r="CL207" s="202"/>
      <c r="CM207" s="202"/>
      <c r="CN207" s="202"/>
      <c r="CO207" s="202"/>
      <c r="CP207" s="202"/>
      <c r="CQ207" s="202"/>
      <c r="CR207" s="202"/>
      <c r="CS207" s="202"/>
      <c r="CT207" s="202"/>
      <c r="CU207" s="202"/>
      <c r="CV207" s="202"/>
      <c r="CW207" s="202"/>
      <c r="CX207" s="202"/>
      <c r="CY207" s="202"/>
      <c r="CZ207" s="202"/>
      <c r="DA207" s="202"/>
      <c r="DB207" s="202"/>
      <c r="DC207" s="202"/>
      <c r="DD207" s="202"/>
      <c r="DE207" s="202"/>
      <c r="DF207" s="202"/>
      <c r="DG207" s="202"/>
      <c r="DH207" s="202"/>
      <c r="DI207" s="202"/>
      <c r="DJ207" s="202"/>
      <c r="DK207" s="202"/>
      <c r="DL207" s="202"/>
      <c r="DM207" s="202"/>
      <c r="DN207" s="202"/>
      <c r="DO207" s="202"/>
      <c r="DP207" s="202"/>
      <c r="DQ207" s="202"/>
      <c r="DR207" s="202"/>
      <c r="DS207" s="202"/>
      <c r="DT207" s="202"/>
      <c r="DU207" s="202"/>
      <c r="DV207" s="202"/>
      <c r="DW207" s="202"/>
      <c r="DX207" s="202"/>
      <c r="DY207" s="202"/>
      <c r="DZ207" s="202"/>
      <c r="EA207" s="202"/>
      <c r="EB207" s="202"/>
      <c r="EC207" s="202"/>
      <c r="ED207" s="202"/>
      <c r="EE207" s="202"/>
      <c r="EF207" s="202"/>
      <c r="EG207" s="202"/>
      <c r="EH207" s="202"/>
      <c r="EI207" s="202"/>
      <c r="EJ207" s="202"/>
      <c r="EK207" s="202"/>
      <c r="EL207" s="202"/>
      <c r="EM207" s="202"/>
      <c r="EN207" s="202"/>
    </row>
    <row r="208" spans="3:144">
      <c r="C208" s="202"/>
      <c r="D208" s="202"/>
      <c r="E208" s="202"/>
      <c r="F208" s="202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</row>
    <row r="209" spans="3:144">
      <c r="C209" s="202"/>
      <c r="D209" s="202"/>
      <c r="E209" s="202"/>
      <c r="F209" s="202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  <c r="T209" s="202"/>
      <c r="U209" s="202"/>
      <c r="V209" s="202"/>
      <c r="W209" s="202"/>
      <c r="X209" s="202"/>
      <c r="Y209" s="202"/>
      <c r="Z209" s="202"/>
      <c r="AA209" s="202"/>
      <c r="AB209" s="202"/>
      <c r="AC209" s="202"/>
      <c r="AD209" s="202"/>
      <c r="AE209" s="202"/>
      <c r="AF209" s="202"/>
      <c r="AG209" s="202"/>
      <c r="AH209" s="202"/>
      <c r="AI209" s="202"/>
      <c r="AJ209" s="202"/>
      <c r="AK209" s="202"/>
      <c r="AL209" s="202"/>
      <c r="AM209" s="202"/>
      <c r="AN209" s="202"/>
      <c r="AO209" s="202"/>
      <c r="AP209" s="202"/>
      <c r="AQ209" s="202"/>
      <c r="AR209" s="202"/>
      <c r="AS209" s="202"/>
      <c r="AT209" s="202"/>
      <c r="AU209" s="202"/>
      <c r="AV209" s="202"/>
      <c r="AW209" s="202"/>
      <c r="AX209" s="202"/>
      <c r="AY209" s="202"/>
      <c r="AZ209" s="202"/>
      <c r="BA209" s="202"/>
      <c r="BB209" s="202"/>
      <c r="BC209" s="202"/>
      <c r="BD209" s="202"/>
      <c r="BE209" s="202"/>
      <c r="BF209" s="202"/>
      <c r="BG209" s="202"/>
      <c r="BH209" s="202"/>
      <c r="BI209" s="202"/>
      <c r="BJ209" s="202"/>
      <c r="BK209" s="202"/>
      <c r="BL209" s="202"/>
      <c r="BM209" s="202"/>
      <c r="BN209" s="202"/>
      <c r="BO209" s="202"/>
      <c r="BP209" s="202"/>
      <c r="BQ209" s="202"/>
      <c r="BR209" s="202"/>
      <c r="BS209" s="202"/>
      <c r="BT209" s="202"/>
      <c r="BU209" s="202"/>
      <c r="BV209" s="202"/>
      <c r="BW209" s="202"/>
      <c r="BX209" s="202"/>
      <c r="BY209" s="202"/>
      <c r="BZ209" s="202"/>
      <c r="CA209" s="202"/>
      <c r="CB209" s="202"/>
      <c r="CC209" s="202"/>
      <c r="CD209" s="202"/>
      <c r="CE209" s="202"/>
      <c r="CF209" s="202"/>
      <c r="CG209" s="202"/>
      <c r="CH209" s="202"/>
      <c r="CI209" s="202"/>
      <c r="CJ209" s="202"/>
      <c r="CK209" s="202"/>
      <c r="CL209" s="202"/>
      <c r="CM209" s="202"/>
      <c r="CN209" s="202"/>
      <c r="CO209" s="202"/>
      <c r="CP209" s="202"/>
      <c r="CQ209" s="202"/>
      <c r="CR209" s="202"/>
      <c r="CS209" s="202"/>
      <c r="CT209" s="202"/>
      <c r="CU209" s="202"/>
      <c r="CV209" s="202"/>
      <c r="CW209" s="202"/>
      <c r="CX209" s="202"/>
      <c r="CY209" s="202"/>
      <c r="CZ209" s="202"/>
      <c r="DA209" s="202"/>
      <c r="DB209" s="202"/>
      <c r="DC209" s="202"/>
      <c r="DD209" s="202"/>
      <c r="DE209" s="202"/>
      <c r="DF209" s="202"/>
      <c r="DG209" s="202"/>
      <c r="DH209" s="202"/>
      <c r="DI209" s="202"/>
      <c r="DJ209" s="202"/>
      <c r="DK209" s="202"/>
      <c r="DL209" s="202"/>
      <c r="DM209" s="202"/>
      <c r="DN209" s="202"/>
      <c r="DO209" s="202"/>
      <c r="DP209" s="202"/>
      <c r="DQ209" s="202"/>
      <c r="DR209" s="202"/>
      <c r="DS209" s="202"/>
      <c r="DT209" s="202"/>
      <c r="DU209" s="202"/>
      <c r="DV209" s="202"/>
      <c r="DW209" s="202"/>
      <c r="DX209" s="202"/>
      <c r="DY209" s="202"/>
      <c r="DZ209" s="202"/>
      <c r="EA209" s="202"/>
      <c r="EB209" s="202"/>
      <c r="EC209" s="202"/>
      <c r="ED209" s="202"/>
      <c r="EE209" s="202"/>
      <c r="EF209" s="202"/>
      <c r="EG209" s="202"/>
      <c r="EH209" s="202"/>
      <c r="EI209" s="202"/>
      <c r="EJ209" s="202"/>
      <c r="EK209" s="202"/>
      <c r="EL209" s="202"/>
      <c r="EM209" s="202"/>
      <c r="EN209" s="202"/>
    </row>
    <row r="210" spans="3:144">
      <c r="C210" s="202"/>
      <c r="D210" s="202"/>
      <c r="E210" s="202"/>
      <c r="F210" s="202"/>
      <c r="G210" s="202"/>
      <c r="H210" s="202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  <c r="U210" s="202"/>
      <c r="V210" s="202"/>
      <c r="W210" s="202"/>
      <c r="X210" s="202"/>
      <c r="Y210" s="202"/>
      <c r="Z210" s="202"/>
      <c r="AA210" s="202"/>
      <c r="AB210" s="202"/>
      <c r="AC210" s="202"/>
      <c r="AD210" s="202"/>
      <c r="AE210" s="202"/>
      <c r="AF210" s="202"/>
      <c r="AG210" s="202"/>
      <c r="AH210" s="202"/>
      <c r="AI210" s="202"/>
      <c r="AJ210" s="202"/>
      <c r="AK210" s="202"/>
      <c r="AL210" s="202"/>
      <c r="AM210" s="202"/>
      <c r="AN210" s="202"/>
      <c r="AO210" s="202"/>
      <c r="AP210" s="202"/>
      <c r="AQ210" s="202"/>
      <c r="AR210" s="202"/>
      <c r="AS210" s="202"/>
      <c r="AT210" s="202"/>
      <c r="AU210" s="202"/>
      <c r="AV210" s="202"/>
      <c r="AW210" s="202"/>
      <c r="AX210" s="202"/>
      <c r="AY210" s="202"/>
      <c r="AZ210" s="202"/>
      <c r="BA210" s="202"/>
      <c r="BB210" s="202"/>
      <c r="BC210" s="202"/>
      <c r="BD210" s="202"/>
      <c r="BE210" s="202"/>
      <c r="BF210" s="202"/>
      <c r="BG210" s="202"/>
      <c r="BH210" s="202"/>
      <c r="BI210" s="202"/>
      <c r="BJ210" s="202"/>
      <c r="BK210" s="202"/>
      <c r="BL210" s="202"/>
      <c r="BM210" s="202"/>
      <c r="BN210" s="202"/>
      <c r="BO210" s="202"/>
      <c r="BP210" s="202"/>
      <c r="BQ210" s="202"/>
      <c r="BR210" s="202"/>
      <c r="BS210" s="202"/>
      <c r="BT210" s="202"/>
      <c r="BU210" s="202"/>
      <c r="BV210" s="202"/>
      <c r="BW210" s="202"/>
      <c r="BX210" s="202"/>
      <c r="BY210" s="202"/>
      <c r="BZ210" s="202"/>
      <c r="CA210" s="202"/>
      <c r="CB210" s="202"/>
      <c r="CC210" s="202"/>
      <c r="CD210" s="202"/>
      <c r="CE210" s="202"/>
      <c r="CF210" s="202"/>
      <c r="CG210" s="202"/>
      <c r="CH210" s="202"/>
      <c r="CI210" s="202"/>
      <c r="CJ210" s="202"/>
      <c r="CK210" s="202"/>
      <c r="CL210" s="202"/>
      <c r="CM210" s="202"/>
      <c r="CN210" s="202"/>
      <c r="CO210" s="202"/>
      <c r="CP210" s="202"/>
      <c r="CQ210" s="202"/>
      <c r="CR210" s="202"/>
      <c r="CS210" s="202"/>
      <c r="CT210" s="202"/>
      <c r="CU210" s="202"/>
      <c r="CV210" s="202"/>
      <c r="CW210" s="202"/>
      <c r="CX210" s="202"/>
      <c r="CY210" s="202"/>
      <c r="CZ210" s="202"/>
      <c r="DA210" s="202"/>
      <c r="DB210" s="202"/>
      <c r="DC210" s="202"/>
      <c r="DD210" s="202"/>
      <c r="DE210" s="202"/>
      <c r="DF210" s="202"/>
      <c r="DG210" s="202"/>
      <c r="DH210" s="202"/>
      <c r="DI210" s="202"/>
      <c r="DJ210" s="202"/>
      <c r="DK210" s="202"/>
      <c r="DL210" s="202"/>
      <c r="DM210" s="202"/>
      <c r="DN210" s="202"/>
      <c r="DO210" s="202"/>
      <c r="DP210" s="202"/>
      <c r="DQ210" s="202"/>
      <c r="DR210" s="202"/>
      <c r="DS210" s="202"/>
      <c r="DT210" s="202"/>
      <c r="DU210" s="202"/>
      <c r="DV210" s="202"/>
      <c r="DW210" s="202"/>
      <c r="DX210" s="202"/>
      <c r="DY210" s="202"/>
      <c r="DZ210" s="202"/>
      <c r="EA210" s="202"/>
      <c r="EB210" s="202"/>
      <c r="EC210" s="202"/>
      <c r="ED210" s="202"/>
      <c r="EE210" s="202"/>
      <c r="EF210" s="202"/>
      <c r="EG210" s="202"/>
      <c r="EH210" s="202"/>
      <c r="EI210" s="202"/>
      <c r="EJ210" s="202"/>
      <c r="EK210" s="202"/>
      <c r="EL210" s="202"/>
      <c r="EM210" s="202"/>
      <c r="EN210" s="202"/>
    </row>
    <row r="211" spans="3:144">
      <c r="C211" s="202"/>
      <c r="D211" s="202"/>
      <c r="E211" s="202"/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2"/>
      <c r="U211" s="202"/>
      <c r="V211" s="202"/>
      <c r="W211" s="202"/>
      <c r="X211" s="202"/>
      <c r="Y211" s="202"/>
      <c r="Z211" s="202"/>
      <c r="AA211" s="202"/>
      <c r="AB211" s="202"/>
      <c r="AC211" s="202"/>
      <c r="AD211" s="202"/>
      <c r="AE211" s="202"/>
      <c r="AF211" s="202"/>
      <c r="AG211" s="202"/>
      <c r="AH211" s="202"/>
      <c r="AI211" s="202"/>
      <c r="AJ211" s="202"/>
      <c r="AK211" s="202"/>
      <c r="AL211" s="202"/>
      <c r="AM211" s="202"/>
      <c r="AN211" s="202"/>
      <c r="AO211" s="202"/>
      <c r="AP211" s="202"/>
      <c r="AQ211" s="202"/>
      <c r="AR211" s="202"/>
      <c r="AS211" s="202"/>
      <c r="AT211" s="202"/>
      <c r="AU211" s="202"/>
      <c r="AV211" s="202"/>
      <c r="AW211" s="202"/>
      <c r="AX211" s="202"/>
      <c r="AY211" s="202"/>
      <c r="AZ211" s="202"/>
      <c r="BA211" s="202"/>
      <c r="BB211" s="202"/>
      <c r="BC211" s="202"/>
      <c r="BD211" s="202"/>
      <c r="BE211" s="202"/>
      <c r="BF211" s="202"/>
      <c r="BG211" s="202"/>
      <c r="BH211" s="202"/>
      <c r="BI211" s="202"/>
      <c r="BJ211" s="202"/>
      <c r="BK211" s="202"/>
      <c r="BL211" s="202"/>
      <c r="BM211" s="202"/>
      <c r="BN211" s="202"/>
      <c r="BO211" s="202"/>
      <c r="BP211" s="202"/>
      <c r="BQ211" s="202"/>
      <c r="BR211" s="202"/>
      <c r="BS211" s="202"/>
      <c r="BT211" s="202"/>
      <c r="BU211" s="202"/>
      <c r="BV211" s="202"/>
      <c r="BW211" s="202"/>
      <c r="BX211" s="202"/>
      <c r="BY211" s="202"/>
      <c r="BZ211" s="202"/>
      <c r="CA211" s="202"/>
      <c r="CB211" s="202"/>
      <c r="CC211" s="202"/>
      <c r="CD211" s="202"/>
      <c r="CE211" s="202"/>
      <c r="CF211" s="202"/>
      <c r="CG211" s="202"/>
      <c r="CH211" s="202"/>
      <c r="CI211" s="202"/>
      <c r="CJ211" s="202"/>
      <c r="CK211" s="202"/>
      <c r="CL211" s="202"/>
      <c r="CM211" s="202"/>
      <c r="CN211" s="202"/>
      <c r="CO211" s="202"/>
      <c r="CP211" s="202"/>
      <c r="CQ211" s="202"/>
      <c r="CR211" s="202"/>
      <c r="CS211" s="202"/>
      <c r="CT211" s="202"/>
      <c r="CU211" s="202"/>
      <c r="CV211" s="202"/>
      <c r="CW211" s="202"/>
      <c r="CX211" s="202"/>
      <c r="CY211" s="202"/>
      <c r="CZ211" s="202"/>
      <c r="DA211" s="202"/>
      <c r="DB211" s="202"/>
      <c r="DC211" s="202"/>
      <c r="DD211" s="202"/>
      <c r="DE211" s="202"/>
      <c r="DF211" s="202"/>
      <c r="DG211" s="202"/>
      <c r="DH211" s="202"/>
      <c r="DI211" s="202"/>
      <c r="DJ211" s="202"/>
      <c r="DK211" s="202"/>
      <c r="DL211" s="202"/>
      <c r="DM211" s="202"/>
      <c r="DN211" s="202"/>
      <c r="DO211" s="202"/>
      <c r="DP211" s="202"/>
      <c r="DQ211" s="202"/>
      <c r="DR211" s="202"/>
      <c r="DS211" s="202"/>
      <c r="DT211" s="202"/>
      <c r="DU211" s="202"/>
      <c r="DV211" s="202"/>
      <c r="DW211" s="202"/>
      <c r="DX211" s="202"/>
      <c r="DY211" s="202"/>
      <c r="DZ211" s="202"/>
      <c r="EA211" s="202"/>
      <c r="EB211" s="202"/>
      <c r="EC211" s="202"/>
      <c r="ED211" s="202"/>
      <c r="EE211" s="202"/>
      <c r="EF211" s="202"/>
      <c r="EG211" s="202"/>
      <c r="EH211" s="202"/>
      <c r="EI211" s="202"/>
      <c r="EJ211" s="202"/>
      <c r="EK211" s="202"/>
      <c r="EL211" s="202"/>
      <c r="EM211" s="202"/>
      <c r="EN211" s="202"/>
    </row>
    <row r="212" spans="3:144">
      <c r="C212" s="202"/>
      <c r="D212" s="202"/>
      <c r="E212" s="202"/>
      <c r="F212" s="202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  <c r="Q212" s="202"/>
      <c r="R212" s="202"/>
      <c r="S212" s="202"/>
      <c r="T212" s="202"/>
      <c r="U212" s="202"/>
      <c r="V212" s="202"/>
      <c r="W212" s="202"/>
      <c r="X212" s="202"/>
      <c r="Y212" s="202"/>
      <c r="Z212" s="202"/>
      <c r="AA212" s="202"/>
      <c r="AB212" s="202"/>
      <c r="AC212" s="202"/>
      <c r="AD212" s="202"/>
      <c r="AE212" s="202"/>
      <c r="AF212" s="202"/>
      <c r="AG212" s="202"/>
      <c r="AH212" s="202"/>
      <c r="AI212" s="202"/>
      <c r="AJ212" s="202"/>
      <c r="AK212" s="202"/>
      <c r="AL212" s="202"/>
      <c r="AM212" s="202"/>
      <c r="AN212" s="202"/>
      <c r="AO212" s="202"/>
      <c r="AP212" s="202"/>
      <c r="AQ212" s="202"/>
      <c r="AR212" s="202"/>
      <c r="AS212" s="202"/>
      <c r="AT212" s="202"/>
      <c r="AU212" s="202"/>
      <c r="AV212" s="202"/>
      <c r="AW212" s="202"/>
      <c r="AX212" s="202"/>
      <c r="AY212" s="202"/>
      <c r="AZ212" s="202"/>
      <c r="BA212" s="202"/>
      <c r="BB212" s="202"/>
      <c r="BC212" s="202"/>
      <c r="BD212" s="202"/>
      <c r="BE212" s="202"/>
      <c r="BF212" s="202"/>
      <c r="BG212" s="202"/>
      <c r="BH212" s="202"/>
      <c r="BI212" s="202"/>
      <c r="BJ212" s="202"/>
      <c r="BK212" s="202"/>
      <c r="BL212" s="202"/>
      <c r="BM212" s="202"/>
      <c r="BN212" s="202"/>
      <c r="BO212" s="202"/>
      <c r="BP212" s="202"/>
      <c r="BQ212" s="202"/>
      <c r="BR212" s="202"/>
      <c r="BS212" s="202"/>
      <c r="BT212" s="202"/>
      <c r="BU212" s="202"/>
      <c r="BV212" s="202"/>
      <c r="BW212" s="202"/>
      <c r="BX212" s="202"/>
      <c r="BY212" s="202"/>
      <c r="BZ212" s="202"/>
      <c r="CA212" s="202"/>
      <c r="CB212" s="202"/>
      <c r="CC212" s="202"/>
      <c r="CD212" s="202"/>
      <c r="CE212" s="202"/>
      <c r="CF212" s="202"/>
      <c r="CG212" s="202"/>
      <c r="CH212" s="202"/>
      <c r="CI212" s="202"/>
      <c r="CJ212" s="202"/>
      <c r="CK212" s="202"/>
      <c r="CL212" s="202"/>
      <c r="CM212" s="202"/>
      <c r="CN212" s="202"/>
      <c r="CO212" s="202"/>
      <c r="CP212" s="202"/>
      <c r="CQ212" s="202"/>
      <c r="CR212" s="202"/>
      <c r="CS212" s="202"/>
      <c r="CT212" s="202"/>
      <c r="CU212" s="202"/>
      <c r="CV212" s="202"/>
      <c r="CW212" s="202"/>
      <c r="CX212" s="202"/>
      <c r="CY212" s="202"/>
      <c r="CZ212" s="202"/>
      <c r="DA212" s="202"/>
      <c r="DB212" s="202"/>
      <c r="DC212" s="202"/>
      <c r="DD212" s="202"/>
      <c r="DE212" s="202"/>
      <c r="DF212" s="202"/>
      <c r="DG212" s="202"/>
      <c r="DH212" s="202"/>
      <c r="DI212" s="202"/>
      <c r="DJ212" s="202"/>
      <c r="DK212" s="202"/>
      <c r="DL212" s="202"/>
      <c r="DM212" s="202"/>
      <c r="DN212" s="202"/>
      <c r="DO212" s="202"/>
      <c r="DP212" s="202"/>
      <c r="DQ212" s="202"/>
      <c r="DR212" s="202"/>
      <c r="DS212" s="202"/>
      <c r="DT212" s="202"/>
      <c r="DU212" s="202"/>
      <c r="DV212" s="202"/>
      <c r="DW212" s="202"/>
      <c r="DX212" s="202"/>
      <c r="DY212" s="202"/>
      <c r="DZ212" s="202"/>
      <c r="EA212" s="202"/>
      <c r="EB212" s="202"/>
      <c r="EC212" s="202"/>
      <c r="ED212" s="202"/>
      <c r="EE212" s="202"/>
      <c r="EF212" s="202"/>
      <c r="EG212" s="202"/>
      <c r="EH212" s="202"/>
      <c r="EI212" s="202"/>
      <c r="EJ212" s="202"/>
      <c r="EK212" s="202"/>
      <c r="EL212" s="202"/>
      <c r="EM212" s="202"/>
      <c r="EN212" s="202"/>
    </row>
    <row r="213" spans="3:144">
      <c r="C213" s="202"/>
      <c r="D213" s="202"/>
      <c r="E213" s="202"/>
      <c r="F213" s="202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202"/>
      <c r="V213" s="202"/>
      <c r="W213" s="202"/>
      <c r="X213" s="202"/>
      <c r="Y213" s="202"/>
      <c r="Z213" s="202"/>
      <c r="AA213" s="202"/>
      <c r="AB213" s="202"/>
      <c r="AC213" s="202"/>
      <c r="AD213" s="202"/>
      <c r="AE213" s="202"/>
      <c r="AF213" s="202"/>
      <c r="AG213" s="202"/>
      <c r="AH213" s="202"/>
      <c r="AI213" s="202"/>
      <c r="AJ213" s="202"/>
      <c r="AK213" s="202"/>
      <c r="AL213" s="202"/>
      <c r="AM213" s="202"/>
      <c r="AN213" s="202"/>
      <c r="AO213" s="202"/>
      <c r="AP213" s="202"/>
      <c r="AQ213" s="202"/>
      <c r="AR213" s="202"/>
      <c r="AS213" s="202"/>
      <c r="AT213" s="202"/>
      <c r="AU213" s="202"/>
      <c r="AV213" s="202"/>
      <c r="AW213" s="202"/>
      <c r="AX213" s="202"/>
      <c r="AY213" s="202"/>
      <c r="AZ213" s="202"/>
      <c r="BA213" s="202"/>
      <c r="BB213" s="202"/>
      <c r="BC213" s="202"/>
      <c r="BD213" s="202"/>
      <c r="BE213" s="202"/>
      <c r="BF213" s="202"/>
      <c r="BG213" s="202"/>
      <c r="BH213" s="202"/>
      <c r="BI213" s="202"/>
      <c r="BJ213" s="202"/>
      <c r="BK213" s="202"/>
      <c r="BL213" s="202"/>
      <c r="BM213" s="202"/>
      <c r="BN213" s="202"/>
      <c r="BO213" s="202"/>
      <c r="BP213" s="202"/>
      <c r="BQ213" s="202"/>
      <c r="BR213" s="202"/>
      <c r="BS213" s="202"/>
      <c r="BT213" s="202"/>
      <c r="BU213" s="202"/>
      <c r="BV213" s="202"/>
      <c r="BW213" s="202"/>
      <c r="BX213" s="202"/>
      <c r="BY213" s="202"/>
      <c r="BZ213" s="202"/>
      <c r="CA213" s="202"/>
      <c r="CB213" s="202"/>
      <c r="CC213" s="202"/>
      <c r="CD213" s="202"/>
      <c r="CE213" s="202"/>
      <c r="CF213" s="202"/>
      <c r="CG213" s="202"/>
      <c r="CH213" s="202"/>
      <c r="CI213" s="202"/>
      <c r="CJ213" s="202"/>
      <c r="CK213" s="202"/>
      <c r="CL213" s="202"/>
      <c r="CM213" s="202"/>
      <c r="CN213" s="202"/>
      <c r="CO213" s="202"/>
      <c r="CP213" s="202"/>
      <c r="CQ213" s="202"/>
      <c r="CR213" s="202"/>
      <c r="CS213" s="202"/>
      <c r="CT213" s="202"/>
      <c r="CU213" s="202"/>
      <c r="CV213" s="202"/>
      <c r="CW213" s="202"/>
      <c r="CX213" s="202"/>
      <c r="CY213" s="202"/>
      <c r="CZ213" s="202"/>
      <c r="DA213" s="202"/>
      <c r="DB213" s="202"/>
      <c r="DC213" s="202"/>
      <c r="DD213" s="202"/>
      <c r="DE213" s="202"/>
      <c r="DF213" s="202"/>
      <c r="DG213" s="202"/>
      <c r="DH213" s="202"/>
      <c r="DI213" s="202"/>
      <c r="DJ213" s="202"/>
      <c r="DK213" s="202"/>
      <c r="DL213" s="202"/>
      <c r="DM213" s="202"/>
      <c r="DN213" s="202"/>
      <c r="DO213" s="202"/>
      <c r="DP213" s="202"/>
      <c r="DQ213" s="202"/>
      <c r="DR213" s="202"/>
      <c r="DS213" s="202"/>
      <c r="DT213" s="202"/>
      <c r="DU213" s="202"/>
      <c r="DV213" s="202"/>
      <c r="DW213" s="202"/>
      <c r="DX213" s="202"/>
      <c r="DY213" s="202"/>
      <c r="DZ213" s="202"/>
      <c r="EA213" s="202"/>
      <c r="EB213" s="202"/>
      <c r="EC213" s="202"/>
      <c r="ED213" s="202"/>
      <c r="EE213" s="202"/>
      <c r="EF213" s="202"/>
      <c r="EG213" s="202"/>
      <c r="EH213" s="202"/>
      <c r="EI213" s="202"/>
      <c r="EJ213" s="202"/>
      <c r="EK213" s="202"/>
      <c r="EL213" s="202"/>
      <c r="EM213" s="202"/>
      <c r="EN213" s="202"/>
    </row>
    <row r="214" spans="3:144">
      <c r="C214" s="202"/>
      <c r="D214" s="202"/>
      <c r="E214" s="202"/>
      <c r="F214" s="202"/>
      <c r="G214" s="202"/>
      <c r="H214" s="202"/>
      <c r="I214" s="202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  <c r="T214" s="202"/>
      <c r="U214" s="202"/>
      <c r="V214" s="202"/>
      <c r="W214" s="202"/>
      <c r="X214" s="202"/>
      <c r="Y214" s="202"/>
      <c r="Z214" s="202"/>
      <c r="AA214" s="202"/>
      <c r="AB214" s="202"/>
      <c r="AC214" s="202"/>
      <c r="AD214" s="202"/>
      <c r="AE214" s="202"/>
      <c r="AF214" s="202"/>
      <c r="AG214" s="202"/>
      <c r="AH214" s="202"/>
      <c r="AI214" s="202"/>
      <c r="AJ214" s="202"/>
      <c r="AK214" s="202"/>
      <c r="AL214" s="202"/>
      <c r="AM214" s="202"/>
      <c r="AN214" s="202"/>
      <c r="AO214" s="202"/>
      <c r="AP214" s="202"/>
      <c r="AQ214" s="202"/>
      <c r="AR214" s="202"/>
      <c r="AS214" s="202"/>
      <c r="AT214" s="202"/>
      <c r="AU214" s="202"/>
      <c r="AV214" s="202"/>
      <c r="AW214" s="202"/>
      <c r="AX214" s="202"/>
      <c r="AY214" s="202"/>
      <c r="AZ214" s="202"/>
      <c r="BA214" s="202"/>
      <c r="BB214" s="202"/>
      <c r="BC214" s="202"/>
      <c r="BD214" s="202"/>
      <c r="BE214" s="202"/>
      <c r="BF214" s="202"/>
      <c r="BG214" s="202"/>
      <c r="BH214" s="202"/>
      <c r="BI214" s="202"/>
      <c r="BJ214" s="202"/>
      <c r="BK214" s="202"/>
      <c r="BL214" s="202"/>
      <c r="BM214" s="202"/>
      <c r="BN214" s="202"/>
      <c r="BO214" s="202"/>
      <c r="BP214" s="202"/>
      <c r="BQ214" s="202"/>
      <c r="BR214" s="202"/>
      <c r="BS214" s="202"/>
      <c r="BT214" s="202"/>
      <c r="BU214" s="202"/>
      <c r="BV214" s="202"/>
      <c r="BW214" s="202"/>
      <c r="BX214" s="202"/>
      <c r="BY214" s="202"/>
      <c r="BZ214" s="202"/>
      <c r="CA214" s="202"/>
      <c r="CB214" s="202"/>
      <c r="CC214" s="202"/>
      <c r="CD214" s="202"/>
      <c r="CE214" s="202"/>
      <c r="CF214" s="202"/>
      <c r="CG214" s="202"/>
      <c r="CH214" s="202"/>
      <c r="CI214" s="202"/>
      <c r="CJ214" s="202"/>
      <c r="CK214" s="202"/>
      <c r="CL214" s="202"/>
      <c r="CM214" s="202"/>
      <c r="CN214" s="202"/>
      <c r="CO214" s="202"/>
      <c r="CP214" s="202"/>
      <c r="CQ214" s="202"/>
      <c r="CR214" s="202"/>
      <c r="CS214" s="202"/>
      <c r="CT214" s="202"/>
      <c r="CU214" s="202"/>
      <c r="CV214" s="202"/>
      <c r="CW214" s="202"/>
      <c r="CX214" s="202"/>
      <c r="CY214" s="202"/>
      <c r="CZ214" s="202"/>
      <c r="DA214" s="202"/>
      <c r="DB214" s="202"/>
      <c r="DC214" s="202"/>
      <c r="DD214" s="202"/>
      <c r="DE214" s="202"/>
      <c r="DF214" s="202"/>
      <c r="DG214" s="202"/>
      <c r="DH214" s="202"/>
      <c r="DI214" s="202"/>
      <c r="DJ214" s="202"/>
      <c r="DK214" s="202"/>
      <c r="DL214" s="202"/>
      <c r="DM214" s="202"/>
      <c r="DN214" s="202"/>
      <c r="DO214" s="202"/>
      <c r="DP214" s="202"/>
      <c r="DQ214" s="202"/>
      <c r="DR214" s="202"/>
      <c r="DS214" s="202"/>
      <c r="DT214" s="202"/>
      <c r="DU214" s="202"/>
      <c r="DV214" s="202"/>
      <c r="DW214" s="202"/>
      <c r="DX214" s="202"/>
      <c r="DY214" s="202"/>
      <c r="DZ214" s="202"/>
      <c r="EA214" s="202"/>
      <c r="EB214" s="202"/>
      <c r="EC214" s="202"/>
      <c r="ED214" s="202"/>
      <c r="EE214" s="202"/>
      <c r="EF214" s="202"/>
      <c r="EG214" s="202"/>
      <c r="EH214" s="202"/>
      <c r="EI214" s="202"/>
      <c r="EJ214" s="202"/>
      <c r="EK214" s="202"/>
      <c r="EL214" s="202"/>
      <c r="EM214" s="202"/>
      <c r="EN214" s="202"/>
    </row>
    <row r="215" spans="3:144">
      <c r="C215" s="202"/>
      <c r="D215" s="202"/>
      <c r="E215" s="202"/>
      <c r="F215" s="202"/>
      <c r="G215" s="202"/>
      <c r="H215" s="202"/>
      <c r="I215" s="202"/>
      <c r="J215" s="202"/>
      <c r="K215" s="202"/>
      <c r="L215" s="202"/>
      <c r="M215" s="202"/>
      <c r="N215" s="202"/>
      <c r="O215" s="202"/>
      <c r="P215" s="202"/>
      <c r="Q215" s="202"/>
      <c r="R215" s="202"/>
      <c r="S215" s="202"/>
      <c r="T215" s="202"/>
      <c r="U215" s="202"/>
      <c r="V215" s="202"/>
      <c r="W215" s="202"/>
      <c r="X215" s="202"/>
      <c r="Y215" s="202"/>
      <c r="Z215" s="202"/>
      <c r="AA215" s="202"/>
      <c r="AB215" s="202"/>
      <c r="AC215" s="202"/>
      <c r="AD215" s="202"/>
      <c r="AE215" s="202"/>
      <c r="AF215" s="202"/>
      <c r="AG215" s="202"/>
      <c r="AH215" s="202"/>
      <c r="AI215" s="202"/>
      <c r="AJ215" s="202"/>
      <c r="AK215" s="202"/>
      <c r="AL215" s="202"/>
      <c r="AM215" s="202"/>
      <c r="AN215" s="202"/>
      <c r="AO215" s="202"/>
      <c r="AP215" s="202"/>
      <c r="AQ215" s="202"/>
      <c r="AR215" s="202"/>
      <c r="AS215" s="202"/>
      <c r="AT215" s="202"/>
      <c r="AU215" s="202"/>
      <c r="AV215" s="202"/>
      <c r="AW215" s="202"/>
      <c r="AX215" s="202"/>
      <c r="AY215" s="202"/>
      <c r="AZ215" s="202"/>
      <c r="BA215" s="202"/>
      <c r="BB215" s="202"/>
      <c r="BC215" s="202"/>
      <c r="BD215" s="202"/>
      <c r="BE215" s="202"/>
      <c r="BF215" s="202"/>
      <c r="BG215" s="202"/>
      <c r="BH215" s="202"/>
      <c r="BI215" s="202"/>
      <c r="BJ215" s="202"/>
      <c r="BK215" s="202"/>
      <c r="BL215" s="202"/>
      <c r="BM215" s="202"/>
      <c r="BN215" s="202"/>
      <c r="BO215" s="202"/>
      <c r="BP215" s="202"/>
      <c r="BQ215" s="202"/>
      <c r="BR215" s="202"/>
      <c r="BS215" s="202"/>
      <c r="BT215" s="202"/>
      <c r="BU215" s="202"/>
      <c r="BV215" s="202"/>
      <c r="BW215" s="202"/>
      <c r="BX215" s="202"/>
      <c r="BY215" s="202"/>
      <c r="BZ215" s="202"/>
      <c r="CA215" s="202"/>
      <c r="CB215" s="202"/>
      <c r="CC215" s="202"/>
      <c r="CD215" s="202"/>
      <c r="CE215" s="202"/>
      <c r="CF215" s="202"/>
      <c r="CG215" s="202"/>
      <c r="CH215" s="202"/>
      <c r="CI215" s="202"/>
      <c r="CJ215" s="202"/>
      <c r="CK215" s="202"/>
      <c r="CL215" s="202"/>
      <c r="CM215" s="202"/>
      <c r="CN215" s="202"/>
      <c r="CO215" s="202"/>
      <c r="CP215" s="202"/>
      <c r="CQ215" s="202"/>
      <c r="CR215" s="202"/>
      <c r="CS215" s="202"/>
      <c r="CT215" s="202"/>
      <c r="CU215" s="202"/>
      <c r="CV215" s="202"/>
      <c r="CW215" s="202"/>
      <c r="CX215" s="202"/>
      <c r="CY215" s="202"/>
      <c r="CZ215" s="202"/>
      <c r="DA215" s="202"/>
      <c r="DB215" s="202"/>
      <c r="DC215" s="202"/>
      <c r="DD215" s="202"/>
      <c r="DE215" s="202"/>
      <c r="DF215" s="202"/>
      <c r="DG215" s="202"/>
      <c r="DH215" s="202"/>
      <c r="DI215" s="202"/>
      <c r="DJ215" s="202"/>
      <c r="DK215" s="202"/>
      <c r="DL215" s="202"/>
      <c r="DM215" s="202"/>
      <c r="DN215" s="202"/>
      <c r="DO215" s="202"/>
      <c r="DP215" s="202"/>
      <c r="DQ215" s="202"/>
      <c r="DR215" s="202"/>
      <c r="DS215" s="202"/>
      <c r="DT215" s="202"/>
      <c r="DU215" s="202"/>
      <c r="DV215" s="202"/>
      <c r="DW215" s="202"/>
      <c r="DX215" s="202"/>
      <c r="DY215" s="202"/>
      <c r="DZ215" s="202"/>
      <c r="EA215" s="202"/>
      <c r="EB215" s="202"/>
      <c r="EC215" s="202"/>
      <c r="ED215" s="202"/>
      <c r="EE215" s="202"/>
      <c r="EF215" s="202"/>
      <c r="EG215" s="202"/>
      <c r="EH215" s="202"/>
      <c r="EI215" s="202"/>
      <c r="EJ215" s="202"/>
      <c r="EK215" s="202"/>
      <c r="EL215" s="202"/>
      <c r="EM215" s="202"/>
      <c r="EN215" s="202"/>
    </row>
    <row r="216" spans="3:144">
      <c r="C216" s="202"/>
      <c r="D216" s="202"/>
      <c r="E216" s="202"/>
      <c r="F216" s="202"/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  <c r="T216" s="202"/>
      <c r="U216" s="202"/>
      <c r="V216" s="202"/>
      <c r="W216" s="202"/>
      <c r="X216" s="202"/>
      <c r="Y216" s="202"/>
      <c r="Z216" s="202"/>
      <c r="AA216" s="202"/>
      <c r="AB216" s="202"/>
      <c r="AC216" s="202"/>
      <c r="AD216" s="202"/>
      <c r="AE216" s="202"/>
      <c r="AF216" s="202"/>
      <c r="AG216" s="202"/>
      <c r="AH216" s="202"/>
      <c r="AI216" s="202"/>
      <c r="AJ216" s="202"/>
      <c r="AK216" s="202"/>
      <c r="AL216" s="202"/>
      <c r="AM216" s="202"/>
      <c r="AN216" s="202"/>
      <c r="AO216" s="202"/>
      <c r="AP216" s="202"/>
      <c r="AQ216" s="202"/>
      <c r="AR216" s="202"/>
      <c r="AS216" s="202"/>
      <c r="AT216" s="202"/>
      <c r="AU216" s="202"/>
      <c r="AV216" s="202"/>
      <c r="AW216" s="202"/>
      <c r="AX216" s="202"/>
      <c r="AY216" s="202"/>
      <c r="AZ216" s="202"/>
      <c r="BA216" s="202"/>
      <c r="BB216" s="202"/>
      <c r="BC216" s="202"/>
      <c r="BD216" s="202"/>
      <c r="BE216" s="202"/>
      <c r="BF216" s="202"/>
      <c r="BG216" s="202"/>
      <c r="BH216" s="202"/>
      <c r="BI216" s="202"/>
      <c r="BJ216" s="202"/>
      <c r="BK216" s="202"/>
      <c r="BL216" s="202"/>
      <c r="BM216" s="202"/>
      <c r="BN216" s="202"/>
      <c r="BO216" s="202"/>
      <c r="BP216" s="202"/>
      <c r="BQ216" s="202"/>
      <c r="BR216" s="202"/>
      <c r="BS216" s="202"/>
      <c r="BT216" s="202"/>
      <c r="BU216" s="202"/>
      <c r="BV216" s="202"/>
      <c r="BW216" s="202"/>
      <c r="BX216" s="202"/>
      <c r="BY216" s="202"/>
      <c r="BZ216" s="202"/>
      <c r="CA216" s="202"/>
      <c r="CB216" s="202"/>
      <c r="CC216" s="202"/>
      <c r="CD216" s="202"/>
      <c r="CE216" s="202"/>
      <c r="CF216" s="202"/>
      <c r="CG216" s="202"/>
      <c r="CH216" s="202"/>
      <c r="CI216" s="202"/>
      <c r="CJ216" s="202"/>
      <c r="CK216" s="202"/>
      <c r="CL216" s="202"/>
      <c r="CM216" s="202"/>
      <c r="CN216" s="202"/>
      <c r="CO216" s="202"/>
      <c r="CP216" s="202"/>
      <c r="CQ216" s="202"/>
      <c r="CR216" s="202"/>
      <c r="CS216" s="202"/>
      <c r="CT216" s="202"/>
      <c r="CU216" s="202"/>
      <c r="CV216" s="202"/>
      <c r="CW216" s="202"/>
      <c r="CX216" s="202"/>
      <c r="CY216" s="202"/>
      <c r="CZ216" s="202"/>
      <c r="DA216" s="202"/>
      <c r="DB216" s="202"/>
      <c r="DC216" s="202"/>
      <c r="DD216" s="202"/>
      <c r="DE216" s="202"/>
      <c r="DF216" s="202"/>
      <c r="DG216" s="202"/>
      <c r="DH216" s="202"/>
      <c r="DI216" s="202"/>
      <c r="DJ216" s="202"/>
      <c r="DK216" s="202"/>
      <c r="DL216" s="202"/>
      <c r="DM216" s="202"/>
      <c r="DN216" s="202"/>
      <c r="DO216" s="202"/>
      <c r="DP216" s="202"/>
      <c r="DQ216" s="202"/>
      <c r="DR216" s="202"/>
      <c r="DS216" s="202"/>
      <c r="DT216" s="202"/>
      <c r="DU216" s="202"/>
      <c r="DV216" s="202"/>
      <c r="DW216" s="202"/>
      <c r="DX216" s="202"/>
      <c r="DY216" s="202"/>
      <c r="DZ216" s="202"/>
      <c r="EA216" s="202"/>
      <c r="EB216" s="202"/>
      <c r="EC216" s="202"/>
      <c r="ED216" s="202"/>
      <c r="EE216" s="202"/>
      <c r="EF216" s="202"/>
      <c r="EG216" s="202"/>
      <c r="EH216" s="202"/>
      <c r="EI216" s="202"/>
      <c r="EJ216" s="202"/>
      <c r="EK216" s="202"/>
      <c r="EL216" s="202"/>
      <c r="EM216" s="202"/>
      <c r="EN216" s="202"/>
    </row>
    <row r="217" spans="3:144">
      <c r="C217" s="202"/>
      <c r="D217" s="202"/>
      <c r="E217" s="202"/>
      <c r="F217" s="202"/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  <c r="T217" s="202"/>
      <c r="U217" s="202"/>
      <c r="V217" s="202"/>
      <c r="W217" s="202"/>
      <c r="X217" s="202"/>
      <c r="Y217" s="202"/>
      <c r="Z217" s="202"/>
      <c r="AA217" s="202"/>
      <c r="AB217" s="202"/>
      <c r="AC217" s="202"/>
      <c r="AD217" s="202"/>
      <c r="AE217" s="202"/>
      <c r="AF217" s="202"/>
      <c r="AG217" s="202"/>
      <c r="AH217" s="202"/>
      <c r="AI217" s="202"/>
      <c r="AJ217" s="202"/>
      <c r="AK217" s="202"/>
      <c r="AL217" s="202"/>
      <c r="AM217" s="202"/>
      <c r="AN217" s="202"/>
      <c r="AO217" s="202"/>
      <c r="AP217" s="202"/>
      <c r="AQ217" s="202"/>
      <c r="AR217" s="202"/>
      <c r="AS217" s="202"/>
      <c r="AT217" s="202"/>
      <c r="AU217" s="202"/>
      <c r="AV217" s="202"/>
      <c r="AW217" s="202"/>
      <c r="AX217" s="202"/>
      <c r="AY217" s="202"/>
      <c r="AZ217" s="202"/>
      <c r="BA217" s="202"/>
      <c r="BB217" s="202"/>
      <c r="BC217" s="202"/>
      <c r="BD217" s="202"/>
      <c r="BE217" s="202"/>
      <c r="BF217" s="202"/>
      <c r="BG217" s="202"/>
      <c r="BH217" s="202"/>
      <c r="BI217" s="202"/>
      <c r="BJ217" s="202"/>
      <c r="BK217" s="202"/>
      <c r="BL217" s="202"/>
      <c r="BM217" s="202"/>
      <c r="BN217" s="202"/>
      <c r="BO217" s="202"/>
      <c r="BP217" s="202"/>
      <c r="BQ217" s="202"/>
      <c r="BR217" s="202"/>
      <c r="BS217" s="202"/>
      <c r="BT217" s="202"/>
      <c r="BU217" s="202"/>
      <c r="BV217" s="202"/>
      <c r="BW217" s="202"/>
      <c r="BX217" s="202"/>
      <c r="BY217" s="202"/>
      <c r="BZ217" s="202"/>
      <c r="CA217" s="202"/>
      <c r="CB217" s="202"/>
      <c r="CC217" s="202"/>
      <c r="CD217" s="202"/>
      <c r="CE217" s="202"/>
      <c r="CF217" s="202"/>
      <c r="CG217" s="202"/>
      <c r="CH217" s="202"/>
      <c r="CI217" s="202"/>
      <c r="CJ217" s="202"/>
      <c r="CK217" s="202"/>
      <c r="CL217" s="202"/>
      <c r="CM217" s="202"/>
      <c r="CN217" s="202"/>
      <c r="CO217" s="202"/>
      <c r="CP217" s="202"/>
      <c r="CQ217" s="202"/>
      <c r="CR217" s="202"/>
      <c r="CS217" s="202"/>
      <c r="CT217" s="202"/>
      <c r="CU217" s="202"/>
      <c r="CV217" s="202"/>
      <c r="CW217" s="202"/>
      <c r="CX217" s="202"/>
      <c r="CY217" s="202"/>
      <c r="CZ217" s="202"/>
      <c r="DA217" s="202"/>
      <c r="DB217" s="202"/>
      <c r="DC217" s="202"/>
      <c r="DD217" s="202"/>
      <c r="DE217" s="202"/>
      <c r="DF217" s="202"/>
      <c r="DG217" s="202"/>
      <c r="DH217" s="202"/>
      <c r="DI217" s="202"/>
      <c r="DJ217" s="202"/>
      <c r="DK217" s="202"/>
      <c r="DL217" s="202"/>
      <c r="DM217" s="202"/>
      <c r="DN217" s="202"/>
      <c r="DO217" s="202"/>
      <c r="DP217" s="202"/>
      <c r="DQ217" s="202"/>
      <c r="DR217" s="202"/>
      <c r="DS217" s="202"/>
      <c r="DT217" s="202"/>
      <c r="DU217" s="202"/>
      <c r="DV217" s="202"/>
      <c r="DW217" s="202"/>
      <c r="DX217" s="202"/>
      <c r="DY217" s="202"/>
      <c r="DZ217" s="202"/>
      <c r="EA217" s="202"/>
      <c r="EB217" s="202"/>
      <c r="EC217" s="202"/>
      <c r="ED217" s="202"/>
      <c r="EE217" s="202"/>
      <c r="EF217" s="202"/>
      <c r="EG217" s="202"/>
      <c r="EH217" s="202"/>
      <c r="EI217" s="202"/>
      <c r="EJ217" s="202"/>
      <c r="EK217" s="202"/>
      <c r="EL217" s="202"/>
      <c r="EM217" s="202"/>
      <c r="EN217" s="202"/>
    </row>
    <row r="218" spans="3:144">
      <c r="C218" s="202"/>
      <c r="D218" s="202"/>
      <c r="E218" s="202"/>
      <c r="F218" s="202"/>
      <c r="G218" s="202"/>
      <c r="H218" s="202"/>
      <c r="I218" s="202"/>
      <c r="J218" s="202"/>
      <c r="K218" s="202"/>
      <c r="L218" s="202"/>
      <c r="M218" s="202"/>
      <c r="N218" s="202"/>
      <c r="O218" s="202"/>
      <c r="P218" s="202"/>
      <c r="Q218" s="202"/>
      <c r="R218" s="202"/>
      <c r="S218" s="202"/>
      <c r="T218" s="202"/>
      <c r="U218" s="202"/>
      <c r="V218" s="202"/>
      <c r="W218" s="202"/>
      <c r="X218" s="202"/>
      <c r="Y218" s="202"/>
      <c r="Z218" s="202"/>
      <c r="AA218" s="202"/>
      <c r="AB218" s="202"/>
      <c r="AC218" s="202"/>
      <c r="AD218" s="202"/>
      <c r="AE218" s="202"/>
      <c r="AF218" s="202"/>
      <c r="AG218" s="202"/>
      <c r="AH218" s="202"/>
      <c r="AI218" s="202"/>
      <c r="AJ218" s="202"/>
      <c r="AK218" s="202"/>
      <c r="AL218" s="202"/>
      <c r="AM218" s="202"/>
      <c r="AN218" s="202"/>
      <c r="AO218" s="202"/>
      <c r="AP218" s="202"/>
      <c r="AQ218" s="202"/>
      <c r="AR218" s="202"/>
      <c r="AS218" s="202"/>
      <c r="AT218" s="202"/>
      <c r="AU218" s="202"/>
      <c r="AV218" s="202"/>
      <c r="AW218" s="202"/>
      <c r="AX218" s="202"/>
      <c r="AY218" s="202"/>
      <c r="AZ218" s="202"/>
      <c r="BA218" s="202"/>
      <c r="BB218" s="202"/>
      <c r="BC218" s="202"/>
      <c r="BD218" s="202"/>
      <c r="BE218" s="202"/>
      <c r="BF218" s="202"/>
      <c r="BG218" s="202"/>
      <c r="BH218" s="202"/>
      <c r="BI218" s="202"/>
      <c r="BJ218" s="202"/>
      <c r="BK218" s="202"/>
      <c r="BL218" s="202"/>
      <c r="BM218" s="202"/>
      <c r="BN218" s="202"/>
      <c r="BO218" s="202"/>
      <c r="BP218" s="202"/>
      <c r="BQ218" s="202"/>
      <c r="BR218" s="202"/>
      <c r="BS218" s="202"/>
      <c r="BT218" s="202"/>
      <c r="BU218" s="202"/>
      <c r="BV218" s="202"/>
      <c r="BW218" s="202"/>
      <c r="BX218" s="202"/>
      <c r="BY218" s="202"/>
      <c r="BZ218" s="202"/>
      <c r="CA218" s="202"/>
      <c r="CB218" s="202"/>
      <c r="CC218" s="202"/>
      <c r="CD218" s="202"/>
      <c r="CE218" s="202"/>
      <c r="CF218" s="202"/>
      <c r="CG218" s="202"/>
      <c r="CH218" s="202"/>
      <c r="CI218" s="202"/>
      <c r="CJ218" s="202"/>
      <c r="CK218" s="202"/>
      <c r="CL218" s="202"/>
      <c r="CM218" s="202"/>
      <c r="CN218" s="202"/>
      <c r="CO218" s="202"/>
      <c r="CP218" s="202"/>
      <c r="CQ218" s="202"/>
      <c r="CR218" s="202"/>
      <c r="CS218" s="202"/>
      <c r="CT218" s="202"/>
      <c r="CU218" s="202"/>
      <c r="CV218" s="202"/>
      <c r="CW218" s="202"/>
      <c r="CX218" s="202"/>
      <c r="CY218" s="202"/>
      <c r="CZ218" s="202"/>
      <c r="DA218" s="202"/>
      <c r="DB218" s="202"/>
      <c r="DC218" s="202"/>
      <c r="DD218" s="202"/>
      <c r="DE218" s="202"/>
      <c r="DF218" s="202"/>
      <c r="DG218" s="202"/>
      <c r="DH218" s="202"/>
      <c r="DI218" s="202"/>
      <c r="DJ218" s="202"/>
      <c r="DK218" s="202"/>
      <c r="DL218" s="202"/>
      <c r="DM218" s="202"/>
      <c r="DN218" s="202"/>
      <c r="DO218" s="202"/>
      <c r="DP218" s="202"/>
      <c r="DQ218" s="202"/>
      <c r="DR218" s="202"/>
      <c r="DS218" s="202"/>
      <c r="DT218" s="202"/>
      <c r="DU218" s="202"/>
      <c r="DV218" s="202"/>
      <c r="DW218" s="202"/>
      <c r="DX218" s="202"/>
      <c r="DY218" s="202"/>
      <c r="DZ218" s="202"/>
      <c r="EA218" s="202"/>
      <c r="EB218" s="202"/>
      <c r="EC218" s="202"/>
      <c r="ED218" s="202"/>
      <c r="EE218" s="202"/>
      <c r="EF218" s="202"/>
      <c r="EG218" s="202"/>
      <c r="EH218" s="202"/>
      <c r="EI218" s="202"/>
      <c r="EJ218" s="202"/>
      <c r="EK218" s="202"/>
      <c r="EL218" s="202"/>
      <c r="EM218" s="202"/>
      <c r="EN218" s="202"/>
    </row>
    <row r="219" spans="3:144">
      <c r="C219" s="202"/>
      <c r="D219" s="202"/>
      <c r="E219" s="202"/>
      <c r="F219" s="202"/>
      <c r="G219" s="202"/>
      <c r="H219" s="202"/>
      <c r="I219" s="202"/>
      <c r="J219" s="202"/>
      <c r="K219" s="202"/>
      <c r="L219" s="202"/>
      <c r="M219" s="202"/>
      <c r="N219" s="202"/>
      <c r="O219" s="202"/>
      <c r="P219" s="202"/>
      <c r="Q219" s="202"/>
      <c r="R219" s="202"/>
      <c r="S219" s="202"/>
      <c r="T219" s="202"/>
      <c r="U219" s="202"/>
      <c r="V219" s="202"/>
      <c r="W219" s="202"/>
      <c r="X219" s="202"/>
      <c r="Y219" s="202"/>
      <c r="Z219" s="202"/>
      <c r="AA219" s="202"/>
      <c r="AB219" s="202"/>
      <c r="AC219" s="202"/>
      <c r="AD219" s="202"/>
      <c r="AE219" s="202"/>
      <c r="AF219" s="202"/>
      <c r="AG219" s="202"/>
      <c r="AH219" s="202"/>
      <c r="AI219" s="202"/>
      <c r="AJ219" s="202"/>
      <c r="AK219" s="202"/>
      <c r="AL219" s="202"/>
      <c r="AM219" s="202"/>
      <c r="AN219" s="202"/>
      <c r="AO219" s="202"/>
      <c r="AP219" s="202"/>
      <c r="AQ219" s="202"/>
      <c r="AR219" s="202"/>
      <c r="AS219" s="202"/>
      <c r="AT219" s="202"/>
      <c r="AU219" s="202"/>
      <c r="AV219" s="202"/>
      <c r="AW219" s="202"/>
      <c r="AX219" s="202"/>
      <c r="AY219" s="202"/>
      <c r="AZ219" s="202"/>
      <c r="BA219" s="202"/>
      <c r="BB219" s="202"/>
      <c r="BC219" s="202"/>
      <c r="BD219" s="202"/>
      <c r="BE219" s="202"/>
      <c r="BF219" s="202"/>
      <c r="BG219" s="202"/>
      <c r="BH219" s="202"/>
      <c r="BI219" s="202"/>
      <c r="BJ219" s="202"/>
      <c r="BK219" s="202"/>
      <c r="BL219" s="202"/>
      <c r="BM219" s="202"/>
      <c r="BN219" s="202"/>
      <c r="BO219" s="202"/>
      <c r="BP219" s="202"/>
      <c r="BQ219" s="202"/>
      <c r="BR219" s="202"/>
      <c r="BS219" s="202"/>
      <c r="BT219" s="202"/>
      <c r="BU219" s="202"/>
      <c r="BV219" s="202"/>
      <c r="BW219" s="202"/>
      <c r="BX219" s="202"/>
      <c r="BY219" s="202"/>
      <c r="BZ219" s="202"/>
      <c r="CA219" s="202"/>
      <c r="CB219" s="202"/>
      <c r="CC219" s="202"/>
      <c r="CD219" s="202"/>
      <c r="CE219" s="202"/>
      <c r="CF219" s="202"/>
      <c r="CG219" s="202"/>
      <c r="CH219" s="202"/>
      <c r="CI219" s="202"/>
      <c r="CJ219" s="202"/>
      <c r="CK219" s="202"/>
      <c r="CL219" s="202"/>
      <c r="CM219" s="202"/>
      <c r="CN219" s="202"/>
      <c r="CO219" s="202"/>
      <c r="CP219" s="202"/>
      <c r="CQ219" s="202"/>
      <c r="CR219" s="202"/>
      <c r="CS219" s="202"/>
      <c r="CT219" s="202"/>
      <c r="CU219" s="202"/>
      <c r="CV219" s="202"/>
      <c r="CW219" s="202"/>
      <c r="CX219" s="202"/>
      <c r="CY219" s="202"/>
      <c r="CZ219" s="202"/>
      <c r="DA219" s="202"/>
      <c r="DB219" s="202"/>
      <c r="DC219" s="202"/>
      <c r="DD219" s="202"/>
      <c r="DE219" s="202"/>
      <c r="DF219" s="202"/>
      <c r="DG219" s="202"/>
      <c r="DH219" s="202"/>
      <c r="DI219" s="202"/>
      <c r="DJ219" s="202"/>
      <c r="DK219" s="202"/>
      <c r="DL219" s="202"/>
      <c r="DM219" s="202"/>
      <c r="DN219" s="202"/>
      <c r="DO219" s="202"/>
      <c r="DP219" s="202"/>
      <c r="DQ219" s="202"/>
      <c r="DR219" s="202"/>
      <c r="DS219" s="202"/>
      <c r="DT219" s="202"/>
      <c r="DU219" s="202"/>
      <c r="DV219" s="202"/>
      <c r="DW219" s="202"/>
      <c r="DX219" s="202"/>
      <c r="DY219" s="202"/>
      <c r="DZ219" s="202"/>
      <c r="EA219" s="202"/>
      <c r="EB219" s="202"/>
      <c r="EC219" s="202"/>
      <c r="ED219" s="202"/>
      <c r="EE219" s="202"/>
      <c r="EF219" s="202"/>
      <c r="EG219" s="202"/>
      <c r="EH219" s="202"/>
      <c r="EI219" s="202"/>
      <c r="EJ219" s="202"/>
      <c r="EK219" s="202"/>
      <c r="EL219" s="202"/>
      <c r="EM219" s="202"/>
      <c r="EN219" s="202"/>
    </row>
    <row r="220" spans="3:144">
      <c r="C220" s="202"/>
      <c r="D220" s="202"/>
      <c r="E220" s="202"/>
      <c r="F220" s="202"/>
      <c r="G220" s="202"/>
      <c r="H220" s="202"/>
      <c r="I220" s="202"/>
      <c r="J220" s="202"/>
      <c r="K220" s="202"/>
      <c r="L220" s="202"/>
      <c r="M220" s="202"/>
      <c r="N220" s="202"/>
      <c r="O220" s="202"/>
      <c r="P220" s="202"/>
      <c r="Q220" s="202"/>
      <c r="R220" s="202"/>
      <c r="S220" s="202"/>
      <c r="T220" s="202"/>
      <c r="U220" s="202"/>
      <c r="V220" s="202"/>
      <c r="W220" s="202"/>
      <c r="X220" s="202"/>
      <c r="Y220" s="202"/>
      <c r="Z220" s="202"/>
      <c r="AA220" s="202"/>
      <c r="AB220" s="202"/>
      <c r="AC220" s="202"/>
      <c r="AD220" s="202"/>
      <c r="AE220" s="202"/>
      <c r="AF220" s="202"/>
      <c r="AG220" s="202"/>
      <c r="AH220" s="202"/>
      <c r="AI220" s="202"/>
      <c r="AJ220" s="202"/>
      <c r="AK220" s="202"/>
      <c r="AL220" s="202"/>
      <c r="AM220" s="202"/>
      <c r="AN220" s="202"/>
      <c r="AO220" s="202"/>
      <c r="AP220" s="202"/>
      <c r="AQ220" s="202"/>
      <c r="AR220" s="202"/>
      <c r="AS220" s="202"/>
      <c r="AT220" s="202"/>
      <c r="AU220" s="202"/>
      <c r="AV220" s="202"/>
      <c r="AW220" s="202"/>
      <c r="AX220" s="202"/>
      <c r="AY220" s="202"/>
      <c r="AZ220" s="202"/>
      <c r="BA220" s="202"/>
      <c r="BB220" s="202"/>
      <c r="BC220" s="202"/>
      <c r="BD220" s="202"/>
      <c r="BE220" s="202"/>
      <c r="BF220" s="202"/>
      <c r="BG220" s="202"/>
      <c r="BH220" s="202"/>
      <c r="BI220" s="202"/>
      <c r="BJ220" s="202"/>
      <c r="BK220" s="202"/>
      <c r="BL220" s="202"/>
      <c r="BM220" s="202"/>
      <c r="BN220" s="202"/>
      <c r="BO220" s="202"/>
      <c r="BP220" s="202"/>
      <c r="BQ220" s="202"/>
      <c r="BR220" s="202"/>
      <c r="BS220" s="202"/>
      <c r="BT220" s="202"/>
      <c r="BU220" s="202"/>
      <c r="BV220" s="202"/>
      <c r="BW220" s="202"/>
      <c r="BX220" s="202"/>
      <c r="BY220" s="202"/>
      <c r="BZ220" s="202"/>
      <c r="CA220" s="202"/>
      <c r="CB220" s="202"/>
      <c r="CC220" s="202"/>
      <c r="CD220" s="202"/>
      <c r="CE220" s="202"/>
      <c r="CF220" s="202"/>
      <c r="CG220" s="202"/>
      <c r="CH220" s="202"/>
      <c r="CI220" s="202"/>
      <c r="CJ220" s="202"/>
      <c r="CK220" s="202"/>
      <c r="CL220" s="202"/>
      <c r="CM220" s="202"/>
      <c r="CN220" s="202"/>
      <c r="CO220" s="202"/>
      <c r="CP220" s="202"/>
      <c r="CQ220" s="202"/>
      <c r="CR220" s="202"/>
      <c r="CS220" s="202"/>
      <c r="CT220" s="202"/>
      <c r="CU220" s="202"/>
      <c r="CV220" s="202"/>
      <c r="CW220" s="202"/>
      <c r="CX220" s="202"/>
      <c r="CY220" s="202"/>
      <c r="CZ220" s="202"/>
      <c r="DA220" s="202"/>
      <c r="DB220" s="202"/>
      <c r="DC220" s="202"/>
      <c r="DD220" s="202"/>
      <c r="DE220" s="202"/>
      <c r="DF220" s="202"/>
      <c r="DG220" s="202"/>
      <c r="DH220" s="202"/>
      <c r="DI220" s="202"/>
      <c r="DJ220" s="202"/>
      <c r="DK220" s="202"/>
      <c r="DL220" s="202"/>
      <c r="DM220" s="202"/>
      <c r="DN220" s="202"/>
      <c r="DO220" s="202"/>
      <c r="DP220" s="202"/>
      <c r="DQ220" s="202"/>
      <c r="DR220" s="202"/>
      <c r="DS220" s="202"/>
      <c r="DT220" s="202"/>
      <c r="DU220" s="202"/>
      <c r="DV220" s="202"/>
      <c r="DW220" s="202"/>
      <c r="DX220" s="202"/>
      <c r="DY220" s="202"/>
      <c r="DZ220" s="202"/>
      <c r="EA220" s="202"/>
      <c r="EB220" s="202"/>
      <c r="EC220" s="202"/>
      <c r="ED220" s="202"/>
      <c r="EE220" s="202"/>
      <c r="EF220" s="202"/>
      <c r="EG220" s="202"/>
      <c r="EH220" s="202"/>
      <c r="EI220" s="202"/>
      <c r="EJ220" s="202"/>
      <c r="EK220" s="202"/>
      <c r="EL220" s="202"/>
      <c r="EM220" s="202"/>
      <c r="EN220" s="202"/>
    </row>
    <row r="221" spans="3:144">
      <c r="C221" s="202"/>
      <c r="D221" s="202"/>
      <c r="E221" s="202"/>
      <c r="F221" s="202"/>
      <c r="G221" s="202"/>
      <c r="H221" s="202"/>
      <c r="I221" s="202"/>
      <c r="J221" s="202"/>
      <c r="K221" s="202"/>
      <c r="L221" s="202"/>
      <c r="M221" s="202"/>
      <c r="N221" s="202"/>
      <c r="O221" s="202"/>
      <c r="P221" s="202"/>
      <c r="Q221" s="202"/>
      <c r="R221" s="202"/>
      <c r="S221" s="202"/>
      <c r="T221" s="202"/>
      <c r="U221" s="202"/>
      <c r="V221" s="202"/>
      <c r="W221" s="202"/>
      <c r="X221" s="202"/>
      <c r="Y221" s="202"/>
      <c r="Z221" s="202"/>
      <c r="AA221" s="202"/>
      <c r="AB221" s="202"/>
      <c r="AC221" s="202"/>
      <c r="AD221" s="202"/>
      <c r="AE221" s="202"/>
      <c r="AF221" s="202"/>
      <c r="AG221" s="202"/>
      <c r="AH221" s="202"/>
      <c r="AI221" s="202"/>
      <c r="AJ221" s="202"/>
      <c r="AK221" s="202"/>
      <c r="AL221" s="202"/>
      <c r="AM221" s="202"/>
      <c r="AN221" s="202"/>
      <c r="AO221" s="202"/>
      <c r="AP221" s="202"/>
      <c r="AQ221" s="202"/>
      <c r="AR221" s="202"/>
      <c r="AS221" s="202"/>
      <c r="AT221" s="202"/>
      <c r="AU221" s="202"/>
      <c r="AV221" s="202"/>
      <c r="AW221" s="202"/>
      <c r="AX221" s="202"/>
      <c r="AY221" s="202"/>
      <c r="AZ221" s="202"/>
      <c r="BA221" s="202"/>
      <c r="BB221" s="202"/>
      <c r="BC221" s="202"/>
      <c r="BD221" s="202"/>
      <c r="BE221" s="202"/>
      <c r="BF221" s="202"/>
      <c r="BG221" s="202"/>
      <c r="BH221" s="202"/>
      <c r="BI221" s="202"/>
      <c r="BJ221" s="202"/>
      <c r="BK221" s="202"/>
      <c r="BL221" s="202"/>
      <c r="BM221" s="202"/>
      <c r="BN221" s="202"/>
      <c r="BO221" s="202"/>
      <c r="BP221" s="202"/>
      <c r="BQ221" s="202"/>
      <c r="BR221" s="202"/>
      <c r="BS221" s="202"/>
      <c r="BT221" s="202"/>
      <c r="BU221" s="202"/>
      <c r="BV221" s="202"/>
      <c r="BW221" s="202"/>
      <c r="BX221" s="202"/>
      <c r="BY221" s="202"/>
      <c r="BZ221" s="202"/>
      <c r="CA221" s="202"/>
      <c r="CB221" s="202"/>
      <c r="CC221" s="202"/>
      <c r="CD221" s="202"/>
      <c r="CE221" s="202"/>
      <c r="CF221" s="202"/>
      <c r="CG221" s="202"/>
      <c r="CH221" s="202"/>
      <c r="CI221" s="202"/>
      <c r="CJ221" s="202"/>
      <c r="CK221" s="202"/>
      <c r="CL221" s="202"/>
      <c r="CM221" s="202"/>
      <c r="CN221" s="202"/>
      <c r="CO221" s="202"/>
      <c r="CP221" s="202"/>
      <c r="CQ221" s="202"/>
      <c r="CR221" s="202"/>
      <c r="CS221" s="202"/>
      <c r="CT221" s="202"/>
      <c r="CU221" s="202"/>
      <c r="CV221" s="202"/>
      <c r="CW221" s="202"/>
      <c r="CX221" s="202"/>
      <c r="CY221" s="202"/>
      <c r="CZ221" s="202"/>
      <c r="DA221" s="202"/>
      <c r="DB221" s="202"/>
      <c r="DC221" s="202"/>
      <c r="DD221" s="202"/>
      <c r="DE221" s="202"/>
      <c r="DF221" s="202"/>
      <c r="DG221" s="202"/>
      <c r="DH221" s="202"/>
      <c r="DI221" s="202"/>
      <c r="DJ221" s="202"/>
      <c r="DK221" s="202"/>
      <c r="DL221" s="202"/>
      <c r="DM221" s="202"/>
      <c r="DN221" s="202"/>
      <c r="DO221" s="202"/>
      <c r="DP221" s="202"/>
      <c r="DQ221" s="202"/>
      <c r="DR221" s="202"/>
      <c r="DS221" s="202"/>
      <c r="DT221" s="202"/>
      <c r="DU221" s="202"/>
      <c r="DV221" s="202"/>
      <c r="DW221" s="202"/>
      <c r="DX221" s="202"/>
      <c r="DY221" s="202"/>
      <c r="DZ221" s="202"/>
      <c r="EA221" s="202"/>
      <c r="EB221" s="202"/>
      <c r="EC221" s="202"/>
      <c r="ED221" s="202"/>
      <c r="EE221" s="202"/>
      <c r="EF221" s="202"/>
      <c r="EG221" s="202"/>
      <c r="EH221" s="202"/>
      <c r="EI221" s="202"/>
      <c r="EJ221" s="202"/>
      <c r="EK221" s="202"/>
      <c r="EL221" s="202"/>
      <c r="EM221" s="202"/>
      <c r="EN221" s="202"/>
    </row>
    <row r="222" spans="3:144">
      <c r="C222" s="202"/>
      <c r="D222" s="202"/>
      <c r="E222" s="202"/>
      <c r="F222" s="202"/>
      <c r="G222" s="202"/>
      <c r="H222" s="202"/>
      <c r="I222" s="202"/>
      <c r="J222" s="202"/>
      <c r="K222" s="202"/>
      <c r="L222" s="202"/>
      <c r="M222" s="202"/>
      <c r="N222" s="202"/>
      <c r="O222" s="202"/>
      <c r="P222" s="202"/>
      <c r="Q222" s="202"/>
      <c r="R222" s="202"/>
      <c r="S222" s="202"/>
      <c r="T222" s="202"/>
      <c r="U222" s="202"/>
      <c r="V222" s="202"/>
      <c r="W222" s="202"/>
      <c r="X222" s="202"/>
      <c r="Y222" s="202"/>
      <c r="Z222" s="202"/>
      <c r="AA222" s="202"/>
      <c r="AB222" s="202"/>
      <c r="AC222" s="202"/>
      <c r="AD222" s="202"/>
      <c r="AE222" s="202"/>
      <c r="AF222" s="202"/>
      <c r="AG222" s="202"/>
      <c r="AH222" s="202"/>
      <c r="AI222" s="202"/>
      <c r="AJ222" s="202"/>
      <c r="AK222" s="202"/>
      <c r="AL222" s="202"/>
      <c r="AM222" s="202"/>
      <c r="AN222" s="202"/>
      <c r="AO222" s="202"/>
      <c r="AP222" s="202"/>
      <c r="AQ222" s="202"/>
      <c r="AR222" s="202"/>
      <c r="AS222" s="202"/>
      <c r="AT222" s="202"/>
      <c r="AU222" s="202"/>
      <c r="AV222" s="202"/>
      <c r="AW222" s="202"/>
      <c r="AX222" s="202"/>
      <c r="AY222" s="202"/>
      <c r="AZ222" s="202"/>
      <c r="BA222" s="202"/>
      <c r="BB222" s="202"/>
      <c r="BC222" s="202"/>
      <c r="BD222" s="202"/>
      <c r="BE222" s="202"/>
      <c r="BF222" s="202"/>
      <c r="BG222" s="202"/>
      <c r="BH222" s="202"/>
      <c r="BI222" s="202"/>
      <c r="BJ222" s="202"/>
      <c r="BK222" s="202"/>
      <c r="BL222" s="202"/>
      <c r="BM222" s="202"/>
      <c r="BN222" s="202"/>
      <c r="BO222" s="202"/>
      <c r="BP222" s="202"/>
      <c r="BQ222" s="202"/>
      <c r="BR222" s="202"/>
      <c r="BS222" s="202"/>
      <c r="BT222" s="202"/>
      <c r="BU222" s="202"/>
      <c r="BV222" s="202"/>
      <c r="BW222" s="202"/>
      <c r="BX222" s="202"/>
      <c r="BY222" s="202"/>
      <c r="BZ222" s="202"/>
      <c r="CA222" s="202"/>
      <c r="CB222" s="202"/>
      <c r="CC222" s="202"/>
      <c r="CD222" s="202"/>
      <c r="CE222" s="202"/>
      <c r="CF222" s="202"/>
      <c r="CG222" s="202"/>
      <c r="CH222" s="202"/>
      <c r="CI222" s="202"/>
      <c r="CJ222" s="202"/>
      <c r="CK222" s="202"/>
      <c r="CL222" s="202"/>
      <c r="CM222" s="202"/>
      <c r="CN222" s="202"/>
      <c r="CO222" s="202"/>
      <c r="CP222" s="202"/>
      <c r="CQ222" s="202"/>
      <c r="CR222" s="202"/>
      <c r="CS222" s="202"/>
      <c r="CT222" s="202"/>
      <c r="CU222" s="202"/>
      <c r="CV222" s="202"/>
      <c r="CW222" s="202"/>
      <c r="CX222" s="202"/>
      <c r="CY222" s="202"/>
      <c r="CZ222" s="202"/>
      <c r="DA222" s="202"/>
      <c r="DB222" s="202"/>
      <c r="DC222" s="202"/>
      <c r="DD222" s="202"/>
      <c r="DE222" s="202"/>
      <c r="DF222" s="202"/>
      <c r="DG222" s="202"/>
      <c r="DH222" s="202"/>
      <c r="DI222" s="202"/>
      <c r="DJ222" s="202"/>
      <c r="DK222" s="202"/>
      <c r="DL222" s="202"/>
      <c r="DM222" s="202"/>
      <c r="DN222" s="202"/>
      <c r="DO222" s="202"/>
      <c r="DP222" s="202"/>
      <c r="DQ222" s="202"/>
      <c r="DR222" s="202"/>
      <c r="DS222" s="202"/>
      <c r="DT222" s="202"/>
      <c r="DU222" s="202"/>
      <c r="DV222" s="202"/>
      <c r="DW222" s="202"/>
      <c r="DX222" s="202"/>
      <c r="DY222" s="202"/>
      <c r="DZ222" s="202"/>
      <c r="EA222" s="202"/>
      <c r="EB222" s="202"/>
      <c r="EC222" s="202"/>
      <c r="ED222" s="202"/>
      <c r="EE222" s="202"/>
      <c r="EF222" s="202"/>
      <c r="EG222" s="202"/>
      <c r="EH222" s="202"/>
      <c r="EI222" s="202"/>
      <c r="EJ222" s="202"/>
      <c r="EK222" s="202"/>
      <c r="EL222" s="202"/>
      <c r="EM222" s="202"/>
      <c r="EN222" s="202"/>
    </row>
    <row r="223" spans="3:144">
      <c r="C223" s="202"/>
      <c r="D223" s="202"/>
      <c r="E223" s="202"/>
      <c r="F223" s="202"/>
      <c r="G223" s="202"/>
      <c r="H223" s="202"/>
      <c r="I223" s="202"/>
      <c r="J223" s="202"/>
      <c r="K223" s="202"/>
      <c r="L223" s="202"/>
      <c r="M223" s="202"/>
      <c r="N223" s="202"/>
      <c r="O223" s="202"/>
      <c r="P223" s="202"/>
      <c r="Q223" s="202"/>
      <c r="R223" s="202"/>
      <c r="S223" s="202"/>
      <c r="T223" s="202"/>
      <c r="U223" s="202"/>
      <c r="V223" s="202"/>
      <c r="W223" s="202"/>
      <c r="X223" s="202"/>
      <c r="Y223" s="202"/>
      <c r="Z223" s="202"/>
      <c r="AA223" s="202"/>
      <c r="AB223" s="202"/>
      <c r="AC223" s="202"/>
      <c r="AD223" s="202"/>
      <c r="AE223" s="202"/>
      <c r="AF223" s="202"/>
      <c r="AG223" s="202"/>
      <c r="AH223" s="202"/>
      <c r="AI223" s="202"/>
      <c r="AJ223" s="202"/>
      <c r="AK223" s="202"/>
      <c r="AL223" s="202"/>
      <c r="AM223" s="202"/>
      <c r="AN223" s="202"/>
      <c r="AO223" s="202"/>
      <c r="AP223" s="202"/>
      <c r="AQ223" s="202"/>
      <c r="AR223" s="202"/>
      <c r="AS223" s="202"/>
      <c r="AT223" s="202"/>
      <c r="AU223" s="202"/>
      <c r="AV223" s="202"/>
      <c r="AW223" s="202"/>
      <c r="AX223" s="202"/>
      <c r="AY223" s="202"/>
      <c r="AZ223" s="202"/>
      <c r="BA223" s="202"/>
      <c r="BB223" s="202"/>
      <c r="BC223" s="202"/>
      <c r="BD223" s="202"/>
      <c r="BE223" s="202"/>
      <c r="BF223" s="202"/>
      <c r="BG223" s="202"/>
      <c r="BH223" s="202"/>
      <c r="BI223" s="202"/>
      <c r="BJ223" s="202"/>
      <c r="BK223" s="202"/>
      <c r="BL223" s="202"/>
      <c r="BM223" s="202"/>
      <c r="BN223" s="202"/>
      <c r="BO223" s="202"/>
      <c r="BP223" s="202"/>
      <c r="BQ223" s="202"/>
      <c r="BR223" s="202"/>
      <c r="BS223" s="202"/>
      <c r="BT223" s="202"/>
      <c r="BU223" s="202"/>
      <c r="BV223" s="202"/>
      <c r="BW223" s="202"/>
      <c r="BX223" s="202"/>
      <c r="BY223" s="202"/>
      <c r="BZ223" s="202"/>
      <c r="CA223" s="202"/>
      <c r="CB223" s="202"/>
      <c r="CC223" s="202"/>
      <c r="CD223" s="202"/>
      <c r="CE223" s="202"/>
      <c r="CF223" s="202"/>
      <c r="CG223" s="202"/>
      <c r="CH223" s="202"/>
      <c r="CI223" s="202"/>
      <c r="CJ223" s="202"/>
      <c r="CK223" s="202"/>
      <c r="CL223" s="202"/>
      <c r="CM223" s="202"/>
      <c r="CN223" s="202"/>
      <c r="CO223" s="202"/>
      <c r="CP223" s="202"/>
      <c r="CQ223" s="202"/>
      <c r="CR223" s="202"/>
      <c r="CS223" s="202"/>
      <c r="CT223" s="202"/>
      <c r="CU223" s="202"/>
      <c r="CV223" s="202"/>
      <c r="CW223" s="202"/>
      <c r="CX223" s="202"/>
      <c r="CY223" s="202"/>
      <c r="CZ223" s="202"/>
      <c r="DA223" s="202"/>
      <c r="DB223" s="202"/>
      <c r="DC223" s="202"/>
      <c r="DD223" s="202"/>
      <c r="DE223" s="202"/>
      <c r="DF223" s="202"/>
      <c r="DG223" s="202"/>
      <c r="DH223" s="202"/>
      <c r="DI223" s="202"/>
      <c r="DJ223" s="202"/>
      <c r="DK223" s="202"/>
      <c r="DL223" s="202"/>
      <c r="DM223" s="202"/>
      <c r="DN223" s="202"/>
      <c r="DO223" s="202"/>
      <c r="DP223" s="202"/>
      <c r="DQ223" s="202"/>
      <c r="DR223" s="202"/>
      <c r="DS223" s="202"/>
      <c r="DT223" s="202"/>
      <c r="DU223" s="202"/>
      <c r="DV223" s="202"/>
      <c r="DW223" s="202"/>
      <c r="DX223" s="202"/>
      <c r="DY223" s="202"/>
      <c r="DZ223" s="202"/>
      <c r="EA223" s="202"/>
      <c r="EB223" s="202"/>
      <c r="EC223" s="202"/>
      <c r="ED223" s="202"/>
      <c r="EE223" s="202"/>
      <c r="EF223" s="202"/>
      <c r="EG223" s="202"/>
      <c r="EH223" s="202"/>
      <c r="EI223" s="202"/>
      <c r="EJ223" s="202"/>
      <c r="EK223" s="202"/>
      <c r="EL223" s="202"/>
      <c r="EM223" s="202"/>
      <c r="EN223" s="202"/>
    </row>
    <row r="224" spans="3:144">
      <c r="C224" s="202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  <c r="AA224" s="202"/>
      <c r="AB224" s="202"/>
      <c r="AC224" s="202"/>
      <c r="AD224" s="202"/>
      <c r="AE224" s="202"/>
      <c r="AF224" s="202"/>
      <c r="AG224" s="202"/>
      <c r="AH224" s="202"/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/>
      <c r="AS224" s="202"/>
      <c r="AT224" s="202"/>
      <c r="AU224" s="202"/>
      <c r="AV224" s="202"/>
      <c r="AW224" s="202"/>
      <c r="AX224" s="202"/>
      <c r="AY224" s="202"/>
      <c r="AZ224" s="202"/>
      <c r="BA224" s="202"/>
      <c r="BB224" s="202"/>
      <c r="BC224" s="202"/>
      <c r="BD224" s="202"/>
      <c r="BE224" s="202"/>
      <c r="BF224" s="202"/>
      <c r="BG224" s="202"/>
      <c r="BH224" s="202"/>
      <c r="BI224" s="202"/>
      <c r="BJ224" s="202"/>
      <c r="BK224" s="202"/>
      <c r="BL224" s="202"/>
      <c r="BM224" s="202"/>
      <c r="BN224" s="202"/>
      <c r="BO224" s="202"/>
      <c r="BP224" s="202"/>
      <c r="BQ224" s="202"/>
      <c r="BR224" s="202"/>
      <c r="BS224" s="202"/>
      <c r="BT224" s="202"/>
      <c r="BU224" s="202"/>
      <c r="BV224" s="202"/>
      <c r="BW224" s="202"/>
      <c r="BX224" s="202"/>
      <c r="BY224" s="202"/>
      <c r="BZ224" s="202"/>
      <c r="CA224" s="202"/>
      <c r="CB224" s="202"/>
      <c r="CC224" s="202"/>
      <c r="CD224" s="202"/>
      <c r="CE224" s="202"/>
      <c r="CF224" s="202"/>
      <c r="CG224" s="202"/>
      <c r="CH224" s="202"/>
      <c r="CI224" s="202"/>
      <c r="CJ224" s="202"/>
      <c r="CK224" s="202"/>
      <c r="CL224" s="202"/>
      <c r="CM224" s="202"/>
      <c r="CN224" s="202"/>
      <c r="CO224" s="202"/>
      <c r="CP224" s="202"/>
      <c r="CQ224" s="202"/>
      <c r="CR224" s="202"/>
      <c r="CS224" s="202"/>
      <c r="CT224" s="202"/>
      <c r="CU224" s="202"/>
      <c r="CV224" s="202"/>
      <c r="CW224" s="202"/>
      <c r="CX224" s="202"/>
      <c r="CY224" s="202"/>
      <c r="CZ224" s="202"/>
      <c r="DA224" s="202"/>
      <c r="DB224" s="202"/>
      <c r="DC224" s="202"/>
      <c r="DD224" s="202"/>
      <c r="DE224" s="202"/>
      <c r="DF224" s="202"/>
      <c r="DG224" s="202"/>
      <c r="DH224" s="202"/>
      <c r="DI224" s="202"/>
      <c r="DJ224" s="202"/>
      <c r="DK224" s="202"/>
      <c r="DL224" s="202"/>
      <c r="DM224" s="202"/>
      <c r="DN224" s="202"/>
      <c r="DO224" s="202"/>
      <c r="DP224" s="202"/>
      <c r="DQ224" s="202"/>
      <c r="DR224" s="202"/>
      <c r="DS224" s="202"/>
      <c r="DT224" s="202"/>
      <c r="DU224" s="202"/>
      <c r="DV224" s="202"/>
      <c r="DW224" s="202"/>
      <c r="DX224" s="202"/>
      <c r="DY224" s="202"/>
      <c r="DZ224" s="202"/>
      <c r="EA224" s="202"/>
      <c r="EB224" s="202"/>
      <c r="EC224" s="202"/>
      <c r="ED224" s="202"/>
      <c r="EE224" s="202"/>
      <c r="EF224" s="202"/>
      <c r="EG224" s="202"/>
      <c r="EH224" s="202"/>
      <c r="EI224" s="202"/>
      <c r="EJ224" s="202"/>
      <c r="EK224" s="202"/>
      <c r="EL224" s="202"/>
      <c r="EM224" s="202"/>
      <c r="EN224" s="202"/>
    </row>
    <row r="225" spans="3:144">
      <c r="C225" s="202"/>
      <c r="D225" s="202"/>
      <c r="E225" s="202"/>
      <c r="F225" s="202"/>
      <c r="G225" s="202"/>
      <c r="H225" s="202"/>
      <c r="I225" s="202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  <c r="T225" s="202"/>
      <c r="U225" s="202"/>
      <c r="V225" s="202"/>
      <c r="W225" s="202"/>
      <c r="X225" s="202"/>
      <c r="Y225" s="202"/>
      <c r="Z225" s="202"/>
      <c r="AA225" s="202"/>
      <c r="AB225" s="202"/>
      <c r="AC225" s="202"/>
      <c r="AD225" s="202"/>
      <c r="AE225" s="202"/>
      <c r="AF225" s="202"/>
      <c r="AG225" s="202"/>
      <c r="AH225" s="202"/>
      <c r="AI225" s="202"/>
      <c r="AJ225" s="202"/>
      <c r="AK225" s="202"/>
      <c r="AL225" s="202"/>
      <c r="AM225" s="202"/>
      <c r="AN225" s="202"/>
      <c r="AO225" s="202"/>
      <c r="AP225" s="202"/>
      <c r="AQ225" s="202"/>
      <c r="AR225" s="202"/>
      <c r="AS225" s="202"/>
      <c r="AT225" s="202"/>
      <c r="AU225" s="202"/>
      <c r="AV225" s="202"/>
      <c r="AW225" s="202"/>
      <c r="AX225" s="202"/>
      <c r="AY225" s="202"/>
      <c r="AZ225" s="202"/>
      <c r="BA225" s="202"/>
      <c r="BB225" s="202"/>
      <c r="BC225" s="202"/>
      <c r="BD225" s="202"/>
      <c r="BE225" s="202"/>
      <c r="BF225" s="202"/>
      <c r="BG225" s="202"/>
      <c r="BH225" s="202"/>
      <c r="BI225" s="202"/>
      <c r="BJ225" s="202"/>
      <c r="BK225" s="202"/>
      <c r="BL225" s="202"/>
      <c r="BM225" s="202"/>
      <c r="BN225" s="202"/>
      <c r="BO225" s="202"/>
      <c r="BP225" s="202"/>
      <c r="BQ225" s="202"/>
      <c r="BR225" s="202"/>
      <c r="BS225" s="202"/>
      <c r="BT225" s="202"/>
      <c r="BU225" s="202"/>
      <c r="BV225" s="202"/>
      <c r="BW225" s="202"/>
      <c r="BX225" s="202"/>
      <c r="BY225" s="202"/>
      <c r="BZ225" s="202"/>
      <c r="CA225" s="202"/>
      <c r="CB225" s="202"/>
      <c r="CC225" s="202"/>
      <c r="CD225" s="202"/>
      <c r="CE225" s="202"/>
      <c r="CF225" s="202"/>
      <c r="CG225" s="202"/>
      <c r="CH225" s="202"/>
      <c r="CI225" s="202"/>
      <c r="CJ225" s="202"/>
      <c r="CK225" s="202"/>
      <c r="CL225" s="202"/>
      <c r="CM225" s="202"/>
      <c r="CN225" s="202"/>
      <c r="CO225" s="202"/>
      <c r="CP225" s="202"/>
      <c r="CQ225" s="202"/>
      <c r="CR225" s="202"/>
      <c r="CS225" s="202"/>
      <c r="CT225" s="202"/>
      <c r="CU225" s="202"/>
      <c r="CV225" s="202"/>
      <c r="CW225" s="202"/>
      <c r="CX225" s="202"/>
      <c r="CY225" s="202"/>
      <c r="CZ225" s="202"/>
      <c r="DA225" s="202"/>
      <c r="DB225" s="202"/>
      <c r="DC225" s="202"/>
      <c r="DD225" s="202"/>
      <c r="DE225" s="202"/>
      <c r="DF225" s="202"/>
      <c r="DG225" s="202"/>
      <c r="DH225" s="202"/>
      <c r="DI225" s="202"/>
      <c r="DJ225" s="202"/>
      <c r="DK225" s="202"/>
      <c r="DL225" s="202"/>
      <c r="DM225" s="202"/>
      <c r="DN225" s="202"/>
      <c r="DO225" s="202"/>
      <c r="DP225" s="202"/>
      <c r="DQ225" s="202"/>
      <c r="DR225" s="202"/>
      <c r="DS225" s="202"/>
      <c r="DT225" s="202"/>
      <c r="DU225" s="202"/>
      <c r="DV225" s="202"/>
      <c r="DW225" s="202"/>
      <c r="DX225" s="202"/>
      <c r="DY225" s="202"/>
      <c r="DZ225" s="202"/>
      <c r="EA225" s="202"/>
      <c r="EB225" s="202"/>
      <c r="EC225" s="202"/>
      <c r="ED225" s="202"/>
      <c r="EE225" s="202"/>
      <c r="EF225" s="202"/>
      <c r="EG225" s="202"/>
      <c r="EH225" s="202"/>
      <c r="EI225" s="202"/>
      <c r="EJ225" s="202"/>
      <c r="EK225" s="202"/>
      <c r="EL225" s="202"/>
      <c r="EM225" s="202"/>
      <c r="EN225" s="202"/>
    </row>
    <row r="226" spans="3:144">
      <c r="C226" s="202"/>
      <c r="D226" s="202"/>
      <c r="E226" s="202"/>
      <c r="F226" s="202"/>
      <c r="G226" s="202"/>
      <c r="H226" s="202"/>
      <c r="I226" s="202"/>
      <c r="J226" s="202"/>
      <c r="K226" s="202"/>
      <c r="L226" s="202"/>
      <c r="M226" s="202"/>
      <c r="N226" s="202"/>
      <c r="O226" s="202"/>
      <c r="P226" s="202"/>
      <c r="Q226" s="202"/>
      <c r="R226" s="202"/>
      <c r="S226" s="202"/>
      <c r="T226" s="202"/>
      <c r="U226" s="202"/>
      <c r="V226" s="202"/>
      <c r="W226" s="202"/>
      <c r="X226" s="202"/>
      <c r="Y226" s="202"/>
      <c r="Z226" s="202"/>
      <c r="AA226" s="202"/>
      <c r="AB226" s="202"/>
      <c r="AC226" s="202"/>
      <c r="AD226" s="202"/>
      <c r="AE226" s="202"/>
      <c r="AF226" s="202"/>
      <c r="AG226" s="202"/>
      <c r="AH226" s="202"/>
      <c r="AI226" s="202"/>
      <c r="AJ226" s="202"/>
      <c r="AK226" s="202"/>
      <c r="AL226" s="202"/>
      <c r="AM226" s="202"/>
      <c r="AN226" s="202"/>
      <c r="AO226" s="202"/>
      <c r="AP226" s="202"/>
      <c r="AQ226" s="202"/>
      <c r="AR226" s="202"/>
      <c r="AS226" s="202"/>
      <c r="AT226" s="202"/>
      <c r="AU226" s="202"/>
      <c r="AV226" s="202"/>
      <c r="AW226" s="202"/>
      <c r="AX226" s="202"/>
      <c r="AY226" s="202"/>
      <c r="AZ226" s="202"/>
      <c r="BA226" s="202"/>
      <c r="BB226" s="202"/>
      <c r="BC226" s="202"/>
      <c r="BD226" s="202"/>
      <c r="BE226" s="202"/>
      <c r="BF226" s="202"/>
      <c r="BG226" s="202"/>
      <c r="BH226" s="202"/>
      <c r="BI226" s="202"/>
      <c r="BJ226" s="202"/>
      <c r="BK226" s="202"/>
      <c r="BL226" s="202"/>
      <c r="BM226" s="202"/>
      <c r="BN226" s="202"/>
      <c r="BO226" s="202"/>
      <c r="BP226" s="202"/>
      <c r="BQ226" s="202"/>
      <c r="BR226" s="202"/>
      <c r="BS226" s="202"/>
      <c r="BT226" s="202"/>
      <c r="BU226" s="202"/>
      <c r="BV226" s="202"/>
      <c r="BW226" s="202"/>
      <c r="BX226" s="202"/>
      <c r="BY226" s="202"/>
      <c r="BZ226" s="202"/>
      <c r="CA226" s="202"/>
      <c r="CB226" s="202"/>
      <c r="CC226" s="202"/>
      <c r="CD226" s="202"/>
      <c r="CE226" s="202"/>
      <c r="CF226" s="202"/>
      <c r="CG226" s="202"/>
      <c r="CH226" s="202"/>
      <c r="CI226" s="202"/>
      <c r="CJ226" s="202"/>
      <c r="CK226" s="202"/>
      <c r="CL226" s="202"/>
      <c r="CM226" s="202"/>
      <c r="CN226" s="202"/>
      <c r="CO226" s="202"/>
      <c r="CP226" s="202"/>
      <c r="CQ226" s="202"/>
      <c r="CR226" s="202"/>
      <c r="CS226" s="202"/>
      <c r="CT226" s="202"/>
      <c r="CU226" s="202"/>
      <c r="CV226" s="202"/>
      <c r="CW226" s="202"/>
      <c r="CX226" s="202"/>
      <c r="CY226" s="202"/>
      <c r="CZ226" s="202"/>
      <c r="DA226" s="202"/>
      <c r="DB226" s="202"/>
      <c r="DC226" s="202"/>
      <c r="DD226" s="202"/>
      <c r="DE226" s="202"/>
      <c r="DF226" s="202"/>
      <c r="DG226" s="202"/>
      <c r="DH226" s="202"/>
      <c r="DI226" s="202"/>
      <c r="DJ226" s="202"/>
      <c r="DK226" s="202"/>
      <c r="DL226" s="202"/>
      <c r="DM226" s="202"/>
      <c r="DN226" s="202"/>
      <c r="DO226" s="202"/>
      <c r="DP226" s="202"/>
      <c r="DQ226" s="202"/>
      <c r="DR226" s="202"/>
      <c r="DS226" s="202"/>
      <c r="DT226" s="202"/>
      <c r="DU226" s="202"/>
      <c r="DV226" s="202"/>
      <c r="DW226" s="202"/>
      <c r="DX226" s="202"/>
      <c r="DY226" s="202"/>
      <c r="DZ226" s="202"/>
      <c r="EA226" s="202"/>
      <c r="EB226" s="202"/>
      <c r="EC226" s="202"/>
      <c r="ED226" s="202"/>
      <c r="EE226" s="202"/>
      <c r="EF226" s="202"/>
      <c r="EG226" s="202"/>
      <c r="EH226" s="202"/>
      <c r="EI226" s="202"/>
      <c r="EJ226" s="202"/>
      <c r="EK226" s="202"/>
      <c r="EL226" s="202"/>
      <c r="EM226" s="202"/>
      <c r="EN226" s="202"/>
    </row>
    <row r="227" spans="3:144">
      <c r="C227" s="202"/>
      <c r="D227" s="202"/>
      <c r="E227" s="202"/>
      <c r="F227" s="202"/>
      <c r="G227" s="202"/>
      <c r="H227" s="202"/>
      <c r="I227" s="202"/>
      <c r="J227" s="202"/>
      <c r="K227" s="202"/>
      <c r="L227" s="202"/>
      <c r="M227" s="202"/>
      <c r="N227" s="202"/>
      <c r="O227" s="202"/>
      <c r="P227" s="202"/>
      <c r="Q227" s="202"/>
      <c r="R227" s="202"/>
      <c r="S227" s="202"/>
      <c r="T227" s="202"/>
      <c r="U227" s="202"/>
      <c r="V227" s="202"/>
      <c r="W227" s="202"/>
      <c r="X227" s="202"/>
      <c r="Y227" s="202"/>
      <c r="Z227" s="202"/>
      <c r="AA227" s="202"/>
      <c r="AB227" s="202"/>
      <c r="AC227" s="202"/>
      <c r="AD227" s="202"/>
      <c r="AE227" s="202"/>
      <c r="AF227" s="202"/>
      <c r="AG227" s="202"/>
      <c r="AH227" s="202"/>
      <c r="AI227" s="202"/>
      <c r="AJ227" s="202"/>
      <c r="AK227" s="202"/>
      <c r="AL227" s="202"/>
      <c r="AM227" s="202"/>
      <c r="AN227" s="202"/>
      <c r="AO227" s="202"/>
      <c r="AP227" s="202"/>
      <c r="AQ227" s="202"/>
      <c r="AR227" s="202"/>
      <c r="AS227" s="202"/>
      <c r="AT227" s="202"/>
      <c r="AU227" s="202"/>
      <c r="AV227" s="202"/>
      <c r="AW227" s="202"/>
      <c r="AX227" s="202"/>
      <c r="AY227" s="202"/>
      <c r="AZ227" s="202"/>
      <c r="BA227" s="202"/>
      <c r="BB227" s="202"/>
      <c r="BC227" s="202"/>
      <c r="BD227" s="202"/>
      <c r="BE227" s="202"/>
      <c r="BF227" s="202"/>
      <c r="BG227" s="202"/>
      <c r="BH227" s="202"/>
      <c r="BI227" s="202"/>
      <c r="BJ227" s="202"/>
      <c r="BK227" s="202"/>
      <c r="BL227" s="202"/>
      <c r="BM227" s="202"/>
      <c r="BN227" s="202"/>
      <c r="BO227" s="202"/>
      <c r="BP227" s="202"/>
      <c r="BQ227" s="202"/>
      <c r="BR227" s="202"/>
      <c r="BS227" s="202"/>
      <c r="BT227" s="202"/>
      <c r="BU227" s="202"/>
      <c r="BV227" s="202"/>
      <c r="BW227" s="202"/>
      <c r="BX227" s="202"/>
      <c r="BY227" s="202"/>
      <c r="BZ227" s="202"/>
      <c r="CA227" s="202"/>
      <c r="CB227" s="202"/>
      <c r="CC227" s="202"/>
      <c r="CD227" s="202"/>
      <c r="CE227" s="202"/>
      <c r="CF227" s="202"/>
      <c r="CG227" s="202"/>
      <c r="CH227" s="202"/>
      <c r="CI227" s="202"/>
      <c r="CJ227" s="202"/>
      <c r="CK227" s="202"/>
      <c r="CL227" s="202"/>
      <c r="CM227" s="202"/>
      <c r="CN227" s="202"/>
      <c r="CO227" s="202"/>
      <c r="CP227" s="202"/>
      <c r="CQ227" s="202"/>
      <c r="CR227" s="202"/>
      <c r="CS227" s="202"/>
      <c r="CT227" s="202"/>
      <c r="CU227" s="202"/>
      <c r="CV227" s="202"/>
      <c r="CW227" s="202"/>
      <c r="CX227" s="202"/>
      <c r="CY227" s="202"/>
      <c r="CZ227" s="202"/>
      <c r="DA227" s="202"/>
      <c r="DB227" s="202"/>
      <c r="DC227" s="202"/>
      <c r="DD227" s="202"/>
      <c r="DE227" s="202"/>
      <c r="DF227" s="202"/>
      <c r="DG227" s="202"/>
      <c r="DH227" s="202"/>
      <c r="DI227" s="202"/>
      <c r="DJ227" s="202"/>
      <c r="DK227" s="202"/>
      <c r="DL227" s="202"/>
      <c r="DM227" s="202"/>
      <c r="DN227" s="202"/>
      <c r="DO227" s="202"/>
      <c r="DP227" s="202"/>
      <c r="DQ227" s="202"/>
      <c r="DR227" s="202"/>
      <c r="DS227" s="202"/>
      <c r="DT227" s="202"/>
      <c r="DU227" s="202"/>
      <c r="DV227" s="202"/>
      <c r="DW227" s="202"/>
      <c r="DX227" s="202"/>
      <c r="DY227" s="202"/>
      <c r="DZ227" s="202"/>
      <c r="EA227" s="202"/>
      <c r="EB227" s="202"/>
      <c r="EC227" s="202"/>
      <c r="ED227" s="202"/>
      <c r="EE227" s="202"/>
      <c r="EF227" s="202"/>
      <c r="EG227" s="202"/>
      <c r="EH227" s="202"/>
      <c r="EI227" s="202"/>
      <c r="EJ227" s="202"/>
      <c r="EK227" s="202"/>
      <c r="EL227" s="202"/>
      <c r="EM227" s="202"/>
      <c r="EN227" s="202"/>
    </row>
    <row r="228" spans="3:144">
      <c r="C228" s="202"/>
      <c r="D228" s="202"/>
      <c r="E228" s="202"/>
      <c r="F228" s="202"/>
      <c r="G228" s="202"/>
      <c r="H228" s="202"/>
      <c r="I228" s="202"/>
      <c r="J228" s="202"/>
      <c r="K228" s="202"/>
      <c r="L228" s="202"/>
      <c r="M228" s="202"/>
      <c r="N228" s="202"/>
      <c r="O228" s="202"/>
      <c r="P228" s="202"/>
      <c r="Q228" s="202"/>
      <c r="R228" s="202"/>
      <c r="S228" s="202"/>
      <c r="T228" s="202"/>
      <c r="U228" s="202"/>
      <c r="V228" s="202"/>
      <c r="W228" s="202"/>
      <c r="X228" s="202"/>
      <c r="Y228" s="202"/>
      <c r="Z228" s="202"/>
      <c r="AA228" s="202"/>
      <c r="AB228" s="202"/>
      <c r="AC228" s="202"/>
      <c r="AD228" s="202"/>
      <c r="AE228" s="202"/>
      <c r="AF228" s="202"/>
      <c r="AG228" s="202"/>
      <c r="AH228" s="202"/>
      <c r="AI228" s="202"/>
      <c r="AJ228" s="202"/>
      <c r="AK228" s="202"/>
      <c r="AL228" s="202"/>
      <c r="AM228" s="202"/>
      <c r="AN228" s="202"/>
      <c r="AO228" s="202"/>
      <c r="AP228" s="202"/>
      <c r="AQ228" s="202"/>
      <c r="AR228" s="202"/>
      <c r="AS228" s="202"/>
      <c r="AT228" s="202"/>
      <c r="AU228" s="202"/>
      <c r="AV228" s="202"/>
      <c r="AW228" s="202"/>
      <c r="AX228" s="202"/>
      <c r="AY228" s="202"/>
      <c r="AZ228" s="202"/>
      <c r="BA228" s="202"/>
      <c r="BB228" s="202"/>
      <c r="BC228" s="202"/>
      <c r="BD228" s="202"/>
      <c r="BE228" s="202"/>
      <c r="BF228" s="202"/>
      <c r="BG228" s="202"/>
      <c r="BH228" s="202"/>
      <c r="BI228" s="202"/>
      <c r="BJ228" s="202"/>
      <c r="BK228" s="202"/>
      <c r="BL228" s="202"/>
      <c r="BM228" s="202"/>
      <c r="BN228" s="202"/>
      <c r="BO228" s="202"/>
      <c r="BP228" s="202"/>
      <c r="BQ228" s="202"/>
      <c r="BR228" s="202"/>
      <c r="BS228" s="202"/>
      <c r="BT228" s="202"/>
      <c r="BU228" s="202"/>
      <c r="BV228" s="202"/>
      <c r="BW228" s="202"/>
      <c r="BX228" s="202"/>
      <c r="BY228" s="202"/>
      <c r="BZ228" s="202"/>
      <c r="CA228" s="202"/>
      <c r="CB228" s="202"/>
      <c r="CC228" s="202"/>
      <c r="CD228" s="202"/>
      <c r="CE228" s="202"/>
      <c r="CF228" s="202"/>
      <c r="CG228" s="202"/>
      <c r="CH228" s="202"/>
      <c r="CI228" s="202"/>
      <c r="CJ228" s="202"/>
      <c r="CK228" s="202"/>
      <c r="CL228" s="202"/>
      <c r="CM228" s="202"/>
      <c r="CN228" s="202"/>
      <c r="CO228" s="202"/>
      <c r="CP228" s="202"/>
      <c r="CQ228" s="202"/>
      <c r="CR228" s="202"/>
      <c r="CS228" s="202"/>
      <c r="CT228" s="202"/>
      <c r="CU228" s="202"/>
      <c r="CV228" s="202"/>
      <c r="CW228" s="202"/>
      <c r="CX228" s="202"/>
      <c r="CY228" s="202"/>
      <c r="CZ228" s="202"/>
      <c r="DA228" s="202"/>
      <c r="DB228" s="202"/>
      <c r="DC228" s="202"/>
      <c r="DD228" s="202"/>
      <c r="DE228" s="202"/>
      <c r="DF228" s="202"/>
      <c r="DG228" s="202"/>
      <c r="DH228" s="202"/>
      <c r="DI228" s="202"/>
      <c r="DJ228" s="202"/>
      <c r="DK228" s="202"/>
      <c r="DL228" s="202"/>
      <c r="DM228" s="202"/>
      <c r="DN228" s="202"/>
      <c r="DO228" s="202"/>
      <c r="DP228" s="202"/>
      <c r="DQ228" s="202"/>
      <c r="DR228" s="202"/>
      <c r="DS228" s="202"/>
      <c r="DT228" s="202"/>
      <c r="DU228" s="202"/>
      <c r="DV228" s="202"/>
      <c r="DW228" s="202"/>
      <c r="DX228" s="202"/>
      <c r="DY228" s="202"/>
      <c r="DZ228" s="202"/>
      <c r="EA228" s="202"/>
      <c r="EB228" s="202"/>
      <c r="EC228" s="202"/>
      <c r="ED228" s="202"/>
      <c r="EE228" s="202"/>
      <c r="EF228" s="202"/>
      <c r="EG228" s="202"/>
      <c r="EH228" s="202"/>
      <c r="EI228" s="202"/>
      <c r="EJ228" s="202"/>
      <c r="EK228" s="202"/>
      <c r="EL228" s="202"/>
      <c r="EM228" s="202"/>
      <c r="EN228" s="202"/>
    </row>
    <row r="229" spans="3:144">
      <c r="C229" s="202"/>
      <c r="D229" s="202"/>
      <c r="E229" s="202"/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  <c r="V229" s="202"/>
      <c r="W229" s="202"/>
      <c r="X229" s="202"/>
      <c r="Y229" s="202"/>
      <c r="Z229" s="202"/>
      <c r="AA229" s="202"/>
      <c r="AB229" s="202"/>
      <c r="AC229" s="202"/>
      <c r="AD229" s="202"/>
      <c r="AE229" s="202"/>
      <c r="AF229" s="202"/>
      <c r="AG229" s="202"/>
      <c r="AH229" s="202"/>
      <c r="AI229" s="202"/>
      <c r="AJ229" s="202"/>
      <c r="AK229" s="202"/>
      <c r="AL229" s="202"/>
      <c r="AM229" s="202"/>
      <c r="AN229" s="202"/>
      <c r="AO229" s="202"/>
      <c r="AP229" s="202"/>
      <c r="AQ229" s="202"/>
      <c r="AR229" s="202"/>
      <c r="AS229" s="202"/>
      <c r="AT229" s="202"/>
      <c r="AU229" s="202"/>
      <c r="AV229" s="202"/>
      <c r="AW229" s="202"/>
      <c r="AX229" s="202"/>
      <c r="AY229" s="202"/>
      <c r="AZ229" s="202"/>
      <c r="BA229" s="202"/>
      <c r="BB229" s="202"/>
      <c r="BC229" s="202"/>
      <c r="BD229" s="202"/>
      <c r="BE229" s="202"/>
      <c r="BF229" s="202"/>
      <c r="BG229" s="202"/>
      <c r="BH229" s="202"/>
      <c r="BI229" s="202"/>
      <c r="BJ229" s="202"/>
      <c r="BK229" s="202"/>
      <c r="BL229" s="202"/>
      <c r="BM229" s="202"/>
      <c r="BN229" s="202"/>
      <c r="BO229" s="202"/>
      <c r="BP229" s="202"/>
      <c r="BQ229" s="202"/>
      <c r="BR229" s="202"/>
      <c r="BS229" s="202"/>
      <c r="BT229" s="202"/>
      <c r="BU229" s="202"/>
      <c r="BV229" s="202"/>
      <c r="BW229" s="202"/>
      <c r="BX229" s="202"/>
      <c r="BY229" s="202"/>
      <c r="BZ229" s="202"/>
      <c r="CA229" s="202"/>
      <c r="CB229" s="202"/>
      <c r="CC229" s="202"/>
      <c r="CD229" s="202"/>
      <c r="CE229" s="202"/>
      <c r="CF229" s="202"/>
      <c r="CG229" s="202"/>
      <c r="CH229" s="202"/>
      <c r="CI229" s="202"/>
      <c r="CJ229" s="202"/>
      <c r="CK229" s="202"/>
      <c r="CL229" s="202"/>
      <c r="CM229" s="202"/>
      <c r="CN229" s="202"/>
      <c r="CO229" s="202"/>
      <c r="CP229" s="202"/>
      <c r="CQ229" s="202"/>
      <c r="CR229" s="202"/>
      <c r="CS229" s="202"/>
      <c r="CT229" s="202"/>
      <c r="CU229" s="202"/>
      <c r="CV229" s="202"/>
      <c r="CW229" s="202"/>
      <c r="CX229" s="202"/>
      <c r="CY229" s="202"/>
      <c r="CZ229" s="202"/>
      <c r="DA229" s="202"/>
      <c r="DB229" s="202"/>
      <c r="DC229" s="202"/>
      <c r="DD229" s="202"/>
      <c r="DE229" s="202"/>
      <c r="DF229" s="202"/>
      <c r="DG229" s="202"/>
      <c r="DH229" s="202"/>
      <c r="DI229" s="202"/>
      <c r="DJ229" s="202"/>
      <c r="DK229" s="202"/>
      <c r="DL229" s="202"/>
      <c r="DM229" s="202"/>
      <c r="DN229" s="202"/>
      <c r="DO229" s="202"/>
      <c r="DP229" s="202"/>
      <c r="DQ229" s="202"/>
      <c r="DR229" s="202"/>
      <c r="DS229" s="202"/>
      <c r="DT229" s="202"/>
      <c r="DU229" s="202"/>
      <c r="DV229" s="202"/>
      <c r="DW229" s="202"/>
      <c r="DX229" s="202"/>
      <c r="DY229" s="202"/>
      <c r="DZ229" s="202"/>
      <c r="EA229" s="202"/>
      <c r="EB229" s="202"/>
      <c r="EC229" s="202"/>
      <c r="ED229" s="202"/>
      <c r="EE229" s="202"/>
      <c r="EF229" s="202"/>
      <c r="EG229" s="202"/>
      <c r="EH229" s="202"/>
      <c r="EI229" s="202"/>
      <c r="EJ229" s="202"/>
      <c r="EK229" s="202"/>
      <c r="EL229" s="202"/>
      <c r="EM229" s="202"/>
      <c r="EN229" s="202"/>
    </row>
    <row r="230" spans="3:144">
      <c r="C230" s="202"/>
      <c r="D230" s="202"/>
      <c r="E230" s="202"/>
      <c r="F230" s="202"/>
      <c r="G230" s="202"/>
      <c r="H230" s="202"/>
      <c r="I230" s="202"/>
      <c r="J230" s="202"/>
      <c r="K230" s="202"/>
      <c r="L230" s="202"/>
      <c r="M230" s="202"/>
      <c r="N230" s="202"/>
      <c r="O230" s="202"/>
      <c r="P230" s="202"/>
      <c r="Q230" s="202"/>
      <c r="R230" s="202"/>
      <c r="S230" s="202"/>
      <c r="T230" s="202"/>
      <c r="U230" s="202"/>
      <c r="V230" s="202"/>
      <c r="W230" s="202"/>
      <c r="X230" s="202"/>
      <c r="Y230" s="202"/>
      <c r="Z230" s="202"/>
      <c r="AA230" s="202"/>
      <c r="AB230" s="202"/>
      <c r="AC230" s="202"/>
      <c r="AD230" s="202"/>
      <c r="AE230" s="202"/>
      <c r="AF230" s="202"/>
      <c r="AG230" s="202"/>
      <c r="AH230" s="202"/>
      <c r="AI230" s="202"/>
      <c r="AJ230" s="202"/>
      <c r="AK230" s="202"/>
      <c r="AL230" s="202"/>
      <c r="AM230" s="202"/>
      <c r="AN230" s="202"/>
      <c r="AO230" s="202"/>
      <c r="AP230" s="202"/>
      <c r="AQ230" s="202"/>
      <c r="AR230" s="202"/>
      <c r="AS230" s="202"/>
      <c r="AT230" s="202"/>
      <c r="AU230" s="202"/>
      <c r="AV230" s="202"/>
      <c r="AW230" s="202"/>
      <c r="AX230" s="202"/>
      <c r="AY230" s="202"/>
      <c r="AZ230" s="202"/>
      <c r="BA230" s="202"/>
      <c r="BB230" s="202"/>
      <c r="BC230" s="202"/>
      <c r="BD230" s="202"/>
      <c r="BE230" s="202"/>
      <c r="BF230" s="202"/>
      <c r="BG230" s="202"/>
      <c r="BH230" s="202"/>
      <c r="BI230" s="202"/>
      <c r="BJ230" s="202"/>
      <c r="BK230" s="202"/>
      <c r="BL230" s="202"/>
      <c r="BM230" s="202"/>
      <c r="BN230" s="202"/>
      <c r="BO230" s="202"/>
      <c r="BP230" s="202"/>
      <c r="BQ230" s="202"/>
      <c r="BR230" s="202"/>
      <c r="BS230" s="202"/>
      <c r="BT230" s="202"/>
      <c r="BU230" s="202"/>
      <c r="BV230" s="202"/>
      <c r="BW230" s="202"/>
      <c r="BX230" s="202"/>
      <c r="BY230" s="202"/>
      <c r="BZ230" s="202"/>
      <c r="CA230" s="202"/>
      <c r="CB230" s="202"/>
      <c r="CC230" s="202"/>
      <c r="CD230" s="202"/>
      <c r="CE230" s="202"/>
      <c r="CF230" s="202"/>
      <c r="CG230" s="202"/>
      <c r="CH230" s="202"/>
      <c r="CI230" s="202"/>
      <c r="CJ230" s="202"/>
      <c r="CK230" s="202"/>
      <c r="CL230" s="202"/>
      <c r="CM230" s="202"/>
      <c r="CN230" s="202"/>
      <c r="CO230" s="202"/>
      <c r="CP230" s="202"/>
      <c r="CQ230" s="202"/>
      <c r="CR230" s="202"/>
      <c r="CS230" s="202"/>
      <c r="CT230" s="202"/>
      <c r="CU230" s="202"/>
      <c r="CV230" s="202"/>
      <c r="CW230" s="202"/>
      <c r="CX230" s="202"/>
      <c r="CY230" s="202"/>
      <c r="CZ230" s="202"/>
      <c r="DA230" s="202"/>
      <c r="DB230" s="202"/>
      <c r="DC230" s="202"/>
      <c r="DD230" s="202"/>
      <c r="DE230" s="202"/>
      <c r="DF230" s="202"/>
      <c r="DG230" s="202"/>
      <c r="DH230" s="202"/>
      <c r="DI230" s="202"/>
      <c r="DJ230" s="202"/>
      <c r="DK230" s="202"/>
      <c r="DL230" s="202"/>
      <c r="DM230" s="202"/>
      <c r="DN230" s="202"/>
      <c r="DO230" s="202"/>
      <c r="DP230" s="202"/>
      <c r="DQ230" s="202"/>
      <c r="DR230" s="202"/>
      <c r="DS230" s="202"/>
      <c r="DT230" s="202"/>
      <c r="DU230" s="202"/>
      <c r="DV230" s="202"/>
      <c r="DW230" s="202"/>
      <c r="DX230" s="202"/>
      <c r="DY230" s="202"/>
      <c r="DZ230" s="202"/>
      <c r="EA230" s="202"/>
      <c r="EB230" s="202"/>
      <c r="EC230" s="202"/>
      <c r="ED230" s="202"/>
      <c r="EE230" s="202"/>
      <c r="EF230" s="202"/>
      <c r="EG230" s="202"/>
      <c r="EH230" s="202"/>
      <c r="EI230" s="202"/>
      <c r="EJ230" s="202"/>
      <c r="EK230" s="202"/>
      <c r="EL230" s="202"/>
      <c r="EM230" s="202"/>
      <c r="EN230" s="202"/>
    </row>
    <row r="231" spans="3:144">
      <c r="C231" s="202"/>
      <c r="D231" s="202"/>
      <c r="E231" s="202"/>
      <c r="F231" s="202"/>
      <c r="G231" s="202"/>
      <c r="H231" s="202"/>
      <c r="I231" s="202"/>
      <c r="J231" s="202"/>
      <c r="K231" s="202"/>
      <c r="L231" s="202"/>
      <c r="M231" s="202"/>
      <c r="N231" s="202"/>
      <c r="O231" s="202"/>
      <c r="P231" s="202"/>
      <c r="Q231" s="202"/>
      <c r="R231" s="202"/>
      <c r="S231" s="202"/>
      <c r="T231" s="202"/>
      <c r="U231" s="202"/>
      <c r="V231" s="202"/>
      <c r="W231" s="202"/>
      <c r="X231" s="202"/>
      <c r="Y231" s="202"/>
      <c r="Z231" s="202"/>
      <c r="AA231" s="202"/>
      <c r="AB231" s="202"/>
      <c r="AC231" s="202"/>
      <c r="AD231" s="202"/>
      <c r="AE231" s="202"/>
      <c r="AF231" s="202"/>
      <c r="AG231" s="202"/>
      <c r="AH231" s="202"/>
      <c r="AI231" s="202"/>
      <c r="AJ231" s="202"/>
      <c r="AK231" s="202"/>
      <c r="AL231" s="202"/>
      <c r="AM231" s="202"/>
      <c r="AN231" s="202"/>
      <c r="AO231" s="202"/>
      <c r="AP231" s="202"/>
      <c r="AQ231" s="202"/>
      <c r="AR231" s="202"/>
      <c r="AS231" s="202"/>
      <c r="AT231" s="202"/>
      <c r="AU231" s="202"/>
      <c r="AV231" s="202"/>
      <c r="AW231" s="202"/>
      <c r="AX231" s="202"/>
      <c r="AY231" s="202"/>
      <c r="AZ231" s="202"/>
      <c r="BA231" s="202"/>
      <c r="BB231" s="202"/>
      <c r="BC231" s="202"/>
      <c r="BD231" s="202"/>
      <c r="BE231" s="202"/>
      <c r="BF231" s="202"/>
      <c r="BG231" s="202"/>
      <c r="BH231" s="202"/>
      <c r="BI231" s="202"/>
      <c r="BJ231" s="202"/>
      <c r="BK231" s="202"/>
      <c r="BL231" s="202"/>
      <c r="BM231" s="202"/>
      <c r="BN231" s="202"/>
      <c r="BO231" s="202"/>
      <c r="BP231" s="202"/>
      <c r="BQ231" s="202"/>
      <c r="BR231" s="202"/>
      <c r="BS231" s="202"/>
      <c r="BT231" s="202"/>
      <c r="BU231" s="202"/>
      <c r="BV231" s="202"/>
      <c r="BW231" s="202"/>
      <c r="BX231" s="202"/>
      <c r="BY231" s="202"/>
      <c r="BZ231" s="202"/>
      <c r="CA231" s="202"/>
      <c r="CB231" s="202"/>
      <c r="CC231" s="202"/>
      <c r="CD231" s="202"/>
      <c r="CE231" s="202"/>
      <c r="CF231" s="202"/>
      <c r="CG231" s="202"/>
      <c r="CH231" s="202"/>
      <c r="CI231" s="202"/>
      <c r="CJ231" s="202"/>
      <c r="CK231" s="202"/>
      <c r="CL231" s="202"/>
      <c r="CM231" s="202"/>
      <c r="CN231" s="202"/>
      <c r="CO231" s="202"/>
      <c r="CP231" s="202"/>
      <c r="CQ231" s="202"/>
      <c r="CR231" s="202"/>
      <c r="CS231" s="202"/>
      <c r="CT231" s="202"/>
      <c r="CU231" s="202"/>
      <c r="CV231" s="202"/>
      <c r="CW231" s="202"/>
      <c r="CX231" s="202"/>
      <c r="CY231" s="202"/>
      <c r="CZ231" s="202"/>
      <c r="DA231" s="202"/>
      <c r="DB231" s="202"/>
      <c r="DC231" s="202"/>
      <c r="DD231" s="202"/>
      <c r="DE231" s="202"/>
      <c r="DF231" s="202"/>
      <c r="DG231" s="202"/>
      <c r="DH231" s="202"/>
      <c r="DI231" s="202"/>
      <c r="DJ231" s="202"/>
      <c r="DK231" s="202"/>
      <c r="DL231" s="202"/>
      <c r="DM231" s="202"/>
      <c r="DN231" s="202"/>
      <c r="DO231" s="202"/>
      <c r="DP231" s="202"/>
      <c r="DQ231" s="202"/>
      <c r="DR231" s="202"/>
      <c r="DS231" s="202"/>
      <c r="DT231" s="202"/>
      <c r="DU231" s="202"/>
      <c r="DV231" s="202"/>
      <c r="DW231" s="202"/>
      <c r="DX231" s="202"/>
      <c r="DY231" s="202"/>
      <c r="DZ231" s="202"/>
      <c r="EA231" s="202"/>
      <c r="EB231" s="202"/>
      <c r="EC231" s="202"/>
      <c r="ED231" s="202"/>
      <c r="EE231" s="202"/>
      <c r="EF231" s="202"/>
      <c r="EG231" s="202"/>
      <c r="EH231" s="202"/>
      <c r="EI231" s="202"/>
      <c r="EJ231" s="202"/>
      <c r="EK231" s="202"/>
      <c r="EL231" s="202"/>
      <c r="EM231" s="202"/>
      <c r="EN231" s="202"/>
    </row>
    <row r="232" spans="3:144">
      <c r="C232" s="202"/>
      <c r="D232" s="202"/>
      <c r="E232" s="202"/>
      <c r="F232" s="202"/>
      <c r="G232" s="202"/>
      <c r="H232" s="202"/>
      <c r="I232" s="202"/>
      <c r="J232" s="202"/>
      <c r="K232" s="202"/>
      <c r="L232" s="202"/>
      <c r="M232" s="202"/>
      <c r="N232" s="202"/>
      <c r="O232" s="202"/>
      <c r="P232" s="202"/>
      <c r="Q232" s="202"/>
      <c r="R232" s="202"/>
      <c r="S232" s="202"/>
      <c r="T232" s="202"/>
      <c r="U232" s="202"/>
      <c r="V232" s="202"/>
      <c r="W232" s="202"/>
      <c r="X232" s="202"/>
      <c r="Y232" s="202"/>
      <c r="Z232" s="202"/>
      <c r="AA232" s="202"/>
      <c r="AB232" s="202"/>
      <c r="AC232" s="202"/>
      <c r="AD232" s="202"/>
      <c r="AE232" s="202"/>
      <c r="AF232" s="202"/>
      <c r="AG232" s="202"/>
      <c r="AH232" s="202"/>
      <c r="AI232" s="202"/>
      <c r="AJ232" s="202"/>
      <c r="AK232" s="202"/>
      <c r="AL232" s="202"/>
      <c r="AM232" s="202"/>
      <c r="AN232" s="202"/>
      <c r="AO232" s="202"/>
      <c r="AP232" s="202"/>
      <c r="AQ232" s="202"/>
      <c r="AR232" s="202"/>
      <c r="AS232" s="202"/>
      <c r="AT232" s="202"/>
      <c r="AU232" s="202"/>
      <c r="AV232" s="202"/>
      <c r="AW232" s="202"/>
      <c r="AX232" s="202"/>
      <c r="AY232" s="202"/>
      <c r="AZ232" s="202"/>
      <c r="BA232" s="202"/>
      <c r="BB232" s="202"/>
      <c r="BC232" s="202"/>
      <c r="BD232" s="202"/>
      <c r="BE232" s="202"/>
      <c r="BF232" s="202"/>
      <c r="BG232" s="202"/>
      <c r="BH232" s="202"/>
      <c r="BI232" s="202"/>
      <c r="BJ232" s="202"/>
      <c r="BK232" s="202"/>
      <c r="BL232" s="202"/>
      <c r="BM232" s="202"/>
      <c r="BN232" s="202"/>
      <c r="BO232" s="202"/>
      <c r="BP232" s="202"/>
      <c r="BQ232" s="202"/>
      <c r="BR232" s="202"/>
      <c r="BS232" s="202"/>
      <c r="BT232" s="202"/>
      <c r="BU232" s="202"/>
      <c r="BV232" s="202"/>
      <c r="BW232" s="202"/>
      <c r="BX232" s="202"/>
      <c r="BY232" s="202"/>
      <c r="BZ232" s="202"/>
      <c r="CA232" s="202"/>
      <c r="CB232" s="202"/>
      <c r="CC232" s="202"/>
      <c r="CD232" s="202"/>
      <c r="CE232" s="202"/>
      <c r="CF232" s="202"/>
      <c r="CG232" s="202"/>
      <c r="CH232" s="202"/>
      <c r="CI232" s="202"/>
      <c r="CJ232" s="202"/>
      <c r="CK232" s="202"/>
      <c r="CL232" s="202"/>
      <c r="CM232" s="202"/>
      <c r="CN232" s="202"/>
      <c r="CO232" s="202"/>
      <c r="CP232" s="202"/>
      <c r="CQ232" s="202"/>
      <c r="CR232" s="202"/>
      <c r="CS232" s="202"/>
      <c r="CT232" s="202"/>
      <c r="CU232" s="202"/>
      <c r="CV232" s="202"/>
      <c r="CW232" s="202"/>
      <c r="CX232" s="202"/>
      <c r="CY232" s="202"/>
      <c r="CZ232" s="202"/>
      <c r="DA232" s="202"/>
      <c r="DB232" s="202"/>
      <c r="DC232" s="202"/>
      <c r="DD232" s="202"/>
      <c r="DE232" s="202"/>
      <c r="DF232" s="202"/>
      <c r="DG232" s="202"/>
      <c r="DH232" s="202"/>
      <c r="DI232" s="202"/>
      <c r="DJ232" s="202"/>
      <c r="DK232" s="202"/>
      <c r="DL232" s="202"/>
      <c r="DM232" s="202"/>
      <c r="DN232" s="202"/>
      <c r="DO232" s="202"/>
      <c r="DP232" s="202"/>
      <c r="DQ232" s="202"/>
      <c r="DR232" s="202"/>
      <c r="DS232" s="202"/>
      <c r="DT232" s="202"/>
      <c r="DU232" s="202"/>
      <c r="DV232" s="202"/>
      <c r="DW232" s="202"/>
      <c r="DX232" s="202"/>
      <c r="DY232" s="202"/>
      <c r="DZ232" s="202"/>
      <c r="EA232" s="202"/>
      <c r="EB232" s="202"/>
      <c r="EC232" s="202"/>
      <c r="ED232" s="202"/>
      <c r="EE232" s="202"/>
      <c r="EF232" s="202"/>
      <c r="EG232" s="202"/>
      <c r="EH232" s="202"/>
      <c r="EI232" s="202"/>
      <c r="EJ232" s="202"/>
      <c r="EK232" s="202"/>
      <c r="EL232" s="202"/>
      <c r="EM232" s="202"/>
      <c r="EN232" s="202"/>
    </row>
    <row r="233" spans="3:144">
      <c r="C233" s="202"/>
      <c r="D233" s="202"/>
      <c r="E233" s="202"/>
      <c r="F233" s="202"/>
      <c r="G233" s="202"/>
      <c r="H233" s="202"/>
      <c r="I233" s="202"/>
      <c r="J233" s="202"/>
      <c r="K233" s="202"/>
      <c r="L233" s="202"/>
      <c r="M233" s="202"/>
      <c r="N233" s="202"/>
      <c r="O233" s="202"/>
      <c r="P233" s="202"/>
      <c r="Q233" s="202"/>
      <c r="R233" s="202"/>
      <c r="S233" s="202"/>
      <c r="T233" s="202"/>
      <c r="U233" s="202"/>
      <c r="V233" s="202"/>
      <c r="W233" s="202"/>
      <c r="X233" s="202"/>
      <c r="Y233" s="202"/>
      <c r="Z233" s="202"/>
      <c r="AA233" s="202"/>
      <c r="AB233" s="202"/>
      <c r="AC233" s="202"/>
      <c r="AD233" s="202"/>
      <c r="AE233" s="202"/>
      <c r="AF233" s="202"/>
      <c r="AG233" s="202"/>
      <c r="AH233" s="202"/>
      <c r="AI233" s="202"/>
      <c r="AJ233" s="202"/>
      <c r="AK233" s="202"/>
      <c r="AL233" s="202"/>
      <c r="AM233" s="202"/>
      <c r="AN233" s="202"/>
      <c r="AO233" s="202"/>
      <c r="AP233" s="202"/>
      <c r="AQ233" s="202"/>
      <c r="AR233" s="202"/>
      <c r="AS233" s="202"/>
      <c r="AT233" s="202"/>
      <c r="AU233" s="202"/>
      <c r="AV233" s="202"/>
      <c r="AW233" s="202"/>
      <c r="AX233" s="202"/>
      <c r="AY233" s="202"/>
      <c r="AZ233" s="202"/>
      <c r="BA233" s="202"/>
      <c r="BB233" s="202"/>
      <c r="BC233" s="202"/>
      <c r="BD233" s="202"/>
      <c r="BE233" s="202"/>
      <c r="BF233" s="202"/>
      <c r="BG233" s="202"/>
      <c r="BH233" s="202"/>
      <c r="BI233" s="202"/>
      <c r="BJ233" s="202"/>
      <c r="BK233" s="202"/>
      <c r="BL233" s="202"/>
      <c r="BM233" s="202"/>
      <c r="BN233" s="202"/>
      <c r="BO233" s="202"/>
      <c r="BP233" s="202"/>
      <c r="BQ233" s="202"/>
      <c r="BR233" s="202"/>
      <c r="BS233" s="202"/>
      <c r="BT233" s="202"/>
      <c r="BU233" s="202"/>
      <c r="BV233" s="202"/>
      <c r="BW233" s="202"/>
      <c r="BX233" s="202"/>
      <c r="BY233" s="202"/>
      <c r="BZ233" s="202"/>
      <c r="CA233" s="202"/>
      <c r="CB233" s="202"/>
      <c r="CC233" s="202"/>
      <c r="CD233" s="202"/>
      <c r="CE233" s="202"/>
      <c r="CF233" s="202"/>
      <c r="CG233" s="202"/>
      <c r="CH233" s="202"/>
      <c r="CI233" s="202"/>
      <c r="CJ233" s="202"/>
      <c r="CK233" s="202"/>
      <c r="CL233" s="202"/>
      <c r="CM233" s="202"/>
      <c r="CN233" s="202"/>
      <c r="CO233" s="202"/>
      <c r="CP233" s="202"/>
      <c r="CQ233" s="202"/>
      <c r="CR233" s="202"/>
      <c r="CS233" s="202"/>
      <c r="CT233" s="202"/>
      <c r="CU233" s="202"/>
      <c r="CV233" s="202"/>
      <c r="CW233" s="202"/>
      <c r="CX233" s="202"/>
      <c r="CY233" s="202"/>
      <c r="CZ233" s="202"/>
      <c r="DA233" s="202"/>
      <c r="DB233" s="202"/>
      <c r="DC233" s="202"/>
      <c r="DD233" s="202"/>
      <c r="DE233" s="202"/>
      <c r="DF233" s="202"/>
      <c r="DG233" s="202"/>
      <c r="DH233" s="202"/>
      <c r="DI233" s="202"/>
      <c r="DJ233" s="202"/>
      <c r="DK233" s="202"/>
      <c r="DL233" s="202"/>
      <c r="DM233" s="202"/>
      <c r="DN233" s="202"/>
      <c r="DO233" s="202"/>
      <c r="DP233" s="202"/>
      <c r="DQ233" s="202"/>
      <c r="DR233" s="202"/>
      <c r="DS233" s="202"/>
      <c r="DT233" s="202"/>
      <c r="DU233" s="202"/>
      <c r="DV233" s="202"/>
      <c r="DW233" s="202"/>
      <c r="DX233" s="202"/>
      <c r="DY233" s="202"/>
      <c r="DZ233" s="202"/>
      <c r="EA233" s="202"/>
      <c r="EB233" s="202"/>
      <c r="EC233" s="202"/>
      <c r="ED233" s="202"/>
      <c r="EE233" s="202"/>
      <c r="EF233" s="202"/>
      <c r="EG233" s="202"/>
      <c r="EH233" s="202"/>
      <c r="EI233" s="202"/>
      <c r="EJ233" s="202"/>
      <c r="EK233" s="202"/>
      <c r="EL233" s="202"/>
      <c r="EM233" s="202"/>
      <c r="EN233" s="202"/>
    </row>
    <row r="234" spans="3:144">
      <c r="C234" s="202"/>
      <c r="D234" s="202"/>
      <c r="E234" s="202"/>
      <c r="F234" s="202"/>
      <c r="G234" s="202"/>
      <c r="H234" s="202"/>
      <c r="I234" s="202"/>
      <c r="J234" s="202"/>
      <c r="K234" s="202"/>
      <c r="L234" s="202"/>
      <c r="M234" s="202"/>
      <c r="N234" s="202"/>
      <c r="O234" s="202"/>
      <c r="P234" s="202"/>
      <c r="Q234" s="202"/>
      <c r="R234" s="202"/>
      <c r="S234" s="202"/>
      <c r="T234" s="202"/>
      <c r="U234" s="202"/>
      <c r="V234" s="202"/>
      <c r="W234" s="202"/>
      <c r="X234" s="202"/>
      <c r="Y234" s="202"/>
      <c r="Z234" s="202"/>
      <c r="AA234" s="202"/>
      <c r="AB234" s="202"/>
      <c r="AC234" s="202"/>
      <c r="AD234" s="202"/>
      <c r="AE234" s="202"/>
      <c r="AF234" s="202"/>
      <c r="AG234" s="202"/>
      <c r="AH234" s="202"/>
      <c r="AI234" s="202"/>
      <c r="AJ234" s="202"/>
      <c r="AK234" s="202"/>
      <c r="AL234" s="202"/>
      <c r="AM234" s="202"/>
      <c r="AN234" s="202"/>
      <c r="AO234" s="202"/>
      <c r="AP234" s="202"/>
      <c r="AQ234" s="202"/>
      <c r="AR234" s="202"/>
      <c r="AS234" s="202"/>
      <c r="AT234" s="202"/>
      <c r="AU234" s="202"/>
      <c r="AV234" s="202"/>
      <c r="AW234" s="202"/>
      <c r="AX234" s="202"/>
      <c r="AY234" s="202"/>
      <c r="AZ234" s="202"/>
      <c r="BA234" s="202"/>
      <c r="BB234" s="202"/>
      <c r="BC234" s="202"/>
      <c r="BD234" s="202"/>
      <c r="BE234" s="202"/>
      <c r="BF234" s="202"/>
      <c r="BG234" s="202"/>
      <c r="BH234" s="202"/>
      <c r="BI234" s="202"/>
      <c r="BJ234" s="202"/>
      <c r="BK234" s="202"/>
      <c r="BL234" s="202"/>
      <c r="BM234" s="202"/>
      <c r="BN234" s="202"/>
      <c r="BO234" s="202"/>
      <c r="BP234" s="202"/>
      <c r="BQ234" s="202"/>
      <c r="BR234" s="202"/>
      <c r="BS234" s="202"/>
      <c r="BT234" s="202"/>
      <c r="BU234" s="202"/>
      <c r="BV234" s="202"/>
      <c r="BW234" s="202"/>
      <c r="BX234" s="202"/>
      <c r="BY234" s="202"/>
      <c r="BZ234" s="202"/>
      <c r="CA234" s="202"/>
      <c r="CB234" s="202"/>
      <c r="CC234" s="202"/>
      <c r="CD234" s="202"/>
      <c r="CE234" s="202"/>
      <c r="CF234" s="202"/>
      <c r="CG234" s="202"/>
      <c r="CH234" s="202"/>
      <c r="CI234" s="202"/>
      <c r="CJ234" s="202"/>
      <c r="CK234" s="202"/>
      <c r="CL234" s="202"/>
      <c r="CM234" s="202"/>
      <c r="CN234" s="202"/>
      <c r="CO234" s="202"/>
      <c r="CP234" s="202"/>
      <c r="CQ234" s="202"/>
      <c r="CR234" s="202"/>
      <c r="CS234" s="202"/>
      <c r="CT234" s="202"/>
      <c r="CU234" s="202"/>
      <c r="CV234" s="202"/>
      <c r="CW234" s="202"/>
      <c r="CX234" s="202"/>
      <c r="CY234" s="202"/>
      <c r="CZ234" s="202"/>
      <c r="DA234" s="202"/>
      <c r="DB234" s="202"/>
      <c r="DC234" s="202"/>
      <c r="DD234" s="202"/>
      <c r="DE234" s="202"/>
      <c r="DF234" s="202"/>
      <c r="DG234" s="202"/>
      <c r="DH234" s="202"/>
      <c r="DI234" s="202"/>
      <c r="DJ234" s="202"/>
      <c r="DK234" s="202"/>
      <c r="DL234" s="202"/>
      <c r="DM234" s="202"/>
      <c r="DN234" s="202"/>
      <c r="DO234" s="202"/>
      <c r="DP234" s="202"/>
      <c r="DQ234" s="202"/>
      <c r="DR234" s="202"/>
      <c r="DS234" s="202"/>
      <c r="DT234" s="202"/>
      <c r="DU234" s="202"/>
      <c r="DV234" s="202"/>
      <c r="DW234" s="202"/>
      <c r="DX234" s="202"/>
      <c r="DY234" s="202"/>
      <c r="DZ234" s="202"/>
      <c r="EA234" s="202"/>
      <c r="EB234" s="202"/>
      <c r="EC234" s="202"/>
      <c r="ED234" s="202"/>
      <c r="EE234" s="202"/>
      <c r="EF234" s="202"/>
      <c r="EG234" s="202"/>
      <c r="EH234" s="202"/>
      <c r="EI234" s="202"/>
      <c r="EJ234" s="202"/>
      <c r="EK234" s="202"/>
      <c r="EL234" s="202"/>
      <c r="EM234" s="202"/>
      <c r="EN234" s="202"/>
    </row>
    <row r="235" spans="3:144">
      <c r="C235" s="202"/>
      <c r="D235" s="202"/>
      <c r="E235" s="202"/>
      <c r="F235" s="202"/>
      <c r="G235" s="202"/>
      <c r="H235" s="202"/>
      <c r="I235" s="202"/>
      <c r="J235" s="202"/>
      <c r="K235" s="202"/>
      <c r="L235" s="202"/>
      <c r="M235" s="202"/>
      <c r="N235" s="202"/>
      <c r="O235" s="202"/>
      <c r="P235" s="202"/>
      <c r="Q235" s="202"/>
      <c r="R235" s="202"/>
      <c r="S235" s="202"/>
      <c r="T235" s="202"/>
      <c r="U235" s="202"/>
      <c r="V235" s="202"/>
      <c r="W235" s="202"/>
      <c r="X235" s="202"/>
      <c r="Y235" s="202"/>
      <c r="Z235" s="202"/>
      <c r="AA235" s="202"/>
      <c r="AB235" s="202"/>
      <c r="AC235" s="202"/>
      <c r="AD235" s="202"/>
      <c r="AE235" s="202"/>
      <c r="AF235" s="202"/>
      <c r="AG235" s="202"/>
      <c r="AH235" s="202"/>
      <c r="AI235" s="202"/>
      <c r="AJ235" s="202"/>
      <c r="AK235" s="202"/>
      <c r="AL235" s="202"/>
      <c r="AM235" s="202"/>
      <c r="AN235" s="202"/>
      <c r="AO235" s="202"/>
      <c r="AP235" s="202"/>
      <c r="AQ235" s="202"/>
      <c r="AR235" s="202"/>
      <c r="AS235" s="202"/>
      <c r="AT235" s="202"/>
      <c r="AU235" s="202"/>
      <c r="AV235" s="202"/>
      <c r="AW235" s="202"/>
      <c r="AX235" s="202"/>
      <c r="AY235" s="202"/>
      <c r="AZ235" s="202"/>
      <c r="BA235" s="202"/>
      <c r="BB235" s="202"/>
      <c r="BC235" s="202"/>
      <c r="BD235" s="202"/>
      <c r="BE235" s="202"/>
      <c r="BF235" s="202"/>
      <c r="BG235" s="202"/>
      <c r="BH235" s="202"/>
      <c r="BI235" s="202"/>
      <c r="BJ235" s="202"/>
      <c r="BK235" s="202"/>
      <c r="BL235" s="202"/>
      <c r="BM235" s="202"/>
      <c r="BN235" s="202"/>
      <c r="BO235" s="202"/>
      <c r="BP235" s="202"/>
      <c r="BQ235" s="202"/>
      <c r="BR235" s="202"/>
      <c r="BS235" s="202"/>
      <c r="BT235" s="202"/>
      <c r="BU235" s="202"/>
      <c r="BV235" s="202"/>
      <c r="BW235" s="202"/>
      <c r="BX235" s="202"/>
      <c r="BY235" s="202"/>
      <c r="BZ235" s="202"/>
      <c r="CA235" s="202"/>
      <c r="CB235" s="202"/>
      <c r="CC235" s="202"/>
      <c r="CD235" s="202"/>
      <c r="CE235" s="202"/>
      <c r="CF235" s="202"/>
      <c r="CG235" s="202"/>
      <c r="CH235" s="202"/>
      <c r="CI235" s="202"/>
      <c r="CJ235" s="202"/>
      <c r="CK235" s="202"/>
      <c r="CL235" s="202"/>
      <c r="CM235" s="202"/>
      <c r="CN235" s="202"/>
      <c r="CO235" s="202"/>
      <c r="CP235" s="202"/>
      <c r="CQ235" s="202"/>
      <c r="CR235" s="202"/>
      <c r="CS235" s="202"/>
      <c r="CT235" s="202"/>
      <c r="CU235" s="202"/>
      <c r="CV235" s="202"/>
      <c r="CW235" s="202"/>
      <c r="CX235" s="202"/>
      <c r="CY235" s="202"/>
      <c r="CZ235" s="202"/>
      <c r="DA235" s="202"/>
      <c r="DB235" s="202"/>
      <c r="DC235" s="202"/>
      <c r="DD235" s="202"/>
      <c r="DE235" s="202"/>
      <c r="DF235" s="202"/>
      <c r="DG235" s="202"/>
      <c r="DH235" s="202"/>
      <c r="DI235" s="202"/>
      <c r="DJ235" s="202"/>
      <c r="DK235" s="202"/>
      <c r="DL235" s="202"/>
      <c r="DM235" s="202"/>
      <c r="DN235" s="202"/>
      <c r="DO235" s="202"/>
      <c r="DP235" s="202"/>
      <c r="DQ235" s="202"/>
      <c r="DR235" s="202"/>
      <c r="DS235" s="202"/>
      <c r="DT235" s="202"/>
      <c r="DU235" s="202"/>
      <c r="DV235" s="202"/>
      <c r="DW235" s="202"/>
      <c r="DX235" s="202"/>
      <c r="DY235" s="202"/>
      <c r="DZ235" s="202"/>
      <c r="EA235" s="202"/>
      <c r="EB235" s="202"/>
      <c r="EC235" s="202"/>
      <c r="ED235" s="202"/>
      <c r="EE235" s="202"/>
      <c r="EF235" s="202"/>
      <c r="EG235" s="202"/>
      <c r="EH235" s="202"/>
      <c r="EI235" s="202"/>
      <c r="EJ235" s="202"/>
      <c r="EK235" s="202"/>
      <c r="EL235" s="202"/>
      <c r="EM235" s="202"/>
      <c r="EN235" s="202"/>
    </row>
    <row r="236" spans="3:144">
      <c r="C236" s="202"/>
      <c r="D236" s="202"/>
      <c r="E236" s="202"/>
      <c r="F236" s="202"/>
      <c r="G236" s="202"/>
      <c r="H236" s="202"/>
      <c r="I236" s="202"/>
      <c r="J236" s="202"/>
      <c r="K236" s="202"/>
      <c r="L236" s="202"/>
      <c r="M236" s="202"/>
      <c r="N236" s="202"/>
      <c r="O236" s="202"/>
      <c r="P236" s="202"/>
      <c r="Q236" s="202"/>
      <c r="R236" s="202"/>
      <c r="S236" s="202"/>
      <c r="T236" s="202"/>
      <c r="U236" s="202"/>
      <c r="V236" s="202"/>
      <c r="W236" s="202"/>
      <c r="X236" s="202"/>
      <c r="Y236" s="202"/>
      <c r="Z236" s="202"/>
      <c r="AA236" s="202"/>
      <c r="AB236" s="202"/>
      <c r="AC236" s="202"/>
      <c r="AD236" s="202"/>
      <c r="AE236" s="202"/>
      <c r="AF236" s="202"/>
      <c r="AG236" s="202"/>
      <c r="AH236" s="202"/>
      <c r="AI236" s="202"/>
      <c r="AJ236" s="202"/>
      <c r="AK236" s="202"/>
      <c r="AL236" s="202"/>
      <c r="AM236" s="202"/>
      <c r="AN236" s="202"/>
      <c r="AO236" s="202"/>
      <c r="AP236" s="202"/>
      <c r="AQ236" s="202"/>
      <c r="AR236" s="202"/>
      <c r="AS236" s="202"/>
      <c r="AT236" s="202"/>
      <c r="AU236" s="202"/>
      <c r="AV236" s="202"/>
      <c r="AW236" s="202"/>
      <c r="AX236" s="202"/>
      <c r="AY236" s="202"/>
      <c r="AZ236" s="202"/>
      <c r="BA236" s="202"/>
      <c r="BB236" s="202"/>
      <c r="BC236" s="202"/>
      <c r="BD236" s="202"/>
      <c r="BE236" s="202"/>
      <c r="BF236" s="202"/>
      <c r="BG236" s="202"/>
      <c r="BH236" s="202"/>
      <c r="BI236" s="202"/>
      <c r="BJ236" s="202"/>
      <c r="BK236" s="202"/>
      <c r="BL236" s="202"/>
      <c r="BM236" s="202"/>
      <c r="BN236" s="202"/>
      <c r="BO236" s="202"/>
      <c r="BP236" s="202"/>
      <c r="BQ236" s="202"/>
      <c r="BR236" s="202"/>
      <c r="BS236" s="202"/>
      <c r="BT236" s="202"/>
      <c r="BU236" s="202"/>
      <c r="BV236" s="202"/>
      <c r="BW236" s="202"/>
      <c r="BX236" s="202"/>
      <c r="BY236" s="202"/>
      <c r="BZ236" s="202"/>
      <c r="CA236" s="202"/>
      <c r="CB236" s="202"/>
      <c r="CC236" s="202"/>
      <c r="CD236" s="202"/>
      <c r="CE236" s="202"/>
      <c r="CF236" s="202"/>
      <c r="CG236" s="202"/>
      <c r="CH236" s="202"/>
      <c r="CI236" s="202"/>
      <c r="CJ236" s="202"/>
      <c r="CK236" s="202"/>
      <c r="CL236" s="202"/>
      <c r="CM236" s="202"/>
      <c r="CN236" s="202"/>
      <c r="CO236" s="202"/>
      <c r="CP236" s="202"/>
      <c r="CQ236" s="202"/>
      <c r="CR236" s="202"/>
      <c r="CS236" s="202"/>
      <c r="CT236" s="202"/>
      <c r="CU236" s="202"/>
      <c r="CV236" s="202"/>
      <c r="CW236" s="202"/>
      <c r="CX236" s="202"/>
      <c r="CY236" s="202"/>
      <c r="CZ236" s="202"/>
      <c r="DA236" s="202"/>
      <c r="DB236" s="202"/>
      <c r="DC236" s="202"/>
      <c r="DD236" s="202"/>
      <c r="DE236" s="202"/>
      <c r="DF236" s="202"/>
      <c r="DG236" s="202"/>
      <c r="DH236" s="202"/>
      <c r="DI236" s="202"/>
      <c r="DJ236" s="202"/>
      <c r="DK236" s="202"/>
      <c r="DL236" s="202"/>
      <c r="DM236" s="202"/>
      <c r="DN236" s="202"/>
      <c r="DO236" s="202"/>
      <c r="DP236" s="202"/>
      <c r="DQ236" s="202"/>
      <c r="DR236" s="202"/>
      <c r="DS236" s="202"/>
      <c r="DT236" s="202"/>
      <c r="DU236" s="202"/>
      <c r="DV236" s="202"/>
      <c r="DW236" s="202"/>
      <c r="DX236" s="202"/>
      <c r="DY236" s="202"/>
      <c r="DZ236" s="202"/>
      <c r="EA236" s="202"/>
      <c r="EB236" s="202"/>
      <c r="EC236" s="202"/>
      <c r="ED236" s="202"/>
      <c r="EE236" s="202"/>
      <c r="EF236" s="202"/>
      <c r="EG236" s="202"/>
      <c r="EH236" s="202"/>
      <c r="EI236" s="202"/>
      <c r="EJ236" s="202"/>
      <c r="EK236" s="202"/>
      <c r="EL236" s="202"/>
      <c r="EM236" s="202"/>
      <c r="EN236" s="202"/>
    </row>
    <row r="237" spans="3:144">
      <c r="C237" s="202"/>
      <c r="D237" s="202"/>
      <c r="E237" s="202"/>
      <c r="F237" s="202"/>
      <c r="G237" s="202"/>
      <c r="H237" s="202"/>
      <c r="I237" s="202"/>
      <c r="J237" s="202"/>
      <c r="K237" s="202"/>
      <c r="L237" s="202"/>
      <c r="M237" s="202"/>
      <c r="N237" s="202"/>
      <c r="O237" s="202"/>
      <c r="P237" s="202"/>
      <c r="Q237" s="202"/>
      <c r="R237" s="202"/>
      <c r="S237" s="202"/>
      <c r="T237" s="202"/>
      <c r="U237" s="202"/>
      <c r="V237" s="202"/>
      <c r="W237" s="202"/>
      <c r="X237" s="202"/>
      <c r="Y237" s="202"/>
      <c r="Z237" s="202"/>
      <c r="AA237" s="202"/>
      <c r="AB237" s="202"/>
      <c r="AC237" s="202"/>
      <c r="AD237" s="202"/>
      <c r="AE237" s="202"/>
      <c r="AF237" s="202"/>
      <c r="AG237" s="202"/>
      <c r="AH237" s="202"/>
      <c r="AI237" s="202"/>
      <c r="AJ237" s="202"/>
      <c r="AK237" s="202"/>
      <c r="AL237" s="202"/>
      <c r="AM237" s="202"/>
      <c r="AN237" s="202"/>
      <c r="AO237" s="202"/>
      <c r="AP237" s="202"/>
      <c r="AQ237" s="202"/>
      <c r="AR237" s="202"/>
      <c r="AS237" s="202"/>
      <c r="AT237" s="202"/>
      <c r="AU237" s="202"/>
      <c r="AV237" s="202"/>
      <c r="AW237" s="202"/>
      <c r="AX237" s="202"/>
      <c r="AY237" s="202"/>
      <c r="AZ237" s="202"/>
      <c r="BA237" s="202"/>
      <c r="BB237" s="202"/>
      <c r="BC237" s="202"/>
      <c r="BD237" s="202"/>
      <c r="BE237" s="202"/>
      <c r="BF237" s="202"/>
      <c r="BG237" s="202"/>
      <c r="BH237" s="202"/>
      <c r="BI237" s="202"/>
      <c r="BJ237" s="202"/>
      <c r="BK237" s="202"/>
      <c r="BL237" s="202"/>
      <c r="BM237" s="202"/>
      <c r="BN237" s="202"/>
      <c r="BO237" s="202"/>
      <c r="BP237" s="202"/>
      <c r="BQ237" s="202"/>
      <c r="BR237" s="202"/>
      <c r="BS237" s="202"/>
      <c r="BT237" s="202"/>
      <c r="BU237" s="202"/>
      <c r="BV237" s="202"/>
      <c r="BW237" s="202"/>
      <c r="BX237" s="202"/>
      <c r="BY237" s="202"/>
      <c r="BZ237" s="202"/>
      <c r="CA237" s="202"/>
      <c r="CB237" s="202"/>
      <c r="CC237" s="202"/>
      <c r="CD237" s="202"/>
      <c r="CE237" s="202"/>
      <c r="CF237" s="202"/>
      <c r="CG237" s="202"/>
      <c r="CH237" s="202"/>
      <c r="CI237" s="202"/>
      <c r="CJ237" s="202"/>
      <c r="CK237" s="202"/>
      <c r="CL237" s="202"/>
      <c r="CM237" s="202"/>
      <c r="CN237" s="202"/>
      <c r="CO237" s="202"/>
      <c r="CP237" s="202"/>
      <c r="CQ237" s="202"/>
      <c r="CR237" s="202"/>
      <c r="CS237" s="202"/>
      <c r="CT237" s="202"/>
      <c r="CU237" s="202"/>
      <c r="CV237" s="202"/>
      <c r="CW237" s="202"/>
      <c r="CX237" s="202"/>
      <c r="CY237" s="202"/>
      <c r="CZ237" s="202"/>
      <c r="DA237" s="202"/>
      <c r="DB237" s="202"/>
      <c r="DC237" s="202"/>
      <c r="DD237" s="202"/>
      <c r="DE237" s="202"/>
      <c r="DF237" s="202"/>
      <c r="DG237" s="202"/>
      <c r="DH237" s="202"/>
      <c r="DI237" s="202"/>
      <c r="DJ237" s="202"/>
      <c r="DK237" s="202"/>
      <c r="DL237" s="202"/>
      <c r="DM237" s="202"/>
      <c r="DN237" s="202"/>
      <c r="DO237" s="202"/>
      <c r="DP237" s="202"/>
      <c r="DQ237" s="202"/>
      <c r="DR237" s="202"/>
      <c r="DS237" s="202"/>
      <c r="DT237" s="202"/>
      <c r="DU237" s="202"/>
      <c r="DV237" s="202"/>
      <c r="DW237" s="202"/>
      <c r="DX237" s="202"/>
      <c r="DY237" s="202"/>
      <c r="DZ237" s="202"/>
      <c r="EA237" s="202"/>
      <c r="EB237" s="202"/>
      <c r="EC237" s="202"/>
      <c r="ED237" s="202"/>
      <c r="EE237" s="202"/>
      <c r="EF237" s="202"/>
      <c r="EG237" s="202"/>
      <c r="EH237" s="202"/>
      <c r="EI237" s="202"/>
      <c r="EJ237" s="202"/>
      <c r="EK237" s="202"/>
      <c r="EL237" s="202"/>
      <c r="EM237" s="202"/>
      <c r="EN237" s="202"/>
    </row>
    <row r="238" spans="3:144">
      <c r="C238" s="202"/>
      <c r="D238" s="202"/>
      <c r="E238" s="202"/>
      <c r="F238" s="202"/>
      <c r="G238" s="202"/>
      <c r="H238" s="202"/>
      <c r="I238" s="202"/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  <c r="T238" s="202"/>
      <c r="U238" s="202"/>
      <c r="V238" s="202"/>
      <c r="W238" s="202"/>
      <c r="X238" s="202"/>
      <c r="Y238" s="202"/>
      <c r="Z238" s="202"/>
      <c r="AA238" s="202"/>
      <c r="AB238" s="202"/>
      <c r="AC238" s="202"/>
      <c r="AD238" s="202"/>
      <c r="AE238" s="202"/>
      <c r="AF238" s="202"/>
      <c r="AG238" s="202"/>
      <c r="AH238" s="202"/>
      <c r="AI238" s="202"/>
      <c r="AJ238" s="202"/>
      <c r="AK238" s="202"/>
      <c r="AL238" s="202"/>
      <c r="AM238" s="202"/>
      <c r="AN238" s="202"/>
      <c r="AO238" s="202"/>
      <c r="AP238" s="202"/>
      <c r="AQ238" s="202"/>
      <c r="AR238" s="202"/>
      <c r="AS238" s="202"/>
      <c r="AT238" s="202"/>
      <c r="AU238" s="202"/>
      <c r="AV238" s="202"/>
      <c r="AW238" s="202"/>
      <c r="AX238" s="202"/>
      <c r="AY238" s="202"/>
      <c r="AZ238" s="202"/>
      <c r="BA238" s="202"/>
      <c r="BB238" s="202"/>
      <c r="BC238" s="202"/>
      <c r="BD238" s="202"/>
      <c r="BE238" s="202"/>
      <c r="BF238" s="202"/>
      <c r="BG238" s="202"/>
      <c r="BH238" s="202"/>
      <c r="BI238" s="202"/>
      <c r="BJ238" s="202"/>
      <c r="BK238" s="202"/>
      <c r="BL238" s="202"/>
      <c r="BM238" s="202"/>
      <c r="BN238" s="202"/>
      <c r="BO238" s="202"/>
      <c r="BP238" s="202"/>
      <c r="BQ238" s="202"/>
      <c r="BR238" s="202"/>
      <c r="BS238" s="202"/>
      <c r="BT238" s="202"/>
      <c r="BU238" s="202"/>
      <c r="BV238" s="202"/>
      <c r="BW238" s="202"/>
      <c r="BX238" s="202"/>
      <c r="BY238" s="202"/>
      <c r="BZ238" s="202"/>
      <c r="CA238" s="202"/>
      <c r="CB238" s="202"/>
      <c r="CC238" s="202"/>
      <c r="CD238" s="202"/>
      <c r="CE238" s="202"/>
      <c r="CF238" s="202"/>
      <c r="CG238" s="202"/>
      <c r="CH238" s="202"/>
      <c r="CI238" s="202"/>
      <c r="CJ238" s="202"/>
      <c r="CK238" s="202"/>
      <c r="CL238" s="202"/>
      <c r="CM238" s="202"/>
      <c r="CN238" s="202"/>
      <c r="CO238" s="202"/>
      <c r="CP238" s="202"/>
      <c r="CQ238" s="202"/>
      <c r="CR238" s="202"/>
      <c r="CS238" s="202"/>
      <c r="CT238" s="202"/>
      <c r="CU238" s="202"/>
      <c r="CV238" s="202"/>
      <c r="CW238" s="202"/>
      <c r="CX238" s="202"/>
      <c r="CY238" s="202"/>
      <c r="CZ238" s="202"/>
      <c r="DA238" s="202"/>
      <c r="DB238" s="202"/>
      <c r="DC238" s="202"/>
      <c r="DD238" s="202"/>
      <c r="DE238" s="202"/>
      <c r="DF238" s="202"/>
      <c r="DG238" s="202"/>
      <c r="DH238" s="202"/>
      <c r="DI238" s="202"/>
      <c r="DJ238" s="202"/>
      <c r="DK238" s="202"/>
      <c r="DL238" s="202"/>
      <c r="DM238" s="202"/>
      <c r="DN238" s="202"/>
      <c r="DO238" s="202"/>
      <c r="DP238" s="202"/>
      <c r="DQ238" s="202"/>
      <c r="DR238" s="202"/>
      <c r="DS238" s="202"/>
      <c r="DT238" s="202"/>
      <c r="DU238" s="202"/>
      <c r="DV238" s="202"/>
      <c r="DW238" s="202"/>
      <c r="DX238" s="202"/>
      <c r="DY238" s="202"/>
      <c r="DZ238" s="202"/>
      <c r="EA238" s="202"/>
      <c r="EB238" s="202"/>
      <c r="EC238" s="202"/>
      <c r="ED238" s="202"/>
      <c r="EE238" s="202"/>
      <c r="EF238" s="202"/>
      <c r="EG238" s="202"/>
      <c r="EH238" s="202"/>
      <c r="EI238" s="202"/>
      <c r="EJ238" s="202"/>
      <c r="EK238" s="202"/>
      <c r="EL238" s="202"/>
      <c r="EM238" s="202"/>
      <c r="EN238" s="202"/>
    </row>
    <row r="239" spans="3:144">
      <c r="C239" s="202"/>
      <c r="D239" s="202"/>
      <c r="E239" s="202"/>
      <c r="F239" s="202"/>
      <c r="G239" s="202"/>
      <c r="H239" s="202"/>
      <c r="I239" s="202"/>
      <c r="J239" s="202"/>
      <c r="K239" s="202"/>
      <c r="L239" s="202"/>
      <c r="M239" s="202"/>
      <c r="N239" s="202"/>
      <c r="O239" s="202"/>
      <c r="P239" s="202"/>
      <c r="Q239" s="202"/>
      <c r="R239" s="202"/>
      <c r="S239" s="202"/>
      <c r="T239" s="202"/>
      <c r="U239" s="202"/>
      <c r="V239" s="202"/>
      <c r="W239" s="202"/>
      <c r="X239" s="202"/>
      <c r="Y239" s="202"/>
      <c r="Z239" s="202"/>
      <c r="AA239" s="202"/>
      <c r="AB239" s="202"/>
      <c r="AC239" s="202"/>
      <c r="AD239" s="202"/>
      <c r="AE239" s="202"/>
      <c r="AF239" s="202"/>
      <c r="AG239" s="202"/>
      <c r="AH239" s="202"/>
      <c r="AI239" s="202"/>
      <c r="AJ239" s="202"/>
      <c r="AK239" s="202"/>
      <c r="AL239" s="202"/>
      <c r="AM239" s="202"/>
      <c r="AN239" s="202"/>
      <c r="AO239" s="202"/>
      <c r="AP239" s="202"/>
      <c r="AQ239" s="202"/>
      <c r="AR239" s="202"/>
      <c r="AS239" s="202"/>
      <c r="AT239" s="202"/>
      <c r="AU239" s="202"/>
      <c r="AV239" s="202"/>
      <c r="AW239" s="202"/>
      <c r="AX239" s="202"/>
      <c r="AY239" s="202"/>
      <c r="AZ239" s="202"/>
      <c r="BA239" s="202"/>
      <c r="BB239" s="202"/>
      <c r="BC239" s="202"/>
      <c r="BD239" s="202"/>
      <c r="BE239" s="202"/>
      <c r="BF239" s="202"/>
      <c r="BG239" s="202"/>
      <c r="BH239" s="202"/>
      <c r="BI239" s="202"/>
      <c r="BJ239" s="202"/>
      <c r="BK239" s="202"/>
      <c r="BL239" s="202"/>
      <c r="BM239" s="202"/>
      <c r="BN239" s="202"/>
      <c r="BO239" s="202"/>
      <c r="BP239" s="202"/>
      <c r="BQ239" s="202"/>
      <c r="BR239" s="202"/>
      <c r="BS239" s="202"/>
      <c r="BT239" s="202"/>
      <c r="BU239" s="202"/>
      <c r="BV239" s="202"/>
      <c r="BW239" s="202"/>
      <c r="BX239" s="202"/>
      <c r="BY239" s="202"/>
      <c r="BZ239" s="202"/>
      <c r="CA239" s="202"/>
      <c r="CB239" s="202"/>
      <c r="CC239" s="202"/>
      <c r="CD239" s="202"/>
      <c r="CE239" s="202"/>
      <c r="CF239" s="202"/>
      <c r="CG239" s="202"/>
      <c r="CH239" s="202"/>
      <c r="CI239" s="202"/>
      <c r="CJ239" s="202"/>
      <c r="CK239" s="202"/>
      <c r="CL239" s="202"/>
      <c r="CM239" s="202"/>
      <c r="CN239" s="202"/>
      <c r="CO239" s="202"/>
      <c r="CP239" s="202"/>
      <c r="CQ239" s="202"/>
      <c r="CR239" s="202"/>
      <c r="CS239" s="202"/>
      <c r="CT239" s="202"/>
      <c r="CU239" s="202"/>
      <c r="CV239" s="202"/>
      <c r="CW239" s="202"/>
      <c r="CX239" s="202"/>
      <c r="CY239" s="202"/>
      <c r="CZ239" s="202"/>
      <c r="DA239" s="202"/>
      <c r="DB239" s="202"/>
      <c r="DC239" s="202"/>
      <c r="DD239" s="202"/>
      <c r="DE239" s="202"/>
      <c r="DF239" s="202"/>
      <c r="DG239" s="202"/>
      <c r="DH239" s="202"/>
      <c r="DI239" s="202"/>
      <c r="DJ239" s="202"/>
      <c r="DK239" s="202"/>
      <c r="DL239" s="202"/>
      <c r="DM239" s="202"/>
      <c r="DN239" s="202"/>
      <c r="DO239" s="202"/>
      <c r="DP239" s="202"/>
      <c r="DQ239" s="202"/>
      <c r="DR239" s="202"/>
      <c r="DS239" s="202"/>
      <c r="DT239" s="202"/>
      <c r="DU239" s="202"/>
      <c r="DV239" s="202"/>
      <c r="DW239" s="202"/>
      <c r="DX239" s="202"/>
      <c r="DY239" s="202"/>
      <c r="DZ239" s="202"/>
      <c r="EA239" s="202"/>
      <c r="EB239" s="202"/>
      <c r="EC239" s="202"/>
      <c r="ED239" s="202"/>
      <c r="EE239" s="202"/>
      <c r="EF239" s="202"/>
      <c r="EG239" s="202"/>
      <c r="EH239" s="202"/>
      <c r="EI239" s="202"/>
      <c r="EJ239" s="202"/>
      <c r="EK239" s="202"/>
      <c r="EL239" s="202"/>
      <c r="EM239" s="202"/>
      <c r="EN239" s="202"/>
    </row>
    <row r="240" spans="3:144">
      <c r="C240" s="202"/>
      <c r="D240" s="202"/>
      <c r="E240" s="202"/>
      <c r="F240" s="202"/>
      <c r="G240" s="202"/>
      <c r="H240" s="202"/>
      <c r="I240" s="202"/>
      <c r="J240" s="202"/>
      <c r="K240" s="202"/>
      <c r="L240" s="202"/>
      <c r="M240" s="202"/>
      <c r="N240" s="202"/>
      <c r="O240" s="202"/>
      <c r="P240" s="202"/>
      <c r="Q240" s="202"/>
      <c r="R240" s="202"/>
      <c r="S240" s="202"/>
      <c r="T240" s="202"/>
      <c r="U240" s="202"/>
      <c r="V240" s="202"/>
      <c r="W240" s="202"/>
      <c r="X240" s="202"/>
      <c r="Y240" s="202"/>
      <c r="Z240" s="202"/>
      <c r="AA240" s="202"/>
      <c r="AB240" s="202"/>
      <c r="AC240" s="202"/>
      <c r="AD240" s="202"/>
      <c r="AE240" s="202"/>
      <c r="AF240" s="202"/>
      <c r="AG240" s="202"/>
      <c r="AH240" s="202"/>
      <c r="AI240" s="202"/>
      <c r="AJ240" s="202"/>
      <c r="AK240" s="202"/>
      <c r="AL240" s="202"/>
      <c r="AM240" s="202"/>
      <c r="AN240" s="202"/>
      <c r="AO240" s="202"/>
      <c r="AP240" s="202"/>
      <c r="AQ240" s="202"/>
      <c r="AR240" s="202"/>
      <c r="AS240" s="202"/>
      <c r="AT240" s="202"/>
      <c r="AU240" s="202"/>
      <c r="AV240" s="202"/>
      <c r="AW240" s="202"/>
      <c r="AX240" s="202"/>
      <c r="AY240" s="202"/>
      <c r="AZ240" s="202"/>
      <c r="BA240" s="202"/>
      <c r="BB240" s="202"/>
      <c r="BC240" s="202"/>
      <c r="BD240" s="202"/>
      <c r="BE240" s="202"/>
      <c r="BF240" s="202"/>
      <c r="BG240" s="202"/>
      <c r="BH240" s="202"/>
      <c r="BI240" s="202"/>
      <c r="BJ240" s="202"/>
      <c r="BK240" s="202"/>
      <c r="BL240" s="202"/>
      <c r="BM240" s="202"/>
      <c r="BN240" s="202"/>
      <c r="BO240" s="202"/>
      <c r="BP240" s="202"/>
      <c r="BQ240" s="202"/>
      <c r="BR240" s="202"/>
      <c r="BS240" s="202"/>
      <c r="BT240" s="202"/>
      <c r="BU240" s="202"/>
      <c r="BV240" s="202"/>
      <c r="BW240" s="202"/>
      <c r="BX240" s="202"/>
      <c r="BY240" s="202"/>
      <c r="BZ240" s="202"/>
      <c r="CA240" s="202"/>
      <c r="CB240" s="202"/>
      <c r="CC240" s="202"/>
      <c r="CD240" s="202"/>
      <c r="CE240" s="202"/>
      <c r="CF240" s="202"/>
      <c r="CG240" s="202"/>
      <c r="CH240" s="202"/>
      <c r="CI240" s="202"/>
      <c r="CJ240" s="202"/>
      <c r="CK240" s="202"/>
      <c r="CL240" s="202"/>
      <c r="CM240" s="202"/>
      <c r="CN240" s="202"/>
      <c r="CO240" s="202"/>
      <c r="CP240" s="202"/>
      <c r="CQ240" s="202"/>
      <c r="CR240" s="202"/>
      <c r="CS240" s="202"/>
      <c r="CT240" s="202"/>
      <c r="CU240" s="202"/>
      <c r="CV240" s="202"/>
      <c r="CW240" s="202"/>
      <c r="CX240" s="202"/>
      <c r="CY240" s="202"/>
      <c r="CZ240" s="202"/>
      <c r="DA240" s="202"/>
      <c r="DB240" s="202"/>
      <c r="DC240" s="202"/>
      <c r="DD240" s="202"/>
      <c r="DE240" s="202"/>
      <c r="DF240" s="202"/>
      <c r="DG240" s="202"/>
      <c r="DH240" s="202"/>
      <c r="DI240" s="202"/>
      <c r="DJ240" s="202"/>
      <c r="DK240" s="202"/>
      <c r="DL240" s="202"/>
      <c r="DM240" s="202"/>
      <c r="DN240" s="202"/>
      <c r="DO240" s="202"/>
      <c r="DP240" s="202"/>
      <c r="DQ240" s="202"/>
      <c r="DR240" s="202"/>
      <c r="DS240" s="202"/>
      <c r="DT240" s="202"/>
      <c r="DU240" s="202"/>
      <c r="DV240" s="202"/>
      <c r="DW240" s="202"/>
      <c r="DX240" s="202"/>
      <c r="DY240" s="202"/>
      <c r="DZ240" s="202"/>
      <c r="EA240" s="202"/>
      <c r="EB240" s="202"/>
      <c r="EC240" s="202"/>
      <c r="ED240" s="202"/>
      <c r="EE240" s="202"/>
      <c r="EF240" s="202"/>
      <c r="EG240" s="202"/>
      <c r="EH240" s="202"/>
      <c r="EI240" s="202"/>
      <c r="EJ240" s="202"/>
      <c r="EK240" s="202"/>
      <c r="EL240" s="202"/>
      <c r="EM240" s="202"/>
      <c r="EN240" s="202"/>
    </row>
    <row r="241" spans="3:144">
      <c r="C241" s="202"/>
      <c r="D241" s="202"/>
      <c r="E241" s="202"/>
      <c r="F241" s="202"/>
      <c r="G241" s="202"/>
      <c r="H241" s="202"/>
      <c r="I241" s="202"/>
      <c r="J241" s="202"/>
      <c r="K241" s="202"/>
      <c r="L241" s="202"/>
      <c r="M241" s="202"/>
      <c r="N241" s="202"/>
      <c r="O241" s="202"/>
      <c r="P241" s="202"/>
      <c r="Q241" s="202"/>
      <c r="R241" s="202"/>
      <c r="S241" s="202"/>
      <c r="T241" s="202"/>
      <c r="U241" s="202"/>
      <c r="V241" s="202"/>
      <c r="W241" s="202"/>
      <c r="X241" s="202"/>
      <c r="Y241" s="202"/>
      <c r="Z241" s="202"/>
      <c r="AA241" s="202"/>
      <c r="AB241" s="202"/>
      <c r="AC241" s="202"/>
      <c r="AD241" s="202"/>
      <c r="AE241" s="202"/>
      <c r="AF241" s="202"/>
      <c r="AG241" s="202"/>
      <c r="AH241" s="202"/>
      <c r="AI241" s="202"/>
      <c r="AJ241" s="202"/>
      <c r="AK241" s="202"/>
      <c r="AL241" s="202"/>
      <c r="AM241" s="202"/>
      <c r="AN241" s="202"/>
      <c r="AO241" s="202"/>
      <c r="AP241" s="202"/>
      <c r="AQ241" s="202"/>
      <c r="AR241" s="202"/>
      <c r="AS241" s="202"/>
      <c r="AT241" s="202"/>
      <c r="AU241" s="202"/>
      <c r="AV241" s="202"/>
      <c r="AW241" s="202"/>
      <c r="AX241" s="202"/>
      <c r="AY241" s="202"/>
      <c r="AZ241" s="202"/>
      <c r="BA241" s="202"/>
      <c r="BB241" s="202"/>
      <c r="BC241" s="202"/>
      <c r="BD241" s="202"/>
      <c r="BE241" s="202"/>
      <c r="BF241" s="202"/>
      <c r="BG241" s="202"/>
      <c r="BH241" s="202"/>
      <c r="BI241" s="202"/>
      <c r="BJ241" s="202"/>
      <c r="BK241" s="202"/>
      <c r="BL241" s="202"/>
      <c r="BM241" s="202"/>
      <c r="BN241" s="202"/>
      <c r="BO241" s="202"/>
      <c r="BP241" s="202"/>
      <c r="BQ241" s="202"/>
      <c r="BR241" s="202"/>
      <c r="BS241" s="202"/>
      <c r="BT241" s="202"/>
      <c r="BU241" s="202"/>
      <c r="BV241" s="202"/>
      <c r="BW241" s="202"/>
      <c r="BX241" s="202"/>
      <c r="BY241" s="202"/>
      <c r="BZ241" s="202"/>
      <c r="CA241" s="202"/>
      <c r="CB241" s="202"/>
      <c r="CC241" s="202"/>
      <c r="CD241" s="202"/>
      <c r="CE241" s="202"/>
      <c r="CF241" s="202"/>
      <c r="CG241" s="202"/>
      <c r="CH241" s="202"/>
      <c r="CI241" s="202"/>
      <c r="CJ241" s="202"/>
      <c r="CK241" s="202"/>
      <c r="CL241" s="202"/>
      <c r="CM241" s="202"/>
      <c r="CN241" s="202"/>
      <c r="CO241" s="202"/>
      <c r="CP241" s="202"/>
      <c r="CQ241" s="202"/>
      <c r="CR241" s="202"/>
      <c r="CS241" s="202"/>
      <c r="CT241" s="202"/>
      <c r="CU241" s="202"/>
      <c r="CV241" s="202"/>
      <c r="CW241" s="202"/>
      <c r="CX241" s="202"/>
      <c r="CY241" s="202"/>
      <c r="CZ241" s="202"/>
      <c r="DA241" s="202"/>
      <c r="DB241" s="202"/>
      <c r="DC241" s="202"/>
      <c r="DD241" s="202"/>
      <c r="DE241" s="202"/>
      <c r="DF241" s="202"/>
      <c r="DG241" s="202"/>
      <c r="DH241" s="202"/>
      <c r="DI241" s="202"/>
      <c r="DJ241" s="202"/>
      <c r="DK241" s="202"/>
      <c r="DL241" s="202"/>
      <c r="DM241" s="202"/>
      <c r="DN241" s="202"/>
      <c r="DO241" s="202"/>
      <c r="DP241" s="202"/>
      <c r="DQ241" s="202"/>
      <c r="DR241" s="202"/>
      <c r="DS241" s="202"/>
      <c r="DT241" s="202"/>
      <c r="DU241" s="202"/>
      <c r="DV241" s="202"/>
      <c r="DW241" s="202"/>
      <c r="DX241" s="202"/>
      <c r="DY241" s="202"/>
      <c r="DZ241" s="202"/>
      <c r="EA241" s="202"/>
      <c r="EB241" s="202"/>
      <c r="EC241" s="202"/>
      <c r="ED241" s="202"/>
      <c r="EE241" s="202"/>
      <c r="EF241" s="202"/>
      <c r="EG241" s="202"/>
      <c r="EH241" s="202"/>
      <c r="EI241" s="202"/>
      <c r="EJ241" s="202"/>
      <c r="EK241" s="202"/>
      <c r="EL241" s="202"/>
      <c r="EM241" s="202"/>
      <c r="EN241" s="202"/>
    </row>
    <row r="242" spans="3:144">
      <c r="C242" s="202"/>
      <c r="D242" s="202"/>
      <c r="E242" s="202"/>
      <c r="F242" s="202"/>
      <c r="G242" s="202"/>
      <c r="H242" s="202"/>
      <c r="I242" s="202"/>
      <c r="J242" s="202"/>
      <c r="K242" s="202"/>
      <c r="L242" s="202"/>
      <c r="M242" s="202"/>
      <c r="N242" s="202"/>
      <c r="O242" s="202"/>
      <c r="P242" s="202"/>
      <c r="Q242" s="202"/>
      <c r="R242" s="202"/>
      <c r="S242" s="202"/>
      <c r="T242" s="202"/>
      <c r="U242" s="202"/>
      <c r="V242" s="202"/>
      <c r="W242" s="202"/>
      <c r="X242" s="202"/>
      <c r="Y242" s="202"/>
      <c r="Z242" s="202"/>
      <c r="AA242" s="202"/>
      <c r="AB242" s="202"/>
      <c r="AC242" s="202"/>
      <c r="AD242" s="202"/>
      <c r="AE242" s="202"/>
      <c r="AF242" s="202"/>
      <c r="AG242" s="202"/>
      <c r="AH242" s="202"/>
      <c r="AI242" s="202"/>
      <c r="AJ242" s="202"/>
      <c r="AK242" s="202"/>
      <c r="AL242" s="202"/>
      <c r="AM242" s="202"/>
      <c r="AN242" s="202"/>
      <c r="AO242" s="202"/>
      <c r="AP242" s="202"/>
      <c r="AQ242" s="202"/>
      <c r="AR242" s="202"/>
      <c r="AS242" s="202"/>
      <c r="AT242" s="202"/>
      <c r="AU242" s="202"/>
      <c r="AV242" s="202"/>
      <c r="AW242" s="202"/>
      <c r="AX242" s="202"/>
      <c r="AY242" s="202"/>
      <c r="AZ242" s="202"/>
      <c r="BA242" s="202"/>
      <c r="BB242" s="202"/>
      <c r="BC242" s="202"/>
      <c r="BD242" s="202"/>
      <c r="BE242" s="202"/>
      <c r="BF242" s="202"/>
      <c r="BG242" s="202"/>
      <c r="BH242" s="202"/>
      <c r="BI242" s="202"/>
      <c r="BJ242" s="202"/>
      <c r="BK242" s="202"/>
      <c r="BL242" s="202"/>
      <c r="BM242" s="202"/>
      <c r="BN242" s="202"/>
      <c r="BO242" s="202"/>
      <c r="BP242" s="202"/>
      <c r="BQ242" s="202"/>
      <c r="BR242" s="202"/>
      <c r="BS242" s="202"/>
      <c r="BT242" s="202"/>
      <c r="BU242" s="202"/>
      <c r="BV242" s="202"/>
      <c r="BW242" s="202"/>
      <c r="BX242" s="202"/>
      <c r="BY242" s="202"/>
      <c r="BZ242" s="202"/>
      <c r="CA242" s="202"/>
      <c r="CB242" s="202"/>
      <c r="CC242" s="202"/>
      <c r="CD242" s="202"/>
      <c r="CE242" s="202"/>
      <c r="CF242" s="202"/>
      <c r="CG242" s="202"/>
      <c r="CH242" s="202"/>
      <c r="CI242" s="202"/>
      <c r="CJ242" s="202"/>
      <c r="CK242" s="202"/>
      <c r="CL242" s="202"/>
      <c r="CM242" s="202"/>
      <c r="CN242" s="202"/>
      <c r="CO242" s="202"/>
      <c r="CP242" s="202"/>
      <c r="CQ242" s="202"/>
      <c r="CR242" s="202"/>
      <c r="CS242" s="202"/>
      <c r="CT242" s="202"/>
      <c r="CU242" s="202"/>
      <c r="CV242" s="202"/>
      <c r="CW242" s="202"/>
      <c r="CX242" s="202"/>
      <c r="CY242" s="202"/>
      <c r="CZ242" s="202"/>
      <c r="DA242" s="202"/>
      <c r="DB242" s="202"/>
      <c r="DC242" s="202"/>
      <c r="DD242" s="202"/>
      <c r="DE242" s="202"/>
      <c r="DF242" s="202"/>
      <c r="DG242" s="202"/>
      <c r="DH242" s="202"/>
      <c r="DI242" s="202"/>
      <c r="DJ242" s="202"/>
      <c r="DK242" s="202"/>
      <c r="DL242" s="202"/>
      <c r="DM242" s="202"/>
      <c r="DN242" s="202"/>
      <c r="DO242" s="202"/>
      <c r="DP242" s="202"/>
      <c r="DQ242" s="202"/>
      <c r="DR242" s="202"/>
      <c r="DS242" s="202"/>
      <c r="DT242" s="202"/>
      <c r="DU242" s="202"/>
      <c r="DV242" s="202"/>
      <c r="DW242" s="202"/>
      <c r="DX242" s="202"/>
      <c r="DY242" s="202"/>
      <c r="DZ242" s="202"/>
      <c r="EA242" s="202"/>
      <c r="EB242" s="202"/>
      <c r="EC242" s="202"/>
      <c r="ED242" s="202"/>
      <c r="EE242" s="202"/>
      <c r="EF242" s="202"/>
      <c r="EG242" s="202"/>
      <c r="EH242" s="202"/>
      <c r="EI242" s="202"/>
      <c r="EJ242" s="202"/>
      <c r="EK242" s="202"/>
      <c r="EL242" s="202"/>
      <c r="EM242" s="202"/>
      <c r="EN242" s="202"/>
    </row>
    <row r="243" spans="3:144">
      <c r="C243" s="202"/>
      <c r="D243" s="202"/>
      <c r="E243" s="202"/>
      <c r="F243" s="202"/>
      <c r="G243" s="202"/>
      <c r="H243" s="202"/>
      <c r="I243" s="202"/>
      <c r="J243" s="202"/>
      <c r="K243" s="202"/>
      <c r="L243" s="202"/>
      <c r="M243" s="202"/>
      <c r="N243" s="202"/>
      <c r="O243" s="202"/>
      <c r="P243" s="202"/>
      <c r="Q243" s="202"/>
      <c r="R243" s="202"/>
      <c r="S243" s="202"/>
      <c r="T243" s="202"/>
      <c r="U243" s="202"/>
      <c r="V243" s="202"/>
      <c r="W243" s="202"/>
      <c r="X243" s="202"/>
      <c r="Y243" s="202"/>
      <c r="Z243" s="202"/>
      <c r="AA243" s="202"/>
      <c r="AB243" s="202"/>
      <c r="AC243" s="202"/>
      <c r="AD243" s="202"/>
      <c r="AE243" s="202"/>
      <c r="AF243" s="202"/>
      <c r="AG243" s="202"/>
      <c r="AH243" s="202"/>
      <c r="AI243" s="202"/>
      <c r="AJ243" s="202"/>
      <c r="AK243" s="202"/>
      <c r="AL243" s="202"/>
      <c r="AM243" s="202"/>
      <c r="AN243" s="202"/>
      <c r="AO243" s="202"/>
      <c r="AP243" s="202"/>
      <c r="AQ243" s="202"/>
      <c r="AR243" s="202"/>
      <c r="AS243" s="202"/>
      <c r="AT243" s="202"/>
      <c r="AU243" s="202"/>
      <c r="AV243" s="202"/>
      <c r="AW243" s="202"/>
      <c r="AX243" s="202"/>
      <c r="AY243" s="202"/>
      <c r="AZ243" s="202"/>
      <c r="BA243" s="202"/>
      <c r="BB243" s="202"/>
      <c r="BC243" s="202"/>
      <c r="BD243" s="202"/>
      <c r="BE243" s="202"/>
      <c r="BF243" s="202"/>
      <c r="BG243" s="202"/>
      <c r="BH243" s="202"/>
      <c r="BI243" s="202"/>
      <c r="BJ243" s="202"/>
      <c r="BK243" s="202"/>
      <c r="BL243" s="202"/>
      <c r="BM243" s="202"/>
      <c r="BN243" s="202"/>
      <c r="BO243" s="202"/>
      <c r="BP243" s="202"/>
      <c r="BQ243" s="202"/>
      <c r="BR243" s="202"/>
      <c r="BS243" s="202"/>
      <c r="BT243" s="202"/>
      <c r="BU243" s="202"/>
      <c r="BV243" s="202"/>
      <c r="BW243" s="202"/>
      <c r="BX243" s="202"/>
      <c r="BY243" s="202"/>
      <c r="BZ243" s="202"/>
      <c r="CA243" s="202"/>
      <c r="CB243" s="202"/>
      <c r="CC243" s="202"/>
      <c r="CD243" s="202"/>
      <c r="CE243" s="202"/>
      <c r="CF243" s="202"/>
      <c r="CG243" s="202"/>
      <c r="CH243" s="202"/>
      <c r="CI243" s="202"/>
      <c r="CJ243" s="202"/>
      <c r="CK243" s="202"/>
      <c r="CL243" s="202"/>
      <c r="CM243" s="202"/>
      <c r="CN243" s="202"/>
      <c r="CO243" s="202"/>
      <c r="CP243" s="202"/>
      <c r="CQ243" s="202"/>
      <c r="CR243" s="202"/>
      <c r="CS243" s="202"/>
      <c r="CT243" s="202"/>
      <c r="CU243" s="202"/>
      <c r="CV243" s="202"/>
      <c r="CW243" s="202"/>
      <c r="CX243" s="202"/>
      <c r="CY243" s="202"/>
      <c r="CZ243" s="202"/>
      <c r="DA243" s="202"/>
      <c r="DB243" s="202"/>
      <c r="DC243" s="202"/>
      <c r="DD243" s="202"/>
      <c r="DE243" s="202"/>
      <c r="DF243" s="202"/>
      <c r="DG243" s="202"/>
      <c r="DH243" s="202"/>
      <c r="DI243" s="202"/>
      <c r="DJ243" s="202"/>
      <c r="DK243" s="202"/>
      <c r="DL243" s="202"/>
      <c r="DM243" s="202"/>
      <c r="DN243" s="202"/>
      <c r="DO243" s="202"/>
      <c r="DP243" s="202"/>
      <c r="DQ243" s="202"/>
      <c r="DR243" s="202"/>
      <c r="DS243" s="202"/>
      <c r="DT243" s="202"/>
      <c r="DU243" s="202"/>
      <c r="DV243" s="202"/>
      <c r="DW243" s="202"/>
      <c r="DX243" s="202"/>
      <c r="DY243" s="202"/>
      <c r="DZ243" s="202"/>
      <c r="EA243" s="202"/>
      <c r="EB243" s="202"/>
      <c r="EC243" s="202"/>
      <c r="ED243" s="202"/>
      <c r="EE243" s="202"/>
      <c r="EF243" s="202"/>
      <c r="EG243" s="202"/>
      <c r="EH243" s="202"/>
      <c r="EI243" s="202"/>
      <c r="EJ243" s="202"/>
      <c r="EK243" s="202"/>
      <c r="EL243" s="202"/>
      <c r="EM243" s="202"/>
      <c r="EN243" s="202"/>
    </row>
    <row r="244" spans="3:144">
      <c r="C244" s="202"/>
      <c r="D244" s="202"/>
      <c r="E244" s="202"/>
      <c r="F244" s="202"/>
      <c r="G244" s="202"/>
      <c r="H244" s="202"/>
      <c r="I244" s="202"/>
      <c r="J244" s="202"/>
      <c r="K244" s="202"/>
      <c r="L244" s="202"/>
      <c r="M244" s="202"/>
      <c r="N244" s="202"/>
      <c r="O244" s="202"/>
      <c r="P244" s="202"/>
      <c r="Q244" s="202"/>
      <c r="R244" s="202"/>
      <c r="S244" s="202"/>
      <c r="T244" s="202"/>
      <c r="U244" s="202"/>
      <c r="V244" s="202"/>
      <c r="W244" s="202"/>
      <c r="X244" s="202"/>
      <c r="Y244" s="202"/>
      <c r="Z244" s="202"/>
      <c r="AA244" s="202"/>
      <c r="AB244" s="202"/>
      <c r="AC244" s="202"/>
      <c r="AD244" s="202"/>
      <c r="AE244" s="202"/>
      <c r="AF244" s="202"/>
      <c r="AG244" s="202"/>
      <c r="AH244" s="202"/>
      <c r="AI244" s="202"/>
      <c r="AJ244" s="202"/>
      <c r="AK244" s="202"/>
      <c r="AL244" s="202"/>
      <c r="AM244" s="202"/>
      <c r="AN244" s="202"/>
      <c r="AO244" s="202"/>
      <c r="AP244" s="202"/>
      <c r="AQ244" s="202"/>
      <c r="AR244" s="202"/>
      <c r="AS244" s="202"/>
      <c r="AT244" s="202"/>
      <c r="AU244" s="202"/>
      <c r="AV244" s="202"/>
      <c r="AW244" s="202"/>
      <c r="AX244" s="202"/>
      <c r="AY244" s="202"/>
      <c r="AZ244" s="202"/>
      <c r="BA244" s="202"/>
      <c r="BB244" s="202"/>
      <c r="BC244" s="202"/>
      <c r="BD244" s="202"/>
      <c r="BE244" s="202"/>
      <c r="BF244" s="202"/>
      <c r="BG244" s="202"/>
      <c r="BH244" s="202"/>
      <c r="BI244" s="202"/>
      <c r="BJ244" s="202"/>
      <c r="BK244" s="202"/>
      <c r="BL244" s="202"/>
      <c r="BM244" s="202"/>
      <c r="BN244" s="202"/>
      <c r="BO244" s="202"/>
      <c r="BP244" s="202"/>
      <c r="BQ244" s="202"/>
      <c r="BR244" s="202"/>
      <c r="BS244" s="202"/>
      <c r="BT244" s="202"/>
      <c r="BU244" s="202"/>
      <c r="BV244" s="202"/>
      <c r="BW244" s="202"/>
      <c r="BX244" s="202"/>
      <c r="BY244" s="202"/>
      <c r="BZ244" s="202"/>
      <c r="CA244" s="202"/>
      <c r="CB244" s="202"/>
      <c r="CC244" s="202"/>
      <c r="CD244" s="202"/>
      <c r="CE244" s="202"/>
      <c r="CF244" s="202"/>
      <c r="CG244" s="202"/>
      <c r="CH244" s="202"/>
      <c r="CI244" s="202"/>
      <c r="CJ244" s="202"/>
      <c r="CK244" s="202"/>
      <c r="CL244" s="202"/>
      <c r="CM244" s="202"/>
      <c r="CN244" s="202"/>
      <c r="CO244" s="202"/>
      <c r="CP244" s="202"/>
      <c r="CQ244" s="202"/>
      <c r="CR244" s="202"/>
      <c r="CS244" s="202"/>
      <c r="CT244" s="202"/>
      <c r="CU244" s="202"/>
      <c r="CV244" s="202"/>
      <c r="CW244" s="202"/>
      <c r="CX244" s="202"/>
      <c r="CY244" s="202"/>
      <c r="CZ244" s="202"/>
      <c r="DA244" s="202"/>
      <c r="DB244" s="202"/>
      <c r="DC244" s="202"/>
      <c r="DD244" s="202"/>
      <c r="DE244" s="202"/>
      <c r="DF244" s="202"/>
      <c r="DG244" s="202"/>
      <c r="DH244" s="202"/>
      <c r="DI244" s="202"/>
      <c r="DJ244" s="202"/>
      <c r="DK244" s="202"/>
      <c r="DL244" s="202"/>
      <c r="DM244" s="202"/>
      <c r="DN244" s="202"/>
      <c r="DO244" s="202"/>
      <c r="DP244" s="202"/>
      <c r="DQ244" s="202"/>
      <c r="DR244" s="202"/>
      <c r="DS244" s="202"/>
      <c r="DT244" s="202"/>
      <c r="DU244" s="202"/>
      <c r="DV244" s="202"/>
      <c r="DW244" s="202"/>
      <c r="DX244" s="202"/>
      <c r="DY244" s="202"/>
      <c r="DZ244" s="202"/>
      <c r="EA244" s="202"/>
      <c r="EB244" s="202"/>
      <c r="EC244" s="202"/>
      <c r="ED244" s="202"/>
      <c r="EE244" s="202"/>
      <c r="EF244" s="202"/>
      <c r="EG244" s="202"/>
      <c r="EH244" s="202"/>
      <c r="EI244" s="202"/>
      <c r="EJ244" s="202"/>
      <c r="EK244" s="202"/>
      <c r="EL244" s="202"/>
      <c r="EM244" s="202"/>
      <c r="EN244" s="202"/>
    </row>
    <row r="245" spans="3:144">
      <c r="C245" s="202"/>
      <c r="D245" s="202"/>
      <c r="E245" s="202"/>
      <c r="F245" s="202"/>
      <c r="G245" s="202"/>
      <c r="H245" s="202"/>
      <c r="I245" s="202"/>
      <c r="J245" s="202"/>
      <c r="K245" s="202"/>
      <c r="L245" s="202"/>
      <c r="M245" s="202"/>
      <c r="N245" s="202"/>
      <c r="O245" s="202"/>
      <c r="P245" s="202"/>
      <c r="Q245" s="202"/>
      <c r="R245" s="202"/>
      <c r="S245" s="202"/>
      <c r="T245" s="202"/>
      <c r="U245" s="202"/>
      <c r="V245" s="202"/>
      <c r="W245" s="202"/>
      <c r="X245" s="202"/>
      <c r="Y245" s="202"/>
      <c r="Z245" s="202"/>
      <c r="AA245" s="202"/>
      <c r="AB245" s="202"/>
      <c r="AC245" s="202"/>
      <c r="AD245" s="202"/>
      <c r="AE245" s="202"/>
      <c r="AF245" s="202"/>
      <c r="AG245" s="202"/>
      <c r="AH245" s="202"/>
      <c r="AI245" s="202"/>
      <c r="AJ245" s="202"/>
      <c r="AK245" s="202"/>
      <c r="AL245" s="202"/>
      <c r="AM245" s="202"/>
      <c r="AN245" s="202"/>
      <c r="AO245" s="202"/>
      <c r="AP245" s="202"/>
      <c r="AQ245" s="202"/>
      <c r="AR245" s="202"/>
      <c r="AS245" s="202"/>
      <c r="AT245" s="202"/>
      <c r="AU245" s="202"/>
      <c r="AV245" s="202"/>
      <c r="AW245" s="202"/>
      <c r="AX245" s="202"/>
      <c r="AY245" s="202"/>
      <c r="AZ245" s="202"/>
      <c r="BA245" s="202"/>
      <c r="BB245" s="202"/>
      <c r="BC245" s="202"/>
      <c r="BD245" s="202"/>
      <c r="BE245" s="202"/>
      <c r="BF245" s="202"/>
      <c r="BG245" s="202"/>
      <c r="BH245" s="202"/>
      <c r="BI245" s="202"/>
      <c r="BJ245" s="202"/>
      <c r="BK245" s="202"/>
      <c r="BL245" s="202"/>
      <c r="BM245" s="202"/>
      <c r="BN245" s="202"/>
      <c r="BO245" s="202"/>
      <c r="BP245" s="202"/>
      <c r="BQ245" s="202"/>
      <c r="BR245" s="202"/>
      <c r="BS245" s="202"/>
      <c r="BT245" s="202"/>
      <c r="BU245" s="202"/>
      <c r="BV245" s="202"/>
      <c r="BW245" s="202"/>
      <c r="BX245" s="202"/>
      <c r="BY245" s="202"/>
      <c r="BZ245" s="202"/>
      <c r="CA245" s="202"/>
      <c r="CB245" s="202"/>
      <c r="CC245" s="202"/>
      <c r="CD245" s="202"/>
      <c r="CE245" s="202"/>
      <c r="CF245" s="202"/>
      <c r="CG245" s="202"/>
      <c r="CH245" s="202"/>
      <c r="CI245" s="202"/>
      <c r="CJ245" s="202"/>
      <c r="CK245" s="202"/>
      <c r="CL245" s="202"/>
      <c r="CM245" s="202"/>
      <c r="CN245" s="202"/>
      <c r="CO245" s="202"/>
      <c r="CP245" s="202"/>
      <c r="CQ245" s="202"/>
      <c r="CR245" s="202"/>
      <c r="CS245" s="202"/>
      <c r="CT245" s="202"/>
      <c r="CU245" s="202"/>
      <c r="CV245" s="202"/>
      <c r="CW245" s="202"/>
      <c r="CX245" s="202"/>
      <c r="CY245" s="202"/>
      <c r="CZ245" s="202"/>
      <c r="DA245" s="202"/>
      <c r="DB245" s="202"/>
      <c r="DC245" s="202"/>
      <c r="DD245" s="202"/>
      <c r="DE245" s="202"/>
      <c r="DF245" s="202"/>
      <c r="DG245" s="202"/>
      <c r="DH245" s="202"/>
      <c r="DI245" s="202"/>
      <c r="DJ245" s="202"/>
      <c r="DK245" s="202"/>
      <c r="DL245" s="202"/>
      <c r="DM245" s="202"/>
      <c r="DN245" s="202"/>
      <c r="DO245" s="202"/>
      <c r="DP245" s="202"/>
      <c r="DQ245" s="202"/>
      <c r="DR245" s="202"/>
      <c r="DS245" s="202"/>
      <c r="DT245" s="202"/>
      <c r="DU245" s="202"/>
      <c r="DV245" s="202"/>
      <c r="DW245" s="202"/>
      <c r="DX245" s="202"/>
      <c r="DY245" s="202"/>
      <c r="DZ245" s="202"/>
      <c r="EA245" s="202"/>
      <c r="EB245" s="202"/>
      <c r="EC245" s="202"/>
      <c r="ED245" s="202"/>
      <c r="EE245" s="202"/>
      <c r="EF245" s="202"/>
      <c r="EG245" s="202"/>
      <c r="EH245" s="202"/>
      <c r="EI245" s="202"/>
      <c r="EJ245" s="202"/>
      <c r="EK245" s="202"/>
      <c r="EL245" s="202"/>
      <c r="EM245" s="202"/>
      <c r="EN245" s="202"/>
    </row>
    <row r="246" spans="3:144">
      <c r="C246" s="202"/>
      <c r="D246" s="202"/>
      <c r="E246" s="202"/>
      <c r="F246" s="202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02"/>
      <c r="U246" s="202"/>
      <c r="V246" s="202"/>
      <c r="W246" s="202"/>
      <c r="X246" s="202"/>
      <c r="Y246" s="202"/>
      <c r="Z246" s="202"/>
      <c r="AA246" s="202"/>
      <c r="AB246" s="202"/>
      <c r="AC246" s="202"/>
      <c r="AD246" s="202"/>
      <c r="AE246" s="202"/>
      <c r="AF246" s="202"/>
      <c r="AG246" s="202"/>
      <c r="AH246" s="202"/>
      <c r="AI246" s="202"/>
      <c r="AJ246" s="202"/>
      <c r="AK246" s="202"/>
      <c r="AL246" s="202"/>
      <c r="AM246" s="202"/>
      <c r="AN246" s="202"/>
      <c r="AO246" s="202"/>
      <c r="AP246" s="202"/>
      <c r="AQ246" s="202"/>
      <c r="AR246" s="202"/>
      <c r="AS246" s="202"/>
      <c r="AT246" s="202"/>
      <c r="AU246" s="202"/>
      <c r="AV246" s="202"/>
      <c r="AW246" s="202"/>
      <c r="AX246" s="202"/>
      <c r="AY246" s="202"/>
      <c r="AZ246" s="202"/>
      <c r="BA246" s="202"/>
      <c r="BB246" s="202"/>
      <c r="BC246" s="202"/>
      <c r="BD246" s="202"/>
      <c r="BE246" s="202"/>
      <c r="BF246" s="202"/>
      <c r="BG246" s="202"/>
      <c r="BH246" s="202"/>
      <c r="BI246" s="202"/>
      <c r="BJ246" s="202"/>
      <c r="BK246" s="202"/>
      <c r="BL246" s="202"/>
      <c r="BM246" s="202"/>
      <c r="BN246" s="202"/>
      <c r="BO246" s="202"/>
      <c r="BP246" s="202"/>
      <c r="BQ246" s="202"/>
      <c r="BR246" s="202"/>
      <c r="BS246" s="202"/>
      <c r="BT246" s="202"/>
      <c r="BU246" s="202"/>
      <c r="BV246" s="202"/>
      <c r="BW246" s="202"/>
      <c r="BX246" s="202"/>
      <c r="BY246" s="202"/>
      <c r="BZ246" s="202"/>
      <c r="CA246" s="202"/>
      <c r="CB246" s="202"/>
      <c r="CC246" s="202"/>
      <c r="CD246" s="202"/>
      <c r="CE246" s="202"/>
      <c r="CF246" s="202"/>
      <c r="CG246" s="202"/>
      <c r="CH246" s="202"/>
      <c r="CI246" s="202"/>
      <c r="CJ246" s="202"/>
      <c r="CK246" s="202"/>
      <c r="CL246" s="202"/>
      <c r="CM246" s="202"/>
      <c r="CN246" s="202"/>
      <c r="CO246" s="202"/>
      <c r="CP246" s="202"/>
      <c r="CQ246" s="202"/>
      <c r="CR246" s="202"/>
      <c r="CS246" s="202"/>
      <c r="CT246" s="202"/>
      <c r="CU246" s="202"/>
      <c r="CV246" s="202"/>
      <c r="CW246" s="202"/>
      <c r="CX246" s="202"/>
      <c r="CY246" s="202"/>
      <c r="CZ246" s="202"/>
      <c r="DA246" s="202"/>
      <c r="DB246" s="202"/>
      <c r="DC246" s="202"/>
      <c r="DD246" s="202"/>
      <c r="DE246" s="202"/>
      <c r="DF246" s="202"/>
      <c r="DG246" s="202"/>
      <c r="DH246" s="202"/>
      <c r="DI246" s="202"/>
      <c r="DJ246" s="202"/>
      <c r="DK246" s="202"/>
      <c r="DL246" s="202"/>
      <c r="DM246" s="202"/>
      <c r="DN246" s="202"/>
      <c r="DO246" s="202"/>
      <c r="DP246" s="202"/>
      <c r="DQ246" s="202"/>
      <c r="DR246" s="202"/>
      <c r="DS246" s="202"/>
      <c r="DT246" s="202"/>
      <c r="DU246" s="202"/>
      <c r="DV246" s="202"/>
      <c r="DW246" s="202"/>
      <c r="DX246" s="202"/>
      <c r="DY246" s="202"/>
      <c r="DZ246" s="202"/>
      <c r="EA246" s="202"/>
      <c r="EB246" s="202"/>
      <c r="EC246" s="202"/>
      <c r="ED246" s="202"/>
      <c r="EE246" s="202"/>
      <c r="EF246" s="202"/>
      <c r="EG246" s="202"/>
      <c r="EH246" s="202"/>
      <c r="EI246" s="202"/>
      <c r="EJ246" s="202"/>
      <c r="EK246" s="202"/>
      <c r="EL246" s="202"/>
      <c r="EM246" s="202"/>
      <c r="EN246" s="202"/>
    </row>
    <row r="247" spans="3:144">
      <c r="C247" s="202"/>
      <c r="D247" s="202"/>
      <c r="E247" s="202"/>
      <c r="F247" s="202"/>
      <c r="G247" s="202"/>
      <c r="H247" s="202"/>
      <c r="I247" s="202"/>
      <c r="J247" s="202"/>
      <c r="K247" s="202"/>
      <c r="L247" s="202"/>
      <c r="M247" s="202"/>
      <c r="N247" s="202"/>
      <c r="O247" s="202"/>
      <c r="P247" s="202"/>
      <c r="Q247" s="202"/>
      <c r="R247" s="202"/>
      <c r="S247" s="202"/>
      <c r="T247" s="202"/>
      <c r="U247" s="202"/>
      <c r="V247" s="202"/>
      <c r="W247" s="202"/>
      <c r="X247" s="202"/>
      <c r="Y247" s="202"/>
      <c r="Z247" s="202"/>
      <c r="AA247" s="202"/>
      <c r="AB247" s="202"/>
      <c r="AC247" s="202"/>
      <c r="AD247" s="202"/>
      <c r="AE247" s="202"/>
      <c r="AF247" s="202"/>
      <c r="AG247" s="202"/>
      <c r="AH247" s="202"/>
      <c r="AI247" s="202"/>
      <c r="AJ247" s="202"/>
      <c r="AK247" s="202"/>
      <c r="AL247" s="202"/>
      <c r="AM247" s="202"/>
      <c r="AN247" s="202"/>
      <c r="AO247" s="202"/>
      <c r="AP247" s="202"/>
      <c r="AQ247" s="202"/>
      <c r="AR247" s="202"/>
      <c r="AS247" s="202"/>
      <c r="AT247" s="202"/>
      <c r="AU247" s="202"/>
      <c r="AV247" s="202"/>
      <c r="AW247" s="202"/>
      <c r="AX247" s="202"/>
      <c r="AY247" s="202"/>
      <c r="AZ247" s="202"/>
      <c r="BA247" s="202"/>
      <c r="BB247" s="202"/>
      <c r="BC247" s="202"/>
      <c r="BD247" s="202"/>
      <c r="BE247" s="202"/>
      <c r="BF247" s="202"/>
      <c r="BG247" s="202"/>
      <c r="BH247" s="202"/>
      <c r="BI247" s="202"/>
      <c r="BJ247" s="202"/>
      <c r="BK247" s="202"/>
      <c r="BL247" s="202"/>
      <c r="BM247" s="202"/>
      <c r="BN247" s="202"/>
      <c r="BO247" s="202"/>
      <c r="BP247" s="202"/>
      <c r="BQ247" s="202"/>
      <c r="BR247" s="202"/>
      <c r="BS247" s="202"/>
      <c r="BT247" s="202"/>
      <c r="BU247" s="202"/>
      <c r="BV247" s="202"/>
      <c r="BW247" s="202"/>
      <c r="BX247" s="202"/>
      <c r="BY247" s="202"/>
      <c r="BZ247" s="202"/>
      <c r="CA247" s="202"/>
      <c r="CB247" s="202"/>
      <c r="CC247" s="202"/>
      <c r="CD247" s="202"/>
      <c r="CE247" s="202"/>
      <c r="CF247" s="202"/>
      <c r="CG247" s="202"/>
      <c r="CH247" s="202"/>
      <c r="CI247" s="202"/>
      <c r="CJ247" s="202"/>
      <c r="CK247" s="202"/>
      <c r="CL247" s="202"/>
      <c r="CM247" s="202"/>
      <c r="CN247" s="202"/>
      <c r="CO247" s="202"/>
      <c r="CP247" s="202"/>
      <c r="CQ247" s="202"/>
      <c r="CR247" s="202"/>
      <c r="CS247" s="202"/>
      <c r="CT247" s="202"/>
      <c r="CU247" s="202"/>
      <c r="CV247" s="202"/>
      <c r="CW247" s="202"/>
      <c r="CX247" s="202"/>
      <c r="CY247" s="202"/>
      <c r="CZ247" s="202"/>
      <c r="DA247" s="202"/>
      <c r="DB247" s="202"/>
      <c r="DC247" s="202"/>
      <c r="DD247" s="202"/>
      <c r="DE247" s="202"/>
      <c r="DF247" s="202"/>
      <c r="DG247" s="202"/>
      <c r="DH247" s="202"/>
      <c r="DI247" s="202"/>
      <c r="DJ247" s="202"/>
      <c r="DK247" s="202"/>
      <c r="DL247" s="202"/>
      <c r="DM247" s="202"/>
      <c r="DN247" s="202"/>
      <c r="DO247" s="202"/>
      <c r="DP247" s="202"/>
      <c r="DQ247" s="202"/>
      <c r="DR247" s="202"/>
      <c r="DS247" s="202"/>
      <c r="DT247" s="202"/>
      <c r="DU247" s="202"/>
      <c r="DV247" s="202"/>
      <c r="DW247" s="202"/>
      <c r="DX247" s="202"/>
      <c r="DY247" s="202"/>
      <c r="DZ247" s="202"/>
      <c r="EA247" s="202"/>
      <c r="EB247" s="202"/>
      <c r="EC247" s="202"/>
      <c r="ED247" s="202"/>
      <c r="EE247" s="202"/>
      <c r="EF247" s="202"/>
      <c r="EG247" s="202"/>
      <c r="EH247" s="202"/>
      <c r="EI247" s="202"/>
      <c r="EJ247" s="202"/>
      <c r="EK247" s="202"/>
      <c r="EL247" s="202"/>
      <c r="EM247" s="202"/>
      <c r="EN247" s="202"/>
    </row>
    <row r="248" spans="3:144"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2"/>
      <c r="AZ248" s="202"/>
      <c r="BA248" s="202"/>
      <c r="BB248" s="202"/>
      <c r="BC248" s="202"/>
      <c r="BD248" s="202"/>
      <c r="BE248" s="202"/>
      <c r="BF248" s="202"/>
      <c r="BG248" s="202"/>
      <c r="BH248" s="202"/>
      <c r="BI248" s="202"/>
      <c r="BJ248" s="202"/>
      <c r="BK248" s="202"/>
      <c r="BL248" s="202"/>
      <c r="BM248" s="202"/>
      <c r="BN248" s="202"/>
      <c r="BO248" s="202"/>
      <c r="BP248" s="202"/>
      <c r="BQ248" s="202"/>
      <c r="BR248" s="202"/>
      <c r="BS248" s="202"/>
      <c r="BT248" s="202"/>
      <c r="BU248" s="202"/>
      <c r="BV248" s="202"/>
      <c r="BW248" s="202"/>
      <c r="BX248" s="202"/>
      <c r="BY248" s="202"/>
      <c r="BZ248" s="202"/>
      <c r="CA248" s="202"/>
      <c r="CB248" s="202"/>
      <c r="CC248" s="202"/>
      <c r="CD248" s="202"/>
      <c r="CE248" s="202"/>
      <c r="CF248" s="202"/>
      <c r="CG248" s="202"/>
      <c r="CH248" s="202"/>
      <c r="CI248" s="202"/>
      <c r="CJ248" s="202"/>
      <c r="CK248" s="202"/>
      <c r="CL248" s="202"/>
      <c r="CM248" s="202"/>
      <c r="CN248" s="202"/>
      <c r="CO248" s="202"/>
      <c r="CP248" s="202"/>
      <c r="CQ248" s="202"/>
      <c r="CR248" s="202"/>
      <c r="CS248" s="202"/>
      <c r="CT248" s="202"/>
      <c r="CU248" s="202"/>
      <c r="CV248" s="202"/>
      <c r="CW248" s="202"/>
      <c r="CX248" s="202"/>
      <c r="CY248" s="202"/>
      <c r="CZ248" s="202"/>
      <c r="DA248" s="202"/>
      <c r="DB248" s="202"/>
      <c r="DC248" s="202"/>
      <c r="DD248" s="202"/>
      <c r="DE248" s="202"/>
      <c r="DF248" s="202"/>
      <c r="DG248" s="202"/>
      <c r="DH248" s="202"/>
      <c r="DI248" s="202"/>
      <c r="DJ248" s="202"/>
      <c r="DK248" s="202"/>
      <c r="DL248" s="202"/>
      <c r="DM248" s="202"/>
      <c r="DN248" s="202"/>
      <c r="DO248" s="202"/>
      <c r="DP248" s="202"/>
      <c r="DQ248" s="202"/>
      <c r="DR248" s="202"/>
      <c r="DS248" s="202"/>
      <c r="DT248" s="202"/>
      <c r="DU248" s="202"/>
      <c r="DV248" s="202"/>
      <c r="DW248" s="202"/>
      <c r="DX248" s="202"/>
      <c r="DY248" s="202"/>
      <c r="DZ248" s="202"/>
      <c r="EA248" s="202"/>
      <c r="EB248" s="202"/>
      <c r="EC248" s="202"/>
      <c r="ED248" s="202"/>
      <c r="EE248" s="202"/>
      <c r="EF248" s="202"/>
      <c r="EG248" s="202"/>
      <c r="EH248" s="202"/>
      <c r="EI248" s="202"/>
      <c r="EJ248" s="202"/>
      <c r="EK248" s="202"/>
      <c r="EL248" s="202"/>
      <c r="EM248" s="202"/>
      <c r="EN248" s="202"/>
    </row>
    <row r="249" spans="3:144">
      <c r="C249" s="202"/>
      <c r="D249" s="202"/>
      <c r="E249" s="202"/>
      <c r="F249" s="202"/>
      <c r="G249" s="202"/>
      <c r="H249" s="202"/>
      <c r="I249" s="202"/>
      <c r="J249" s="202"/>
      <c r="K249" s="202"/>
      <c r="L249" s="202"/>
      <c r="M249" s="202"/>
      <c r="N249" s="202"/>
      <c r="O249" s="202"/>
      <c r="P249" s="202"/>
      <c r="Q249" s="202"/>
      <c r="R249" s="202"/>
      <c r="S249" s="202"/>
      <c r="T249" s="202"/>
      <c r="U249" s="202"/>
      <c r="V249" s="202"/>
      <c r="W249" s="202"/>
      <c r="X249" s="202"/>
      <c r="Y249" s="202"/>
      <c r="Z249" s="202"/>
      <c r="AA249" s="202"/>
      <c r="AB249" s="202"/>
      <c r="AC249" s="202"/>
      <c r="AD249" s="202"/>
      <c r="AE249" s="202"/>
      <c r="AF249" s="202"/>
      <c r="AG249" s="202"/>
      <c r="AH249" s="202"/>
      <c r="AI249" s="202"/>
      <c r="AJ249" s="202"/>
      <c r="AK249" s="202"/>
      <c r="AL249" s="202"/>
      <c r="AM249" s="202"/>
      <c r="AN249" s="202"/>
      <c r="AO249" s="202"/>
      <c r="AP249" s="202"/>
      <c r="AQ249" s="202"/>
      <c r="AR249" s="202"/>
      <c r="AS249" s="202"/>
      <c r="AT249" s="202"/>
      <c r="AU249" s="202"/>
      <c r="AV249" s="202"/>
      <c r="AW249" s="202"/>
      <c r="AX249" s="202"/>
      <c r="AY249" s="202"/>
      <c r="AZ249" s="202"/>
      <c r="BA249" s="202"/>
      <c r="BB249" s="202"/>
      <c r="BC249" s="202"/>
      <c r="BD249" s="202"/>
      <c r="BE249" s="202"/>
      <c r="BF249" s="202"/>
      <c r="BG249" s="202"/>
      <c r="BH249" s="202"/>
      <c r="BI249" s="202"/>
      <c r="BJ249" s="202"/>
      <c r="BK249" s="202"/>
      <c r="BL249" s="202"/>
      <c r="BM249" s="202"/>
      <c r="BN249" s="202"/>
      <c r="BO249" s="202"/>
      <c r="BP249" s="202"/>
      <c r="BQ249" s="202"/>
      <c r="BR249" s="202"/>
      <c r="BS249" s="202"/>
      <c r="BT249" s="202"/>
      <c r="BU249" s="202"/>
      <c r="BV249" s="202"/>
      <c r="BW249" s="202"/>
      <c r="BX249" s="202"/>
      <c r="BY249" s="202"/>
      <c r="BZ249" s="202"/>
      <c r="CA249" s="202"/>
      <c r="CB249" s="202"/>
      <c r="CC249" s="202"/>
      <c r="CD249" s="202"/>
      <c r="CE249" s="202"/>
      <c r="CF249" s="202"/>
      <c r="CG249" s="202"/>
      <c r="CH249" s="202"/>
      <c r="CI249" s="202"/>
      <c r="CJ249" s="202"/>
      <c r="CK249" s="202"/>
      <c r="CL249" s="202"/>
      <c r="CM249" s="202"/>
      <c r="CN249" s="202"/>
      <c r="CO249" s="202"/>
      <c r="CP249" s="202"/>
      <c r="CQ249" s="202"/>
      <c r="CR249" s="202"/>
      <c r="CS249" s="202"/>
      <c r="CT249" s="202"/>
      <c r="CU249" s="202"/>
      <c r="CV249" s="202"/>
      <c r="CW249" s="202"/>
      <c r="CX249" s="202"/>
      <c r="CY249" s="202"/>
      <c r="CZ249" s="202"/>
      <c r="DA249" s="202"/>
      <c r="DB249" s="202"/>
      <c r="DC249" s="202"/>
      <c r="DD249" s="202"/>
      <c r="DE249" s="202"/>
      <c r="DF249" s="202"/>
      <c r="DG249" s="202"/>
      <c r="DH249" s="202"/>
      <c r="DI249" s="202"/>
      <c r="DJ249" s="202"/>
      <c r="DK249" s="202"/>
      <c r="DL249" s="202"/>
      <c r="DM249" s="202"/>
      <c r="DN249" s="202"/>
      <c r="DO249" s="202"/>
      <c r="DP249" s="202"/>
      <c r="DQ249" s="202"/>
      <c r="DR249" s="202"/>
      <c r="DS249" s="202"/>
      <c r="DT249" s="202"/>
      <c r="DU249" s="202"/>
      <c r="DV249" s="202"/>
      <c r="DW249" s="202"/>
      <c r="DX249" s="202"/>
      <c r="DY249" s="202"/>
      <c r="DZ249" s="202"/>
      <c r="EA249" s="202"/>
      <c r="EB249" s="202"/>
      <c r="EC249" s="202"/>
      <c r="ED249" s="202"/>
      <c r="EE249" s="202"/>
      <c r="EF249" s="202"/>
      <c r="EG249" s="202"/>
      <c r="EH249" s="202"/>
      <c r="EI249" s="202"/>
      <c r="EJ249" s="202"/>
      <c r="EK249" s="202"/>
      <c r="EL249" s="202"/>
      <c r="EM249" s="202"/>
      <c r="EN249" s="202"/>
    </row>
    <row r="250" spans="3:144">
      <c r="C250" s="202"/>
      <c r="D250" s="202"/>
      <c r="E250" s="202"/>
      <c r="F250" s="202"/>
      <c r="G250" s="202"/>
      <c r="H250" s="202"/>
      <c r="I250" s="202"/>
      <c r="J250" s="202"/>
      <c r="K250" s="202"/>
      <c r="L250" s="202"/>
      <c r="M250" s="202"/>
      <c r="N250" s="202"/>
      <c r="O250" s="202"/>
      <c r="P250" s="202"/>
      <c r="Q250" s="202"/>
      <c r="R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</row>
    <row r="251" spans="3:144">
      <c r="C251" s="202"/>
      <c r="D251" s="202"/>
      <c r="E251" s="202"/>
      <c r="F251" s="202"/>
      <c r="G251" s="202"/>
      <c r="H251" s="202"/>
      <c r="I251" s="202"/>
      <c r="J251" s="202"/>
      <c r="K251" s="202"/>
      <c r="L251" s="202"/>
      <c r="M251" s="202"/>
      <c r="N251" s="202"/>
      <c r="O251" s="202"/>
      <c r="P251" s="202"/>
      <c r="Q251" s="202"/>
      <c r="R251" s="202"/>
      <c r="S251" s="202"/>
      <c r="T251" s="202"/>
      <c r="U251" s="202"/>
      <c r="V251" s="202"/>
      <c r="W251" s="202"/>
      <c r="X251" s="202"/>
      <c r="Y251" s="202"/>
      <c r="Z251" s="202"/>
      <c r="AA251" s="202"/>
      <c r="AB251" s="202"/>
      <c r="AC251" s="202"/>
      <c r="AD251" s="202"/>
      <c r="AE251" s="202"/>
      <c r="AF251" s="202"/>
      <c r="AG251" s="202"/>
      <c r="AH251" s="202"/>
      <c r="AI251" s="202"/>
      <c r="AJ251" s="202"/>
      <c r="AK251" s="202"/>
      <c r="AL251" s="202"/>
      <c r="AM251" s="202"/>
      <c r="AN251" s="202"/>
      <c r="AO251" s="202"/>
      <c r="AP251" s="202"/>
      <c r="AQ251" s="202"/>
      <c r="AR251" s="202"/>
      <c r="AS251" s="202"/>
      <c r="AT251" s="202"/>
      <c r="AU251" s="202"/>
      <c r="AV251" s="202"/>
      <c r="AW251" s="202"/>
      <c r="AX251" s="202"/>
      <c r="AY251" s="202"/>
      <c r="AZ251" s="202"/>
      <c r="BA251" s="202"/>
      <c r="BB251" s="202"/>
      <c r="BC251" s="202"/>
      <c r="BD251" s="202"/>
      <c r="BE251" s="202"/>
      <c r="BF251" s="202"/>
      <c r="BG251" s="202"/>
      <c r="BH251" s="202"/>
      <c r="BI251" s="202"/>
      <c r="BJ251" s="202"/>
      <c r="BK251" s="202"/>
      <c r="BL251" s="202"/>
      <c r="BM251" s="202"/>
      <c r="BN251" s="202"/>
      <c r="BO251" s="202"/>
      <c r="BP251" s="202"/>
      <c r="BQ251" s="202"/>
      <c r="BR251" s="202"/>
      <c r="BS251" s="202"/>
      <c r="BT251" s="202"/>
      <c r="BU251" s="202"/>
      <c r="BV251" s="202"/>
      <c r="BW251" s="202"/>
      <c r="BX251" s="202"/>
      <c r="BY251" s="202"/>
      <c r="BZ251" s="202"/>
      <c r="CA251" s="202"/>
      <c r="CB251" s="202"/>
      <c r="CC251" s="202"/>
      <c r="CD251" s="202"/>
      <c r="CE251" s="202"/>
      <c r="CF251" s="202"/>
      <c r="CG251" s="202"/>
      <c r="CH251" s="202"/>
      <c r="CI251" s="202"/>
      <c r="CJ251" s="202"/>
      <c r="CK251" s="202"/>
      <c r="CL251" s="202"/>
      <c r="CM251" s="202"/>
      <c r="CN251" s="202"/>
      <c r="CO251" s="202"/>
      <c r="CP251" s="202"/>
      <c r="CQ251" s="202"/>
      <c r="CR251" s="202"/>
      <c r="CS251" s="202"/>
      <c r="CT251" s="202"/>
      <c r="CU251" s="202"/>
      <c r="CV251" s="202"/>
      <c r="CW251" s="202"/>
      <c r="CX251" s="202"/>
      <c r="CY251" s="202"/>
      <c r="CZ251" s="202"/>
      <c r="DA251" s="202"/>
      <c r="DB251" s="202"/>
      <c r="DC251" s="202"/>
      <c r="DD251" s="202"/>
      <c r="DE251" s="202"/>
      <c r="DF251" s="202"/>
      <c r="DG251" s="202"/>
      <c r="DH251" s="202"/>
      <c r="DI251" s="202"/>
      <c r="DJ251" s="202"/>
      <c r="DK251" s="202"/>
      <c r="DL251" s="202"/>
      <c r="DM251" s="202"/>
      <c r="DN251" s="202"/>
      <c r="DO251" s="202"/>
      <c r="DP251" s="202"/>
      <c r="DQ251" s="202"/>
      <c r="DR251" s="202"/>
      <c r="DS251" s="202"/>
      <c r="DT251" s="202"/>
      <c r="DU251" s="202"/>
      <c r="DV251" s="202"/>
      <c r="DW251" s="202"/>
      <c r="DX251" s="202"/>
      <c r="DY251" s="202"/>
      <c r="DZ251" s="202"/>
      <c r="EA251" s="202"/>
      <c r="EB251" s="202"/>
      <c r="EC251" s="202"/>
      <c r="ED251" s="202"/>
      <c r="EE251" s="202"/>
      <c r="EF251" s="202"/>
      <c r="EG251" s="202"/>
      <c r="EH251" s="202"/>
      <c r="EI251" s="202"/>
      <c r="EJ251" s="202"/>
      <c r="EK251" s="202"/>
      <c r="EL251" s="202"/>
      <c r="EM251" s="202"/>
      <c r="EN251" s="202"/>
    </row>
    <row r="252" spans="3:144">
      <c r="C252" s="202"/>
      <c r="D252" s="202"/>
      <c r="E252" s="202"/>
      <c r="F252" s="202"/>
      <c r="G252" s="202"/>
      <c r="H252" s="202"/>
      <c r="I252" s="202"/>
      <c r="J252" s="202"/>
      <c r="K252" s="202"/>
      <c r="L252" s="202"/>
      <c r="M252" s="202"/>
      <c r="N252" s="202"/>
      <c r="O252" s="202"/>
      <c r="P252" s="202"/>
      <c r="Q252" s="202"/>
      <c r="R252" s="202"/>
      <c r="S252" s="202"/>
      <c r="T252" s="202"/>
      <c r="U252" s="202"/>
      <c r="V252" s="202"/>
      <c r="W252" s="202"/>
      <c r="X252" s="202"/>
      <c r="Y252" s="202"/>
      <c r="Z252" s="202"/>
      <c r="AA252" s="202"/>
      <c r="AB252" s="202"/>
      <c r="AC252" s="202"/>
      <c r="AD252" s="202"/>
      <c r="AE252" s="202"/>
      <c r="AF252" s="202"/>
      <c r="AG252" s="202"/>
      <c r="AH252" s="202"/>
      <c r="AI252" s="202"/>
      <c r="AJ252" s="202"/>
      <c r="AK252" s="202"/>
      <c r="AL252" s="202"/>
      <c r="AM252" s="202"/>
      <c r="AN252" s="202"/>
      <c r="AO252" s="202"/>
      <c r="AP252" s="202"/>
      <c r="AQ252" s="202"/>
      <c r="AR252" s="202"/>
      <c r="AS252" s="202"/>
      <c r="AT252" s="202"/>
      <c r="AU252" s="202"/>
      <c r="AV252" s="202"/>
      <c r="AW252" s="202"/>
      <c r="AX252" s="202"/>
      <c r="AY252" s="202"/>
      <c r="AZ252" s="202"/>
      <c r="BA252" s="202"/>
      <c r="BB252" s="202"/>
      <c r="BC252" s="202"/>
      <c r="BD252" s="202"/>
      <c r="BE252" s="202"/>
      <c r="BF252" s="202"/>
      <c r="BG252" s="202"/>
      <c r="BH252" s="202"/>
      <c r="BI252" s="202"/>
      <c r="BJ252" s="202"/>
      <c r="BK252" s="202"/>
      <c r="BL252" s="202"/>
      <c r="BM252" s="202"/>
      <c r="BN252" s="202"/>
      <c r="BO252" s="202"/>
      <c r="BP252" s="202"/>
      <c r="BQ252" s="202"/>
      <c r="BR252" s="202"/>
      <c r="BS252" s="202"/>
      <c r="BT252" s="202"/>
      <c r="BU252" s="202"/>
      <c r="BV252" s="202"/>
      <c r="BW252" s="202"/>
      <c r="BX252" s="202"/>
      <c r="BY252" s="202"/>
      <c r="BZ252" s="202"/>
      <c r="CA252" s="202"/>
      <c r="CB252" s="202"/>
      <c r="CC252" s="202"/>
      <c r="CD252" s="202"/>
      <c r="CE252" s="202"/>
      <c r="CF252" s="202"/>
      <c r="CG252" s="202"/>
      <c r="CH252" s="202"/>
      <c r="CI252" s="202"/>
      <c r="CJ252" s="202"/>
      <c r="CK252" s="202"/>
      <c r="CL252" s="202"/>
      <c r="CM252" s="202"/>
      <c r="CN252" s="202"/>
      <c r="CO252" s="202"/>
      <c r="CP252" s="202"/>
      <c r="CQ252" s="202"/>
      <c r="CR252" s="202"/>
      <c r="CS252" s="202"/>
      <c r="CT252" s="202"/>
      <c r="CU252" s="202"/>
      <c r="CV252" s="202"/>
      <c r="CW252" s="202"/>
      <c r="CX252" s="202"/>
      <c r="CY252" s="202"/>
      <c r="CZ252" s="202"/>
      <c r="DA252" s="202"/>
      <c r="DB252" s="202"/>
      <c r="DC252" s="202"/>
      <c r="DD252" s="202"/>
      <c r="DE252" s="202"/>
      <c r="DF252" s="202"/>
      <c r="DG252" s="202"/>
      <c r="DH252" s="202"/>
      <c r="DI252" s="202"/>
      <c r="DJ252" s="202"/>
      <c r="DK252" s="202"/>
      <c r="DL252" s="202"/>
      <c r="DM252" s="202"/>
      <c r="DN252" s="202"/>
      <c r="DO252" s="202"/>
      <c r="DP252" s="202"/>
      <c r="DQ252" s="202"/>
      <c r="DR252" s="202"/>
      <c r="DS252" s="202"/>
      <c r="DT252" s="202"/>
      <c r="DU252" s="202"/>
      <c r="DV252" s="202"/>
      <c r="DW252" s="202"/>
      <c r="DX252" s="202"/>
      <c r="DY252" s="202"/>
      <c r="DZ252" s="202"/>
      <c r="EA252" s="202"/>
      <c r="EB252" s="202"/>
      <c r="EC252" s="202"/>
      <c r="ED252" s="202"/>
      <c r="EE252" s="202"/>
      <c r="EF252" s="202"/>
      <c r="EG252" s="202"/>
      <c r="EH252" s="202"/>
      <c r="EI252" s="202"/>
      <c r="EJ252" s="202"/>
      <c r="EK252" s="202"/>
      <c r="EL252" s="202"/>
      <c r="EM252" s="202"/>
      <c r="EN252" s="202"/>
    </row>
    <row r="253" spans="3:144">
      <c r="C253" s="202"/>
      <c r="D253" s="202"/>
      <c r="E253" s="202"/>
      <c r="F253" s="202"/>
      <c r="G253" s="202"/>
      <c r="H253" s="202"/>
      <c r="I253" s="202"/>
      <c r="J253" s="202"/>
      <c r="K253" s="202"/>
      <c r="L253" s="202"/>
      <c r="M253" s="202"/>
      <c r="N253" s="202"/>
      <c r="O253" s="202"/>
      <c r="P253" s="202"/>
      <c r="Q253" s="202"/>
      <c r="R253" s="202"/>
      <c r="S253" s="202"/>
      <c r="T253" s="202"/>
      <c r="U253" s="202"/>
      <c r="V253" s="202"/>
      <c r="W253" s="202"/>
      <c r="X253" s="202"/>
      <c r="Y253" s="202"/>
      <c r="Z253" s="202"/>
      <c r="AA253" s="202"/>
      <c r="AB253" s="202"/>
      <c r="AC253" s="202"/>
      <c r="AD253" s="202"/>
      <c r="AE253" s="202"/>
      <c r="AF253" s="202"/>
      <c r="AG253" s="202"/>
      <c r="AH253" s="202"/>
      <c r="AI253" s="202"/>
      <c r="AJ253" s="202"/>
      <c r="AK253" s="202"/>
      <c r="AL253" s="202"/>
      <c r="AM253" s="202"/>
      <c r="AN253" s="202"/>
      <c r="AO253" s="202"/>
      <c r="AP253" s="202"/>
      <c r="AQ253" s="202"/>
      <c r="AR253" s="202"/>
      <c r="AS253" s="202"/>
      <c r="AT253" s="202"/>
      <c r="AU253" s="202"/>
      <c r="AV253" s="202"/>
      <c r="AW253" s="202"/>
      <c r="AX253" s="202"/>
      <c r="AY253" s="202"/>
      <c r="AZ253" s="202"/>
      <c r="BA253" s="202"/>
      <c r="BB253" s="202"/>
      <c r="BC253" s="202"/>
      <c r="BD253" s="202"/>
      <c r="BE253" s="202"/>
      <c r="BF253" s="202"/>
      <c r="BG253" s="202"/>
      <c r="BH253" s="202"/>
      <c r="BI253" s="202"/>
      <c r="BJ253" s="202"/>
      <c r="BK253" s="202"/>
      <c r="BL253" s="202"/>
      <c r="BM253" s="202"/>
      <c r="BN253" s="202"/>
      <c r="BO253" s="202"/>
      <c r="BP253" s="202"/>
      <c r="BQ253" s="202"/>
      <c r="BR253" s="202"/>
      <c r="BS253" s="202"/>
      <c r="BT253" s="202"/>
      <c r="BU253" s="202"/>
      <c r="BV253" s="202"/>
      <c r="BW253" s="202"/>
      <c r="BX253" s="202"/>
      <c r="BY253" s="202"/>
      <c r="BZ253" s="202"/>
      <c r="CA253" s="202"/>
      <c r="CB253" s="202"/>
      <c r="CC253" s="202"/>
      <c r="CD253" s="202"/>
      <c r="CE253" s="202"/>
      <c r="CF253" s="202"/>
      <c r="CG253" s="202"/>
      <c r="CH253" s="202"/>
      <c r="CI253" s="202"/>
      <c r="CJ253" s="202"/>
      <c r="CK253" s="202"/>
      <c r="CL253" s="202"/>
      <c r="CM253" s="202"/>
      <c r="CN253" s="202"/>
      <c r="CO253" s="202"/>
      <c r="CP253" s="202"/>
      <c r="CQ253" s="202"/>
      <c r="CR253" s="202"/>
      <c r="CS253" s="202"/>
      <c r="CT253" s="202"/>
      <c r="CU253" s="202"/>
      <c r="CV253" s="202"/>
      <c r="CW253" s="202"/>
      <c r="CX253" s="202"/>
      <c r="CY253" s="202"/>
      <c r="CZ253" s="202"/>
      <c r="DA253" s="202"/>
      <c r="DB253" s="202"/>
      <c r="DC253" s="202"/>
      <c r="DD253" s="202"/>
      <c r="DE253" s="202"/>
      <c r="DF253" s="202"/>
      <c r="DG253" s="202"/>
      <c r="DH253" s="202"/>
      <c r="DI253" s="202"/>
      <c r="DJ253" s="202"/>
      <c r="DK253" s="202"/>
      <c r="DL253" s="202"/>
      <c r="DM253" s="202"/>
      <c r="DN253" s="202"/>
      <c r="DO253" s="202"/>
      <c r="DP253" s="202"/>
      <c r="DQ253" s="202"/>
      <c r="DR253" s="202"/>
      <c r="DS253" s="202"/>
      <c r="DT253" s="202"/>
      <c r="DU253" s="202"/>
      <c r="DV253" s="202"/>
      <c r="DW253" s="202"/>
      <c r="DX253" s="202"/>
      <c r="DY253" s="202"/>
      <c r="DZ253" s="202"/>
      <c r="EA253" s="202"/>
      <c r="EB253" s="202"/>
      <c r="EC253" s="202"/>
      <c r="ED253" s="202"/>
      <c r="EE253" s="202"/>
      <c r="EF253" s="202"/>
      <c r="EG253" s="202"/>
      <c r="EH253" s="202"/>
      <c r="EI253" s="202"/>
      <c r="EJ253" s="202"/>
      <c r="EK253" s="202"/>
      <c r="EL253" s="202"/>
      <c r="EM253" s="202"/>
      <c r="EN253" s="202"/>
    </row>
    <row r="254" spans="3:144">
      <c r="C254" s="202"/>
      <c r="D254" s="202"/>
      <c r="E254" s="202"/>
      <c r="F254" s="202"/>
      <c r="G254" s="202"/>
      <c r="H254" s="202"/>
      <c r="I254" s="202"/>
      <c r="J254" s="202"/>
      <c r="K254" s="202"/>
      <c r="L254" s="202"/>
      <c r="M254" s="202"/>
      <c r="N254" s="202"/>
      <c r="O254" s="202"/>
      <c r="P254" s="202"/>
      <c r="Q254" s="202"/>
      <c r="R254" s="202"/>
      <c r="S254" s="202"/>
      <c r="T254" s="202"/>
      <c r="U254" s="202"/>
      <c r="V254" s="202"/>
      <c r="W254" s="202"/>
      <c r="X254" s="202"/>
      <c r="Y254" s="202"/>
      <c r="Z254" s="202"/>
      <c r="AA254" s="202"/>
      <c r="AB254" s="202"/>
      <c r="AC254" s="202"/>
      <c r="AD254" s="202"/>
      <c r="AE254" s="202"/>
      <c r="AF254" s="202"/>
      <c r="AG254" s="202"/>
      <c r="AH254" s="202"/>
      <c r="AI254" s="202"/>
      <c r="AJ254" s="202"/>
      <c r="AK254" s="202"/>
      <c r="AL254" s="202"/>
      <c r="AM254" s="202"/>
      <c r="AN254" s="202"/>
      <c r="AO254" s="202"/>
      <c r="AP254" s="202"/>
      <c r="AQ254" s="202"/>
      <c r="AR254" s="202"/>
      <c r="AS254" s="202"/>
      <c r="AT254" s="202"/>
      <c r="AU254" s="202"/>
      <c r="AV254" s="202"/>
      <c r="AW254" s="202"/>
      <c r="AX254" s="202"/>
      <c r="AY254" s="202"/>
      <c r="AZ254" s="202"/>
      <c r="BA254" s="202"/>
      <c r="BB254" s="202"/>
      <c r="BC254" s="202"/>
      <c r="BD254" s="202"/>
      <c r="BE254" s="202"/>
      <c r="BF254" s="202"/>
      <c r="BG254" s="202"/>
      <c r="BH254" s="202"/>
      <c r="BI254" s="202"/>
      <c r="BJ254" s="202"/>
      <c r="BK254" s="202"/>
      <c r="BL254" s="202"/>
      <c r="BM254" s="202"/>
      <c r="BN254" s="202"/>
      <c r="BO254" s="202"/>
      <c r="BP254" s="202"/>
      <c r="BQ254" s="202"/>
      <c r="BR254" s="202"/>
      <c r="BS254" s="202"/>
      <c r="BT254" s="202"/>
      <c r="BU254" s="202"/>
      <c r="BV254" s="202"/>
      <c r="BW254" s="202"/>
      <c r="BX254" s="202"/>
      <c r="BY254" s="202"/>
      <c r="BZ254" s="202"/>
      <c r="CA254" s="202"/>
      <c r="CB254" s="202"/>
      <c r="CC254" s="202"/>
      <c r="CD254" s="202"/>
      <c r="CE254" s="202"/>
      <c r="CF254" s="202"/>
      <c r="CG254" s="202"/>
      <c r="CH254" s="202"/>
      <c r="CI254" s="202"/>
      <c r="CJ254" s="202"/>
      <c r="CK254" s="202"/>
      <c r="CL254" s="202"/>
      <c r="CM254" s="202"/>
      <c r="CN254" s="202"/>
      <c r="CO254" s="202"/>
      <c r="CP254" s="202"/>
      <c r="CQ254" s="202"/>
      <c r="CR254" s="202"/>
      <c r="CS254" s="202"/>
      <c r="CT254" s="202"/>
      <c r="CU254" s="202"/>
      <c r="CV254" s="202"/>
      <c r="CW254" s="202"/>
      <c r="CX254" s="202"/>
      <c r="CY254" s="202"/>
      <c r="CZ254" s="202"/>
      <c r="DA254" s="202"/>
      <c r="DB254" s="202"/>
      <c r="DC254" s="202"/>
      <c r="DD254" s="202"/>
      <c r="DE254" s="202"/>
      <c r="DF254" s="202"/>
      <c r="DG254" s="202"/>
      <c r="DH254" s="202"/>
      <c r="DI254" s="202"/>
      <c r="DJ254" s="202"/>
      <c r="DK254" s="202"/>
      <c r="DL254" s="202"/>
      <c r="DM254" s="202"/>
      <c r="DN254" s="202"/>
      <c r="DO254" s="202"/>
      <c r="DP254" s="202"/>
      <c r="DQ254" s="202"/>
      <c r="DR254" s="202"/>
      <c r="DS254" s="202"/>
      <c r="DT254" s="202"/>
      <c r="DU254" s="202"/>
      <c r="DV254" s="202"/>
      <c r="DW254" s="202"/>
      <c r="DX254" s="202"/>
      <c r="DY254" s="202"/>
      <c r="DZ254" s="202"/>
      <c r="EA254" s="202"/>
      <c r="EB254" s="202"/>
      <c r="EC254" s="202"/>
      <c r="ED254" s="202"/>
      <c r="EE254" s="202"/>
      <c r="EF254" s="202"/>
      <c r="EG254" s="202"/>
      <c r="EH254" s="202"/>
      <c r="EI254" s="202"/>
      <c r="EJ254" s="202"/>
      <c r="EK254" s="202"/>
      <c r="EL254" s="202"/>
      <c r="EM254" s="202"/>
      <c r="EN254" s="202"/>
    </row>
    <row r="255" spans="3:144">
      <c r="C255" s="202"/>
      <c r="D255" s="202"/>
      <c r="E255" s="202"/>
      <c r="F255" s="202"/>
      <c r="G255" s="202"/>
      <c r="H255" s="202"/>
      <c r="I255" s="202"/>
      <c r="J255" s="202"/>
      <c r="K255" s="202"/>
      <c r="L255" s="202"/>
      <c r="M255" s="202"/>
      <c r="N255" s="202"/>
      <c r="O255" s="202"/>
      <c r="P255" s="202"/>
      <c r="Q255" s="202"/>
      <c r="R255" s="202"/>
      <c r="S255" s="202"/>
      <c r="T255" s="202"/>
      <c r="U255" s="202"/>
      <c r="V255" s="202"/>
      <c r="W255" s="202"/>
      <c r="X255" s="202"/>
      <c r="Y255" s="202"/>
      <c r="Z255" s="202"/>
      <c r="AA255" s="202"/>
      <c r="AB255" s="202"/>
      <c r="AC255" s="202"/>
      <c r="AD255" s="202"/>
      <c r="AE255" s="202"/>
      <c r="AF255" s="202"/>
      <c r="AG255" s="202"/>
      <c r="AH255" s="202"/>
      <c r="AI255" s="202"/>
      <c r="AJ255" s="202"/>
      <c r="AK255" s="202"/>
      <c r="AL255" s="202"/>
      <c r="AM255" s="202"/>
      <c r="AN255" s="202"/>
      <c r="AO255" s="202"/>
      <c r="AP255" s="202"/>
      <c r="AQ255" s="202"/>
      <c r="AR255" s="202"/>
      <c r="AS255" s="202"/>
      <c r="AT255" s="202"/>
      <c r="AU255" s="202"/>
      <c r="AV255" s="202"/>
      <c r="AW255" s="202"/>
      <c r="AX255" s="202"/>
      <c r="AY255" s="202"/>
      <c r="AZ255" s="202"/>
      <c r="BA255" s="202"/>
      <c r="BB255" s="202"/>
      <c r="BC255" s="202"/>
      <c r="BD255" s="202"/>
      <c r="BE255" s="202"/>
      <c r="BF255" s="202"/>
      <c r="BG255" s="202"/>
      <c r="BH255" s="202"/>
      <c r="BI255" s="202"/>
      <c r="BJ255" s="202"/>
      <c r="BK255" s="202"/>
      <c r="BL255" s="202"/>
      <c r="BM255" s="202"/>
      <c r="BN255" s="202"/>
      <c r="BO255" s="202"/>
      <c r="BP255" s="202"/>
      <c r="BQ255" s="202"/>
      <c r="BR255" s="202"/>
      <c r="BS255" s="202"/>
      <c r="BT255" s="202"/>
      <c r="BU255" s="202"/>
      <c r="BV255" s="202"/>
      <c r="BW255" s="202"/>
      <c r="BX255" s="202"/>
      <c r="BY255" s="202"/>
      <c r="BZ255" s="202"/>
      <c r="CA255" s="202"/>
      <c r="CB255" s="202"/>
      <c r="CC255" s="202"/>
      <c r="CD255" s="202"/>
      <c r="CE255" s="202"/>
      <c r="CF255" s="202"/>
      <c r="CG255" s="202"/>
      <c r="CH255" s="202"/>
      <c r="CI255" s="202"/>
      <c r="CJ255" s="202"/>
      <c r="CK255" s="202"/>
      <c r="CL255" s="202"/>
      <c r="CM255" s="202"/>
      <c r="CN255" s="202"/>
      <c r="CO255" s="202"/>
      <c r="CP255" s="202"/>
      <c r="CQ255" s="202"/>
      <c r="CR255" s="202"/>
      <c r="CS255" s="202"/>
      <c r="CT255" s="202"/>
      <c r="CU255" s="202"/>
      <c r="CV255" s="202"/>
      <c r="CW255" s="202"/>
      <c r="CX255" s="202"/>
      <c r="CY255" s="202"/>
      <c r="CZ255" s="202"/>
      <c r="DA255" s="202"/>
      <c r="DB255" s="202"/>
      <c r="DC255" s="202"/>
      <c r="DD255" s="202"/>
      <c r="DE255" s="202"/>
      <c r="DF255" s="202"/>
      <c r="DG255" s="202"/>
      <c r="DH255" s="202"/>
      <c r="DI255" s="202"/>
      <c r="DJ255" s="202"/>
      <c r="DK255" s="202"/>
      <c r="DL255" s="202"/>
      <c r="DM255" s="202"/>
      <c r="DN255" s="202"/>
      <c r="DO255" s="202"/>
      <c r="DP255" s="202"/>
      <c r="DQ255" s="202"/>
      <c r="DR255" s="202"/>
      <c r="DS255" s="202"/>
      <c r="DT255" s="202"/>
      <c r="DU255" s="202"/>
      <c r="DV255" s="202"/>
      <c r="DW255" s="202"/>
      <c r="DX255" s="202"/>
      <c r="DY255" s="202"/>
      <c r="DZ255" s="202"/>
      <c r="EA255" s="202"/>
      <c r="EB255" s="202"/>
      <c r="EC255" s="202"/>
      <c r="ED255" s="202"/>
      <c r="EE255" s="202"/>
      <c r="EF255" s="202"/>
      <c r="EG255" s="202"/>
      <c r="EH255" s="202"/>
      <c r="EI255" s="202"/>
      <c r="EJ255" s="202"/>
      <c r="EK255" s="202"/>
      <c r="EL255" s="202"/>
      <c r="EM255" s="202"/>
      <c r="EN255" s="202"/>
    </row>
    <row r="256" spans="3:144">
      <c r="C256" s="202"/>
      <c r="D256" s="202"/>
      <c r="E256" s="202"/>
      <c r="F256" s="202"/>
      <c r="G256" s="202"/>
      <c r="H256" s="202"/>
      <c r="I256" s="20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  <c r="T256" s="202"/>
      <c r="U256" s="202"/>
      <c r="V256" s="202"/>
      <c r="W256" s="202"/>
      <c r="X256" s="202"/>
      <c r="Y256" s="202"/>
      <c r="Z256" s="202"/>
      <c r="AA256" s="202"/>
      <c r="AB256" s="202"/>
      <c r="AC256" s="202"/>
      <c r="AD256" s="202"/>
      <c r="AE256" s="202"/>
      <c r="AF256" s="202"/>
      <c r="AG256" s="202"/>
      <c r="AH256" s="202"/>
      <c r="AI256" s="202"/>
      <c r="AJ256" s="202"/>
      <c r="AK256" s="202"/>
      <c r="AL256" s="202"/>
      <c r="AM256" s="202"/>
      <c r="AN256" s="202"/>
      <c r="AO256" s="202"/>
      <c r="AP256" s="202"/>
      <c r="AQ256" s="202"/>
      <c r="AR256" s="202"/>
      <c r="AS256" s="202"/>
      <c r="AT256" s="202"/>
      <c r="AU256" s="202"/>
      <c r="AV256" s="202"/>
      <c r="AW256" s="202"/>
      <c r="AX256" s="202"/>
      <c r="AY256" s="202"/>
      <c r="AZ256" s="202"/>
      <c r="BA256" s="202"/>
      <c r="BB256" s="202"/>
      <c r="BC256" s="202"/>
      <c r="BD256" s="202"/>
      <c r="BE256" s="202"/>
      <c r="BF256" s="202"/>
      <c r="BG256" s="202"/>
      <c r="BH256" s="202"/>
      <c r="BI256" s="202"/>
      <c r="BJ256" s="202"/>
      <c r="BK256" s="202"/>
      <c r="BL256" s="202"/>
      <c r="BM256" s="202"/>
      <c r="BN256" s="202"/>
      <c r="BO256" s="202"/>
      <c r="BP256" s="202"/>
      <c r="BQ256" s="202"/>
      <c r="BR256" s="202"/>
      <c r="BS256" s="202"/>
      <c r="BT256" s="202"/>
      <c r="BU256" s="202"/>
      <c r="BV256" s="202"/>
      <c r="BW256" s="202"/>
      <c r="BX256" s="202"/>
      <c r="BY256" s="202"/>
      <c r="BZ256" s="202"/>
      <c r="CA256" s="202"/>
      <c r="CB256" s="202"/>
      <c r="CC256" s="202"/>
      <c r="CD256" s="202"/>
      <c r="CE256" s="202"/>
      <c r="CF256" s="202"/>
      <c r="CG256" s="202"/>
      <c r="CH256" s="202"/>
      <c r="CI256" s="202"/>
      <c r="CJ256" s="202"/>
      <c r="CK256" s="202"/>
      <c r="CL256" s="202"/>
      <c r="CM256" s="202"/>
      <c r="CN256" s="202"/>
      <c r="CO256" s="202"/>
      <c r="CP256" s="202"/>
      <c r="CQ256" s="202"/>
      <c r="CR256" s="202"/>
      <c r="CS256" s="202"/>
      <c r="CT256" s="202"/>
      <c r="CU256" s="202"/>
      <c r="CV256" s="202"/>
      <c r="CW256" s="202"/>
      <c r="CX256" s="202"/>
      <c r="CY256" s="202"/>
      <c r="CZ256" s="202"/>
      <c r="DA256" s="202"/>
      <c r="DB256" s="202"/>
      <c r="DC256" s="202"/>
      <c r="DD256" s="202"/>
      <c r="DE256" s="202"/>
      <c r="DF256" s="202"/>
      <c r="DG256" s="202"/>
      <c r="DH256" s="202"/>
      <c r="DI256" s="202"/>
      <c r="DJ256" s="202"/>
      <c r="DK256" s="202"/>
      <c r="DL256" s="202"/>
      <c r="DM256" s="202"/>
      <c r="DN256" s="202"/>
      <c r="DO256" s="202"/>
      <c r="DP256" s="202"/>
      <c r="DQ256" s="202"/>
      <c r="DR256" s="202"/>
      <c r="DS256" s="202"/>
      <c r="DT256" s="202"/>
      <c r="DU256" s="202"/>
      <c r="DV256" s="202"/>
      <c r="DW256" s="202"/>
      <c r="DX256" s="202"/>
      <c r="DY256" s="202"/>
      <c r="DZ256" s="202"/>
      <c r="EA256" s="202"/>
      <c r="EB256" s="202"/>
      <c r="EC256" s="202"/>
      <c r="ED256" s="202"/>
      <c r="EE256" s="202"/>
      <c r="EF256" s="202"/>
      <c r="EG256" s="202"/>
      <c r="EH256" s="202"/>
      <c r="EI256" s="202"/>
      <c r="EJ256" s="202"/>
      <c r="EK256" s="202"/>
      <c r="EL256" s="202"/>
      <c r="EM256" s="202"/>
      <c r="EN256" s="202"/>
    </row>
    <row r="257" spans="3:144">
      <c r="C257" s="202"/>
      <c r="D257" s="202"/>
      <c r="E257" s="202"/>
      <c r="F257" s="202"/>
      <c r="G257" s="202"/>
      <c r="H257" s="202"/>
      <c r="I257" s="202"/>
      <c r="J257" s="202"/>
      <c r="K257" s="202"/>
      <c r="L257" s="202"/>
      <c r="M257" s="202"/>
      <c r="N257" s="202"/>
      <c r="O257" s="202"/>
      <c r="P257" s="202"/>
      <c r="Q257" s="202"/>
      <c r="R257" s="202"/>
      <c r="S257" s="202"/>
      <c r="T257" s="202"/>
      <c r="U257" s="202"/>
      <c r="V257" s="202"/>
      <c r="W257" s="202"/>
      <c r="X257" s="202"/>
      <c r="Y257" s="202"/>
      <c r="Z257" s="202"/>
      <c r="AA257" s="202"/>
      <c r="AB257" s="202"/>
      <c r="AC257" s="202"/>
      <c r="AD257" s="202"/>
      <c r="AE257" s="202"/>
      <c r="AF257" s="202"/>
      <c r="AG257" s="202"/>
      <c r="AH257" s="202"/>
      <c r="AI257" s="202"/>
      <c r="AJ257" s="202"/>
      <c r="AK257" s="202"/>
      <c r="AL257" s="202"/>
      <c r="AM257" s="202"/>
      <c r="AN257" s="202"/>
      <c r="AO257" s="202"/>
      <c r="AP257" s="202"/>
      <c r="AQ257" s="202"/>
      <c r="AR257" s="202"/>
      <c r="AS257" s="202"/>
      <c r="AT257" s="202"/>
      <c r="AU257" s="202"/>
      <c r="AV257" s="202"/>
      <c r="AW257" s="202"/>
      <c r="AX257" s="202"/>
      <c r="AY257" s="202"/>
      <c r="AZ257" s="202"/>
      <c r="BA257" s="202"/>
      <c r="BB257" s="202"/>
      <c r="BC257" s="202"/>
      <c r="BD257" s="202"/>
      <c r="BE257" s="202"/>
      <c r="BF257" s="202"/>
      <c r="BG257" s="202"/>
      <c r="BH257" s="202"/>
      <c r="BI257" s="202"/>
      <c r="BJ257" s="202"/>
      <c r="BK257" s="202"/>
      <c r="BL257" s="202"/>
      <c r="BM257" s="202"/>
      <c r="BN257" s="202"/>
      <c r="BO257" s="202"/>
      <c r="BP257" s="202"/>
      <c r="BQ257" s="202"/>
      <c r="BR257" s="202"/>
      <c r="BS257" s="202"/>
      <c r="BT257" s="202"/>
      <c r="BU257" s="202"/>
      <c r="BV257" s="202"/>
      <c r="BW257" s="202"/>
      <c r="BX257" s="202"/>
      <c r="BY257" s="202"/>
      <c r="BZ257" s="202"/>
      <c r="CA257" s="202"/>
      <c r="CB257" s="202"/>
      <c r="CC257" s="202"/>
      <c r="CD257" s="202"/>
      <c r="CE257" s="202"/>
      <c r="CF257" s="202"/>
      <c r="CG257" s="202"/>
      <c r="CH257" s="202"/>
      <c r="CI257" s="202"/>
      <c r="CJ257" s="202"/>
      <c r="CK257" s="202"/>
      <c r="CL257" s="202"/>
      <c r="CM257" s="202"/>
      <c r="CN257" s="202"/>
      <c r="CO257" s="202"/>
      <c r="CP257" s="202"/>
      <c r="CQ257" s="202"/>
      <c r="CR257" s="202"/>
      <c r="CS257" s="202"/>
      <c r="CT257" s="202"/>
      <c r="CU257" s="202"/>
      <c r="CV257" s="202"/>
      <c r="CW257" s="202"/>
      <c r="CX257" s="202"/>
      <c r="CY257" s="202"/>
      <c r="CZ257" s="202"/>
      <c r="DA257" s="202"/>
      <c r="DB257" s="202"/>
      <c r="DC257" s="202"/>
      <c r="DD257" s="202"/>
      <c r="DE257" s="202"/>
      <c r="DF257" s="202"/>
      <c r="DG257" s="202"/>
      <c r="DH257" s="202"/>
      <c r="DI257" s="202"/>
      <c r="DJ257" s="202"/>
      <c r="DK257" s="202"/>
      <c r="DL257" s="202"/>
      <c r="DM257" s="202"/>
      <c r="DN257" s="202"/>
      <c r="DO257" s="202"/>
      <c r="DP257" s="202"/>
      <c r="DQ257" s="202"/>
      <c r="DR257" s="202"/>
      <c r="DS257" s="202"/>
      <c r="DT257" s="202"/>
      <c r="DU257" s="202"/>
      <c r="DV257" s="202"/>
      <c r="DW257" s="202"/>
      <c r="DX257" s="202"/>
      <c r="DY257" s="202"/>
      <c r="DZ257" s="202"/>
      <c r="EA257" s="202"/>
      <c r="EB257" s="202"/>
      <c r="EC257" s="202"/>
      <c r="ED257" s="202"/>
      <c r="EE257" s="202"/>
      <c r="EF257" s="202"/>
      <c r="EG257" s="202"/>
      <c r="EH257" s="202"/>
      <c r="EI257" s="202"/>
      <c r="EJ257" s="202"/>
      <c r="EK257" s="202"/>
      <c r="EL257" s="202"/>
      <c r="EM257" s="202"/>
      <c r="EN257" s="202"/>
    </row>
    <row r="258" spans="3:144">
      <c r="C258" s="202"/>
      <c r="D258" s="202"/>
      <c r="E258" s="202"/>
      <c r="F258" s="202"/>
      <c r="G258" s="202"/>
      <c r="H258" s="202"/>
      <c r="I258" s="202"/>
      <c r="J258" s="202"/>
      <c r="K258" s="202"/>
      <c r="L258" s="202"/>
      <c r="M258" s="202"/>
      <c r="N258" s="202"/>
      <c r="O258" s="202"/>
      <c r="P258" s="202"/>
      <c r="Q258" s="202"/>
      <c r="R258" s="202"/>
      <c r="S258" s="202"/>
      <c r="T258" s="202"/>
      <c r="U258" s="202"/>
      <c r="V258" s="202"/>
      <c r="W258" s="202"/>
      <c r="X258" s="202"/>
      <c r="Y258" s="202"/>
      <c r="Z258" s="202"/>
      <c r="AA258" s="202"/>
      <c r="AB258" s="202"/>
      <c r="AC258" s="202"/>
      <c r="AD258" s="202"/>
      <c r="AE258" s="202"/>
      <c r="AF258" s="202"/>
      <c r="AG258" s="202"/>
      <c r="AH258" s="202"/>
      <c r="AI258" s="202"/>
      <c r="AJ258" s="202"/>
      <c r="AK258" s="202"/>
      <c r="AL258" s="202"/>
      <c r="AM258" s="202"/>
      <c r="AN258" s="202"/>
      <c r="AO258" s="202"/>
      <c r="AP258" s="202"/>
      <c r="AQ258" s="202"/>
      <c r="AR258" s="202"/>
      <c r="AS258" s="202"/>
      <c r="AT258" s="202"/>
      <c r="AU258" s="202"/>
      <c r="AV258" s="202"/>
      <c r="AW258" s="202"/>
      <c r="AX258" s="202"/>
      <c r="AY258" s="202"/>
      <c r="AZ258" s="202"/>
      <c r="BA258" s="202"/>
      <c r="BB258" s="202"/>
      <c r="BC258" s="202"/>
      <c r="BD258" s="202"/>
      <c r="BE258" s="202"/>
      <c r="BF258" s="202"/>
      <c r="BG258" s="202"/>
      <c r="BH258" s="202"/>
      <c r="BI258" s="202"/>
      <c r="BJ258" s="202"/>
      <c r="BK258" s="202"/>
      <c r="BL258" s="202"/>
      <c r="BM258" s="202"/>
      <c r="BN258" s="202"/>
      <c r="BO258" s="202"/>
      <c r="BP258" s="202"/>
      <c r="BQ258" s="202"/>
      <c r="BR258" s="202"/>
      <c r="BS258" s="202"/>
      <c r="BT258" s="202"/>
      <c r="BU258" s="202"/>
      <c r="BV258" s="202"/>
      <c r="BW258" s="202"/>
      <c r="BX258" s="202"/>
      <c r="BY258" s="202"/>
      <c r="BZ258" s="202"/>
      <c r="CA258" s="202"/>
      <c r="CB258" s="202"/>
      <c r="CC258" s="202"/>
      <c r="CD258" s="202"/>
      <c r="CE258" s="202"/>
      <c r="CF258" s="202"/>
      <c r="CG258" s="202"/>
      <c r="CH258" s="202"/>
      <c r="CI258" s="202"/>
      <c r="CJ258" s="202"/>
      <c r="CK258" s="202"/>
      <c r="CL258" s="202"/>
      <c r="CM258" s="202"/>
      <c r="CN258" s="202"/>
      <c r="CO258" s="202"/>
      <c r="CP258" s="202"/>
      <c r="CQ258" s="202"/>
      <c r="CR258" s="202"/>
      <c r="CS258" s="202"/>
      <c r="CT258" s="202"/>
      <c r="CU258" s="202"/>
      <c r="CV258" s="202"/>
      <c r="CW258" s="202"/>
      <c r="CX258" s="202"/>
      <c r="CY258" s="202"/>
      <c r="CZ258" s="202"/>
      <c r="DA258" s="202"/>
      <c r="DB258" s="202"/>
      <c r="DC258" s="202"/>
      <c r="DD258" s="202"/>
      <c r="DE258" s="202"/>
      <c r="DF258" s="202"/>
      <c r="DG258" s="202"/>
      <c r="DH258" s="202"/>
      <c r="DI258" s="202"/>
      <c r="DJ258" s="202"/>
      <c r="DK258" s="202"/>
      <c r="DL258" s="202"/>
      <c r="DM258" s="202"/>
      <c r="DN258" s="202"/>
      <c r="DO258" s="202"/>
      <c r="DP258" s="202"/>
      <c r="DQ258" s="202"/>
      <c r="DR258" s="202"/>
      <c r="DS258" s="202"/>
      <c r="DT258" s="202"/>
      <c r="DU258" s="202"/>
      <c r="DV258" s="202"/>
      <c r="DW258" s="202"/>
      <c r="DX258" s="202"/>
      <c r="DY258" s="202"/>
      <c r="DZ258" s="202"/>
      <c r="EA258" s="202"/>
      <c r="EB258" s="202"/>
      <c r="EC258" s="202"/>
      <c r="ED258" s="202"/>
      <c r="EE258" s="202"/>
      <c r="EF258" s="202"/>
      <c r="EG258" s="202"/>
      <c r="EH258" s="202"/>
      <c r="EI258" s="202"/>
      <c r="EJ258" s="202"/>
      <c r="EK258" s="202"/>
      <c r="EL258" s="202"/>
      <c r="EM258" s="202"/>
      <c r="EN258" s="202"/>
    </row>
    <row r="259" spans="3:144">
      <c r="C259" s="202"/>
      <c r="D259" s="202"/>
      <c r="E259" s="202"/>
      <c r="F259" s="202"/>
      <c r="G259" s="202"/>
      <c r="H259" s="202"/>
      <c r="I259" s="202"/>
      <c r="J259" s="202"/>
      <c r="K259" s="202"/>
      <c r="L259" s="202"/>
      <c r="M259" s="202"/>
      <c r="N259" s="202"/>
      <c r="O259" s="202"/>
      <c r="P259" s="202"/>
      <c r="Q259" s="202"/>
      <c r="R259" s="202"/>
      <c r="S259" s="202"/>
      <c r="T259" s="202"/>
      <c r="U259" s="202"/>
      <c r="V259" s="202"/>
      <c r="W259" s="202"/>
      <c r="X259" s="202"/>
      <c r="Y259" s="202"/>
      <c r="Z259" s="202"/>
      <c r="AA259" s="202"/>
      <c r="AB259" s="202"/>
      <c r="AC259" s="202"/>
      <c r="AD259" s="202"/>
      <c r="AE259" s="202"/>
      <c r="AF259" s="202"/>
      <c r="AG259" s="202"/>
      <c r="AH259" s="202"/>
      <c r="AI259" s="202"/>
      <c r="AJ259" s="202"/>
      <c r="AK259" s="202"/>
      <c r="AL259" s="202"/>
      <c r="AM259" s="202"/>
      <c r="AN259" s="202"/>
      <c r="AO259" s="202"/>
      <c r="AP259" s="202"/>
      <c r="AQ259" s="202"/>
      <c r="AR259" s="202"/>
      <c r="AS259" s="202"/>
      <c r="AT259" s="202"/>
      <c r="AU259" s="202"/>
      <c r="AV259" s="202"/>
      <c r="AW259" s="202"/>
      <c r="AX259" s="202"/>
      <c r="AY259" s="202"/>
      <c r="AZ259" s="202"/>
      <c r="BA259" s="202"/>
      <c r="BB259" s="202"/>
      <c r="BC259" s="202"/>
      <c r="BD259" s="202"/>
      <c r="BE259" s="202"/>
      <c r="BF259" s="202"/>
      <c r="BG259" s="202"/>
      <c r="BH259" s="202"/>
      <c r="BI259" s="202"/>
      <c r="BJ259" s="202"/>
      <c r="BK259" s="202"/>
      <c r="BL259" s="202"/>
      <c r="BM259" s="202"/>
      <c r="BN259" s="202"/>
      <c r="BO259" s="202"/>
      <c r="BP259" s="202"/>
      <c r="BQ259" s="202"/>
      <c r="BR259" s="202"/>
      <c r="BS259" s="202"/>
      <c r="BT259" s="202"/>
      <c r="BU259" s="202"/>
      <c r="BV259" s="202"/>
      <c r="BW259" s="202"/>
      <c r="BX259" s="202"/>
      <c r="BY259" s="202"/>
      <c r="BZ259" s="202"/>
      <c r="CA259" s="202"/>
      <c r="CB259" s="202"/>
      <c r="CC259" s="202"/>
      <c r="CD259" s="202"/>
      <c r="CE259" s="202"/>
      <c r="CF259" s="202"/>
      <c r="CG259" s="202"/>
      <c r="CH259" s="202"/>
      <c r="CI259" s="202"/>
      <c r="CJ259" s="202"/>
      <c r="CK259" s="202"/>
      <c r="CL259" s="202"/>
      <c r="CM259" s="202"/>
      <c r="CN259" s="202"/>
      <c r="CO259" s="202"/>
      <c r="CP259" s="202"/>
      <c r="CQ259" s="202"/>
      <c r="CR259" s="202"/>
      <c r="CS259" s="202"/>
      <c r="CT259" s="202"/>
      <c r="CU259" s="202"/>
      <c r="CV259" s="202"/>
      <c r="CW259" s="202"/>
      <c r="CX259" s="202"/>
      <c r="CY259" s="202"/>
      <c r="CZ259" s="202"/>
      <c r="DA259" s="202"/>
      <c r="DB259" s="202"/>
      <c r="DC259" s="202"/>
      <c r="DD259" s="202"/>
      <c r="DE259" s="202"/>
      <c r="DF259" s="202"/>
      <c r="DG259" s="202"/>
      <c r="DH259" s="202"/>
      <c r="DI259" s="202"/>
      <c r="DJ259" s="202"/>
      <c r="DK259" s="202"/>
      <c r="DL259" s="202"/>
      <c r="DM259" s="202"/>
      <c r="DN259" s="202"/>
      <c r="DO259" s="202"/>
      <c r="DP259" s="202"/>
      <c r="DQ259" s="202"/>
      <c r="DR259" s="202"/>
      <c r="DS259" s="202"/>
      <c r="DT259" s="202"/>
      <c r="DU259" s="202"/>
      <c r="DV259" s="202"/>
      <c r="DW259" s="202"/>
      <c r="DX259" s="202"/>
      <c r="DY259" s="202"/>
      <c r="DZ259" s="202"/>
      <c r="EA259" s="202"/>
      <c r="EB259" s="202"/>
      <c r="EC259" s="202"/>
      <c r="ED259" s="202"/>
      <c r="EE259" s="202"/>
      <c r="EF259" s="202"/>
      <c r="EG259" s="202"/>
      <c r="EH259" s="202"/>
      <c r="EI259" s="202"/>
      <c r="EJ259" s="202"/>
      <c r="EK259" s="202"/>
      <c r="EL259" s="202"/>
      <c r="EM259" s="202"/>
      <c r="EN259" s="202"/>
    </row>
    <row r="260" spans="3:144">
      <c r="C260" s="202"/>
      <c r="D260" s="202"/>
      <c r="E260" s="202"/>
      <c r="F260" s="202"/>
      <c r="G260" s="202"/>
      <c r="H260" s="202"/>
      <c r="I260" s="202"/>
      <c r="J260" s="202"/>
      <c r="K260" s="202"/>
      <c r="L260" s="202"/>
      <c r="M260" s="202"/>
      <c r="N260" s="202"/>
      <c r="O260" s="202"/>
      <c r="P260" s="202"/>
      <c r="Q260" s="202"/>
      <c r="R260" s="202"/>
      <c r="S260" s="202"/>
      <c r="T260" s="202"/>
      <c r="U260" s="202"/>
      <c r="V260" s="202"/>
      <c r="W260" s="202"/>
      <c r="X260" s="202"/>
      <c r="Y260" s="202"/>
      <c r="Z260" s="202"/>
      <c r="AA260" s="202"/>
      <c r="AB260" s="202"/>
      <c r="AC260" s="202"/>
      <c r="AD260" s="202"/>
      <c r="AE260" s="202"/>
      <c r="AF260" s="202"/>
      <c r="AG260" s="202"/>
      <c r="AH260" s="202"/>
      <c r="AI260" s="202"/>
      <c r="AJ260" s="202"/>
      <c r="AK260" s="202"/>
      <c r="AL260" s="202"/>
      <c r="AM260" s="202"/>
      <c r="AN260" s="202"/>
      <c r="AO260" s="202"/>
      <c r="AP260" s="202"/>
      <c r="AQ260" s="202"/>
      <c r="AR260" s="202"/>
      <c r="AS260" s="202"/>
      <c r="AT260" s="202"/>
      <c r="AU260" s="202"/>
      <c r="AV260" s="202"/>
      <c r="AW260" s="202"/>
      <c r="AX260" s="202"/>
      <c r="AY260" s="202"/>
      <c r="AZ260" s="202"/>
      <c r="BA260" s="202"/>
      <c r="BB260" s="202"/>
      <c r="BC260" s="202"/>
      <c r="BD260" s="202"/>
      <c r="BE260" s="202"/>
      <c r="BF260" s="202"/>
      <c r="BG260" s="202"/>
      <c r="BH260" s="202"/>
      <c r="BI260" s="202"/>
      <c r="BJ260" s="202"/>
      <c r="BK260" s="202"/>
      <c r="BL260" s="202"/>
      <c r="BM260" s="202"/>
      <c r="BN260" s="202"/>
      <c r="BO260" s="202"/>
      <c r="BP260" s="202"/>
      <c r="BQ260" s="202"/>
      <c r="BR260" s="202"/>
      <c r="BS260" s="202"/>
      <c r="BT260" s="202"/>
      <c r="BU260" s="202"/>
      <c r="BV260" s="202"/>
      <c r="BW260" s="202"/>
      <c r="BX260" s="202"/>
      <c r="BY260" s="202"/>
      <c r="BZ260" s="202"/>
      <c r="CA260" s="202"/>
      <c r="CB260" s="202"/>
      <c r="CC260" s="202"/>
      <c r="CD260" s="202"/>
      <c r="CE260" s="202"/>
      <c r="CF260" s="202"/>
      <c r="CG260" s="202"/>
      <c r="CH260" s="202"/>
      <c r="CI260" s="202"/>
      <c r="CJ260" s="202"/>
      <c r="CK260" s="202"/>
      <c r="CL260" s="202"/>
      <c r="CM260" s="202"/>
      <c r="CN260" s="202"/>
      <c r="CO260" s="202"/>
      <c r="CP260" s="202"/>
      <c r="CQ260" s="202"/>
      <c r="CR260" s="202"/>
      <c r="CS260" s="202"/>
      <c r="CT260" s="202"/>
      <c r="CU260" s="202"/>
      <c r="CV260" s="202"/>
      <c r="CW260" s="202"/>
      <c r="CX260" s="202"/>
      <c r="CY260" s="202"/>
      <c r="CZ260" s="202"/>
      <c r="DA260" s="202"/>
      <c r="DB260" s="202"/>
      <c r="DC260" s="202"/>
      <c r="DD260" s="202"/>
      <c r="DE260" s="202"/>
      <c r="DF260" s="202"/>
      <c r="DG260" s="202"/>
      <c r="DH260" s="202"/>
      <c r="DI260" s="202"/>
      <c r="DJ260" s="202"/>
      <c r="DK260" s="202"/>
      <c r="DL260" s="202"/>
      <c r="DM260" s="202"/>
      <c r="DN260" s="202"/>
      <c r="DO260" s="202"/>
      <c r="DP260" s="202"/>
      <c r="DQ260" s="202"/>
      <c r="DR260" s="202"/>
      <c r="DS260" s="202"/>
      <c r="DT260" s="202"/>
      <c r="DU260" s="202"/>
      <c r="DV260" s="202"/>
      <c r="DW260" s="202"/>
      <c r="DX260" s="202"/>
      <c r="DY260" s="202"/>
      <c r="DZ260" s="202"/>
      <c r="EA260" s="202"/>
      <c r="EB260" s="202"/>
      <c r="EC260" s="202"/>
      <c r="ED260" s="202"/>
      <c r="EE260" s="202"/>
      <c r="EF260" s="202"/>
      <c r="EG260" s="202"/>
      <c r="EH260" s="202"/>
      <c r="EI260" s="202"/>
      <c r="EJ260" s="202"/>
      <c r="EK260" s="202"/>
      <c r="EL260" s="202"/>
      <c r="EM260" s="202"/>
      <c r="EN260" s="202"/>
    </row>
    <row r="261" spans="3:144">
      <c r="C261" s="202"/>
      <c r="D261" s="202"/>
      <c r="E261" s="202"/>
      <c r="F261" s="202"/>
      <c r="G261" s="202"/>
      <c r="H261" s="202"/>
      <c r="I261" s="202"/>
      <c r="J261" s="202"/>
      <c r="K261" s="202"/>
      <c r="L261" s="202"/>
      <c r="M261" s="202"/>
      <c r="N261" s="202"/>
      <c r="O261" s="202"/>
      <c r="P261" s="202"/>
      <c r="Q261" s="202"/>
      <c r="R261" s="202"/>
      <c r="S261" s="202"/>
      <c r="T261" s="202"/>
      <c r="U261" s="202"/>
      <c r="V261" s="202"/>
      <c r="W261" s="202"/>
      <c r="X261" s="202"/>
      <c r="Y261" s="202"/>
      <c r="Z261" s="202"/>
      <c r="AA261" s="202"/>
      <c r="AB261" s="202"/>
      <c r="AC261" s="202"/>
      <c r="AD261" s="202"/>
      <c r="AE261" s="202"/>
      <c r="AF261" s="202"/>
      <c r="AG261" s="202"/>
      <c r="AH261" s="202"/>
      <c r="AI261" s="202"/>
      <c r="AJ261" s="202"/>
      <c r="AK261" s="202"/>
      <c r="AL261" s="202"/>
      <c r="AM261" s="202"/>
      <c r="AN261" s="202"/>
      <c r="AO261" s="202"/>
      <c r="AP261" s="202"/>
      <c r="AQ261" s="202"/>
      <c r="AR261" s="202"/>
      <c r="AS261" s="202"/>
      <c r="AT261" s="202"/>
      <c r="AU261" s="202"/>
      <c r="AV261" s="202"/>
      <c r="AW261" s="202"/>
      <c r="AX261" s="202"/>
      <c r="AY261" s="202"/>
      <c r="AZ261" s="202"/>
      <c r="BA261" s="202"/>
      <c r="BB261" s="202"/>
      <c r="BC261" s="202"/>
      <c r="BD261" s="202"/>
      <c r="BE261" s="202"/>
      <c r="BF261" s="202"/>
      <c r="BG261" s="202"/>
      <c r="BH261" s="202"/>
      <c r="BI261" s="202"/>
      <c r="BJ261" s="202"/>
      <c r="BK261" s="202"/>
      <c r="BL261" s="202"/>
      <c r="BM261" s="202"/>
      <c r="BN261" s="202"/>
      <c r="BO261" s="202"/>
      <c r="BP261" s="202"/>
      <c r="BQ261" s="202"/>
      <c r="BR261" s="202"/>
      <c r="BS261" s="202"/>
      <c r="BT261" s="202"/>
      <c r="BU261" s="202"/>
      <c r="BV261" s="202"/>
      <c r="BW261" s="202"/>
      <c r="BX261" s="202"/>
      <c r="BY261" s="202"/>
      <c r="BZ261" s="202"/>
      <c r="CA261" s="202"/>
      <c r="CB261" s="202"/>
      <c r="CC261" s="202"/>
      <c r="CD261" s="202"/>
      <c r="CE261" s="202"/>
      <c r="CF261" s="202"/>
      <c r="CG261" s="202"/>
      <c r="CH261" s="202"/>
      <c r="CI261" s="202"/>
      <c r="CJ261" s="202"/>
      <c r="CK261" s="202"/>
      <c r="CL261" s="202"/>
      <c r="CM261" s="202"/>
      <c r="CN261" s="202"/>
      <c r="CO261" s="202"/>
      <c r="CP261" s="202"/>
      <c r="CQ261" s="202"/>
      <c r="CR261" s="202"/>
      <c r="CS261" s="202"/>
      <c r="CT261" s="202"/>
      <c r="CU261" s="202"/>
      <c r="CV261" s="202"/>
      <c r="CW261" s="202"/>
      <c r="CX261" s="202"/>
      <c r="CY261" s="202"/>
      <c r="CZ261" s="202"/>
      <c r="DA261" s="202"/>
      <c r="DB261" s="202"/>
      <c r="DC261" s="202"/>
      <c r="DD261" s="202"/>
      <c r="DE261" s="202"/>
      <c r="DF261" s="202"/>
      <c r="DG261" s="202"/>
      <c r="DH261" s="202"/>
      <c r="DI261" s="202"/>
      <c r="DJ261" s="202"/>
      <c r="DK261" s="202"/>
      <c r="DL261" s="202"/>
      <c r="DM261" s="202"/>
      <c r="DN261" s="202"/>
      <c r="DO261" s="202"/>
      <c r="DP261" s="202"/>
      <c r="DQ261" s="202"/>
      <c r="DR261" s="202"/>
      <c r="DS261" s="202"/>
      <c r="DT261" s="202"/>
      <c r="DU261" s="202"/>
      <c r="DV261" s="202"/>
      <c r="DW261" s="202"/>
      <c r="DX261" s="202"/>
      <c r="DY261" s="202"/>
      <c r="DZ261" s="202"/>
      <c r="EA261" s="202"/>
      <c r="EB261" s="202"/>
      <c r="EC261" s="202"/>
      <c r="ED261" s="202"/>
      <c r="EE261" s="202"/>
      <c r="EF261" s="202"/>
      <c r="EG261" s="202"/>
      <c r="EH261" s="202"/>
      <c r="EI261" s="202"/>
      <c r="EJ261" s="202"/>
      <c r="EK261" s="202"/>
      <c r="EL261" s="202"/>
      <c r="EM261" s="202"/>
      <c r="EN261" s="202"/>
    </row>
    <row r="262" spans="3:144">
      <c r="C262" s="202"/>
      <c r="D262" s="202"/>
      <c r="E262" s="202"/>
      <c r="F262" s="202"/>
      <c r="G262" s="202"/>
      <c r="H262" s="202"/>
      <c r="I262" s="202"/>
      <c r="J262" s="202"/>
      <c r="K262" s="202"/>
      <c r="L262" s="202"/>
      <c r="M262" s="202"/>
      <c r="N262" s="202"/>
      <c r="O262" s="202"/>
      <c r="P262" s="202"/>
      <c r="Q262" s="202"/>
      <c r="R262" s="202"/>
      <c r="S262" s="202"/>
      <c r="T262" s="202"/>
      <c r="U262" s="202"/>
      <c r="V262" s="202"/>
      <c r="W262" s="202"/>
      <c r="X262" s="202"/>
      <c r="Y262" s="202"/>
      <c r="Z262" s="202"/>
      <c r="AA262" s="202"/>
      <c r="AB262" s="202"/>
      <c r="AC262" s="202"/>
      <c r="AD262" s="202"/>
      <c r="AE262" s="202"/>
      <c r="AF262" s="202"/>
      <c r="AG262" s="202"/>
      <c r="AH262" s="202"/>
      <c r="AI262" s="202"/>
      <c r="AJ262" s="202"/>
      <c r="AK262" s="202"/>
      <c r="AL262" s="202"/>
      <c r="AM262" s="202"/>
      <c r="AN262" s="202"/>
      <c r="AO262" s="202"/>
      <c r="AP262" s="202"/>
      <c r="AQ262" s="202"/>
      <c r="AR262" s="202"/>
      <c r="AS262" s="202"/>
      <c r="AT262" s="202"/>
      <c r="AU262" s="202"/>
      <c r="AV262" s="202"/>
      <c r="AW262" s="202"/>
      <c r="AX262" s="202"/>
      <c r="AY262" s="202"/>
      <c r="AZ262" s="202"/>
      <c r="BA262" s="202"/>
      <c r="BB262" s="202"/>
      <c r="BC262" s="202"/>
      <c r="BD262" s="202"/>
      <c r="BE262" s="202"/>
      <c r="BF262" s="202"/>
      <c r="BG262" s="202"/>
      <c r="BH262" s="202"/>
      <c r="BI262" s="202"/>
      <c r="BJ262" s="202"/>
      <c r="BK262" s="202"/>
      <c r="BL262" s="202"/>
      <c r="BM262" s="202"/>
      <c r="BN262" s="202"/>
      <c r="BO262" s="202"/>
      <c r="BP262" s="202"/>
      <c r="BQ262" s="202"/>
      <c r="BR262" s="202"/>
      <c r="BS262" s="202"/>
      <c r="BT262" s="202"/>
      <c r="BU262" s="202"/>
      <c r="BV262" s="202"/>
      <c r="BW262" s="202"/>
      <c r="BX262" s="202"/>
      <c r="BY262" s="202"/>
      <c r="BZ262" s="202"/>
      <c r="CA262" s="202"/>
      <c r="CB262" s="202"/>
      <c r="CC262" s="202"/>
      <c r="CD262" s="202"/>
      <c r="CE262" s="202"/>
      <c r="CF262" s="202"/>
      <c r="CG262" s="202"/>
      <c r="CH262" s="202"/>
      <c r="CI262" s="202"/>
      <c r="CJ262" s="202"/>
      <c r="CK262" s="202"/>
      <c r="CL262" s="202"/>
      <c r="CM262" s="202"/>
      <c r="CN262" s="202"/>
      <c r="CO262" s="202"/>
      <c r="CP262" s="202"/>
      <c r="CQ262" s="202"/>
      <c r="CR262" s="202"/>
      <c r="CS262" s="202"/>
      <c r="CT262" s="202"/>
      <c r="CU262" s="202"/>
      <c r="CV262" s="202"/>
      <c r="CW262" s="202"/>
      <c r="CX262" s="202"/>
      <c r="CY262" s="202"/>
      <c r="CZ262" s="202"/>
      <c r="DA262" s="202"/>
      <c r="DB262" s="202"/>
      <c r="DC262" s="202"/>
      <c r="DD262" s="202"/>
      <c r="DE262" s="202"/>
      <c r="DF262" s="202"/>
      <c r="DG262" s="202"/>
      <c r="DH262" s="202"/>
      <c r="DI262" s="202"/>
      <c r="DJ262" s="202"/>
      <c r="DK262" s="202"/>
      <c r="DL262" s="202"/>
      <c r="DM262" s="202"/>
      <c r="DN262" s="202"/>
      <c r="DO262" s="202"/>
      <c r="DP262" s="202"/>
      <c r="DQ262" s="202"/>
      <c r="DR262" s="202"/>
      <c r="DS262" s="202"/>
      <c r="DT262" s="202"/>
      <c r="DU262" s="202"/>
      <c r="DV262" s="202"/>
      <c r="DW262" s="202"/>
      <c r="DX262" s="202"/>
      <c r="DY262" s="202"/>
      <c r="DZ262" s="202"/>
      <c r="EA262" s="202"/>
      <c r="EB262" s="202"/>
      <c r="EC262" s="202"/>
      <c r="ED262" s="202"/>
      <c r="EE262" s="202"/>
      <c r="EF262" s="202"/>
      <c r="EG262" s="202"/>
      <c r="EH262" s="202"/>
      <c r="EI262" s="202"/>
      <c r="EJ262" s="202"/>
      <c r="EK262" s="202"/>
      <c r="EL262" s="202"/>
      <c r="EM262" s="202"/>
      <c r="EN262" s="202"/>
    </row>
    <row r="263" spans="3:144">
      <c r="C263" s="202"/>
      <c r="D263" s="202"/>
      <c r="E263" s="202"/>
      <c r="F263" s="202"/>
      <c r="G263" s="202"/>
      <c r="H263" s="202"/>
      <c r="I263" s="202"/>
      <c r="J263" s="202"/>
      <c r="K263" s="202"/>
      <c r="L263" s="202"/>
      <c r="M263" s="202"/>
      <c r="N263" s="202"/>
      <c r="O263" s="202"/>
      <c r="P263" s="202"/>
      <c r="Q263" s="202"/>
      <c r="R263" s="202"/>
      <c r="S263" s="202"/>
      <c r="T263" s="202"/>
      <c r="U263" s="202"/>
      <c r="V263" s="202"/>
      <c r="W263" s="202"/>
      <c r="X263" s="202"/>
      <c r="Y263" s="202"/>
      <c r="Z263" s="202"/>
      <c r="AA263" s="202"/>
      <c r="AB263" s="202"/>
      <c r="AC263" s="202"/>
      <c r="AD263" s="202"/>
      <c r="AE263" s="202"/>
      <c r="AF263" s="202"/>
      <c r="AG263" s="202"/>
      <c r="AH263" s="202"/>
      <c r="AI263" s="202"/>
      <c r="AJ263" s="202"/>
      <c r="AK263" s="202"/>
      <c r="AL263" s="202"/>
      <c r="AM263" s="202"/>
      <c r="AN263" s="202"/>
      <c r="AO263" s="202"/>
      <c r="AP263" s="202"/>
      <c r="AQ263" s="202"/>
      <c r="AR263" s="202"/>
      <c r="AS263" s="202"/>
      <c r="AT263" s="202"/>
      <c r="AU263" s="202"/>
      <c r="AV263" s="202"/>
      <c r="AW263" s="202"/>
      <c r="AX263" s="202"/>
      <c r="AY263" s="202"/>
      <c r="AZ263" s="202"/>
      <c r="BA263" s="202"/>
      <c r="BB263" s="202"/>
      <c r="BC263" s="202"/>
      <c r="BD263" s="202"/>
      <c r="BE263" s="202"/>
      <c r="BF263" s="202"/>
      <c r="BG263" s="202"/>
      <c r="BH263" s="202"/>
      <c r="BI263" s="202"/>
      <c r="BJ263" s="202"/>
      <c r="BK263" s="202"/>
      <c r="BL263" s="202"/>
      <c r="BM263" s="202"/>
      <c r="BN263" s="202"/>
      <c r="BO263" s="202"/>
      <c r="BP263" s="202"/>
      <c r="BQ263" s="202"/>
      <c r="BR263" s="202"/>
      <c r="BS263" s="202"/>
      <c r="BT263" s="202"/>
      <c r="BU263" s="202"/>
      <c r="BV263" s="202"/>
      <c r="BW263" s="202"/>
      <c r="BX263" s="202"/>
      <c r="BY263" s="202"/>
      <c r="BZ263" s="202"/>
      <c r="CA263" s="202"/>
      <c r="CB263" s="202"/>
      <c r="CC263" s="202"/>
      <c r="CD263" s="202"/>
      <c r="CE263" s="202"/>
      <c r="CF263" s="202"/>
      <c r="CG263" s="202"/>
      <c r="CH263" s="202"/>
      <c r="CI263" s="202"/>
      <c r="CJ263" s="202"/>
      <c r="CK263" s="202"/>
      <c r="CL263" s="202"/>
      <c r="CM263" s="202"/>
      <c r="CN263" s="202"/>
      <c r="CO263" s="202"/>
      <c r="CP263" s="202"/>
      <c r="CQ263" s="202"/>
      <c r="CR263" s="202"/>
      <c r="CS263" s="202"/>
      <c r="CT263" s="202"/>
      <c r="CU263" s="202"/>
      <c r="CV263" s="202"/>
      <c r="CW263" s="202"/>
      <c r="CX263" s="202"/>
      <c r="CY263" s="202"/>
      <c r="CZ263" s="202"/>
      <c r="DA263" s="202"/>
      <c r="DB263" s="202"/>
      <c r="DC263" s="202"/>
      <c r="DD263" s="202"/>
      <c r="DE263" s="202"/>
      <c r="DF263" s="202"/>
      <c r="DG263" s="202"/>
      <c r="DH263" s="202"/>
      <c r="DI263" s="202"/>
      <c r="DJ263" s="202"/>
      <c r="DK263" s="202"/>
      <c r="DL263" s="202"/>
      <c r="DM263" s="202"/>
      <c r="DN263" s="202"/>
      <c r="DO263" s="202"/>
      <c r="DP263" s="202"/>
      <c r="DQ263" s="202"/>
      <c r="DR263" s="202"/>
      <c r="DS263" s="202"/>
      <c r="DT263" s="202"/>
      <c r="DU263" s="202"/>
      <c r="DV263" s="202"/>
      <c r="DW263" s="202"/>
      <c r="DX263" s="202"/>
      <c r="DY263" s="202"/>
      <c r="DZ263" s="202"/>
      <c r="EA263" s="202"/>
      <c r="EB263" s="202"/>
      <c r="EC263" s="202"/>
      <c r="ED263" s="202"/>
      <c r="EE263" s="202"/>
      <c r="EF263" s="202"/>
      <c r="EG263" s="202"/>
      <c r="EH263" s="202"/>
      <c r="EI263" s="202"/>
      <c r="EJ263" s="202"/>
      <c r="EK263" s="202"/>
      <c r="EL263" s="202"/>
      <c r="EM263" s="202"/>
      <c r="EN263" s="202"/>
    </row>
    <row r="264" spans="3:144">
      <c r="C264" s="202"/>
      <c r="D264" s="202"/>
      <c r="E264" s="202"/>
      <c r="F264" s="202"/>
      <c r="G264" s="202"/>
      <c r="H264" s="202"/>
      <c r="I264" s="202"/>
      <c r="J264" s="202"/>
      <c r="K264" s="202"/>
      <c r="L264" s="202"/>
      <c r="M264" s="202"/>
      <c r="N264" s="202"/>
      <c r="O264" s="202"/>
      <c r="P264" s="202"/>
      <c r="Q264" s="202"/>
      <c r="R264" s="202"/>
      <c r="S264" s="202"/>
      <c r="T264" s="202"/>
      <c r="U264" s="202"/>
      <c r="V264" s="202"/>
      <c r="W264" s="202"/>
      <c r="X264" s="202"/>
      <c r="Y264" s="202"/>
      <c r="Z264" s="202"/>
      <c r="AA264" s="202"/>
      <c r="AB264" s="202"/>
      <c r="AC264" s="202"/>
      <c r="AD264" s="202"/>
      <c r="AE264" s="202"/>
      <c r="AF264" s="202"/>
      <c r="AG264" s="202"/>
      <c r="AH264" s="202"/>
      <c r="AI264" s="202"/>
      <c r="AJ264" s="202"/>
      <c r="AK264" s="202"/>
      <c r="AL264" s="202"/>
      <c r="AM264" s="202"/>
      <c r="AN264" s="202"/>
      <c r="AO264" s="202"/>
      <c r="AP264" s="202"/>
      <c r="AQ264" s="202"/>
      <c r="AR264" s="202"/>
      <c r="AS264" s="202"/>
      <c r="AT264" s="202"/>
      <c r="AU264" s="202"/>
      <c r="AV264" s="202"/>
      <c r="AW264" s="202"/>
      <c r="AX264" s="202"/>
      <c r="AY264" s="202"/>
      <c r="AZ264" s="202"/>
      <c r="BA264" s="202"/>
      <c r="BB264" s="202"/>
      <c r="BC264" s="202"/>
      <c r="BD264" s="202"/>
      <c r="BE264" s="202"/>
      <c r="BF264" s="202"/>
      <c r="BG264" s="202"/>
      <c r="BH264" s="202"/>
      <c r="BI264" s="202"/>
      <c r="BJ264" s="202"/>
      <c r="BK264" s="202"/>
      <c r="BL264" s="202"/>
      <c r="BM264" s="202"/>
      <c r="BN264" s="202"/>
      <c r="BO264" s="202"/>
      <c r="BP264" s="202"/>
      <c r="BQ264" s="202"/>
      <c r="BR264" s="202"/>
      <c r="BS264" s="202"/>
      <c r="BT264" s="202"/>
      <c r="BU264" s="202"/>
      <c r="BV264" s="202"/>
      <c r="BW264" s="202"/>
      <c r="BX264" s="202"/>
      <c r="BY264" s="202"/>
      <c r="BZ264" s="202"/>
      <c r="CA264" s="202"/>
      <c r="CB264" s="202"/>
      <c r="CC264" s="202"/>
      <c r="CD264" s="202"/>
      <c r="CE264" s="202"/>
      <c r="CF264" s="202"/>
      <c r="CG264" s="202"/>
      <c r="CH264" s="202"/>
      <c r="CI264" s="202"/>
      <c r="CJ264" s="202"/>
      <c r="CK264" s="202"/>
      <c r="CL264" s="202"/>
      <c r="CM264" s="202"/>
      <c r="CN264" s="202"/>
      <c r="CO264" s="202"/>
      <c r="CP264" s="202"/>
      <c r="CQ264" s="202"/>
      <c r="CR264" s="202"/>
      <c r="CS264" s="202"/>
      <c r="CT264" s="202"/>
      <c r="CU264" s="202"/>
      <c r="CV264" s="202"/>
      <c r="CW264" s="202"/>
      <c r="CX264" s="202"/>
      <c r="CY264" s="202"/>
      <c r="CZ264" s="202"/>
      <c r="DA264" s="202"/>
      <c r="DB264" s="202"/>
      <c r="DC264" s="202"/>
      <c r="DD264" s="202"/>
      <c r="DE264" s="202"/>
      <c r="DF264" s="202"/>
      <c r="DG264" s="202"/>
      <c r="DH264" s="202"/>
      <c r="DI264" s="202"/>
      <c r="DJ264" s="202"/>
      <c r="DK264" s="202"/>
      <c r="DL264" s="202"/>
      <c r="DM264" s="202"/>
      <c r="DN264" s="202"/>
      <c r="DO264" s="202"/>
      <c r="DP264" s="202"/>
      <c r="DQ264" s="202"/>
      <c r="DR264" s="202"/>
      <c r="DS264" s="202"/>
      <c r="DT264" s="202"/>
      <c r="DU264" s="202"/>
      <c r="DV264" s="202"/>
      <c r="DW264" s="202"/>
      <c r="DX264" s="202"/>
      <c r="DY264" s="202"/>
      <c r="DZ264" s="202"/>
      <c r="EA264" s="202"/>
      <c r="EB264" s="202"/>
      <c r="EC264" s="202"/>
      <c r="ED264" s="202"/>
      <c r="EE264" s="202"/>
      <c r="EF264" s="202"/>
      <c r="EG264" s="202"/>
      <c r="EH264" s="202"/>
      <c r="EI264" s="202"/>
      <c r="EJ264" s="202"/>
      <c r="EK264" s="202"/>
      <c r="EL264" s="202"/>
      <c r="EM264" s="202"/>
      <c r="EN264" s="202"/>
    </row>
    <row r="265" spans="3:144">
      <c r="C265" s="202"/>
      <c r="D265" s="202"/>
      <c r="E265" s="202"/>
      <c r="F265" s="202"/>
      <c r="G265" s="202"/>
      <c r="H265" s="202"/>
      <c r="I265" s="202"/>
      <c r="J265" s="202"/>
      <c r="K265" s="202"/>
      <c r="L265" s="202"/>
      <c r="M265" s="202"/>
      <c r="N265" s="202"/>
      <c r="O265" s="202"/>
      <c r="P265" s="202"/>
      <c r="Q265" s="202"/>
      <c r="R265" s="202"/>
      <c r="S265" s="202"/>
      <c r="T265" s="202"/>
      <c r="U265" s="202"/>
      <c r="V265" s="202"/>
      <c r="W265" s="202"/>
      <c r="X265" s="202"/>
      <c r="Y265" s="202"/>
      <c r="Z265" s="202"/>
      <c r="AA265" s="202"/>
      <c r="AB265" s="202"/>
      <c r="AC265" s="202"/>
      <c r="AD265" s="202"/>
      <c r="AE265" s="202"/>
      <c r="AF265" s="202"/>
      <c r="AG265" s="202"/>
      <c r="AH265" s="202"/>
      <c r="AI265" s="202"/>
      <c r="AJ265" s="202"/>
      <c r="AK265" s="202"/>
      <c r="AL265" s="202"/>
      <c r="AM265" s="202"/>
      <c r="AN265" s="202"/>
      <c r="AO265" s="202"/>
      <c r="AP265" s="202"/>
      <c r="AQ265" s="202"/>
      <c r="AR265" s="202"/>
      <c r="AS265" s="202"/>
      <c r="AT265" s="202"/>
      <c r="AU265" s="202"/>
      <c r="AV265" s="202"/>
      <c r="AW265" s="202"/>
      <c r="AX265" s="202"/>
      <c r="AY265" s="202"/>
      <c r="AZ265" s="202"/>
      <c r="BA265" s="202"/>
      <c r="BB265" s="202"/>
      <c r="BC265" s="202"/>
      <c r="BD265" s="202"/>
      <c r="BE265" s="202"/>
      <c r="BF265" s="202"/>
      <c r="BG265" s="202"/>
      <c r="BH265" s="202"/>
      <c r="BI265" s="202"/>
      <c r="BJ265" s="202"/>
      <c r="BK265" s="202"/>
      <c r="BL265" s="202"/>
      <c r="BM265" s="202"/>
      <c r="BN265" s="202"/>
      <c r="BO265" s="202"/>
      <c r="BP265" s="202"/>
      <c r="BQ265" s="202"/>
      <c r="BR265" s="202"/>
      <c r="BS265" s="202"/>
      <c r="BT265" s="202"/>
      <c r="BU265" s="202"/>
      <c r="BV265" s="202"/>
      <c r="BW265" s="202"/>
      <c r="BX265" s="202"/>
      <c r="BY265" s="202"/>
      <c r="BZ265" s="202"/>
      <c r="CA265" s="202"/>
      <c r="CB265" s="202"/>
      <c r="CC265" s="202"/>
      <c r="CD265" s="202"/>
      <c r="CE265" s="202"/>
      <c r="CF265" s="202"/>
      <c r="CG265" s="202"/>
      <c r="CH265" s="202"/>
      <c r="CI265" s="202"/>
      <c r="CJ265" s="202"/>
      <c r="CK265" s="202"/>
      <c r="CL265" s="202"/>
      <c r="CM265" s="202"/>
      <c r="CN265" s="202"/>
      <c r="CO265" s="202"/>
      <c r="CP265" s="202"/>
      <c r="CQ265" s="202"/>
      <c r="CR265" s="202"/>
      <c r="CS265" s="202"/>
      <c r="CT265" s="202"/>
      <c r="CU265" s="202"/>
      <c r="CV265" s="202"/>
      <c r="CW265" s="202"/>
      <c r="CX265" s="202"/>
      <c r="CY265" s="202"/>
      <c r="CZ265" s="202"/>
      <c r="DA265" s="202"/>
      <c r="DB265" s="202"/>
      <c r="DC265" s="202"/>
      <c r="DD265" s="202"/>
      <c r="DE265" s="202"/>
      <c r="DF265" s="202"/>
      <c r="DG265" s="202"/>
      <c r="DH265" s="202"/>
      <c r="DI265" s="202"/>
      <c r="DJ265" s="202"/>
      <c r="DK265" s="202"/>
      <c r="DL265" s="202"/>
      <c r="DM265" s="202"/>
      <c r="DN265" s="202"/>
      <c r="DO265" s="202"/>
      <c r="DP265" s="202"/>
      <c r="DQ265" s="202"/>
      <c r="DR265" s="202"/>
      <c r="DS265" s="202"/>
      <c r="DT265" s="202"/>
      <c r="DU265" s="202"/>
      <c r="DV265" s="202"/>
      <c r="DW265" s="202"/>
      <c r="DX265" s="202"/>
      <c r="DY265" s="202"/>
      <c r="DZ265" s="202"/>
      <c r="EA265" s="202"/>
      <c r="EB265" s="202"/>
      <c r="EC265" s="202"/>
      <c r="ED265" s="202"/>
      <c r="EE265" s="202"/>
      <c r="EF265" s="202"/>
      <c r="EG265" s="202"/>
      <c r="EH265" s="202"/>
      <c r="EI265" s="202"/>
      <c r="EJ265" s="202"/>
      <c r="EK265" s="202"/>
      <c r="EL265" s="202"/>
      <c r="EM265" s="202"/>
      <c r="EN265" s="202"/>
    </row>
    <row r="266" spans="3:144">
      <c r="C266" s="202"/>
      <c r="D266" s="202"/>
      <c r="E266" s="202"/>
      <c r="F266" s="202"/>
      <c r="G266" s="202"/>
      <c r="H266" s="202"/>
      <c r="I266" s="202"/>
      <c r="J266" s="202"/>
      <c r="K266" s="202"/>
      <c r="L266" s="202"/>
      <c r="M266" s="202"/>
      <c r="N266" s="202"/>
      <c r="O266" s="202"/>
      <c r="P266" s="202"/>
      <c r="Q266" s="202"/>
      <c r="R266" s="202"/>
      <c r="S266" s="202"/>
      <c r="T266" s="202"/>
      <c r="U266" s="202"/>
      <c r="V266" s="202"/>
      <c r="W266" s="202"/>
      <c r="X266" s="202"/>
      <c r="Y266" s="202"/>
      <c r="Z266" s="202"/>
      <c r="AA266" s="202"/>
      <c r="AB266" s="202"/>
      <c r="AC266" s="202"/>
      <c r="AD266" s="202"/>
      <c r="AE266" s="202"/>
      <c r="AF266" s="202"/>
      <c r="AG266" s="202"/>
      <c r="AH266" s="202"/>
      <c r="AI266" s="202"/>
      <c r="AJ266" s="202"/>
      <c r="AK266" s="202"/>
      <c r="AL266" s="202"/>
      <c r="AM266" s="202"/>
      <c r="AN266" s="202"/>
      <c r="AO266" s="202"/>
      <c r="AP266" s="202"/>
      <c r="AQ266" s="202"/>
      <c r="AR266" s="202"/>
      <c r="AS266" s="202"/>
      <c r="AT266" s="202"/>
      <c r="AU266" s="202"/>
      <c r="AV266" s="202"/>
      <c r="AW266" s="202"/>
      <c r="AX266" s="202"/>
      <c r="AY266" s="202"/>
      <c r="AZ266" s="202"/>
      <c r="BA266" s="202"/>
      <c r="BB266" s="202"/>
      <c r="BC266" s="202"/>
      <c r="BD266" s="202"/>
      <c r="BE266" s="202"/>
      <c r="BF266" s="202"/>
      <c r="BG266" s="202"/>
      <c r="BH266" s="202"/>
      <c r="BI266" s="202"/>
      <c r="BJ266" s="202"/>
      <c r="BK266" s="202"/>
      <c r="BL266" s="202"/>
      <c r="BM266" s="202"/>
      <c r="BN266" s="202"/>
      <c r="BO266" s="202"/>
      <c r="BP266" s="202"/>
      <c r="BQ266" s="202"/>
      <c r="BR266" s="202"/>
      <c r="BS266" s="202"/>
      <c r="BT266" s="202"/>
      <c r="BU266" s="202"/>
      <c r="BV266" s="202"/>
      <c r="BW266" s="202"/>
      <c r="BX266" s="202"/>
      <c r="BY266" s="202"/>
      <c r="BZ266" s="202"/>
      <c r="CA266" s="202"/>
      <c r="CB266" s="202"/>
      <c r="CC266" s="202"/>
      <c r="CD266" s="202"/>
      <c r="CE266" s="202"/>
      <c r="CF266" s="202"/>
      <c r="CG266" s="202"/>
      <c r="CH266" s="202"/>
      <c r="CI266" s="202"/>
      <c r="CJ266" s="202"/>
      <c r="CK266" s="202"/>
      <c r="CL266" s="202"/>
      <c r="CM266" s="202"/>
      <c r="CN266" s="202"/>
      <c r="CO266" s="202"/>
      <c r="CP266" s="202"/>
      <c r="CQ266" s="202"/>
      <c r="CR266" s="202"/>
      <c r="CS266" s="202"/>
      <c r="CT266" s="202"/>
      <c r="CU266" s="202"/>
      <c r="CV266" s="202"/>
      <c r="CW266" s="202"/>
      <c r="CX266" s="202"/>
      <c r="CY266" s="202"/>
      <c r="CZ266" s="202"/>
      <c r="DA266" s="202"/>
      <c r="DB266" s="202"/>
      <c r="DC266" s="202"/>
      <c r="DD266" s="202"/>
      <c r="DE266" s="202"/>
      <c r="DF266" s="202"/>
      <c r="DG266" s="202"/>
      <c r="DH266" s="202"/>
      <c r="DI266" s="202"/>
      <c r="DJ266" s="202"/>
      <c r="DK266" s="202"/>
      <c r="DL266" s="202"/>
      <c r="DM266" s="202"/>
      <c r="DN266" s="202"/>
      <c r="DO266" s="202"/>
      <c r="DP266" s="202"/>
      <c r="DQ266" s="202"/>
      <c r="DR266" s="202"/>
      <c r="DS266" s="202"/>
      <c r="DT266" s="202"/>
      <c r="DU266" s="202"/>
      <c r="DV266" s="202"/>
      <c r="DW266" s="202"/>
      <c r="DX266" s="202"/>
      <c r="DY266" s="202"/>
      <c r="DZ266" s="202"/>
      <c r="EA266" s="202"/>
      <c r="EB266" s="202"/>
      <c r="EC266" s="202"/>
      <c r="ED266" s="202"/>
      <c r="EE266" s="202"/>
      <c r="EF266" s="202"/>
      <c r="EG266" s="202"/>
      <c r="EH266" s="202"/>
      <c r="EI266" s="202"/>
      <c r="EJ266" s="202"/>
      <c r="EK266" s="202"/>
      <c r="EL266" s="202"/>
      <c r="EM266" s="202"/>
      <c r="EN266" s="202"/>
    </row>
    <row r="267" spans="3:144">
      <c r="C267" s="202"/>
      <c r="D267" s="202"/>
      <c r="E267" s="202"/>
      <c r="F267" s="202"/>
      <c r="G267" s="202"/>
      <c r="H267" s="202"/>
      <c r="I267" s="202"/>
      <c r="J267" s="202"/>
      <c r="K267" s="202"/>
      <c r="L267" s="202"/>
      <c r="M267" s="202"/>
      <c r="N267" s="202"/>
      <c r="O267" s="202"/>
      <c r="P267" s="202"/>
      <c r="Q267" s="202"/>
      <c r="R267" s="202"/>
      <c r="S267" s="202"/>
      <c r="T267" s="202"/>
      <c r="U267" s="202"/>
      <c r="V267" s="202"/>
      <c r="W267" s="202"/>
      <c r="X267" s="202"/>
      <c r="Y267" s="202"/>
      <c r="Z267" s="202"/>
      <c r="AA267" s="202"/>
      <c r="AB267" s="202"/>
      <c r="AC267" s="202"/>
      <c r="AD267" s="202"/>
      <c r="AE267" s="202"/>
      <c r="AF267" s="202"/>
      <c r="AG267" s="202"/>
      <c r="AH267" s="202"/>
      <c r="AI267" s="202"/>
      <c r="AJ267" s="202"/>
      <c r="AK267" s="202"/>
      <c r="AL267" s="202"/>
      <c r="AM267" s="202"/>
      <c r="AN267" s="202"/>
      <c r="AO267" s="202"/>
      <c r="AP267" s="202"/>
      <c r="AQ267" s="202"/>
      <c r="AR267" s="202"/>
      <c r="AS267" s="202"/>
      <c r="AT267" s="202"/>
      <c r="AU267" s="202"/>
      <c r="AV267" s="202"/>
      <c r="AW267" s="202"/>
      <c r="AX267" s="202"/>
      <c r="AY267" s="202"/>
      <c r="AZ267" s="202"/>
      <c r="BA267" s="202"/>
      <c r="BB267" s="202"/>
      <c r="BC267" s="202"/>
      <c r="BD267" s="202"/>
      <c r="BE267" s="202"/>
      <c r="BF267" s="202"/>
      <c r="BG267" s="202"/>
      <c r="BH267" s="202"/>
      <c r="BI267" s="202"/>
      <c r="BJ267" s="202"/>
      <c r="BK267" s="202"/>
      <c r="BL267" s="202"/>
      <c r="BM267" s="202"/>
      <c r="BN267" s="202"/>
      <c r="BO267" s="202"/>
      <c r="BP267" s="202"/>
      <c r="BQ267" s="202"/>
      <c r="BR267" s="202"/>
      <c r="BS267" s="202"/>
      <c r="BT267" s="202"/>
      <c r="BU267" s="202"/>
      <c r="BV267" s="202"/>
      <c r="BW267" s="202"/>
      <c r="BX267" s="202"/>
      <c r="BY267" s="202"/>
      <c r="BZ267" s="202"/>
      <c r="CA267" s="202"/>
      <c r="CB267" s="202"/>
      <c r="CC267" s="202"/>
      <c r="CD267" s="202"/>
      <c r="CE267" s="202"/>
      <c r="CF267" s="202"/>
      <c r="CG267" s="202"/>
      <c r="CH267" s="202"/>
      <c r="CI267" s="202"/>
      <c r="CJ267" s="202"/>
      <c r="CK267" s="202"/>
      <c r="CL267" s="202"/>
      <c r="CM267" s="202"/>
      <c r="CN267" s="202"/>
      <c r="CO267" s="202"/>
      <c r="CP267" s="202"/>
      <c r="CQ267" s="202"/>
      <c r="CR267" s="202"/>
      <c r="CS267" s="202"/>
      <c r="CT267" s="202"/>
      <c r="CU267" s="202"/>
      <c r="CV267" s="202"/>
      <c r="CW267" s="202"/>
      <c r="CX267" s="202"/>
      <c r="CY267" s="202"/>
      <c r="CZ267" s="202"/>
      <c r="DA267" s="202"/>
      <c r="DB267" s="202"/>
      <c r="DC267" s="202"/>
      <c r="DD267" s="202"/>
      <c r="DE267" s="202"/>
      <c r="DF267" s="202"/>
      <c r="DG267" s="202"/>
      <c r="DH267" s="202"/>
      <c r="DI267" s="202"/>
      <c r="DJ267" s="202"/>
      <c r="DK267" s="202"/>
      <c r="DL267" s="202"/>
      <c r="DM267" s="202"/>
      <c r="DN267" s="202"/>
      <c r="DO267" s="202"/>
      <c r="DP267" s="202"/>
      <c r="DQ267" s="202"/>
      <c r="DR267" s="202"/>
      <c r="DS267" s="202"/>
      <c r="DT267" s="202"/>
      <c r="DU267" s="202"/>
      <c r="DV267" s="202"/>
      <c r="DW267" s="202"/>
      <c r="DX267" s="202"/>
      <c r="DY267" s="202"/>
      <c r="DZ267" s="202"/>
      <c r="EA267" s="202"/>
      <c r="EB267" s="202"/>
      <c r="EC267" s="202"/>
      <c r="ED267" s="202"/>
      <c r="EE267" s="202"/>
      <c r="EF267" s="202"/>
      <c r="EG267" s="202"/>
      <c r="EH267" s="202"/>
      <c r="EI267" s="202"/>
      <c r="EJ267" s="202"/>
      <c r="EK267" s="202"/>
      <c r="EL267" s="202"/>
      <c r="EM267" s="202"/>
      <c r="EN267" s="202"/>
    </row>
    <row r="268" spans="3:144">
      <c r="C268" s="202"/>
      <c r="D268" s="202"/>
      <c r="E268" s="202"/>
      <c r="F268" s="202"/>
      <c r="G268" s="202"/>
      <c r="H268" s="202"/>
      <c r="I268" s="202"/>
      <c r="J268" s="202"/>
      <c r="K268" s="202"/>
      <c r="L268" s="202"/>
      <c r="M268" s="202"/>
      <c r="N268" s="202"/>
      <c r="O268" s="202"/>
      <c r="P268" s="202"/>
      <c r="Q268" s="202"/>
      <c r="R268" s="202"/>
      <c r="S268" s="202"/>
      <c r="T268" s="202"/>
      <c r="U268" s="202"/>
      <c r="V268" s="202"/>
      <c r="W268" s="202"/>
      <c r="X268" s="202"/>
      <c r="Y268" s="202"/>
      <c r="Z268" s="202"/>
      <c r="AA268" s="202"/>
      <c r="AB268" s="202"/>
      <c r="AC268" s="202"/>
      <c r="AD268" s="202"/>
      <c r="AE268" s="202"/>
      <c r="AF268" s="202"/>
      <c r="AG268" s="202"/>
      <c r="AH268" s="202"/>
      <c r="AI268" s="202"/>
      <c r="AJ268" s="202"/>
      <c r="AK268" s="202"/>
      <c r="AL268" s="202"/>
      <c r="AM268" s="202"/>
      <c r="AN268" s="202"/>
      <c r="AO268" s="202"/>
      <c r="AP268" s="202"/>
      <c r="AQ268" s="202"/>
      <c r="AR268" s="202"/>
      <c r="AS268" s="202"/>
      <c r="AT268" s="202"/>
      <c r="AU268" s="202"/>
      <c r="AV268" s="202"/>
      <c r="AW268" s="202"/>
      <c r="AX268" s="202"/>
      <c r="AY268" s="202"/>
      <c r="AZ268" s="202"/>
      <c r="BA268" s="202"/>
      <c r="BB268" s="202"/>
      <c r="BC268" s="202"/>
      <c r="BD268" s="202"/>
      <c r="BE268" s="202"/>
      <c r="BF268" s="202"/>
      <c r="BG268" s="202"/>
      <c r="BH268" s="202"/>
      <c r="BI268" s="202"/>
      <c r="BJ268" s="202"/>
      <c r="BK268" s="202"/>
      <c r="BL268" s="202"/>
      <c r="BM268" s="202"/>
      <c r="BN268" s="202"/>
      <c r="BO268" s="202"/>
      <c r="BP268" s="202"/>
      <c r="BQ268" s="202"/>
      <c r="BR268" s="202"/>
      <c r="BS268" s="202"/>
      <c r="BT268" s="202"/>
      <c r="BU268" s="202"/>
      <c r="BV268" s="202"/>
      <c r="BW268" s="202"/>
      <c r="BX268" s="202"/>
      <c r="BY268" s="202"/>
      <c r="BZ268" s="202"/>
      <c r="CA268" s="202"/>
      <c r="CB268" s="202"/>
      <c r="CC268" s="202"/>
      <c r="CD268" s="202"/>
      <c r="CE268" s="202"/>
      <c r="CF268" s="202"/>
      <c r="CG268" s="202"/>
      <c r="CH268" s="202"/>
      <c r="CI268" s="202"/>
      <c r="CJ268" s="202"/>
      <c r="CK268" s="202"/>
      <c r="CL268" s="202"/>
      <c r="CM268" s="202"/>
      <c r="CN268" s="202"/>
      <c r="CO268" s="202"/>
      <c r="CP268" s="202"/>
      <c r="CQ268" s="202"/>
      <c r="CR268" s="202"/>
      <c r="CS268" s="202"/>
      <c r="CT268" s="202"/>
      <c r="CU268" s="202"/>
      <c r="CV268" s="202"/>
      <c r="CW268" s="202"/>
      <c r="CX268" s="202"/>
      <c r="CY268" s="202"/>
      <c r="CZ268" s="202"/>
      <c r="DA268" s="202"/>
      <c r="DB268" s="202"/>
      <c r="DC268" s="202"/>
      <c r="DD268" s="202"/>
      <c r="DE268" s="202"/>
      <c r="DF268" s="202"/>
      <c r="DG268" s="202"/>
      <c r="DH268" s="202"/>
      <c r="DI268" s="202"/>
      <c r="DJ268" s="202"/>
      <c r="DK268" s="202"/>
      <c r="DL268" s="202"/>
      <c r="DM268" s="202"/>
      <c r="DN268" s="202"/>
      <c r="DO268" s="202"/>
      <c r="DP268" s="202"/>
      <c r="DQ268" s="202"/>
      <c r="DR268" s="202"/>
      <c r="DS268" s="202"/>
      <c r="DT268" s="202"/>
      <c r="DU268" s="202"/>
      <c r="DV268" s="202"/>
      <c r="DW268" s="202"/>
      <c r="DX268" s="202"/>
      <c r="DY268" s="202"/>
      <c r="DZ268" s="202"/>
      <c r="EA268" s="202"/>
      <c r="EB268" s="202"/>
      <c r="EC268" s="202"/>
      <c r="ED268" s="202"/>
      <c r="EE268" s="202"/>
      <c r="EF268" s="202"/>
      <c r="EG268" s="202"/>
      <c r="EH268" s="202"/>
      <c r="EI268" s="202"/>
      <c r="EJ268" s="202"/>
      <c r="EK268" s="202"/>
      <c r="EL268" s="202"/>
      <c r="EM268" s="202"/>
      <c r="EN268" s="202"/>
    </row>
    <row r="269" spans="3:144">
      <c r="C269" s="202"/>
      <c r="D269" s="202"/>
      <c r="E269" s="202"/>
      <c r="F269" s="202"/>
      <c r="G269" s="202"/>
      <c r="H269" s="202"/>
      <c r="I269" s="202"/>
      <c r="J269" s="202"/>
      <c r="K269" s="202"/>
      <c r="L269" s="202"/>
      <c r="M269" s="202"/>
      <c r="N269" s="202"/>
      <c r="O269" s="202"/>
      <c r="P269" s="202"/>
      <c r="Q269" s="202"/>
      <c r="R269" s="202"/>
      <c r="S269" s="202"/>
      <c r="T269" s="202"/>
      <c r="U269" s="202"/>
      <c r="V269" s="202"/>
      <c r="W269" s="202"/>
      <c r="X269" s="202"/>
      <c r="Y269" s="202"/>
      <c r="Z269" s="202"/>
      <c r="AA269" s="202"/>
      <c r="AB269" s="202"/>
      <c r="AC269" s="202"/>
      <c r="AD269" s="202"/>
      <c r="AE269" s="202"/>
      <c r="AF269" s="202"/>
      <c r="AG269" s="202"/>
      <c r="AH269" s="202"/>
      <c r="AI269" s="202"/>
      <c r="AJ269" s="202"/>
      <c r="AK269" s="202"/>
      <c r="AL269" s="202"/>
      <c r="AM269" s="202"/>
      <c r="AN269" s="202"/>
      <c r="AO269" s="202"/>
      <c r="AP269" s="202"/>
      <c r="AQ269" s="202"/>
      <c r="AR269" s="202"/>
      <c r="AS269" s="202"/>
      <c r="AT269" s="202"/>
      <c r="AU269" s="202"/>
      <c r="AV269" s="202"/>
      <c r="AW269" s="202"/>
      <c r="AX269" s="202"/>
      <c r="AY269" s="202"/>
      <c r="AZ269" s="202"/>
      <c r="BA269" s="202"/>
      <c r="BB269" s="202"/>
      <c r="BC269" s="202"/>
      <c r="BD269" s="202"/>
      <c r="BE269" s="202"/>
      <c r="BF269" s="202"/>
      <c r="BG269" s="202"/>
      <c r="BH269" s="202"/>
      <c r="BI269" s="202"/>
      <c r="BJ269" s="202"/>
      <c r="BK269" s="202"/>
      <c r="BL269" s="202"/>
      <c r="BM269" s="202"/>
      <c r="BN269" s="202"/>
      <c r="BO269" s="202"/>
      <c r="BP269" s="202"/>
      <c r="BQ269" s="202"/>
      <c r="BR269" s="202"/>
      <c r="BS269" s="202"/>
      <c r="BT269" s="202"/>
      <c r="BU269" s="202"/>
      <c r="BV269" s="202"/>
      <c r="BW269" s="202"/>
      <c r="BX269" s="202"/>
      <c r="BY269" s="202"/>
      <c r="BZ269" s="202"/>
      <c r="CA269" s="202"/>
      <c r="CB269" s="202"/>
      <c r="CC269" s="202"/>
      <c r="CD269" s="202"/>
      <c r="CE269" s="202"/>
      <c r="CF269" s="202"/>
      <c r="CG269" s="202"/>
      <c r="CH269" s="202"/>
      <c r="CI269" s="202"/>
      <c r="CJ269" s="202"/>
      <c r="CK269" s="202"/>
      <c r="CL269" s="202"/>
      <c r="CM269" s="202"/>
      <c r="CN269" s="202"/>
      <c r="CO269" s="202"/>
      <c r="CP269" s="202"/>
      <c r="CQ269" s="202"/>
      <c r="CR269" s="202"/>
      <c r="CS269" s="202"/>
      <c r="CT269" s="202"/>
      <c r="CU269" s="202"/>
      <c r="CV269" s="202"/>
      <c r="CW269" s="202"/>
      <c r="CX269" s="202"/>
      <c r="CY269" s="202"/>
      <c r="CZ269" s="202"/>
      <c r="DA269" s="202"/>
      <c r="DB269" s="202"/>
      <c r="DC269" s="202"/>
      <c r="DD269" s="202"/>
      <c r="DE269" s="202"/>
      <c r="DF269" s="202"/>
      <c r="DG269" s="202"/>
      <c r="DH269" s="202"/>
      <c r="DI269" s="202"/>
      <c r="DJ269" s="202"/>
      <c r="DK269" s="202"/>
      <c r="DL269" s="202"/>
      <c r="DM269" s="202"/>
      <c r="DN269" s="202"/>
      <c r="DO269" s="202"/>
      <c r="DP269" s="202"/>
      <c r="DQ269" s="202"/>
      <c r="DR269" s="202"/>
      <c r="DS269" s="202"/>
      <c r="DT269" s="202"/>
      <c r="DU269" s="202"/>
      <c r="DV269" s="202"/>
      <c r="DW269" s="202"/>
      <c r="DX269" s="202"/>
      <c r="DY269" s="202"/>
      <c r="DZ269" s="202"/>
      <c r="EA269" s="202"/>
      <c r="EB269" s="202"/>
      <c r="EC269" s="202"/>
      <c r="ED269" s="202"/>
      <c r="EE269" s="202"/>
      <c r="EF269" s="202"/>
      <c r="EG269" s="202"/>
      <c r="EH269" s="202"/>
      <c r="EI269" s="202"/>
      <c r="EJ269" s="202"/>
      <c r="EK269" s="202"/>
      <c r="EL269" s="202"/>
      <c r="EM269" s="202"/>
      <c r="EN269" s="202"/>
    </row>
    <row r="270" spans="3:144">
      <c r="C270" s="202"/>
      <c r="D270" s="202"/>
      <c r="E270" s="202"/>
      <c r="F270" s="202"/>
      <c r="G270" s="202"/>
      <c r="H270" s="202"/>
      <c r="I270" s="202"/>
      <c r="J270" s="202"/>
      <c r="K270" s="202"/>
      <c r="L270" s="202"/>
      <c r="M270" s="202"/>
      <c r="N270" s="202"/>
      <c r="O270" s="202"/>
      <c r="P270" s="202"/>
      <c r="Q270" s="202"/>
      <c r="R270" s="202"/>
      <c r="S270" s="202"/>
      <c r="T270" s="202"/>
      <c r="U270" s="202"/>
      <c r="V270" s="202"/>
      <c r="W270" s="202"/>
      <c r="X270" s="202"/>
      <c r="Y270" s="202"/>
      <c r="Z270" s="202"/>
      <c r="AA270" s="202"/>
      <c r="AB270" s="202"/>
      <c r="AC270" s="202"/>
      <c r="AD270" s="202"/>
      <c r="AE270" s="202"/>
      <c r="AF270" s="202"/>
      <c r="AG270" s="202"/>
      <c r="AH270" s="202"/>
      <c r="AI270" s="202"/>
      <c r="AJ270" s="202"/>
      <c r="AK270" s="202"/>
      <c r="AL270" s="202"/>
      <c r="AM270" s="202"/>
      <c r="AN270" s="202"/>
      <c r="AO270" s="202"/>
      <c r="AP270" s="202"/>
      <c r="AQ270" s="202"/>
      <c r="AR270" s="202"/>
      <c r="AS270" s="202"/>
      <c r="AT270" s="202"/>
      <c r="AU270" s="202"/>
      <c r="AV270" s="202"/>
      <c r="AW270" s="202"/>
      <c r="AX270" s="202"/>
      <c r="AY270" s="202"/>
      <c r="AZ270" s="202"/>
      <c r="BA270" s="202"/>
      <c r="BB270" s="202"/>
      <c r="BC270" s="202"/>
      <c r="BD270" s="202"/>
      <c r="BE270" s="202"/>
      <c r="BF270" s="202"/>
      <c r="BG270" s="202"/>
      <c r="BH270" s="202"/>
      <c r="BI270" s="202"/>
      <c r="BJ270" s="202"/>
      <c r="BK270" s="202"/>
      <c r="BL270" s="202"/>
      <c r="BM270" s="202"/>
      <c r="BN270" s="202"/>
      <c r="BO270" s="202"/>
      <c r="BP270" s="202"/>
      <c r="BQ270" s="202"/>
      <c r="BR270" s="202"/>
      <c r="BS270" s="202"/>
      <c r="BT270" s="202"/>
      <c r="BU270" s="202"/>
      <c r="BV270" s="202"/>
      <c r="BW270" s="202"/>
      <c r="BX270" s="202"/>
      <c r="BY270" s="202"/>
      <c r="BZ270" s="202"/>
      <c r="CA270" s="202"/>
      <c r="CB270" s="202"/>
      <c r="CC270" s="202"/>
      <c r="CD270" s="202"/>
      <c r="CE270" s="202"/>
      <c r="CF270" s="202"/>
      <c r="CG270" s="202"/>
      <c r="CH270" s="202"/>
      <c r="CI270" s="202"/>
      <c r="CJ270" s="202"/>
      <c r="CK270" s="202"/>
      <c r="CL270" s="202"/>
      <c r="CM270" s="202"/>
      <c r="CN270" s="202"/>
      <c r="CO270" s="202"/>
      <c r="CP270" s="202"/>
      <c r="CQ270" s="202"/>
      <c r="CR270" s="202"/>
      <c r="CS270" s="202"/>
      <c r="CT270" s="202"/>
      <c r="CU270" s="202"/>
      <c r="CV270" s="202"/>
      <c r="CW270" s="202"/>
      <c r="CX270" s="202"/>
      <c r="CY270" s="202"/>
      <c r="CZ270" s="202"/>
      <c r="DA270" s="202"/>
      <c r="DB270" s="202"/>
      <c r="DC270" s="202"/>
      <c r="DD270" s="202"/>
      <c r="DE270" s="202"/>
      <c r="DF270" s="202"/>
      <c r="DG270" s="202"/>
      <c r="DH270" s="202"/>
      <c r="DI270" s="202"/>
      <c r="DJ270" s="202"/>
      <c r="DK270" s="202"/>
      <c r="DL270" s="202"/>
      <c r="DM270" s="202"/>
      <c r="DN270" s="202"/>
      <c r="DO270" s="202"/>
      <c r="DP270" s="202"/>
      <c r="DQ270" s="202"/>
      <c r="DR270" s="202"/>
      <c r="DS270" s="202"/>
      <c r="DT270" s="202"/>
      <c r="DU270" s="202"/>
      <c r="DV270" s="202"/>
      <c r="DW270" s="202"/>
      <c r="DX270" s="202"/>
      <c r="DY270" s="202"/>
      <c r="DZ270" s="202"/>
      <c r="EA270" s="202"/>
      <c r="EB270" s="202"/>
      <c r="EC270" s="202"/>
      <c r="ED270" s="202"/>
      <c r="EE270" s="202"/>
      <c r="EF270" s="202"/>
      <c r="EG270" s="202"/>
      <c r="EH270" s="202"/>
      <c r="EI270" s="202"/>
      <c r="EJ270" s="202"/>
      <c r="EK270" s="202"/>
      <c r="EL270" s="202"/>
      <c r="EM270" s="202"/>
      <c r="EN270" s="202"/>
    </row>
    <row r="271" spans="3:144">
      <c r="C271" s="202"/>
      <c r="D271" s="202"/>
      <c r="E271" s="202"/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2"/>
      <c r="V271" s="202"/>
      <c r="W271" s="202"/>
      <c r="X271" s="202"/>
      <c r="Y271" s="202"/>
      <c r="Z271" s="202"/>
      <c r="AA271" s="202"/>
      <c r="AB271" s="202"/>
      <c r="AC271" s="202"/>
      <c r="AD271" s="202"/>
      <c r="AE271" s="202"/>
      <c r="AF271" s="202"/>
      <c r="AG271" s="202"/>
      <c r="AH271" s="202"/>
      <c r="AI271" s="202"/>
      <c r="AJ271" s="202"/>
      <c r="AK271" s="202"/>
      <c r="AL271" s="202"/>
      <c r="AM271" s="202"/>
      <c r="AN271" s="202"/>
      <c r="AO271" s="202"/>
      <c r="AP271" s="202"/>
      <c r="AQ271" s="202"/>
      <c r="AR271" s="202"/>
      <c r="AS271" s="202"/>
      <c r="AT271" s="202"/>
      <c r="AU271" s="202"/>
      <c r="AV271" s="202"/>
      <c r="AW271" s="202"/>
      <c r="AX271" s="202"/>
      <c r="AY271" s="202"/>
      <c r="AZ271" s="202"/>
      <c r="BA271" s="202"/>
      <c r="BB271" s="202"/>
      <c r="BC271" s="202"/>
      <c r="BD271" s="202"/>
      <c r="BE271" s="202"/>
      <c r="BF271" s="202"/>
      <c r="BG271" s="202"/>
      <c r="BH271" s="202"/>
      <c r="BI271" s="202"/>
      <c r="BJ271" s="202"/>
      <c r="BK271" s="202"/>
      <c r="BL271" s="202"/>
      <c r="BM271" s="202"/>
      <c r="BN271" s="202"/>
      <c r="BO271" s="202"/>
      <c r="BP271" s="202"/>
      <c r="BQ271" s="202"/>
      <c r="BR271" s="202"/>
      <c r="BS271" s="202"/>
      <c r="BT271" s="202"/>
      <c r="BU271" s="202"/>
      <c r="BV271" s="202"/>
      <c r="BW271" s="202"/>
      <c r="BX271" s="202"/>
      <c r="BY271" s="202"/>
      <c r="BZ271" s="202"/>
      <c r="CA271" s="202"/>
      <c r="CB271" s="202"/>
      <c r="CC271" s="202"/>
      <c r="CD271" s="202"/>
      <c r="CE271" s="202"/>
      <c r="CF271" s="202"/>
      <c r="CG271" s="202"/>
      <c r="CH271" s="202"/>
      <c r="CI271" s="202"/>
      <c r="CJ271" s="202"/>
      <c r="CK271" s="202"/>
      <c r="CL271" s="202"/>
      <c r="CM271" s="202"/>
      <c r="CN271" s="202"/>
      <c r="CO271" s="202"/>
      <c r="CP271" s="202"/>
      <c r="CQ271" s="202"/>
      <c r="CR271" s="202"/>
      <c r="CS271" s="202"/>
      <c r="CT271" s="202"/>
      <c r="CU271" s="202"/>
      <c r="CV271" s="202"/>
      <c r="CW271" s="202"/>
      <c r="CX271" s="202"/>
      <c r="CY271" s="202"/>
      <c r="CZ271" s="202"/>
      <c r="DA271" s="202"/>
      <c r="DB271" s="202"/>
      <c r="DC271" s="202"/>
      <c r="DD271" s="202"/>
      <c r="DE271" s="202"/>
      <c r="DF271" s="202"/>
      <c r="DG271" s="202"/>
      <c r="DH271" s="202"/>
      <c r="DI271" s="202"/>
      <c r="DJ271" s="202"/>
      <c r="DK271" s="202"/>
      <c r="DL271" s="202"/>
      <c r="DM271" s="202"/>
      <c r="DN271" s="202"/>
      <c r="DO271" s="202"/>
      <c r="DP271" s="202"/>
      <c r="DQ271" s="202"/>
      <c r="DR271" s="202"/>
      <c r="DS271" s="202"/>
      <c r="DT271" s="202"/>
      <c r="DU271" s="202"/>
      <c r="DV271" s="202"/>
      <c r="DW271" s="202"/>
      <c r="DX271" s="202"/>
      <c r="DY271" s="202"/>
      <c r="DZ271" s="202"/>
      <c r="EA271" s="202"/>
      <c r="EB271" s="202"/>
      <c r="EC271" s="202"/>
      <c r="ED271" s="202"/>
      <c r="EE271" s="202"/>
      <c r="EF271" s="202"/>
      <c r="EG271" s="202"/>
      <c r="EH271" s="202"/>
      <c r="EI271" s="202"/>
      <c r="EJ271" s="202"/>
      <c r="EK271" s="202"/>
      <c r="EL271" s="202"/>
      <c r="EM271" s="202"/>
      <c r="EN271" s="202"/>
    </row>
    <row r="272" spans="3:144">
      <c r="C272" s="202"/>
      <c r="D272" s="202"/>
      <c r="E272" s="202"/>
      <c r="F272" s="202"/>
      <c r="G272" s="202"/>
      <c r="H272" s="202"/>
      <c r="I272" s="202"/>
      <c r="J272" s="202"/>
      <c r="K272" s="202"/>
      <c r="L272" s="202"/>
      <c r="M272" s="202"/>
      <c r="N272" s="202"/>
      <c r="O272" s="202"/>
      <c r="P272" s="202"/>
      <c r="Q272" s="202"/>
      <c r="R272" s="202"/>
      <c r="S272" s="202"/>
      <c r="T272" s="202"/>
      <c r="U272" s="202"/>
      <c r="V272" s="202"/>
      <c r="W272" s="202"/>
      <c r="X272" s="202"/>
      <c r="Y272" s="202"/>
      <c r="Z272" s="202"/>
      <c r="AA272" s="202"/>
      <c r="AB272" s="202"/>
      <c r="AC272" s="202"/>
      <c r="AD272" s="202"/>
      <c r="AE272" s="202"/>
      <c r="AF272" s="202"/>
      <c r="AG272" s="202"/>
      <c r="AH272" s="202"/>
      <c r="AI272" s="202"/>
      <c r="AJ272" s="202"/>
      <c r="AK272" s="202"/>
      <c r="AL272" s="202"/>
      <c r="AM272" s="202"/>
      <c r="AN272" s="202"/>
      <c r="AO272" s="202"/>
      <c r="AP272" s="202"/>
      <c r="AQ272" s="202"/>
      <c r="AR272" s="202"/>
      <c r="AS272" s="202"/>
      <c r="AT272" s="202"/>
      <c r="AU272" s="202"/>
      <c r="AV272" s="202"/>
      <c r="AW272" s="202"/>
      <c r="AX272" s="202"/>
      <c r="AY272" s="202"/>
      <c r="AZ272" s="202"/>
      <c r="BA272" s="202"/>
      <c r="BB272" s="202"/>
      <c r="BC272" s="202"/>
      <c r="BD272" s="202"/>
      <c r="BE272" s="202"/>
      <c r="BF272" s="202"/>
      <c r="BG272" s="202"/>
      <c r="BH272" s="202"/>
      <c r="BI272" s="202"/>
      <c r="BJ272" s="202"/>
      <c r="BK272" s="202"/>
      <c r="BL272" s="202"/>
      <c r="BM272" s="202"/>
      <c r="BN272" s="202"/>
      <c r="BO272" s="202"/>
      <c r="BP272" s="202"/>
      <c r="BQ272" s="202"/>
      <c r="BR272" s="202"/>
      <c r="BS272" s="202"/>
      <c r="BT272" s="202"/>
      <c r="BU272" s="202"/>
      <c r="BV272" s="202"/>
      <c r="BW272" s="202"/>
      <c r="BX272" s="202"/>
      <c r="BY272" s="202"/>
      <c r="BZ272" s="202"/>
      <c r="CA272" s="202"/>
      <c r="CB272" s="202"/>
      <c r="CC272" s="202"/>
      <c r="CD272" s="202"/>
      <c r="CE272" s="202"/>
      <c r="CF272" s="202"/>
      <c r="CG272" s="202"/>
      <c r="CH272" s="202"/>
      <c r="CI272" s="202"/>
      <c r="CJ272" s="202"/>
      <c r="CK272" s="202"/>
      <c r="CL272" s="202"/>
      <c r="CM272" s="202"/>
      <c r="CN272" s="202"/>
      <c r="CO272" s="202"/>
      <c r="CP272" s="202"/>
      <c r="CQ272" s="202"/>
      <c r="CR272" s="202"/>
      <c r="CS272" s="202"/>
      <c r="CT272" s="202"/>
      <c r="CU272" s="202"/>
      <c r="CV272" s="202"/>
      <c r="CW272" s="202"/>
      <c r="CX272" s="202"/>
      <c r="CY272" s="202"/>
      <c r="CZ272" s="202"/>
      <c r="DA272" s="202"/>
      <c r="DB272" s="202"/>
      <c r="DC272" s="202"/>
      <c r="DD272" s="202"/>
      <c r="DE272" s="202"/>
      <c r="DF272" s="202"/>
      <c r="DG272" s="202"/>
      <c r="DH272" s="202"/>
      <c r="DI272" s="202"/>
      <c r="DJ272" s="202"/>
      <c r="DK272" s="202"/>
      <c r="DL272" s="202"/>
      <c r="DM272" s="202"/>
      <c r="DN272" s="202"/>
      <c r="DO272" s="202"/>
      <c r="DP272" s="202"/>
      <c r="DQ272" s="202"/>
      <c r="DR272" s="202"/>
      <c r="DS272" s="202"/>
      <c r="DT272" s="202"/>
      <c r="DU272" s="202"/>
      <c r="DV272" s="202"/>
      <c r="DW272" s="202"/>
      <c r="DX272" s="202"/>
      <c r="DY272" s="202"/>
      <c r="DZ272" s="202"/>
      <c r="EA272" s="202"/>
      <c r="EB272" s="202"/>
      <c r="EC272" s="202"/>
      <c r="ED272" s="202"/>
      <c r="EE272" s="202"/>
      <c r="EF272" s="202"/>
      <c r="EG272" s="202"/>
      <c r="EH272" s="202"/>
      <c r="EI272" s="202"/>
      <c r="EJ272" s="202"/>
      <c r="EK272" s="202"/>
      <c r="EL272" s="202"/>
      <c r="EM272" s="202"/>
      <c r="EN272" s="202"/>
    </row>
    <row r="273" spans="3:144">
      <c r="C273" s="202"/>
      <c r="D273" s="202"/>
      <c r="E273" s="202"/>
      <c r="F273" s="202"/>
      <c r="G273" s="202"/>
      <c r="H273" s="202"/>
      <c r="I273" s="202"/>
      <c r="J273" s="202"/>
      <c r="K273" s="202"/>
      <c r="L273" s="202"/>
      <c r="M273" s="202"/>
      <c r="N273" s="202"/>
      <c r="O273" s="202"/>
      <c r="P273" s="202"/>
      <c r="Q273" s="202"/>
      <c r="R273" s="202"/>
      <c r="S273" s="202"/>
      <c r="T273" s="202"/>
      <c r="U273" s="202"/>
      <c r="V273" s="202"/>
      <c r="W273" s="202"/>
      <c r="X273" s="202"/>
      <c r="Y273" s="202"/>
      <c r="Z273" s="202"/>
      <c r="AA273" s="202"/>
      <c r="AB273" s="202"/>
      <c r="AC273" s="202"/>
      <c r="AD273" s="202"/>
      <c r="AE273" s="202"/>
      <c r="AF273" s="202"/>
      <c r="AG273" s="202"/>
      <c r="AH273" s="202"/>
      <c r="AI273" s="202"/>
      <c r="AJ273" s="202"/>
      <c r="AK273" s="202"/>
      <c r="AL273" s="202"/>
      <c r="AM273" s="202"/>
      <c r="AN273" s="202"/>
      <c r="AO273" s="202"/>
      <c r="AP273" s="202"/>
      <c r="AQ273" s="202"/>
      <c r="AR273" s="202"/>
      <c r="AS273" s="202"/>
      <c r="AT273" s="202"/>
      <c r="AU273" s="202"/>
      <c r="AV273" s="202"/>
      <c r="AW273" s="202"/>
      <c r="AX273" s="202"/>
      <c r="AY273" s="202"/>
      <c r="AZ273" s="202"/>
      <c r="BA273" s="202"/>
      <c r="BB273" s="202"/>
      <c r="BC273" s="202"/>
      <c r="BD273" s="202"/>
      <c r="BE273" s="202"/>
      <c r="BF273" s="202"/>
      <c r="BG273" s="202"/>
      <c r="BH273" s="202"/>
      <c r="BI273" s="202"/>
      <c r="BJ273" s="202"/>
      <c r="BK273" s="202"/>
      <c r="BL273" s="202"/>
      <c r="BM273" s="202"/>
      <c r="BN273" s="202"/>
      <c r="BO273" s="202"/>
      <c r="BP273" s="202"/>
      <c r="BQ273" s="202"/>
      <c r="BR273" s="202"/>
      <c r="BS273" s="202"/>
      <c r="BT273" s="202"/>
      <c r="BU273" s="202"/>
      <c r="BV273" s="202"/>
      <c r="BW273" s="202"/>
      <c r="BX273" s="202"/>
      <c r="BY273" s="202"/>
      <c r="BZ273" s="202"/>
      <c r="CA273" s="202"/>
      <c r="CB273" s="202"/>
      <c r="CC273" s="202"/>
      <c r="CD273" s="202"/>
      <c r="CE273" s="202"/>
      <c r="CF273" s="202"/>
      <c r="CG273" s="202"/>
      <c r="CH273" s="202"/>
      <c r="CI273" s="202"/>
      <c r="CJ273" s="202"/>
      <c r="CK273" s="202"/>
      <c r="CL273" s="202"/>
      <c r="CM273" s="202"/>
      <c r="CN273" s="202"/>
      <c r="CO273" s="202"/>
      <c r="CP273" s="202"/>
      <c r="CQ273" s="202"/>
      <c r="CR273" s="202"/>
      <c r="CS273" s="202"/>
      <c r="CT273" s="202"/>
      <c r="CU273" s="202"/>
      <c r="CV273" s="202"/>
      <c r="CW273" s="202"/>
      <c r="CX273" s="202"/>
      <c r="CY273" s="202"/>
      <c r="CZ273" s="202"/>
      <c r="DA273" s="202"/>
      <c r="DB273" s="202"/>
      <c r="DC273" s="202"/>
      <c r="DD273" s="202"/>
      <c r="DE273" s="202"/>
      <c r="DF273" s="202"/>
      <c r="DG273" s="202"/>
      <c r="DH273" s="202"/>
      <c r="DI273" s="202"/>
      <c r="DJ273" s="202"/>
      <c r="DK273" s="202"/>
      <c r="DL273" s="202"/>
      <c r="DM273" s="202"/>
      <c r="DN273" s="202"/>
      <c r="DO273" s="202"/>
      <c r="DP273" s="202"/>
      <c r="DQ273" s="202"/>
      <c r="DR273" s="202"/>
      <c r="DS273" s="202"/>
      <c r="DT273" s="202"/>
      <c r="DU273" s="202"/>
      <c r="DV273" s="202"/>
      <c r="DW273" s="202"/>
      <c r="DX273" s="202"/>
      <c r="DY273" s="202"/>
      <c r="DZ273" s="202"/>
      <c r="EA273" s="202"/>
      <c r="EB273" s="202"/>
      <c r="EC273" s="202"/>
      <c r="ED273" s="202"/>
      <c r="EE273" s="202"/>
      <c r="EF273" s="202"/>
      <c r="EG273" s="202"/>
      <c r="EH273" s="202"/>
      <c r="EI273" s="202"/>
      <c r="EJ273" s="202"/>
      <c r="EK273" s="202"/>
      <c r="EL273" s="202"/>
      <c r="EM273" s="202"/>
      <c r="EN273" s="202"/>
    </row>
    <row r="274" spans="3:144">
      <c r="C274" s="202"/>
      <c r="D274" s="202"/>
      <c r="E274" s="202"/>
      <c r="F274" s="202"/>
      <c r="G274" s="202"/>
      <c r="H274" s="202"/>
      <c r="I274" s="202"/>
      <c r="J274" s="202"/>
      <c r="K274" s="202"/>
      <c r="L274" s="202"/>
      <c r="M274" s="202"/>
      <c r="N274" s="202"/>
      <c r="O274" s="202"/>
      <c r="P274" s="202"/>
      <c r="Q274" s="202"/>
      <c r="R274" s="202"/>
      <c r="S274" s="202"/>
      <c r="T274" s="202"/>
      <c r="U274" s="202"/>
      <c r="V274" s="202"/>
      <c r="W274" s="202"/>
      <c r="X274" s="202"/>
      <c r="Y274" s="202"/>
      <c r="Z274" s="202"/>
      <c r="AA274" s="202"/>
      <c r="AB274" s="202"/>
      <c r="AC274" s="202"/>
      <c r="AD274" s="202"/>
      <c r="AE274" s="202"/>
      <c r="AF274" s="202"/>
      <c r="AG274" s="202"/>
      <c r="AH274" s="202"/>
      <c r="AI274" s="202"/>
      <c r="AJ274" s="202"/>
      <c r="AK274" s="202"/>
      <c r="AL274" s="202"/>
      <c r="AM274" s="202"/>
      <c r="AN274" s="202"/>
      <c r="AO274" s="202"/>
      <c r="AP274" s="202"/>
      <c r="AQ274" s="202"/>
      <c r="AR274" s="202"/>
      <c r="AS274" s="202"/>
      <c r="AT274" s="202"/>
      <c r="AU274" s="202"/>
      <c r="AV274" s="202"/>
      <c r="AW274" s="202"/>
      <c r="AX274" s="202"/>
      <c r="AY274" s="202"/>
      <c r="AZ274" s="202"/>
      <c r="BA274" s="202"/>
      <c r="BB274" s="202"/>
      <c r="BC274" s="202"/>
      <c r="BD274" s="202"/>
      <c r="BE274" s="202"/>
      <c r="BF274" s="202"/>
      <c r="BG274" s="202"/>
      <c r="BH274" s="202"/>
      <c r="BI274" s="202"/>
      <c r="BJ274" s="202"/>
      <c r="BK274" s="202"/>
      <c r="BL274" s="202"/>
      <c r="BM274" s="202"/>
      <c r="BN274" s="202"/>
      <c r="BO274" s="202"/>
      <c r="BP274" s="202"/>
      <c r="BQ274" s="202"/>
      <c r="BR274" s="202"/>
      <c r="BS274" s="202"/>
      <c r="BT274" s="202"/>
      <c r="BU274" s="202"/>
      <c r="BV274" s="202"/>
      <c r="BW274" s="202"/>
      <c r="BX274" s="202"/>
      <c r="BY274" s="202"/>
      <c r="BZ274" s="202"/>
      <c r="CA274" s="202"/>
      <c r="CB274" s="202"/>
      <c r="CC274" s="202"/>
      <c r="CD274" s="202"/>
      <c r="CE274" s="202"/>
      <c r="CF274" s="202"/>
      <c r="CG274" s="202"/>
      <c r="CH274" s="202"/>
      <c r="CI274" s="202"/>
      <c r="CJ274" s="202"/>
      <c r="CK274" s="202"/>
      <c r="CL274" s="202"/>
      <c r="CM274" s="202"/>
      <c r="CN274" s="202"/>
      <c r="CO274" s="202"/>
      <c r="CP274" s="202"/>
      <c r="CQ274" s="202"/>
      <c r="CR274" s="202"/>
      <c r="CS274" s="202"/>
      <c r="CT274" s="202"/>
      <c r="CU274" s="202"/>
      <c r="CV274" s="202"/>
      <c r="CW274" s="202"/>
      <c r="CX274" s="202"/>
      <c r="CY274" s="202"/>
      <c r="CZ274" s="202"/>
      <c r="DA274" s="202"/>
      <c r="DB274" s="202"/>
      <c r="DC274" s="202"/>
      <c r="DD274" s="202"/>
      <c r="DE274" s="202"/>
      <c r="DF274" s="202"/>
      <c r="DG274" s="202"/>
      <c r="DH274" s="202"/>
      <c r="DI274" s="202"/>
      <c r="DJ274" s="202"/>
      <c r="DK274" s="202"/>
      <c r="DL274" s="202"/>
      <c r="DM274" s="202"/>
      <c r="DN274" s="202"/>
      <c r="DO274" s="202"/>
      <c r="DP274" s="202"/>
      <c r="DQ274" s="202"/>
      <c r="DR274" s="202"/>
      <c r="DS274" s="202"/>
      <c r="DT274" s="202"/>
      <c r="DU274" s="202"/>
      <c r="DV274" s="202"/>
      <c r="DW274" s="202"/>
      <c r="DX274" s="202"/>
      <c r="DY274" s="202"/>
      <c r="DZ274" s="202"/>
      <c r="EA274" s="202"/>
      <c r="EB274" s="202"/>
      <c r="EC274" s="202"/>
      <c r="ED274" s="202"/>
      <c r="EE274" s="202"/>
      <c r="EF274" s="202"/>
      <c r="EG274" s="202"/>
      <c r="EH274" s="202"/>
      <c r="EI274" s="202"/>
      <c r="EJ274" s="202"/>
      <c r="EK274" s="202"/>
      <c r="EL274" s="202"/>
      <c r="EM274" s="202"/>
      <c r="EN274" s="202"/>
    </row>
    <row r="275" spans="3:144">
      <c r="C275" s="202"/>
      <c r="D275" s="202"/>
      <c r="E275" s="202"/>
      <c r="F275" s="202"/>
      <c r="G275" s="202"/>
      <c r="H275" s="202"/>
      <c r="I275" s="202"/>
      <c r="J275" s="202"/>
      <c r="K275" s="202"/>
      <c r="L275" s="202"/>
      <c r="M275" s="202"/>
      <c r="N275" s="202"/>
      <c r="O275" s="202"/>
      <c r="P275" s="202"/>
      <c r="Q275" s="202"/>
      <c r="R275" s="202"/>
      <c r="S275" s="202"/>
      <c r="T275" s="202"/>
      <c r="U275" s="202"/>
      <c r="V275" s="202"/>
      <c r="W275" s="202"/>
      <c r="X275" s="202"/>
      <c r="Y275" s="202"/>
      <c r="Z275" s="202"/>
      <c r="AA275" s="202"/>
      <c r="AB275" s="202"/>
      <c r="AC275" s="202"/>
      <c r="AD275" s="202"/>
      <c r="AE275" s="202"/>
      <c r="AF275" s="202"/>
      <c r="AG275" s="202"/>
      <c r="AH275" s="202"/>
      <c r="AI275" s="202"/>
      <c r="AJ275" s="202"/>
      <c r="AK275" s="202"/>
      <c r="AL275" s="202"/>
      <c r="AM275" s="202"/>
      <c r="AN275" s="202"/>
      <c r="AO275" s="202"/>
      <c r="AP275" s="202"/>
      <c r="AQ275" s="202"/>
      <c r="AR275" s="202"/>
      <c r="AS275" s="202"/>
      <c r="AT275" s="202"/>
      <c r="AU275" s="202"/>
      <c r="AV275" s="202"/>
      <c r="AW275" s="202"/>
      <c r="AX275" s="202"/>
      <c r="AY275" s="202"/>
      <c r="AZ275" s="202"/>
      <c r="BA275" s="202"/>
      <c r="BB275" s="202"/>
      <c r="BC275" s="202"/>
      <c r="BD275" s="202"/>
      <c r="BE275" s="202"/>
      <c r="BF275" s="202"/>
      <c r="BG275" s="202"/>
      <c r="BH275" s="202"/>
      <c r="BI275" s="202"/>
      <c r="BJ275" s="202"/>
      <c r="BK275" s="202"/>
      <c r="BL275" s="202"/>
      <c r="BM275" s="202"/>
      <c r="BN275" s="202"/>
      <c r="BO275" s="202"/>
      <c r="BP275" s="202"/>
      <c r="BQ275" s="202"/>
      <c r="BR275" s="202"/>
      <c r="BS275" s="202"/>
      <c r="BT275" s="202"/>
      <c r="BU275" s="202"/>
      <c r="BV275" s="202"/>
      <c r="BW275" s="202"/>
      <c r="BX275" s="202"/>
      <c r="BY275" s="202"/>
      <c r="BZ275" s="202"/>
      <c r="CA275" s="202"/>
      <c r="CB275" s="202"/>
      <c r="CC275" s="202"/>
      <c r="CD275" s="202"/>
      <c r="CE275" s="202"/>
      <c r="CF275" s="202"/>
      <c r="CG275" s="202"/>
      <c r="CH275" s="202"/>
      <c r="CI275" s="202"/>
      <c r="CJ275" s="202"/>
      <c r="CK275" s="202"/>
      <c r="CL275" s="202"/>
      <c r="CM275" s="202"/>
      <c r="CN275" s="202"/>
      <c r="CO275" s="202"/>
      <c r="CP275" s="202"/>
      <c r="CQ275" s="202"/>
      <c r="CR275" s="202"/>
      <c r="CS275" s="202"/>
      <c r="CT275" s="202"/>
      <c r="CU275" s="202"/>
      <c r="CV275" s="202"/>
      <c r="CW275" s="202"/>
      <c r="CX275" s="202"/>
      <c r="CY275" s="202"/>
      <c r="CZ275" s="202"/>
      <c r="DA275" s="202"/>
      <c r="DB275" s="202"/>
      <c r="DC275" s="202"/>
      <c r="DD275" s="202"/>
      <c r="DE275" s="202"/>
      <c r="DF275" s="202"/>
      <c r="DG275" s="202"/>
      <c r="DH275" s="202"/>
      <c r="DI275" s="202"/>
      <c r="DJ275" s="202"/>
      <c r="DK275" s="202"/>
      <c r="DL275" s="202"/>
      <c r="DM275" s="202"/>
      <c r="DN275" s="202"/>
      <c r="DO275" s="202"/>
      <c r="DP275" s="202"/>
      <c r="DQ275" s="202"/>
      <c r="DR275" s="202"/>
      <c r="DS275" s="202"/>
      <c r="DT275" s="202"/>
      <c r="DU275" s="202"/>
      <c r="DV275" s="202"/>
      <c r="DW275" s="202"/>
      <c r="DX275" s="202"/>
      <c r="DY275" s="202"/>
      <c r="DZ275" s="202"/>
      <c r="EA275" s="202"/>
      <c r="EB275" s="202"/>
      <c r="EC275" s="202"/>
      <c r="ED275" s="202"/>
      <c r="EE275" s="202"/>
      <c r="EF275" s="202"/>
      <c r="EG275" s="202"/>
      <c r="EH275" s="202"/>
      <c r="EI275" s="202"/>
      <c r="EJ275" s="202"/>
      <c r="EK275" s="202"/>
      <c r="EL275" s="202"/>
      <c r="EM275" s="202"/>
      <c r="EN275" s="202"/>
    </row>
    <row r="276" spans="3:144">
      <c r="C276" s="202"/>
      <c r="D276" s="202"/>
      <c r="E276" s="202"/>
      <c r="F276" s="202"/>
      <c r="G276" s="202"/>
      <c r="H276" s="202"/>
      <c r="I276" s="202"/>
      <c r="J276" s="202"/>
      <c r="K276" s="202"/>
      <c r="L276" s="202"/>
      <c r="M276" s="202"/>
      <c r="N276" s="202"/>
      <c r="O276" s="202"/>
      <c r="P276" s="202"/>
      <c r="Q276" s="202"/>
      <c r="R276" s="202"/>
      <c r="S276" s="202"/>
      <c r="T276" s="202"/>
      <c r="U276" s="202"/>
      <c r="V276" s="202"/>
      <c r="W276" s="202"/>
      <c r="X276" s="202"/>
      <c r="Y276" s="202"/>
      <c r="Z276" s="202"/>
      <c r="AA276" s="202"/>
      <c r="AB276" s="202"/>
      <c r="AC276" s="202"/>
      <c r="AD276" s="202"/>
      <c r="AE276" s="202"/>
      <c r="AF276" s="202"/>
      <c r="AG276" s="202"/>
      <c r="AH276" s="202"/>
      <c r="AI276" s="202"/>
      <c r="AJ276" s="202"/>
      <c r="AK276" s="202"/>
      <c r="AL276" s="202"/>
      <c r="AM276" s="202"/>
      <c r="AN276" s="202"/>
      <c r="AO276" s="202"/>
      <c r="AP276" s="202"/>
      <c r="AQ276" s="202"/>
      <c r="AR276" s="202"/>
      <c r="AS276" s="202"/>
      <c r="AT276" s="202"/>
      <c r="AU276" s="202"/>
      <c r="AV276" s="202"/>
      <c r="AW276" s="202"/>
      <c r="AX276" s="202"/>
      <c r="AY276" s="202"/>
      <c r="AZ276" s="202"/>
      <c r="BA276" s="202"/>
      <c r="BB276" s="202"/>
      <c r="BC276" s="202"/>
      <c r="BD276" s="202"/>
      <c r="BE276" s="202"/>
      <c r="BF276" s="202"/>
      <c r="BG276" s="202"/>
      <c r="BH276" s="202"/>
      <c r="BI276" s="202"/>
      <c r="BJ276" s="202"/>
      <c r="BK276" s="202"/>
      <c r="BL276" s="202"/>
      <c r="BM276" s="202"/>
      <c r="BN276" s="202"/>
      <c r="BO276" s="202"/>
      <c r="BP276" s="202"/>
      <c r="BQ276" s="202"/>
      <c r="BR276" s="202"/>
      <c r="BS276" s="202"/>
      <c r="BT276" s="202"/>
      <c r="BU276" s="202"/>
      <c r="BV276" s="202"/>
      <c r="BW276" s="202"/>
      <c r="BX276" s="202"/>
      <c r="BY276" s="202"/>
      <c r="BZ276" s="202"/>
      <c r="CA276" s="202"/>
      <c r="CB276" s="202"/>
      <c r="CC276" s="202"/>
      <c r="CD276" s="202"/>
      <c r="CE276" s="202"/>
      <c r="CF276" s="202"/>
      <c r="CG276" s="202"/>
      <c r="CH276" s="202"/>
      <c r="CI276" s="202"/>
      <c r="CJ276" s="202"/>
      <c r="CK276" s="202"/>
      <c r="CL276" s="202"/>
      <c r="CM276" s="202"/>
      <c r="CN276" s="202"/>
      <c r="CO276" s="202"/>
      <c r="CP276" s="202"/>
      <c r="CQ276" s="202"/>
      <c r="CR276" s="202"/>
      <c r="CS276" s="202"/>
      <c r="CT276" s="202"/>
      <c r="CU276" s="202"/>
      <c r="CV276" s="202"/>
      <c r="CW276" s="202"/>
      <c r="CX276" s="202"/>
      <c r="CY276" s="202"/>
      <c r="CZ276" s="202"/>
      <c r="DA276" s="202"/>
      <c r="DB276" s="202"/>
      <c r="DC276" s="202"/>
      <c r="DD276" s="202"/>
      <c r="DE276" s="202"/>
      <c r="DF276" s="202"/>
      <c r="DG276" s="202"/>
      <c r="DH276" s="202"/>
      <c r="DI276" s="202"/>
      <c r="DJ276" s="202"/>
      <c r="DK276" s="202"/>
      <c r="DL276" s="202"/>
      <c r="DM276" s="202"/>
      <c r="DN276" s="202"/>
      <c r="DO276" s="202"/>
      <c r="DP276" s="202"/>
      <c r="DQ276" s="202"/>
      <c r="DR276" s="202"/>
      <c r="DS276" s="202"/>
      <c r="DT276" s="202"/>
      <c r="DU276" s="202"/>
      <c r="DV276" s="202"/>
      <c r="DW276" s="202"/>
      <c r="DX276" s="202"/>
      <c r="DY276" s="202"/>
      <c r="DZ276" s="202"/>
      <c r="EA276" s="202"/>
      <c r="EB276" s="202"/>
      <c r="EC276" s="202"/>
      <c r="ED276" s="202"/>
      <c r="EE276" s="202"/>
      <c r="EF276" s="202"/>
      <c r="EG276" s="202"/>
      <c r="EH276" s="202"/>
      <c r="EI276" s="202"/>
      <c r="EJ276" s="202"/>
      <c r="EK276" s="202"/>
      <c r="EL276" s="202"/>
      <c r="EM276" s="202"/>
      <c r="EN276" s="202"/>
    </row>
    <row r="277" spans="3:144">
      <c r="C277" s="202"/>
      <c r="D277" s="202"/>
      <c r="E277" s="202"/>
      <c r="F277" s="202"/>
      <c r="G277" s="202"/>
      <c r="H277" s="202"/>
      <c r="I277" s="202"/>
      <c r="J277" s="202"/>
      <c r="K277" s="202"/>
      <c r="L277" s="202"/>
      <c r="M277" s="202"/>
      <c r="N277" s="202"/>
      <c r="O277" s="202"/>
      <c r="P277" s="202"/>
      <c r="Q277" s="202"/>
      <c r="R277" s="202"/>
      <c r="S277" s="202"/>
      <c r="T277" s="202"/>
      <c r="U277" s="202"/>
      <c r="V277" s="202"/>
      <c r="W277" s="202"/>
      <c r="X277" s="202"/>
      <c r="Y277" s="202"/>
      <c r="Z277" s="202"/>
      <c r="AA277" s="202"/>
      <c r="AB277" s="202"/>
      <c r="AC277" s="202"/>
      <c r="AD277" s="202"/>
      <c r="AE277" s="202"/>
      <c r="AF277" s="202"/>
      <c r="AG277" s="202"/>
      <c r="AH277" s="202"/>
      <c r="AI277" s="202"/>
      <c r="AJ277" s="202"/>
      <c r="AK277" s="202"/>
      <c r="AL277" s="202"/>
      <c r="AM277" s="202"/>
      <c r="AN277" s="202"/>
      <c r="AO277" s="202"/>
      <c r="AP277" s="202"/>
      <c r="AQ277" s="202"/>
      <c r="AR277" s="202"/>
      <c r="AS277" s="202"/>
      <c r="AT277" s="202"/>
      <c r="AU277" s="202"/>
      <c r="AV277" s="202"/>
      <c r="AW277" s="202"/>
      <c r="AX277" s="202"/>
      <c r="AY277" s="202"/>
      <c r="AZ277" s="202"/>
      <c r="BA277" s="202"/>
      <c r="BB277" s="202"/>
      <c r="BC277" s="202"/>
      <c r="BD277" s="202"/>
      <c r="BE277" s="202"/>
      <c r="BF277" s="202"/>
      <c r="BG277" s="202"/>
      <c r="BH277" s="202"/>
      <c r="BI277" s="202"/>
      <c r="BJ277" s="202"/>
      <c r="BK277" s="202"/>
      <c r="BL277" s="202"/>
      <c r="BM277" s="202"/>
      <c r="BN277" s="202"/>
      <c r="BO277" s="202"/>
      <c r="BP277" s="202"/>
      <c r="BQ277" s="202"/>
      <c r="BR277" s="202"/>
      <c r="BS277" s="202"/>
      <c r="BT277" s="202"/>
      <c r="BU277" s="202"/>
      <c r="BV277" s="202"/>
      <c r="BW277" s="202"/>
      <c r="BX277" s="202"/>
      <c r="BY277" s="202"/>
      <c r="BZ277" s="202"/>
      <c r="CA277" s="202"/>
      <c r="CB277" s="202"/>
      <c r="CC277" s="202"/>
      <c r="CD277" s="202"/>
      <c r="CE277" s="202"/>
      <c r="CF277" s="202"/>
      <c r="CG277" s="202"/>
      <c r="CH277" s="202"/>
      <c r="CI277" s="202"/>
      <c r="CJ277" s="202"/>
      <c r="CK277" s="202"/>
      <c r="CL277" s="202"/>
      <c r="CM277" s="202"/>
      <c r="CN277" s="202"/>
      <c r="CO277" s="202"/>
      <c r="CP277" s="202"/>
      <c r="CQ277" s="202"/>
      <c r="CR277" s="202"/>
      <c r="CS277" s="202"/>
      <c r="CT277" s="202"/>
      <c r="CU277" s="202"/>
      <c r="CV277" s="202"/>
      <c r="CW277" s="202"/>
      <c r="CX277" s="202"/>
      <c r="CY277" s="202"/>
      <c r="CZ277" s="202"/>
      <c r="DA277" s="202"/>
      <c r="DB277" s="202"/>
      <c r="DC277" s="202"/>
      <c r="DD277" s="202"/>
      <c r="DE277" s="202"/>
      <c r="DF277" s="202"/>
      <c r="DG277" s="202"/>
      <c r="DH277" s="202"/>
      <c r="DI277" s="202"/>
      <c r="DJ277" s="202"/>
      <c r="DK277" s="202"/>
      <c r="DL277" s="202"/>
      <c r="DM277" s="202"/>
      <c r="DN277" s="202"/>
      <c r="DO277" s="202"/>
      <c r="DP277" s="202"/>
      <c r="DQ277" s="202"/>
      <c r="DR277" s="202"/>
      <c r="DS277" s="202"/>
      <c r="DT277" s="202"/>
      <c r="DU277" s="202"/>
      <c r="DV277" s="202"/>
      <c r="DW277" s="202"/>
      <c r="DX277" s="202"/>
      <c r="DY277" s="202"/>
      <c r="DZ277" s="202"/>
      <c r="EA277" s="202"/>
      <c r="EB277" s="202"/>
      <c r="EC277" s="202"/>
      <c r="ED277" s="202"/>
      <c r="EE277" s="202"/>
      <c r="EF277" s="202"/>
      <c r="EG277" s="202"/>
      <c r="EH277" s="202"/>
      <c r="EI277" s="202"/>
      <c r="EJ277" s="202"/>
      <c r="EK277" s="202"/>
      <c r="EL277" s="202"/>
      <c r="EM277" s="202"/>
      <c r="EN277" s="202"/>
    </row>
    <row r="278" spans="3:144">
      <c r="C278" s="202"/>
      <c r="D278" s="202"/>
      <c r="E278" s="202"/>
      <c r="F278" s="202"/>
      <c r="G278" s="202"/>
      <c r="H278" s="202"/>
      <c r="I278" s="202"/>
      <c r="J278" s="202"/>
      <c r="K278" s="202"/>
      <c r="L278" s="202"/>
      <c r="M278" s="202"/>
      <c r="N278" s="202"/>
      <c r="O278" s="202"/>
      <c r="P278" s="202"/>
      <c r="Q278" s="202"/>
      <c r="R278" s="202"/>
      <c r="S278" s="202"/>
      <c r="T278" s="202"/>
      <c r="U278" s="202"/>
      <c r="V278" s="202"/>
      <c r="W278" s="202"/>
      <c r="X278" s="202"/>
      <c r="Y278" s="202"/>
      <c r="Z278" s="202"/>
      <c r="AA278" s="202"/>
      <c r="AB278" s="202"/>
      <c r="AC278" s="202"/>
      <c r="AD278" s="202"/>
      <c r="AE278" s="202"/>
      <c r="AF278" s="202"/>
      <c r="AG278" s="202"/>
      <c r="AH278" s="202"/>
      <c r="AI278" s="202"/>
      <c r="AJ278" s="202"/>
      <c r="AK278" s="202"/>
      <c r="AL278" s="202"/>
      <c r="AM278" s="202"/>
      <c r="AN278" s="202"/>
      <c r="AO278" s="202"/>
      <c r="AP278" s="202"/>
      <c r="AQ278" s="202"/>
      <c r="AR278" s="202"/>
      <c r="AS278" s="202"/>
      <c r="AT278" s="202"/>
      <c r="AU278" s="202"/>
      <c r="AV278" s="202"/>
      <c r="AW278" s="202"/>
      <c r="AX278" s="202"/>
      <c r="AY278" s="202"/>
      <c r="AZ278" s="202"/>
      <c r="BA278" s="202"/>
      <c r="BB278" s="202"/>
      <c r="BC278" s="202"/>
      <c r="BD278" s="202"/>
      <c r="BE278" s="202"/>
      <c r="BF278" s="202"/>
      <c r="BG278" s="202"/>
      <c r="BH278" s="202"/>
      <c r="BI278" s="202"/>
      <c r="BJ278" s="202"/>
      <c r="BK278" s="202"/>
      <c r="BL278" s="202"/>
      <c r="BM278" s="202"/>
      <c r="BN278" s="202"/>
      <c r="BO278" s="202"/>
      <c r="BP278" s="202"/>
      <c r="BQ278" s="202"/>
      <c r="BR278" s="202"/>
      <c r="BS278" s="202"/>
      <c r="BT278" s="202"/>
      <c r="BU278" s="202"/>
      <c r="BV278" s="202"/>
      <c r="BW278" s="202"/>
      <c r="BX278" s="202"/>
      <c r="BY278" s="202"/>
      <c r="BZ278" s="202"/>
      <c r="CA278" s="202"/>
      <c r="CB278" s="202"/>
      <c r="CC278" s="202"/>
      <c r="CD278" s="202"/>
      <c r="CE278" s="202"/>
      <c r="CF278" s="202"/>
      <c r="CG278" s="202"/>
      <c r="CH278" s="202"/>
      <c r="CI278" s="202"/>
      <c r="CJ278" s="202"/>
      <c r="CK278" s="202"/>
      <c r="CL278" s="202"/>
      <c r="CM278" s="202"/>
      <c r="CN278" s="202"/>
      <c r="CO278" s="202"/>
      <c r="CP278" s="202"/>
      <c r="CQ278" s="202"/>
      <c r="CR278" s="202"/>
      <c r="CS278" s="202"/>
      <c r="CT278" s="202"/>
      <c r="CU278" s="202"/>
      <c r="CV278" s="202"/>
      <c r="CW278" s="202"/>
      <c r="CX278" s="202"/>
      <c r="CY278" s="202"/>
      <c r="CZ278" s="202"/>
      <c r="DA278" s="202"/>
      <c r="DB278" s="202"/>
      <c r="DC278" s="202"/>
      <c r="DD278" s="202"/>
      <c r="DE278" s="202"/>
      <c r="DF278" s="202"/>
      <c r="DG278" s="202"/>
      <c r="DH278" s="202"/>
      <c r="DI278" s="202"/>
      <c r="DJ278" s="202"/>
      <c r="DK278" s="202"/>
      <c r="DL278" s="202"/>
      <c r="DM278" s="202"/>
      <c r="DN278" s="202"/>
      <c r="DO278" s="202"/>
      <c r="DP278" s="202"/>
      <c r="DQ278" s="202"/>
      <c r="DR278" s="202"/>
      <c r="DS278" s="202"/>
      <c r="DT278" s="202"/>
      <c r="DU278" s="202"/>
      <c r="DV278" s="202"/>
      <c r="DW278" s="202"/>
      <c r="DX278" s="202"/>
      <c r="DY278" s="202"/>
      <c r="DZ278" s="202"/>
      <c r="EA278" s="202"/>
      <c r="EB278" s="202"/>
      <c r="EC278" s="202"/>
      <c r="ED278" s="202"/>
      <c r="EE278" s="202"/>
      <c r="EF278" s="202"/>
      <c r="EG278" s="202"/>
      <c r="EH278" s="202"/>
      <c r="EI278" s="202"/>
      <c r="EJ278" s="202"/>
      <c r="EK278" s="202"/>
      <c r="EL278" s="202"/>
      <c r="EM278" s="202"/>
      <c r="EN278" s="202"/>
    </row>
    <row r="279" spans="3:144">
      <c r="C279" s="202"/>
      <c r="D279" s="202"/>
      <c r="E279" s="202"/>
      <c r="F279" s="202"/>
      <c r="G279" s="202"/>
      <c r="H279" s="202"/>
      <c r="I279" s="202"/>
      <c r="J279" s="202"/>
      <c r="K279" s="202"/>
      <c r="L279" s="202"/>
      <c r="M279" s="202"/>
      <c r="N279" s="202"/>
      <c r="O279" s="202"/>
      <c r="P279" s="202"/>
      <c r="Q279" s="202"/>
      <c r="R279" s="202"/>
      <c r="S279" s="202"/>
      <c r="T279" s="202"/>
      <c r="U279" s="202"/>
      <c r="V279" s="202"/>
      <c r="W279" s="202"/>
      <c r="X279" s="202"/>
      <c r="Y279" s="202"/>
      <c r="Z279" s="202"/>
      <c r="AA279" s="202"/>
      <c r="AB279" s="202"/>
      <c r="AC279" s="202"/>
      <c r="AD279" s="202"/>
      <c r="AE279" s="202"/>
      <c r="AF279" s="202"/>
      <c r="AG279" s="202"/>
      <c r="AH279" s="202"/>
      <c r="AI279" s="202"/>
      <c r="AJ279" s="202"/>
      <c r="AK279" s="202"/>
      <c r="AL279" s="202"/>
      <c r="AM279" s="202"/>
      <c r="AN279" s="202"/>
      <c r="AO279" s="202"/>
      <c r="AP279" s="202"/>
      <c r="AQ279" s="202"/>
      <c r="AR279" s="202"/>
      <c r="AS279" s="202"/>
      <c r="AT279" s="202"/>
      <c r="AU279" s="202"/>
      <c r="AV279" s="202"/>
      <c r="AW279" s="202"/>
      <c r="AX279" s="202"/>
      <c r="AY279" s="202"/>
      <c r="AZ279" s="202"/>
      <c r="BA279" s="202"/>
      <c r="BB279" s="202"/>
      <c r="BC279" s="202"/>
      <c r="BD279" s="202"/>
      <c r="BE279" s="202"/>
      <c r="BF279" s="202"/>
      <c r="BG279" s="202"/>
      <c r="BH279" s="202"/>
      <c r="BI279" s="202"/>
      <c r="BJ279" s="202"/>
      <c r="BK279" s="202"/>
      <c r="BL279" s="202"/>
      <c r="BM279" s="202"/>
      <c r="BN279" s="202"/>
      <c r="BO279" s="202"/>
      <c r="BP279" s="202"/>
      <c r="BQ279" s="202"/>
      <c r="BR279" s="202"/>
      <c r="BS279" s="202"/>
      <c r="BT279" s="202"/>
      <c r="BU279" s="202"/>
      <c r="BV279" s="202"/>
      <c r="BW279" s="202"/>
      <c r="BX279" s="202"/>
      <c r="BY279" s="202"/>
      <c r="BZ279" s="202"/>
      <c r="CA279" s="202"/>
      <c r="CB279" s="202"/>
      <c r="CC279" s="202"/>
      <c r="CD279" s="202"/>
      <c r="CE279" s="202"/>
      <c r="CF279" s="202"/>
      <c r="CG279" s="202"/>
      <c r="CH279" s="202"/>
      <c r="CI279" s="202"/>
      <c r="CJ279" s="202"/>
      <c r="CK279" s="202"/>
      <c r="CL279" s="202"/>
      <c r="CM279" s="202"/>
      <c r="CN279" s="202"/>
      <c r="CO279" s="202"/>
      <c r="CP279" s="202"/>
      <c r="CQ279" s="202"/>
      <c r="CR279" s="202"/>
      <c r="CS279" s="202"/>
      <c r="CT279" s="202"/>
      <c r="CU279" s="202"/>
      <c r="CV279" s="202"/>
      <c r="CW279" s="202"/>
      <c r="CX279" s="202"/>
      <c r="CY279" s="202"/>
      <c r="CZ279" s="202"/>
      <c r="DA279" s="202"/>
      <c r="DB279" s="202"/>
      <c r="DC279" s="202"/>
      <c r="DD279" s="202"/>
      <c r="DE279" s="202"/>
      <c r="DF279" s="202"/>
      <c r="DG279" s="202"/>
      <c r="DH279" s="202"/>
      <c r="DI279" s="202"/>
      <c r="DJ279" s="202"/>
      <c r="DK279" s="202"/>
      <c r="DL279" s="202"/>
      <c r="DM279" s="202"/>
      <c r="DN279" s="202"/>
      <c r="DO279" s="202"/>
      <c r="DP279" s="202"/>
      <c r="DQ279" s="202"/>
      <c r="DR279" s="202"/>
      <c r="DS279" s="202"/>
      <c r="DT279" s="202"/>
      <c r="DU279" s="202"/>
      <c r="DV279" s="202"/>
      <c r="DW279" s="202"/>
      <c r="DX279" s="202"/>
      <c r="DY279" s="202"/>
      <c r="DZ279" s="202"/>
      <c r="EA279" s="202"/>
      <c r="EB279" s="202"/>
      <c r="EC279" s="202"/>
      <c r="ED279" s="202"/>
      <c r="EE279" s="202"/>
      <c r="EF279" s="202"/>
      <c r="EG279" s="202"/>
      <c r="EH279" s="202"/>
      <c r="EI279" s="202"/>
      <c r="EJ279" s="202"/>
      <c r="EK279" s="202"/>
      <c r="EL279" s="202"/>
      <c r="EM279" s="202"/>
      <c r="EN279" s="202"/>
    </row>
    <row r="280" spans="3:144">
      <c r="C280" s="202"/>
      <c r="D280" s="202"/>
      <c r="E280" s="202"/>
      <c r="F280" s="202"/>
      <c r="G280" s="202"/>
      <c r="H280" s="202"/>
      <c r="I280" s="202"/>
      <c r="J280" s="202"/>
      <c r="K280" s="202"/>
      <c r="L280" s="202"/>
      <c r="M280" s="202"/>
      <c r="N280" s="202"/>
      <c r="O280" s="202"/>
      <c r="P280" s="202"/>
      <c r="Q280" s="202"/>
      <c r="R280" s="202"/>
      <c r="S280" s="202"/>
      <c r="T280" s="202"/>
      <c r="U280" s="202"/>
      <c r="V280" s="202"/>
      <c r="W280" s="202"/>
      <c r="X280" s="202"/>
      <c r="Y280" s="202"/>
      <c r="Z280" s="202"/>
      <c r="AA280" s="202"/>
      <c r="AB280" s="202"/>
      <c r="AC280" s="202"/>
      <c r="AD280" s="202"/>
      <c r="AE280" s="202"/>
      <c r="AF280" s="202"/>
      <c r="AG280" s="202"/>
      <c r="AH280" s="202"/>
      <c r="AI280" s="202"/>
      <c r="AJ280" s="202"/>
      <c r="AK280" s="202"/>
      <c r="AL280" s="202"/>
      <c r="AM280" s="202"/>
      <c r="AN280" s="202"/>
      <c r="AO280" s="202"/>
      <c r="AP280" s="202"/>
      <c r="AQ280" s="202"/>
      <c r="AR280" s="202"/>
      <c r="AS280" s="202"/>
      <c r="AT280" s="202"/>
      <c r="AU280" s="202"/>
      <c r="AV280" s="202"/>
      <c r="AW280" s="202"/>
      <c r="AX280" s="202"/>
      <c r="AY280" s="202"/>
      <c r="AZ280" s="202"/>
      <c r="BA280" s="202"/>
      <c r="BB280" s="202"/>
      <c r="BC280" s="202"/>
      <c r="BD280" s="202"/>
      <c r="BE280" s="202"/>
      <c r="BF280" s="202"/>
      <c r="BG280" s="202"/>
      <c r="BH280" s="202"/>
      <c r="BI280" s="202"/>
      <c r="BJ280" s="202"/>
      <c r="BK280" s="202"/>
      <c r="BL280" s="202"/>
      <c r="BM280" s="202"/>
      <c r="BN280" s="202"/>
      <c r="BO280" s="202"/>
      <c r="BP280" s="202"/>
      <c r="BQ280" s="202"/>
      <c r="BR280" s="202"/>
      <c r="BS280" s="202"/>
      <c r="BT280" s="202"/>
      <c r="BU280" s="202"/>
      <c r="BV280" s="202"/>
      <c r="BW280" s="202"/>
      <c r="BX280" s="202"/>
      <c r="BY280" s="202"/>
      <c r="BZ280" s="202"/>
      <c r="CA280" s="202"/>
      <c r="CB280" s="202"/>
      <c r="CC280" s="202"/>
      <c r="CD280" s="202"/>
      <c r="CE280" s="202"/>
      <c r="CF280" s="202"/>
      <c r="CG280" s="202"/>
      <c r="CH280" s="202"/>
      <c r="CI280" s="202"/>
      <c r="CJ280" s="202"/>
      <c r="CK280" s="202"/>
      <c r="CL280" s="202"/>
      <c r="CM280" s="202"/>
      <c r="CN280" s="202"/>
      <c r="CO280" s="202"/>
      <c r="CP280" s="202"/>
      <c r="CQ280" s="202"/>
      <c r="CR280" s="202"/>
      <c r="CS280" s="202"/>
      <c r="CT280" s="202"/>
      <c r="CU280" s="202"/>
      <c r="CV280" s="202"/>
      <c r="CW280" s="202"/>
      <c r="CX280" s="202"/>
      <c r="CY280" s="202"/>
      <c r="CZ280" s="202"/>
      <c r="DA280" s="202"/>
      <c r="DB280" s="202"/>
      <c r="DC280" s="202"/>
      <c r="DD280" s="202"/>
      <c r="DE280" s="202"/>
      <c r="DF280" s="202"/>
      <c r="DG280" s="202"/>
      <c r="DH280" s="202"/>
      <c r="DI280" s="202"/>
      <c r="DJ280" s="202"/>
      <c r="DK280" s="202"/>
      <c r="DL280" s="202"/>
      <c r="DM280" s="202"/>
      <c r="DN280" s="202"/>
      <c r="DO280" s="202"/>
      <c r="DP280" s="202"/>
      <c r="DQ280" s="202"/>
      <c r="DR280" s="202"/>
      <c r="DS280" s="202"/>
      <c r="DT280" s="202"/>
      <c r="DU280" s="202"/>
      <c r="DV280" s="202"/>
      <c r="DW280" s="202"/>
      <c r="DX280" s="202"/>
      <c r="DY280" s="202"/>
      <c r="DZ280" s="202"/>
      <c r="EA280" s="202"/>
      <c r="EB280" s="202"/>
      <c r="EC280" s="202"/>
      <c r="ED280" s="202"/>
      <c r="EE280" s="202"/>
      <c r="EF280" s="202"/>
      <c r="EG280" s="202"/>
      <c r="EH280" s="202"/>
      <c r="EI280" s="202"/>
      <c r="EJ280" s="202"/>
      <c r="EK280" s="202"/>
      <c r="EL280" s="202"/>
      <c r="EM280" s="202"/>
      <c r="EN280" s="202"/>
    </row>
    <row r="281" spans="3:144">
      <c r="C281" s="202"/>
      <c r="D281" s="202"/>
      <c r="E281" s="202"/>
      <c r="F281" s="202"/>
      <c r="G281" s="202"/>
      <c r="H281" s="202"/>
      <c r="I281" s="202"/>
      <c r="J281" s="202"/>
      <c r="K281" s="202"/>
      <c r="L281" s="202"/>
      <c r="M281" s="202"/>
      <c r="N281" s="202"/>
      <c r="O281" s="202"/>
      <c r="P281" s="202"/>
      <c r="Q281" s="202"/>
      <c r="R281" s="202"/>
      <c r="S281" s="202"/>
      <c r="T281" s="202"/>
      <c r="U281" s="202"/>
      <c r="V281" s="202"/>
      <c r="W281" s="202"/>
      <c r="X281" s="202"/>
      <c r="Y281" s="202"/>
      <c r="Z281" s="202"/>
      <c r="AA281" s="202"/>
      <c r="AB281" s="202"/>
      <c r="AC281" s="202"/>
      <c r="AD281" s="202"/>
      <c r="AE281" s="202"/>
      <c r="AF281" s="202"/>
      <c r="AG281" s="202"/>
      <c r="AH281" s="202"/>
      <c r="AI281" s="202"/>
      <c r="AJ281" s="202"/>
      <c r="AK281" s="202"/>
      <c r="AL281" s="202"/>
      <c r="AM281" s="202"/>
      <c r="AN281" s="202"/>
      <c r="AO281" s="202"/>
      <c r="AP281" s="202"/>
      <c r="AQ281" s="202"/>
      <c r="AR281" s="202"/>
      <c r="AS281" s="202"/>
      <c r="AT281" s="202"/>
      <c r="AU281" s="202"/>
      <c r="AV281" s="202"/>
      <c r="AW281" s="202"/>
      <c r="AX281" s="202"/>
      <c r="AY281" s="202"/>
      <c r="AZ281" s="202"/>
      <c r="BA281" s="202"/>
      <c r="BB281" s="202"/>
      <c r="BC281" s="202"/>
      <c r="BD281" s="202"/>
      <c r="BE281" s="202"/>
      <c r="BF281" s="202"/>
      <c r="BG281" s="202"/>
      <c r="BH281" s="202"/>
      <c r="BI281" s="202"/>
      <c r="BJ281" s="202"/>
      <c r="BK281" s="202"/>
      <c r="BL281" s="202"/>
      <c r="BM281" s="202"/>
      <c r="BN281" s="202"/>
      <c r="BO281" s="202"/>
      <c r="BP281" s="202"/>
      <c r="BQ281" s="202"/>
      <c r="BR281" s="202"/>
      <c r="BS281" s="202"/>
      <c r="BT281" s="202"/>
      <c r="BU281" s="202"/>
      <c r="BV281" s="202"/>
      <c r="BW281" s="202"/>
      <c r="BX281" s="202"/>
      <c r="BY281" s="202"/>
      <c r="BZ281" s="202"/>
      <c r="CA281" s="202"/>
      <c r="CB281" s="202"/>
      <c r="CC281" s="202"/>
      <c r="CD281" s="202"/>
      <c r="CE281" s="202"/>
      <c r="CF281" s="202"/>
      <c r="CG281" s="202"/>
      <c r="CH281" s="202"/>
      <c r="CI281" s="202"/>
      <c r="CJ281" s="202"/>
      <c r="CK281" s="202"/>
      <c r="CL281" s="202"/>
      <c r="CM281" s="202"/>
      <c r="CN281" s="202"/>
      <c r="CO281" s="202"/>
      <c r="CP281" s="202"/>
      <c r="CQ281" s="202"/>
      <c r="CR281" s="202"/>
      <c r="CS281" s="202"/>
      <c r="CT281" s="202"/>
      <c r="CU281" s="202"/>
      <c r="CV281" s="202"/>
      <c r="CW281" s="202"/>
      <c r="CX281" s="202"/>
      <c r="CY281" s="202"/>
      <c r="CZ281" s="202"/>
      <c r="DA281" s="202"/>
      <c r="DB281" s="202"/>
      <c r="DC281" s="202"/>
      <c r="DD281" s="202"/>
      <c r="DE281" s="202"/>
      <c r="DF281" s="202"/>
      <c r="DG281" s="202"/>
      <c r="DH281" s="202"/>
      <c r="DI281" s="202"/>
      <c r="DJ281" s="202"/>
      <c r="DK281" s="202"/>
      <c r="DL281" s="202"/>
      <c r="DM281" s="202"/>
      <c r="DN281" s="202"/>
      <c r="DO281" s="202"/>
      <c r="DP281" s="202"/>
      <c r="DQ281" s="202"/>
      <c r="DR281" s="202"/>
      <c r="DS281" s="202"/>
      <c r="DT281" s="202"/>
      <c r="DU281" s="202"/>
      <c r="DV281" s="202"/>
      <c r="DW281" s="202"/>
      <c r="DX281" s="202"/>
      <c r="DY281" s="202"/>
      <c r="DZ281" s="202"/>
      <c r="EA281" s="202"/>
      <c r="EB281" s="202"/>
      <c r="EC281" s="202"/>
      <c r="ED281" s="202"/>
      <c r="EE281" s="202"/>
      <c r="EF281" s="202"/>
      <c r="EG281" s="202"/>
      <c r="EH281" s="202"/>
      <c r="EI281" s="202"/>
      <c r="EJ281" s="202"/>
      <c r="EK281" s="202"/>
      <c r="EL281" s="202"/>
      <c r="EM281" s="202"/>
      <c r="EN281" s="202"/>
    </row>
    <row r="282" spans="3:144">
      <c r="C282" s="202"/>
      <c r="D282" s="202"/>
      <c r="E282" s="202"/>
      <c r="F282" s="202"/>
      <c r="G282" s="202"/>
      <c r="H282" s="202"/>
      <c r="I282" s="202"/>
      <c r="J282" s="202"/>
      <c r="K282" s="202"/>
      <c r="L282" s="202"/>
      <c r="M282" s="202"/>
      <c r="N282" s="202"/>
      <c r="O282" s="202"/>
      <c r="P282" s="202"/>
      <c r="Q282" s="202"/>
      <c r="R282" s="202"/>
      <c r="S282" s="202"/>
      <c r="T282" s="202"/>
      <c r="U282" s="202"/>
      <c r="V282" s="202"/>
      <c r="W282" s="202"/>
      <c r="X282" s="202"/>
      <c r="Y282" s="202"/>
      <c r="Z282" s="202"/>
      <c r="AA282" s="202"/>
      <c r="AB282" s="202"/>
      <c r="AC282" s="202"/>
      <c r="AD282" s="202"/>
      <c r="AE282" s="202"/>
      <c r="AF282" s="202"/>
      <c r="AG282" s="202"/>
      <c r="AH282" s="202"/>
      <c r="AI282" s="202"/>
      <c r="AJ282" s="202"/>
      <c r="AK282" s="202"/>
      <c r="AL282" s="202"/>
      <c r="AM282" s="202"/>
      <c r="AN282" s="202"/>
      <c r="AO282" s="202"/>
      <c r="AP282" s="202"/>
      <c r="AQ282" s="202"/>
      <c r="AR282" s="202"/>
      <c r="AS282" s="202"/>
      <c r="AT282" s="202"/>
      <c r="AU282" s="202"/>
      <c r="AV282" s="202"/>
      <c r="AW282" s="202"/>
      <c r="AX282" s="202"/>
      <c r="AY282" s="202"/>
      <c r="AZ282" s="202"/>
      <c r="BA282" s="202"/>
      <c r="BB282" s="202"/>
      <c r="BC282" s="202"/>
      <c r="BD282" s="202"/>
      <c r="BE282" s="202"/>
      <c r="BF282" s="202"/>
      <c r="BG282" s="202"/>
      <c r="BH282" s="202"/>
      <c r="BI282" s="202"/>
      <c r="BJ282" s="202"/>
      <c r="BK282" s="202"/>
      <c r="BL282" s="202"/>
      <c r="BM282" s="202"/>
      <c r="BN282" s="202"/>
      <c r="BO282" s="202"/>
      <c r="BP282" s="202"/>
      <c r="BQ282" s="202"/>
      <c r="BR282" s="202"/>
      <c r="BS282" s="202"/>
      <c r="BT282" s="202"/>
      <c r="BU282" s="202"/>
      <c r="BV282" s="202"/>
      <c r="BW282" s="202"/>
      <c r="BX282" s="202"/>
      <c r="BY282" s="202"/>
      <c r="BZ282" s="202"/>
      <c r="CA282" s="202"/>
      <c r="CB282" s="202"/>
      <c r="CC282" s="202"/>
      <c r="CD282" s="202"/>
      <c r="CE282" s="202"/>
      <c r="CF282" s="202"/>
      <c r="CG282" s="202"/>
      <c r="CH282" s="202"/>
      <c r="CI282" s="202"/>
      <c r="CJ282" s="202"/>
      <c r="CK282" s="202"/>
      <c r="CL282" s="202"/>
      <c r="CM282" s="202"/>
      <c r="CN282" s="202"/>
      <c r="CO282" s="202"/>
      <c r="CP282" s="202"/>
      <c r="CQ282" s="202"/>
      <c r="CR282" s="202"/>
      <c r="CS282" s="202"/>
      <c r="CT282" s="202"/>
      <c r="CU282" s="202"/>
      <c r="CV282" s="202"/>
      <c r="CW282" s="202"/>
      <c r="CX282" s="202"/>
      <c r="CY282" s="202"/>
      <c r="CZ282" s="202"/>
      <c r="DA282" s="202"/>
      <c r="DB282" s="202"/>
      <c r="DC282" s="202"/>
      <c r="DD282" s="202"/>
      <c r="DE282" s="202"/>
      <c r="DF282" s="202"/>
      <c r="DG282" s="202"/>
      <c r="DH282" s="202"/>
      <c r="DI282" s="202"/>
      <c r="DJ282" s="202"/>
      <c r="DK282" s="202"/>
      <c r="DL282" s="202"/>
      <c r="DM282" s="202"/>
      <c r="DN282" s="202"/>
      <c r="DO282" s="202"/>
      <c r="DP282" s="202"/>
      <c r="DQ282" s="202"/>
      <c r="DR282" s="202"/>
      <c r="DS282" s="202"/>
      <c r="DT282" s="202"/>
      <c r="DU282" s="202"/>
      <c r="DV282" s="202"/>
      <c r="DW282" s="202"/>
      <c r="DX282" s="202"/>
      <c r="DY282" s="202"/>
      <c r="DZ282" s="202"/>
      <c r="EA282" s="202"/>
      <c r="EB282" s="202"/>
      <c r="EC282" s="202"/>
      <c r="ED282" s="202"/>
      <c r="EE282" s="202"/>
      <c r="EF282" s="202"/>
      <c r="EG282" s="202"/>
      <c r="EH282" s="202"/>
      <c r="EI282" s="202"/>
      <c r="EJ282" s="202"/>
      <c r="EK282" s="202"/>
      <c r="EL282" s="202"/>
      <c r="EM282" s="202"/>
      <c r="EN282" s="202"/>
    </row>
    <row r="283" spans="3:144">
      <c r="C283" s="202"/>
      <c r="D283" s="202"/>
      <c r="E283" s="202"/>
      <c r="F283" s="202"/>
      <c r="G283" s="202"/>
      <c r="H283" s="202"/>
      <c r="I283" s="202"/>
      <c r="J283" s="202"/>
      <c r="K283" s="202"/>
      <c r="L283" s="202"/>
      <c r="M283" s="202"/>
      <c r="N283" s="202"/>
      <c r="O283" s="202"/>
      <c r="P283" s="202"/>
      <c r="Q283" s="202"/>
      <c r="R283" s="202"/>
      <c r="S283" s="202"/>
      <c r="T283" s="202"/>
      <c r="U283" s="202"/>
      <c r="V283" s="202"/>
      <c r="W283" s="202"/>
      <c r="X283" s="202"/>
      <c r="Y283" s="202"/>
      <c r="Z283" s="202"/>
      <c r="AA283" s="202"/>
      <c r="AB283" s="202"/>
      <c r="AC283" s="202"/>
      <c r="AD283" s="202"/>
      <c r="AE283" s="202"/>
      <c r="AF283" s="202"/>
      <c r="AG283" s="202"/>
      <c r="AH283" s="202"/>
      <c r="AI283" s="202"/>
      <c r="AJ283" s="202"/>
      <c r="AK283" s="202"/>
      <c r="AL283" s="202"/>
      <c r="AM283" s="202"/>
      <c r="AN283" s="202"/>
      <c r="AO283" s="202"/>
      <c r="AP283" s="202"/>
      <c r="AQ283" s="202"/>
      <c r="AR283" s="202"/>
      <c r="AS283" s="202"/>
      <c r="AT283" s="202"/>
      <c r="AU283" s="202"/>
      <c r="AV283" s="202"/>
      <c r="AW283" s="202"/>
      <c r="AX283" s="202"/>
      <c r="AY283" s="202"/>
      <c r="AZ283" s="202"/>
      <c r="BA283" s="202"/>
      <c r="BB283" s="202"/>
      <c r="BC283" s="202"/>
      <c r="BD283" s="202"/>
      <c r="BE283" s="202"/>
      <c r="BF283" s="202"/>
      <c r="BG283" s="202"/>
      <c r="BH283" s="202"/>
      <c r="BI283" s="202"/>
      <c r="BJ283" s="202"/>
      <c r="BK283" s="202"/>
      <c r="BL283" s="202"/>
      <c r="BM283" s="202"/>
      <c r="BN283" s="202"/>
      <c r="BO283" s="202"/>
      <c r="BP283" s="202"/>
      <c r="BQ283" s="202"/>
      <c r="BR283" s="202"/>
      <c r="BS283" s="202"/>
      <c r="BT283" s="202"/>
      <c r="BU283" s="202"/>
      <c r="BV283" s="202"/>
      <c r="BW283" s="202"/>
      <c r="BX283" s="202"/>
      <c r="BY283" s="202"/>
      <c r="BZ283" s="202"/>
      <c r="CA283" s="202"/>
      <c r="CB283" s="202"/>
      <c r="CC283" s="202"/>
      <c r="CD283" s="202"/>
      <c r="CE283" s="202"/>
      <c r="CF283" s="202"/>
      <c r="CG283" s="202"/>
      <c r="CH283" s="202"/>
      <c r="CI283" s="202"/>
      <c r="CJ283" s="202"/>
      <c r="CK283" s="202"/>
      <c r="CL283" s="202"/>
      <c r="CM283" s="202"/>
      <c r="CN283" s="202"/>
      <c r="CO283" s="202"/>
      <c r="CP283" s="202"/>
      <c r="CQ283" s="202"/>
      <c r="CR283" s="202"/>
      <c r="CS283" s="202"/>
      <c r="CT283" s="202"/>
      <c r="CU283" s="202"/>
      <c r="CV283" s="202"/>
      <c r="CW283" s="202"/>
      <c r="CX283" s="202"/>
      <c r="CY283" s="202"/>
      <c r="CZ283" s="202"/>
      <c r="DA283" s="202"/>
      <c r="DB283" s="202"/>
      <c r="DC283" s="202"/>
      <c r="DD283" s="202"/>
      <c r="DE283" s="202"/>
      <c r="DF283" s="202"/>
      <c r="DG283" s="202"/>
      <c r="DH283" s="202"/>
      <c r="DI283" s="202"/>
      <c r="DJ283" s="202"/>
      <c r="DK283" s="202"/>
      <c r="DL283" s="202"/>
      <c r="DM283" s="202"/>
      <c r="DN283" s="202"/>
      <c r="DO283" s="202"/>
      <c r="DP283" s="202"/>
      <c r="DQ283" s="202"/>
      <c r="DR283" s="202"/>
      <c r="DS283" s="202"/>
      <c r="DT283" s="202"/>
      <c r="DU283" s="202"/>
      <c r="DV283" s="202"/>
      <c r="DW283" s="202"/>
      <c r="DX283" s="202"/>
      <c r="DY283" s="202"/>
      <c r="DZ283" s="202"/>
      <c r="EA283" s="202"/>
      <c r="EB283" s="202"/>
      <c r="EC283" s="202"/>
      <c r="ED283" s="202"/>
      <c r="EE283" s="202"/>
      <c r="EF283" s="202"/>
      <c r="EG283" s="202"/>
      <c r="EH283" s="202"/>
      <c r="EI283" s="202"/>
      <c r="EJ283" s="202"/>
      <c r="EK283" s="202"/>
      <c r="EL283" s="202"/>
      <c r="EM283" s="202"/>
      <c r="EN283" s="202"/>
    </row>
    <row r="284" spans="3:144">
      <c r="C284" s="202"/>
      <c r="D284" s="202"/>
      <c r="E284" s="202"/>
      <c r="F284" s="202"/>
      <c r="G284" s="202"/>
      <c r="H284" s="202"/>
      <c r="I284" s="202"/>
      <c r="J284" s="202"/>
      <c r="K284" s="202"/>
      <c r="L284" s="202"/>
      <c r="M284" s="202"/>
      <c r="N284" s="202"/>
      <c r="O284" s="202"/>
      <c r="P284" s="202"/>
      <c r="Q284" s="202"/>
      <c r="R284" s="202"/>
      <c r="S284" s="202"/>
      <c r="T284" s="202"/>
      <c r="U284" s="202"/>
      <c r="V284" s="202"/>
      <c r="W284" s="202"/>
      <c r="X284" s="202"/>
      <c r="Y284" s="202"/>
      <c r="Z284" s="202"/>
      <c r="AA284" s="202"/>
      <c r="AB284" s="202"/>
      <c r="AC284" s="202"/>
      <c r="AD284" s="202"/>
      <c r="AE284" s="202"/>
      <c r="AF284" s="202"/>
      <c r="AG284" s="202"/>
      <c r="AH284" s="202"/>
      <c r="AI284" s="202"/>
      <c r="AJ284" s="202"/>
      <c r="AK284" s="202"/>
      <c r="AL284" s="202"/>
      <c r="AM284" s="202"/>
      <c r="AN284" s="202"/>
      <c r="AO284" s="202"/>
      <c r="AP284" s="202"/>
      <c r="AQ284" s="202"/>
      <c r="AR284" s="202"/>
      <c r="AS284" s="202"/>
      <c r="AT284" s="202"/>
      <c r="AU284" s="202"/>
      <c r="AV284" s="202"/>
      <c r="AW284" s="202"/>
      <c r="AX284" s="202"/>
      <c r="AY284" s="202"/>
      <c r="AZ284" s="202"/>
      <c r="BA284" s="202"/>
      <c r="BB284" s="202"/>
      <c r="BC284" s="202"/>
      <c r="BD284" s="202"/>
      <c r="BE284" s="202"/>
      <c r="BF284" s="202"/>
      <c r="BG284" s="202"/>
      <c r="BH284" s="202"/>
      <c r="BI284" s="202"/>
      <c r="BJ284" s="202"/>
      <c r="BK284" s="202"/>
      <c r="BL284" s="202"/>
      <c r="BM284" s="202"/>
      <c r="BN284" s="202"/>
      <c r="BO284" s="202"/>
      <c r="BP284" s="202"/>
      <c r="BQ284" s="202"/>
      <c r="BR284" s="202"/>
      <c r="BS284" s="202"/>
      <c r="BT284" s="202"/>
      <c r="BU284" s="202"/>
      <c r="BV284" s="202"/>
      <c r="BW284" s="202"/>
      <c r="BX284" s="202"/>
      <c r="BY284" s="202"/>
      <c r="BZ284" s="202"/>
      <c r="CA284" s="202"/>
      <c r="CB284" s="202"/>
      <c r="CC284" s="202"/>
      <c r="CD284" s="202"/>
      <c r="CE284" s="202"/>
      <c r="CF284" s="202"/>
      <c r="CG284" s="202"/>
      <c r="CH284" s="202"/>
      <c r="CI284" s="202"/>
      <c r="CJ284" s="202"/>
      <c r="CK284" s="202"/>
      <c r="CL284" s="202"/>
      <c r="CM284" s="202"/>
      <c r="CN284" s="202"/>
      <c r="CO284" s="202"/>
      <c r="CP284" s="202"/>
      <c r="CQ284" s="202"/>
      <c r="CR284" s="202"/>
      <c r="CS284" s="202"/>
      <c r="CT284" s="202"/>
      <c r="CU284" s="202"/>
      <c r="CV284" s="202"/>
      <c r="CW284" s="202"/>
      <c r="CX284" s="202"/>
      <c r="CY284" s="202"/>
      <c r="CZ284" s="202"/>
      <c r="DA284" s="202"/>
      <c r="DB284" s="202"/>
      <c r="DC284" s="202"/>
      <c r="DD284" s="202"/>
      <c r="DE284" s="202"/>
      <c r="DF284" s="202"/>
      <c r="DG284" s="202"/>
      <c r="DH284" s="202"/>
      <c r="DI284" s="202"/>
      <c r="DJ284" s="202"/>
      <c r="DK284" s="202"/>
      <c r="DL284" s="202"/>
      <c r="DM284" s="202"/>
      <c r="DN284" s="202"/>
      <c r="DO284" s="202"/>
      <c r="DP284" s="202"/>
      <c r="DQ284" s="202"/>
      <c r="DR284" s="202"/>
      <c r="DS284" s="202"/>
      <c r="DT284" s="202"/>
      <c r="DU284" s="202"/>
      <c r="DV284" s="202"/>
      <c r="DW284" s="202"/>
      <c r="DX284" s="202"/>
      <c r="DY284" s="202"/>
      <c r="DZ284" s="202"/>
      <c r="EA284" s="202"/>
      <c r="EB284" s="202"/>
      <c r="EC284" s="202"/>
      <c r="ED284" s="202"/>
      <c r="EE284" s="202"/>
      <c r="EF284" s="202"/>
      <c r="EG284" s="202"/>
      <c r="EH284" s="202"/>
      <c r="EI284" s="202"/>
      <c r="EJ284" s="202"/>
      <c r="EK284" s="202"/>
      <c r="EL284" s="202"/>
      <c r="EM284" s="202"/>
      <c r="EN284" s="202"/>
    </row>
    <row r="285" spans="3:144">
      <c r="C285" s="202"/>
      <c r="D285" s="202"/>
      <c r="E285" s="202"/>
      <c r="F285" s="202"/>
      <c r="G285" s="202"/>
      <c r="H285" s="202"/>
      <c r="I285" s="202"/>
      <c r="J285" s="202"/>
      <c r="K285" s="202"/>
      <c r="L285" s="202"/>
      <c r="M285" s="202"/>
      <c r="N285" s="202"/>
      <c r="O285" s="202"/>
      <c r="P285" s="202"/>
      <c r="Q285" s="202"/>
      <c r="R285" s="202"/>
      <c r="S285" s="202"/>
      <c r="T285" s="202"/>
      <c r="U285" s="202"/>
      <c r="V285" s="202"/>
      <c r="W285" s="202"/>
      <c r="X285" s="202"/>
      <c r="Y285" s="202"/>
      <c r="Z285" s="202"/>
      <c r="AA285" s="202"/>
      <c r="AB285" s="202"/>
      <c r="AC285" s="202"/>
      <c r="AD285" s="202"/>
      <c r="AE285" s="202"/>
      <c r="AF285" s="202"/>
      <c r="AG285" s="202"/>
      <c r="AH285" s="202"/>
      <c r="AI285" s="202"/>
      <c r="AJ285" s="202"/>
      <c r="AK285" s="202"/>
      <c r="AL285" s="202"/>
      <c r="AM285" s="202"/>
      <c r="AN285" s="202"/>
      <c r="AO285" s="202"/>
      <c r="AP285" s="202"/>
      <c r="AQ285" s="202"/>
      <c r="AR285" s="202"/>
      <c r="AS285" s="202"/>
      <c r="AT285" s="202"/>
      <c r="AU285" s="202"/>
      <c r="AV285" s="202"/>
      <c r="AW285" s="202"/>
      <c r="AX285" s="202"/>
      <c r="AY285" s="202"/>
      <c r="AZ285" s="202"/>
      <c r="BA285" s="202"/>
      <c r="BB285" s="202"/>
      <c r="BC285" s="202"/>
      <c r="BD285" s="202"/>
      <c r="BE285" s="202"/>
      <c r="BF285" s="202"/>
      <c r="BG285" s="202"/>
      <c r="BH285" s="202"/>
      <c r="BI285" s="202"/>
      <c r="BJ285" s="202"/>
      <c r="BK285" s="202"/>
      <c r="BL285" s="202"/>
      <c r="BM285" s="202"/>
      <c r="BN285" s="202"/>
      <c r="BO285" s="202"/>
      <c r="BP285" s="202"/>
      <c r="BQ285" s="202"/>
      <c r="BR285" s="202"/>
      <c r="BS285" s="202"/>
      <c r="BT285" s="202"/>
      <c r="BU285" s="202"/>
      <c r="BV285" s="202"/>
      <c r="BW285" s="202"/>
      <c r="BX285" s="202"/>
      <c r="BY285" s="202"/>
      <c r="BZ285" s="202"/>
      <c r="CA285" s="202"/>
      <c r="CB285" s="202"/>
      <c r="CC285" s="202"/>
      <c r="CD285" s="202"/>
      <c r="CE285" s="202"/>
      <c r="CF285" s="202"/>
      <c r="CG285" s="202"/>
      <c r="CH285" s="202"/>
      <c r="CI285" s="202"/>
      <c r="CJ285" s="202"/>
      <c r="CK285" s="202"/>
      <c r="CL285" s="202"/>
      <c r="CM285" s="202"/>
      <c r="CN285" s="202"/>
      <c r="CO285" s="202"/>
      <c r="CP285" s="202"/>
      <c r="CQ285" s="202"/>
      <c r="CR285" s="202"/>
      <c r="CS285" s="202"/>
      <c r="CT285" s="202"/>
      <c r="CU285" s="202"/>
      <c r="CV285" s="202"/>
      <c r="CW285" s="202"/>
      <c r="CX285" s="202"/>
      <c r="CY285" s="202"/>
      <c r="CZ285" s="202"/>
      <c r="DA285" s="202"/>
      <c r="DB285" s="202"/>
      <c r="DC285" s="202"/>
      <c r="DD285" s="202"/>
      <c r="DE285" s="202"/>
      <c r="DF285" s="202"/>
      <c r="DG285" s="202"/>
      <c r="DH285" s="202"/>
      <c r="DI285" s="202"/>
      <c r="DJ285" s="202"/>
      <c r="DK285" s="202"/>
      <c r="DL285" s="202"/>
      <c r="DM285" s="202"/>
      <c r="DN285" s="202"/>
      <c r="DO285" s="202"/>
      <c r="DP285" s="202"/>
      <c r="DQ285" s="202"/>
      <c r="DR285" s="202"/>
      <c r="DS285" s="202"/>
      <c r="DT285" s="202"/>
      <c r="DU285" s="202"/>
      <c r="DV285" s="202"/>
      <c r="DW285" s="202"/>
      <c r="DX285" s="202"/>
      <c r="DY285" s="202"/>
      <c r="DZ285" s="202"/>
      <c r="EA285" s="202"/>
      <c r="EB285" s="202"/>
      <c r="EC285" s="202"/>
      <c r="ED285" s="202"/>
      <c r="EE285" s="202"/>
      <c r="EF285" s="202"/>
      <c r="EG285" s="202"/>
      <c r="EH285" s="202"/>
      <c r="EI285" s="202"/>
      <c r="EJ285" s="202"/>
      <c r="EK285" s="202"/>
      <c r="EL285" s="202"/>
      <c r="EM285" s="202"/>
      <c r="EN285" s="202"/>
    </row>
    <row r="286" spans="3:144">
      <c r="C286" s="202"/>
      <c r="D286" s="202"/>
      <c r="E286" s="202"/>
      <c r="F286" s="202"/>
      <c r="G286" s="202"/>
      <c r="H286" s="202"/>
      <c r="I286" s="202"/>
      <c r="J286" s="202"/>
      <c r="K286" s="202"/>
      <c r="L286" s="202"/>
      <c r="M286" s="202"/>
      <c r="N286" s="202"/>
      <c r="O286" s="202"/>
      <c r="P286" s="202"/>
      <c r="Q286" s="202"/>
      <c r="R286" s="202"/>
      <c r="S286" s="202"/>
      <c r="T286" s="202"/>
      <c r="U286" s="202"/>
      <c r="V286" s="202"/>
      <c r="W286" s="202"/>
      <c r="X286" s="202"/>
      <c r="Y286" s="202"/>
      <c r="Z286" s="202"/>
      <c r="AA286" s="202"/>
      <c r="AB286" s="202"/>
      <c r="AC286" s="202"/>
      <c r="AD286" s="202"/>
      <c r="AE286" s="202"/>
      <c r="AF286" s="202"/>
      <c r="AG286" s="202"/>
      <c r="AH286" s="202"/>
      <c r="AI286" s="202"/>
      <c r="AJ286" s="202"/>
      <c r="AK286" s="202"/>
      <c r="AL286" s="202"/>
      <c r="AM286" s="202"/>
      <c r="AN286" s="202"/>
      <c r="AO286" s="202"/>
      <c r="AP286" s="202"/>
      <c r="AQ286" s="202"/>
      <c r="AR286" s="202"/>
      <c r="AS286" s="202"/>
      <c r="AT286" s="202"/>
      <c r="AU286" s="202"/>
      <c r="AV286" s="202"/>
      <c r="AW286" s="202"/>
      <c r="AX286" s="202"/>
      <c r="AY286" s="202"/>
      <c r="AZ286" s="202"/>
      <c r="BA286" s="202"/>
      <c r="BB286" s="202"/>
      <c r="BC286" s="202"/>
      <c r="BD286" s="202"/>
      <c r="BE286" s="202"/>
      <c r="BF286" s="202"/>
      <c r="BG286" s="202"/>
      <c r="BH286" s="202"/>
      <c r="BI286" s="202"/>
      <c r="BJ286" s="202"/>
      <c r="BK286" s="202"/>
      <c r="BL286" s="202"/>
      <c r="BM286" s="202"/>
      <c r="BN286" s="202"/>
      <c r="BO286" s="202"/>
      <c r="BP286" s="202"/>
      <c r="BQ286" s="202"/>
      <c r="BR286" s="202"/>
      <c r="BS286" s="202"/>
      <c r="BT286" s="202"/>
      <c r="BU286" s="202"/>
      <c r="BV286" s="202"/>
      <c r="BW286" s="202"/>
      <c r="BX286" s="202"/>
      <c r="BY286" s="202"/>
      <c r="BZ286" s="202"/>
      <c r="CA286" s="202"/>
      <c r="CB286" s="202"/>
      <c r="CC286" s="202"/>
      <c r="CD286" s="202"/>
      <c r="CE286" s="202"/>
      <c r="CF286" s="202"/>
      <c r="CG286" s="202"/>
      <c r="CH286" s="202"/>
      <c r="CI286" s="202"/>
      <c r="CJ286" s="202"/>
      <c r="CK286" s="202"/>
      <c r="CL286" s="202"/>
      <c r="CM286" s="202"/>
      <c r="CN286" s="202"/>
      <c r="CO286" s="202"/>
      <c r="CP286" s="202"/>
      <c r="CQ286" s="202"/>
      <c r="CR286" s="202"/>
      <c r="CS286" s="202"/>
      <c r="CT286" s="202"/>
      <c r="CU286" s="202"/>
      <c r="CV286" s="202"/>
      <c r="CW286" s="202"/>
      <c r="CX286" s="202"/>
      <c r="CY286" s="202"/>
      <c r="CZ286" s="202"/>
      <c r="DA286" s="202"/>
      <c r="DB286" s="202"/>
      <c r="DC286" s="202"/>
      <c r="DD286" s="202"/>
      <c r="DE286" s="202"/>
      <c r="DF286" s="202"/>
      <c r="DG286" s="202"/>
      <c r="DH286" s="202"/>
      <c r="DI286" s="202"/>
      <c r="DJ286" s="202"/>
      <c r="DK286" s="202"/>
      <c r="DL286" s="202"/>
      <c r="DM286" s="202"/>
      <c r="DN286" s="202"/>
      <c r="DO286" s="202"/>
      <c r="DP286" s="202"/>
      <c r="DQ286" s="202"/>
      <c r="DR286" s="202"/>
      <c r="DS286" s="202"/>
      <c r="DT286" s="202"/>
      <c r="DU286" s="202"/>
      <c r="DV286" s="202"/>
      <c r="DW286" s="202"/>
      <c r="DX286" s="202"/>
      <c r="DY286" s="202"/>
      <c r="DZ286" s="202"/>
      <c r="EA286" s="202"/>
      <c r="EB286" s="202"/>
      <c r="EC286" s="202"/>
      <c r="ED286" s="202"/>
      <c r="EE286" s="202"/>
      <c r="EF286" s="202"/>
      <c r="EG286" s="202"/>
      <c r="EH286" s="202"/>
      <c r="EI286" s="202"/>
      <c r="EJ286" s="202"/>
      <c r="EK286" s="202"/>
      <c r="EL286" s="202"/>
      <c r="EM286" s="202"/>
      <c r="EN286" s="202"/>
    </row>
    <row r="287" spans="3:144">
      <c r="C287" s="202"/>
      <c r="D287" s="202"/>
      <c r="E287" s="202"/>
      <c r="F287" s="202"/>
      <c r="G287" s="202"/>
      <c r="H287" s="202"/>
      <c r="I287" s="202"/>
      <c r="J287" s="202"/>
      <c r="K287" s="202"/>
      <c r="L287" s="202"/>
      <c r="M287" s="202"/>
      <c r="N287" s="202"/>
      <c r="O287" s="202"/>
      <c r="P287" s="202"/>
      <c r="Q287" s="202"/>
      <c r="R287" s="202"/>
      <c r="S287" s="202"/>
      <c r="T287" s="202"/>
      <c r="U287" s="202"/>
      <c r="V287" s="202"/>
      <c r="W287" s="202"/>
      <c r="X287" s="202"/>
      <c r="Y287" s="202"/>
      <c r="Z287" s="202"/>
      <c r="AA287" s="202"/>
      <c r="AB287" s="202"/>
      <c r="AC287" s="202"/>
      <c r="AD287" s="202"/>
      <c r="AE287" s="202"/>
      <c r="AF287" s="202"/>
      <c r="AG287" s="202"/>
      <c r="AH287" s="202"/>
      <c r="AI287" s="202"/>
      <c r="AJ287" s="202"/>
      <c r="AK287" s="202"/>
      <c r="AL287" s="202"/>
      <c r="AM287" s="202"/>
      <c r="AN287" s="202"/>
      <c r="AO287" s="202"/>
      <c r="AP287" s="202"/>
      <c r="AQ287" s="202"/>
      <c r="AR287" s="202"/>
      <c r="AS287" s="202"/>
      <c r="AT287" s="202"/>
      <c r="AU287" s="202"/>
      <c r="AV287" s="202"/>
      <c r="AW287" s="202"/>
      <c r="AX287" s="202"/>
      <c r="AY287" s="202"/>
      <c r="AZ287" s="202"/>
      <c r="BA287" s="202"/>
      <c r="BB287" s="202"/>
      <c r="BC287" s="202"/>
      <c r="BD287" s="202"/>
      <c r="BE287" s="202"/>
      <c r="BF287" s="202"/>
      <c r="BG287" s="202"/>
      <c r="BH287" s="202"/>
      <c r="BI287" s="202"/>
      <c r="BJ287" s="202"/>
      <c r="BK287" s="202"/>
      <c r="BL287" s="202"/>
      <c r="BM287" s="202"/>
      <c r="BN287" s="202"/>
      <c r="BO287" s="202"/>
      <c r="BP287" s="202"/>
      <c r="BQ287" s="202"/>
      <c r="BR287" s="202"/>
      <c r="BS287" s="202"/>
      <c r="BT287" s="202"/>
      <c r="BU287" s="202"/>
      <c r="BV287" s="202"/>
      <c r="BW287" s="202"/>
      <c r="BX287" s="202"/>
      <c r="BY287" s="202"/>
      <c r="BZ287" s="202"/>
      <c r="CA287" s="202"/>
      <c r="CB287" s="202"/>
      <c r="CC287" s="202"/>
      <c r="CD287" s="202"/>
      <c r="CE287" s="202"/>
      <c r="CF287" s="202"/>
      <c r="CG287" s="202"/>
      <c r="CH287" s="202"/>
      <c r="CI287" s="202"/>
      <c r="CJ287" s="202"/>
      <c r="CK287" s="202"/>
      <c r="CL287" s="202"/>
      <c r="CM287" s="202"/>
      <c r="CN287" s="202"/>
      <c r="CO287" s="202"/>
      <c r="CP287" s="202"/>
      <c r="CQ287" s="202"/>
      <c r="CR287" s="202"/>
      <c r="CS287" s="202"/>
      <c r="CT287" s="202"/>
      <c r="CU287" s="202"/>
      <c r="CV287" s="202"/>
      <c r="CW287" s="202"/>
      <c r="CX287" s="202"/>
      <c r="CY287" s="202"/>
      <c r="CZ287" s="202"/>
      <c r="DA287" s="202"/>
      <c r="DB287" s="202"/>
      <c r="DC287" s="202"/>
      <c r="DD287" s="202"/>
      <c r="DE287" s="202"/>
      <c r="DF287" s="202"/>
      <c r="DG287" s="202"/>
      <c r="DH287" s="202"/>
      <c r="DI287" s="202"/>
      <c r="DJ287" s="202"/>
      <c r="DK287" s="202"/>
      <c r="DL287" s="202"/>
      <c r="DM287" s="202"/>
      <c r="DN287" s="202"/>
      <c r="DO287" s="202"/>
      <c r="DP287" s="202"/>
      <c r="DQ287" s="202"/>
      <c r="DR287" s="202"/>
      <c r="DS287" s="202"/>
      <c r="DT287" s="202"/>
      <c r="DU287" s="202"/>
      <c r="DV287" s="202"/>
      <c r="DW287" s="202"/>
      <c r="DX287" s="202"/>
      <c r="DY287" s="202"/>
      <c r="DZ287" s="202"/>
      <c r="EA287" s="202"/>
      <c r="EB287" s="202"/>
      <c r="EC287" s="202"/>
      <c r="ED287" s="202"/>
      <c r="EE287" s="202"/>
      <c r="EF287" s="202"/>
      <c r="EG287" s="202"/>
      <c r="EH287" s="202"/>
      <c r="EI287" s="202"/>
      <c r="EJ287" s="202"/>
      <c r="EK287" s="202"/>
      <c r="EL287" s="202"/>
      <c r="EM287" s="202"/>
      <c r="EN287" s="202"/>
    </row>
    <row r="288" spans="3:144">
      <c r="C288" s="202"/>
      <c r="D288" s="202"/>
      <c r="E288" s="202"/>
      <c r="F288" s="202"/>
      <c r="G288" s="202"/>
      <c r="H288" s="202"/>
      <c r="I288" s="202"/>
      <c r="J288" s="202"/>
      <c r="K288" s="202"/>
      <c r="L288" s="202"/>
      <c r="M288" s="202"/>
      <c r="N288" s="202"/>
      <c r="O288" s="202"/>
      <c r="P288" s="202"/>
      <c r="Q288" s="202"/>
      <c r="R288" s="202"/>
      <c r="S288" s="202"/>
      <c r="T288" s="202"/>
      <c r="U288" s="202"/>
      <c r="V288" s="202"/>
      <c r="W288" s="202"/>
      <c r="X288" s="202"/>
      <c r="Y288" s="202"/>
      <c r="Z288" s="202"/>
      <c r="AA288" s="202"/>
      <c r="AB288" s="202"/>
      <c r="AC288" s="202"/>
      <c r="AD288" s="202"/>
      <c r="AE288" s="202"/>
      <c r="AF288" s="202"/>
      <c r="AG288" s="202"/>
      <c r="AH288" s="202"/>
      <c r="AI288" s="202"/>
      <c r="AJ288" s="202"/>
      <c r="AK288" s="202"/>
      <c r="AL288" s="202"/>
      <c r="AM288" s="202"/>
      <c r="AN288" s="202"/>
      <c r="AO288" s="202"/>
      <c r="AP288" s="202"/>
      <c r="AQ288" s="202"/>
      <c r="AR288" s="202"/>
      <c r="AS288" s="202"/>
      <c r="AT288" s="202"/>
      <c r="AU288" s="202"/>
      <c r="AV288" s="202"/>
      <c r="AW288" s="202"/>
      <c r="AX288" s="202"/>
      <c r="AY288" s="202"/>
      <c r="AZ288" s="202"/>
      <c r="BA288" s="202"/>
      <c r="BB288" s="202"/>
      <c r="BC288" s="202"/>
      <c r="BD288" s="202"/>
      <c r="BE288" s="202"/>
      <c r="BF288" s="202"/>
      <c r="BG288" s="202"/>
      <c r="BH288" s="202"/>
      <c r="BI288" s="202"/>
      <c r="BJ288" s="202"/>
      <c r="BK288" s="202"/>
      <c r="BL288" s="202"/>
      <c r="BM288" s="202"/>
      <c r="BN288" s="202"/>
      <c r="BO288" s="202"/>
      <c r="BP288" s="202"/>
      <c r="BQ288" s="202"/>
      <c r="BR288" s="202"/>
      <c r="BS288" s="202"/>
      <c r="BT288" s="202"/>
      <c r="BU288" s="202"/>
      <c r="BV288" s="202"/>
      <c r="BW288" s="202"/>
      <c r="BX288" s="202"/>
      <c r="BY288" s="202"/>
      <c r="BZ288" s="202"/>
      <c r="CA288" s="202"/>
      <c r="CB288" s="202"/>
      <c r="CC288" s="202"/>
      <c r="CD288" s="202"/>
      <c r="CE288" s="202"/>
      <c r="CF288" s="202"/>
      <c r="CG288" s="202"/>
      <c r="CH288" s="202"/>
      <c r="CI288" s="202"/>
      <c r="CJ288" s="202"/>
      <c r="CK288" s="202"/>
      <c r="CL288" s="202"/>
      <c r="CM288" s="202"/>
      <c r="CN288" s="202"/>
      <c r="CO288" s="202"/>
      <c r="CP288" s="202"/>
      <c r="CQ288" s="202"/>
      <c r="CR288" s="202"/>
      <c r="CS288" s="202"/>
      <c r="CT288" s="202"/>
      <c r="CU288" s="202"/>
      <c r="CV288" s="202"/>
      <c r="CW288" s="202"/>
      <c r="CX288" s="202"/>
      <c r="CY288" s="202"/>
      <c r="CZ288" s="202"/>
      <c r="DA288" s="202"/>
      <c r="DB288" s="202"/>
      <c r="DC288" s="202"/>
      <c r="DD288" s="202"/>
      <c r="DE288" s="202"/>
      <c r="DF288" s="202"/>
      <c r="DG288" s="202"/>
      <c r="DH288" s="202"/>
      <c r="DI288" s="202"/>
      <c r="DJ288" s="202"/>
      <c r="DK288" s="202"/>
      <c r="DL288" s="202"/>
      <c r="DM288" s="202"/>
      <c r="DN288" s="202"/>
      <c r="DO288" s="202"/>
      <c r="DP288" s="202"/>
      <c r="DQ288" s="202"/>
      <c r="DR288" s="202"/>
      <c r="DS288" s="202"/>
      <c r="DT288" s="202"/>
      <c r="DU288" s="202"/>
      <c r="DV288" s="202"/>
      <c r="DW288" s="202"/>
      <c r="DX288" s="202"/>
      <c r="DY288" s="202"/>
      <c r="DZ288" s="202"/>
      <c r="EA288" s="202"/>
      <c r="EB288" s="202"/>
      <c r="EC288" s="202"/>
      <c r="ED288" s="202"/>
      <c r="EE288" s="202"/>
      <c r="EF288" s="202"/>
      <c r="EG288" s="202"/>
      <c r="EH288" s="202"/>
      <c r="EI288" s="202"/>
      <c r="EJ288" s="202"/>
      <c r="EK288" s="202"/>
      <c r="EL288" s="202"/>
      <c r="EM288" s="202"/>
      <c r="EN288" s="202"/>
    </row>
    <row r="289" spans="3:144">
      <c r="C289" s="202"/>
      <c r="D289" s="202"/>
      <c r="E289" s="202"/>
      <c r="F289" s="202"/>
      <c r="G289" s="202"/>
      <c r="H289" s="202"/>
      <c r="I289" s="202"/>
      <c r="J289" s="202"/>
      <c r="K289" s="202"/>
      <c r="L289" s="202"/>
      <c r="M289" s="202"/>
      <c r="N289" s="202"/>
      <c r="O289" s="202"/>
      <c r="P289" s="202"/>
      <c r="Q289" s="202"/>
      <c r="R289" s="202"/>
      <c r="S289" s="202"/>
      <c r="T289" s="202"/>
      <c r="U289" s="202"/>
      <c r="V289" s="202"/>
      <c r="W289" s="202"/>
      <c r="X289" s="202"/>
      <c r="Y289" s="202"/>
      <c r="Z289" s="202"/>
      <c r="AA289" s="202"/>
      <c r="AB289" s="202"/>
      <c r="AC289" s="202"/>
      <c r="AD289" s="202"/>
      <c r="AE289" s="202"/>
      <c r="AF289" s="202"/>
      <c r="AG289" s="202"/>
      <c r="AH289" s="202"/>
      <c r="AI289" s="202"/>
      <c r="AJ289" s="202"/>
      <c r="AK289" s="202"/>
      <c r="AL289" s="202"/>
      <c r="AM289" s="202"/>
      <c r="AN289" s="202"/>
      <c r="AO289" s="202"/>
      <c r="AP289" s="202"/>
      <c r="AQ289" s="202"/>
      <c r="AR289" s="202"/>
      <c r="AS289" s="202"/>
      <c r="AT289" s="202"/>
      <c r="AU289" s="202"/>
      <c r="AV289" s="202"/>
      <c r="AW289" s="202"/>
      <c r="AX289" s="202"/>
      <c r="AY289" s="202"/>
      <c r="AZ289" s="202"/>
      <c r="BA289" s="202"/>
      <c r="BB289" s="202"/>
      <c r="BC289" s="202"/>
      <c r="BD289" s="202"/>
      <c r="BE289" s="202"/>
      <c r="BF289" s="202"/>
      <c r="BG289" s="202"/>
      <c r="BH289" s="202"/>
      <c r="BI289" s="202"/>
      <c r="BJ289" s="202"/>
      <c r="BK289" s="202"/>
      <c r="BL289" s="202"/>
      <c r="BM289" s="202"/>
      <c r="BN289" s="202"/>
      <c r="BO289" s="202"/>
      <c r="BP289" s="202"/>
      <c r="BQ289" s="202"/>
      <c r="BR289" s="202"/>
      <c r="BS289" s="202"/>
      <c r="BT289" s="202"/>
      <c r="BU289" s="202"/>
      <c r="BV289" s="202"/>
      <c r="BW289" s="202"/>
      <c r="BX289" s="202"/>
      <c r="BY289" s="202"/>
      <c r="BZ289" s="202"/>
      <c r="CA289" s="202"/>
      <c r="CB289" s="202"/>
      <c r="CC289" s="202"/>
      <c r="CD289" s="202"/>
      <c r="CE289" s="202"/>
      <c r="CF289" s="202"/>
      <c r="CG289" s="202"/>
      <c r="CH289" s="202"/>
      <c r="CI289" s="202"/>
      <c r="CJ289" s="202"/>
      <c r="CK289" s="202"/>
      <c r="CL289" s="202"/>
      <c r="CM289" s="202"/>
      <c r="CN289" s="202"/>
      <c r="CO289" s="202"/>
      <c r="CP289" s="202"/>
      <c r="CQ289" s="202"/>
      <c r="CR289" s="202"/>
      <c r="CS289" s="202"/>
      <c r="CT289" s="202"/>
      <c r="CU289" s="202"/>
      <c r="CV289" s="202"/>
      <c r="CW289" s="202"/>
      <c r="CX289" s="202"/>
      <c r="CY289" s="202"/>
      <c r="CZ289" s="202"/>
      <c r="DA289" s="202"/>
      <c r="DB289" s="202"/>
      <c r="DC289" s="202"/>
      <c r="DD289" s="202"/>
      <c r="DE289" s="202"/>
      <c r="DF289" s="202"/>
      <c r="DG289" s="202"/>
      <c r="DH289" s="202"/>
      <c r="DI289" s="202"/>
      <c r="DJ289" s="202"/>
      <c r="DK289" s="202"/>
      <c r="DL289" s="202"/>
      <c r="DM289" s="202"/>
      <c r="DN289" s="202"/>
      <c r="DO289" s="202"/>
      <c r="DP289" s="202"/>
      <c r="DQ289" s="202"/>
      <c r="DR289" s="202"/>
      <c r="DS289" s="202"/>
      <c r="DT289" s="202"/>
      <c r="DU289" s="202"/>
      <c r="DV289" s="202"/>
      <c r="DW289" s="202"/>
      <c r="DX289" s="202"/>
      <c r="DY289" s="202"/>
      <c r="DZ289" s="202"/>
      <c r="EA289" s="202"/>
      <c r="EB289" s="202"/>
      <c r="EC289" s="202"/>
      <c r="ED289" s="202"/>
      <c r="EE289" s="202"/>
      <c r="EF289" s="202"/>
      <c r="EG289" s="202"/>
      <c r="EH289" s="202"/>
      <c r="EI289" s="202"/>
      <c r="EJ289" s="202"/>
      <c r="EK289" s="202"/>
      <c r="EL289" s="202"/>
      <c r="EM289" s="202"/>
      <c r="EN289" s="202"/>
    </row>
    <row r="290" spans="3:144">
      <c r="C290" s="202"/>
      <c r="D290" s="202"/>
      <c r="E290" s="202"/>
      <c r="F290" s="202"/>
      <c r="G290" s="202"/>
      <c r="H290" s="202"/>
      <c r="I290" s="202"/>
      <c r="J290" s="202"/>
      <c r="K290" s="202"/>
      <c r="L290" s="202"/>
      <c r="M290" s="202"/>
      <c r="N290" s="202"/>
      <c r="O290" s="202"/>
      <c r="P290" s="202"/>
      <c r="Q290" s="202"/>
      <c r="R290" s="202"/>
      <c r="S290" s="202"/>
      <c r="T290" s="202"/>
      <c r="U290" s="202"/>
      <c r="V290" s="202"/>
      <c r="W290" s="202"/>
      <c r="X290" s="202"/>
      <c r="Y290" s="202"/>
      <c r="Z290" s="202"/>
      <c r="AA290" s="202"/>
      <c r="AB290" s="202"/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2"/>
      <c r="BA290" s="202"/>
      <c r="BB290" s="202"/>
      <c r="BC290" s="202"/>
      <c r="BD290" s="202"/>
      <c r="BE290" s="202"/>
      <c r="BF290" s="202"/>
      <c r="BG290" s="202"/>
      <c r="BH290" s="202"/>
      <c r="BI290" s="202"/>
      <c r="BJ290" s="202"/>
      <c r="BK290" s="202"/>
      <c r="BL290" s="202"/>
      <c r="BM290" s="202"/>
      <c r="BN290" s="202"/>
      <c r="BO290" s="202"/>
      <c r="BP290" s="202"/>
      <c r="BQ290" s="202"/>
      <c r="BR290" s="202"/>
      <c r="BS290" s="202"/>
      <c r="BT290" s="202"/>
      <c r="BU290" s="202"/>
      <c r="BV290" s="202"/>
      <c r="BW290" s="202"/>
      <c r="BX290" s="202"/>
      <c r="BY290" s="202"/>
      <c r="BZ290" s="202"/>
      <c r="CA290" s="202"/>
      <c r="CB290" s="202"/>
      <c r="CC290" s="202"/>
      <c r="CD290" s="202"/>
      <c r="CE290" s="202"/>
      <c r="CF290" s="202"/>
      <c r="CG290" s="202"/>
      <c r="CH290" s="202"/>
      <c r="CI290" s="202"/>
      <c r="CJ290" s="202"/>
      <c r="CK290" s="202"/>
      <c r="CL290" s="202"/>
      <c r="CM290" s="202"/>
      <c r="CN290" s="202"/>
      <c r="CO290" s="202"/>
      <c r="CP290" s="202"/>
      <c r="CQ290" s="202"/>
      <c r="CR290" s="202"/>
      <c r="CS290" s="202"/>
      <c r="CT290" s="202"/>
      <c r="CU290" s="202"/>
      <c r="CV290" s="202"/>
      <c r="CW290" s="202"/>
      <c r="CX290" s="202"/>
      <c r="CY290" s="202"/>
      <c r="CZ290" s="202"/>
      <c r="DA290" s="202"/>
      <c r="DB290" s="202"/>
      <c r="DC290" s="202"/>
      <c r="DD290" s="202"/>
      <c r="DE290" s="202"/>
      <c r="DF290" s="202"/>
      <c r="DG290" s="202"/>
      <c r="DH290" s="202"/>
      <c r="DI290" s="202"/>
      <c r="DJ290" s="202"/>
      <c r="DK290" s="202"/>
      <c r="DL290" s="202"/>
      <c r="DM290" s="202"/>
      <c r="DN290" s="202"/>
      <c r="DO290" s="202"/>
      <c r="DP290" s="202"/>
      <c r="DQ290" s="202"/>
      <c r="DR290" s="202"/>
      <c r="DS290" s="202"/>
      <c r="DT290" s="202"/>
      <c r="DU290" s="202"/>
      <c r="DV290" s="202"/>
      <c r="DW290" s="202"/>
      <c r="DX290" s="202"/>
      <c r="DY290" s="202"/>
      <c r="DZ290" s="202"/>
      <c r="EA290" s="202"/>
      <c r="EB290" s="202"/>
      <c r="EC290" s="202"/>
      <c r="ED290" s="202"/>
      <c r="EE290" s="202"/>
      <c r="EF290" s="202"/>
      <c r="EG290" s="202"/>
      <c r="EH290" s="202"/>
      <c r="EI290" s="202"/>
      <c r="EJ290" s="202"/>
      <c r="EK290" s="202"/>
      <c r="EL290" s="202"/>
      <c r="EM290" s="202"/>
      <c r="EN290" s="202"/>
    </row>
    <row r="291" spans="3:144">
      <c r="C291" s="202"/>
      <c r="D291" s="202"/>
      <c r="E291" s="202"/>
      <c r="F291" s="202"/>
      <c r="G291" s="202"/>
      <c r="H291" s="202"/>
      <c r="I291" s="202"/>
      <c r="J291" s="202"/>
      <c r="K291" s="202"/>
      <c r="L291" s="202"/>
      <c r="M291" s="202"/>
      <c r="N291" s="202"/>
      <c r="O291" s="202"/>
      <c r="P291" s="202"/>
      <c r="Q291" s="202"/>
      <c r="R291" s="202"/>
      <c r="S291" s="202"/>
      <c r="T291" s="202"/>
      <c r="U291" s="202"/>
      <c r="V291" s="202"/>
      <c r="W291" s="202"/>
      <c r="X291" s="202"/>
      <c r="Y291" s="202"/>
      <c r="Z291" s="202"/>
      <c r="AA291" s="202"/>
      <c r="AB291" s="202"/>
      <c r="AC291" s="202"/>
      <c r="AD291" s="202"/>
      <c r="AE291" s="202"/>
      <c r="AF291" s="202"/>
      <c r="AG291" s="202"/>
      <c r="AH291" s="202"/>
      <c r="AI291" s="202"/>
      <c r="AJ291" s="202"/>
      <c r="AK291" s="202"/>
      <c r="AL291" s="202"/>
      <c r="AM291" s="202"/>
      <c r="AN291" s="202"/>
      <c r="AO291" s="202"/>
      <c r="AP291" s="202"/>
      <c r="AQ291" s="202"/>
      <c r="AR291" s="202"/>
      <c r="AS291" s="202"/>
      <c r="AT291" s="202"/>
      <c r="AU291" s="202"/>
      <c r="AV291" s="202"/>
      <c r="AW291" s="202"/>
      <c r="AX291" s="202"/>
      <c r="AY291" s="202"/>
      <c r="AZ291" s="202"/>
      <c r="BA291" s="202"/>
      <c r="BB291" s="202"/>
      <c r="BC291" s="202"/>
      <c r="BD291" s="202"/>
      <c r="BE291" s="202"/>
      <c r="BF291" s="202"/>
      <c r="BG291" s="202"/>
      <c r="BH291" s="202"/>
      <c r="BI291" s="202"/>
      <c r="BJ291" s="202"/>
      <c r="BK291" s="202"/>
      <c r="BL291" s="202"/>
      <c r="BM291" s="202"/>
      <c r="BN291" s="202"/>
      <c r="BO291" s="202"/>
      <c r="BP291" s="202"/>
      <c r="BQ291" s="202"/>
      <c r="BR291" s="202"/>
      <c r="BS291" s="202"/>
      <c r="BT291" s="202"/>
      <c r="BU291" s="202"/>
      <c r="BV291" s="202"/>
      <c r="BW291" s="202"/>
      <c r="BX291" s="202"/>
      <c r="BY291" s="202"/>
      <c r="BZ291" s="202"/>
      <c r="CA291" s="202"/>
      <c r="CB291" s="202"/>
      <c r="CC291" s="202"/>
      <c r="CD291" s="202"/>
      <c r="CE291" s="202"/>
      <c r="CF291" s="202"/>
      <c r="CG291" s="202"/>
      <c r="CH291" s="202"/>
      <c r="CI291" s="202"/>
      <c r="CJ291" s="202"/>
      <c r="CK291" s="202"/>
      <c r="CL291" s="202"/>
      <c r="CM291" s="202"/>
      <c r="CN291" s="202"/>
      <c r="CO291" s="202"/>
      <c r="CP291" s="202"/>
      <c r="CQ291" s="202"/>
      <c r="CR291" s="202"/>
      <c r="CS291" s="202"/>
      <c r="CT291" s="202"/>
      <c r="CU291" s="202"/>
      <c r="CV291" s="202"/>
      <c r="CW291" s="202"/>
      <c r="CX291" s="202"/>
      <c r="CY291" s="202"/>
      <c r="CZ291" s="202"/>
      <c r="DA291" s="202"/>
      <c r="DB291" s="202"/>
      <c r="DC291" s="202"/>
      <c r="DD291" s="202"/>
      <c r="DE291" s="202"/>
      <c r="DF291" s="202"/>
      <c r="DG291" s="202"/>
      <c r="DH291" s="202"/>
      <c r="DI291" s="202"/>
      <c r="DJ291" s="202"/>
      <c r="DK291" s="202"/>
      <c r="DL291" s="202"/>
      <c r="DM291" s="202"/>
      <c r="DN291" s="202"/>
      <c r="DO291" s="202"/>
      <c r="DP291" s="202"/>
      <c r="DQ291" s="202"/>
      <c r="DR291" s="202"/>
      <c r="DS291" s="202"/>
      <c r="DT291" s="202"/>
      <c r="DU291" s="202"/>
      <c r="DV291" s="202"/>
      <c r="DW291" s="202"/>
      <c r="DX291" s="202"/>
      <c r="DY291" s="202"/>
      <c r="DZ291" s="202"/>
      <c r="EA291" s="202"/>
      <c r="EB291" s="202"/>
      <c r="EC291" s="202"/>
      <c r="ED291" s="202"/>
      <c r="EE291" s="202"/>
      <c r="EF291" s="202"/>
      <c r="EG291" s="202"/>
      <c r="EH291" s="202"/>
      <c r="EI291" s="202"/>
      <c r="EJ291" s="202"/>
      <c r="EK291" s="202"/>
      <c r="EL291" s="202"/>
      <c r="EM291" s="202"/>
      <c r="EN291" s="202"/>
    </row>
    <row r="292" spans="3:144">
      <c r="C292" s="202"/>
      <c r="D292" s="202"/>
      <c r="E292" s="202"/>
      <c r="F292" s="202"/>
      <c r="G292" s="202"/>
      <c r="H292" s="202"/>
      <c r="I292" s="202"/>
      <c r="J292" s="202"/>
      <c r="K292" s="202"/>
      <c r="L292" s="202"/>
      <c r="M292" s="202"/>
      <c r="N292" s="202"/>
      <c r="O292" s="202"/>
      <c r="P292" s="202"/>
      <c r="Q292" s="202"/>
      <c r="R292" s="202"/>
      <c r="S292" s="202"/>
      <c r="T292" s="202"/>
      <c r="U292" s="202"/>
      <c r="V292" s="202"/>
      <c r="W292" s="202"/>
      <c r="X292" s="202"/>
      <c r="Y292" s="202"/>
      <c r="Z292" s="202"/>
      <c r="AA292" s="202"/>
      <c r="AB292" s="202"/>
      <c r="AC292" s="202"/>
      <c r="AD292" s="202"/>
      <c r="AE292" s="202"/>
      <c r="AF292" s="202"/>
      <c r="AG292" s="202"/>
      <c r="AH292" s="202"/>
      <c r="AI292" s="202"/>
      <c r="AJ292" s="202"/>
      <c r="AK292" s="202"/>
      <c r="AL292" s="202"/>
      <c r="AM292" s="202"/>
      <c r="AN292" s="202"/>
      <c r="AO292" s="202"/>
      <c r="AP292" s="202"/>
      <c r="AQ292" s="202"/>
      <c r="AR292" s="202"/>
      <c r="AS292" s="202"/>
      <c r="AT292" s="202"/>
      <c r="AU292" s="202"/>
      <c r="AV292" s="202"/>
      <c r="AW292" s="202"/>
      <c r="AX292" s="202"/>
      <c r="AY292" s="202"/>
      <c r="AZ292" s="202"/>
      <c r="BA292" s="202"/>
      <c r="BB292" s="202"/>
      <c r="BC292" s="202"/>
      <c r="BD292" s="202"/>
      <c r="BE292" s="202"/>
      <c r="BF292" s="202"/>
      <c r="BG292" s="202"/>
      <c r="BH292" s="202"/>
      <c r="BI292" s="202"/>
      <c r="BJ292" s="202"/>
      <c r="BK292" s="202"/>
      <c r="BL292" s="202"/>
      <c r="BM292" s="202"/>
      <c r="BN292" s="202"/>
      <c r="BO292" s="202"/>
      <c r="BP292" s="202"/>
      <c r="BQ292" s="202"/>
      <c r="BR292" s="202"/>
      <c r="BS292" s="202"/>
      <c r="BT292" s="202"/>
      <c r="BU292" s="202"/>
      <c r="BV292" s="202"/>
      <c r="BW292" s="202"/>
      <c r="BX292" s="202"/>
      <c r="BY292" s="202"/>
      <c r="BZ292" s="202"/>
      <c r="CA292" s="202"/>
      <c r="CB292" s="202"/>
      <c r="CC292" s="202"/>
      <c r="CD292" s="202"/>
      <c r="CE292" s="202"/>
      <c r="CF292" s="202"/>
      <c r="CG292" s="202"/>
      <c r="CH292" s="202"/>
      <c r="CI292" s="202"/>
      <c r="CJ292" s="202"/>
      <c r="CK292" s="202"/>
      <c r="CL292" s="202"/>
      <c r="CM292" s="202"/>
      <c r="CN292" s="202"/>
      <c r="CO292" s="202"/>
      <c r="CP292" s="202"/>
      <c r="CQ292" s="202"/>
      <c r="CR292" s="202"/>
      <c r="CS292" s="202"/>
      <c r="CT292" s="202"/>
      <c r="CU292" s="202"/>
      <c r="CV292" s="202"/>
      <c r="CW292" s="202"/>
      <c r="CX292" s="202"/>
      <c r="CY292" s="202"/>
      <c r="CZ292" s="202"/>
      <c r="DA292" s="202"/>
      <c r="DB292" s="202"/>
      <c r="DC292" s="202"/>
      <c r="DD292" s="202"/>
      <c r="DE292" s="202"/>
      <c r="DF292" s="202"/>
      <c r="DG292" s="202"/>
      <c r="DH292" s="202"/>
      <c r="DI292" s="202"/>
      <c r="DJ292" s="202"/>
      <c r="DK292" s="202"/>
      <c r="DL292" s="202"/>
      <c r="DM292" s="202"/>
      <c r="DN292" s="202"/>
      <c r="DO292" s="202"/>
      <c r="DP292" s="202"/>
      <c r="DQ292" s="202"/>
      <c r="DR292" s="202"/>
      <c r="DS292" s="202"/>
      <c r="DT292" s="202"/>
      <c r="DU292" s="202"/>
      <c r="DV292" s="202"/>
      <c r="DW292" s="202"/>
      <c r="DX292" s="202"/>
      <c r="DY292" s="202"/>
      <c r="DZ292" s="202"/>
      <c r="EA292" s="202"/>
      <c r="EB292" s="202"/>
      <c r="EC292" s="202"/>
      <c r="ED292" s="202"/>
      <c r="EE292" s="202"/>
      <c r="EF292" s="202"/>
      <c r="EG292" s="202"/>
      <c r="EH292" s="202"/>
      <c r="EI292" s="202"/>
      <c r="EJ292" s="202"/>
      <c r="EK292" s="202"/>
      <c r="EL292" s="202"/>
      <c r="EM292" s="202"/>
      <c r="EN292" s="202"/>
    </row>
    <row r="293" spans="3:144">
      <c r="C293" s="202"/>
      <c r="D293" s="202"/>
      <c r="E293" s="202"/>
      <c r="F293" s="202"/>
      <c r="G293" s="202"/>
      <c r="H293" s="202"/>
      <c r="I293" s="202"/>
      <c r="J293" s="202"/>
      <c r="K293" s="202"/>
      <c r="L293" s="202"/>
      <c r="M293" s="202"/>
      <c r="N293" s="202"/>
      <c r="O293" s="202"/>
      <c r="P293" s="202"/>
      <c r="Q293" s="202"/>
      <c r="R293" s="202"/>
      <c r="S293" s="202"/>
      <c r="T293" s="202"/>
      <c r="U293" s="202"/>
      <c r="V293" s="202"/>
      <c r="W293" s="202"/>
      <c r="X293" s="202"/>
      <c r="Y293" s="202"/>
      <c r="Z293" s="202"/>
      <c r="AA293" s="202"/>
      <c r="AB293" s="202"/>
      <c r="AC293" s="202"/>
      <c r="AD293" s="202"/>
      <c r="AE293" s="202"/>
      <c r="AF293" s="202"/>
      <c r="AG293" s="202"/>
      <c r="AH293" s="202"/>
      <c r="AI293" s="202"/>
      <c r="AJ293" s="202"/>
      <c r="AK293" s="202"/>
      <c r="AL293" s="202"/>
      <c r="AM293" s="202"/>
      <c r="AN293" s="202"/>
      <c r="AO293" s="202"/>
      <c r="AP293" s="202"/>
      <c r="AQ293" s="202"/>
      <c r="AR293" s="202"/>
      <c r="AS293" s="202"/>
      <c r="AT293" s="202"/>
      <c r="AU293" s="202"/>
      <c r="AV293" s="202"/>
      <c r="AW293" s="202"/>
      <c r="AX293" s="202"/>
      <c r="AY293" s="202"/>
      <c r="AZ293" s="202"/>
      <c r="BA293" s="202"/>
      <c r="BB293" s="202"/>
      <c r="BC293" s="202"/>
      <c r="BD293" s="202"/>
      <c r="BE293" s="202"/>
      <c r="BF293" s="202"/>
      <c r="BG293" s="202"/>
      <c r="BH293" s="202"/>
      <c r="BI293" s="202"/>
      <c r="BJ293" s="202"/>
      <c r="BK293" s="202"/>
      <c r="BL293" s="202"/>
      <c r="BM293" s="202"/>
      <c r="BN293" s="202"/>
      <c r="BO293" s="202"/>
      <c r="BP293" s="202"/>
      <c r="BQ293" s="202"/>
      <c r="BR293" s="202"/>
      <c r="BS293" s="202"/>
      <c r="BT293" s="202"/>
      <c r="BU293" s="202"/>
      <c r="BV293" s="202"/>
      <c r="BW293" s="202"/>
      <c r="BX293" s="202"/>
      <c r="BY293" s="202"/>
      <c r="BZ293" s="202"/>
      <c r="CA293" s="202"/>
      <c r="CB293" s="202"/>
      <c r="CC293" s="202"/>
      <c r="CD293" s="202"/>
      <c r="CE293" s="202"/>
      <c r="CF293" s="202"/>
      <c r="CG293" s="202"/>
      <c r="CH293" s="202"/>
      <c r="CI293" s="202"/>
      <c r="CJ293" s="202"/>
      <c r="CK293" s="202"/>
      <c r="CL293" s="202"/>
      <c r="CM293" s="202"/>
      <c r="CN293" s="202"/>
      <c r="CO293" s="202"/>
      <c r="CP293" s="202"/>
      <c r="CQ293" s="202"/>
      <c r="CR293" s="202"/>
      <c r="CS293" s="202"/>
      <c r="CT293" s="202"/>
      <c r="CU293" s="202"/>
      <c r="CV293" s="202"/>
      <c r="CW293" s="202"/>
      <c r="CX293" s="202"/>
      <c r="CY293" s="202"/>
      <c r="CZ293" s="202"/>
      <c r="DA293" s="202"/>
      <c r="DB293" s="202"/>
      <c r="DC293" s="202"/>
      <c r="DD293" s="202"/>
      <c r="DE293" s="202"/>
      <c r="DF293" s="202"/>
      <c r="DG293" s="202"/>
      <c r="DH293" s="202"/>
      <c r="DI293" s="202"/>
      <c r="DJ293" s="202"/>
      <c r="DK293" s="202"/>
      <c r="DL293" s="202"/>
      <c r="DM293" s="202"/>
      <c r="DN293" s="202"/>
      <c r="DO293" s="202"/>
      <c r="DP293" s="202"/>
      <c r="DQ293" s="202"/>
      <c r="DR293" s="202"/>
      <c r="DS293" s="202"/>
      <c r="DT293" s="202"/>
      <c r="DU293" s="202"/>
      <c r="DV293" s="202"/>
      <c r="DW293" s="202"/>
      <c r="DX293" s="202"/>
      <c r="DY293" s="202"/>
      <c r="DZ293" s="202"/>
      <c r="EA293" s="202"/>
      <c r="EB293" s="202"/>
      <c r="EC293" s="202"/>
      <c r="ED293" s="202"/>
      <c r="EE293" s="202"/>
      <c r="EF293" s="202"/>
      <c r="EG293" s="202"/>
      <c r="EH293" s="202"/>
      <c r="EI293" s="202"/>
      <c r="EJ293" s="202"/>
      <c r="EK293" s="202"/>
      <c r="EL293" s="202"/>
      <c r="EM293" s="202"/>
      <c r="EN293" s="202"/>
    </row>
    <row r="294" spans="3:144">
      <c r="C294" s="202"/>
      <c r="D294" s="202"/>
      <c r="E294" s="202"/>
      <c r="F294" s="202"/>
      <c r="G294" s="202"/>
      <c r="H294" s="202"/>
      <c r="I294" s="202"/>
      <c r="J294" s="202"/>
      <c r="K294" s="202"/>
      <c r="L294" s="202"/>
      <c r="M294" s="202"/>
      <c r="N294" s="202"/>
      <c r="O294" s="202"/>
      <c r="P294" s="202"/>
      <c r="Q294" s="202"/>
      <c r="R294" s="202"/>
      <c r="S294" s="202"/>
      <c r="T294" s="202"/>
      <c r="U294" s="202"/>
      <c r="V294" s="202"/>
      <c r="W294" s="202"/>
      <c r="X294" s="202"/>
      <c r="Y294" s="202"/>
      <c r="Z294" s="202"/>
      <c r="AA294" s="202"/>
      <c r="AB294" s="202"/>
      <c r="AC294" s="202"/>
      <c r="AD294" s="202"/>
      <c r="AE294" s="202"/>
      <c r="AF294" s="202"/>
      <c r="AG294" s="202"/>
      <c r="AH294" s="202"/>
      <c r="AI294" s="202"/>
      <c r="AJ294" s="202"/>
      <c r="AK294" s="202"/>
      <c r="AL294" s="202"/>
      <c r="AM294" s="202"/>
      <c r="AN294" s="202"/>
      <c r="AO294" s="202"/>
      <c r="AP294" s="202"/>
      <c r="AQ294" s="202"/>
      <c r="AR294" s="202"/>
      <c r="AS294" s="202"/>
      <c r="AT294" s="202"/>
      <c r="AU294" s="202"/>
      <c r="AV294" s="202"/>
      <c r="AW294" s="202"/>
      <c r="AX294" s="202"/>
      <c r="AY294" s="202"/>
      <c r="AZ294" s="202"/>
      <c r="BA294" s="202"/>
      <c r="BB294" s="202"/>
      <c r="BC294" s="202"/>
      <c r="BD294" s="202"/>
      <c r="BE294" s="202"/>
      <c r="BF294" s="202"/>
      <c r="BG294" s="202"/>
      <c r="BH294" s="202"/>
      <c r="BI294" s="202"/>
      <c r="BJ294" s="202"/>
      <c r="BK294" s="202"/>
      <c r="BL294" s="202"/>
      <c r="BM294" s="202"/>
      <c r="BN294" s="202"/>
      <c r="BO294" s="202"/>
      <c r="BP294" s="202"/>
      <c r="BQ294" s="202"/>
      <c r="BR294" s="202"/>
      <c r="BS294" s="202"/>
      <c r="BT294" s="202"/>
      <c r="BU294" s="202"/>
      <c r="BV294" s="202"/>
      <c r="BW294" s="202"/>
      <c r="BX294" s="202"/>
      <c r="BY294" s="202"/>
      <c r="BZ294" s="202"/>
      <c r="CA294" s="202"/>
      <c r="CB294" s="202"/>
      <c r="CC294" s="202"/>
      <c r="CD294" s="202"/>
      <c r="CE294" s="202"/>
      <c r="CF294" s="202"/>
      <c r="CG294" s="202"/>
      <c r="CH294" s="202"/>
      <c r="CI294" s="202"/>
      <c r="CJ294" s="202"/>
      <c r="CK294" s="202"/>
      <c r="CL294" s="202"/>
      <c r="CM294" s="202"/>
      <c r="CN294" s="202"/>
      <c r="CO294" s="202"/>
      <c r="CP294" s="202"/>
      <c r="CQ294" s="202"/>
      <c r="CR294" s="202"/>
      <c r="CS294" s="202"/>
      <c r="CT294" s="202"/>
      <c r="CU294" s="202"/>
      <c r="CV294" s="202"/>
      <c r="CW294" s="202"/>
      <c r="CX294" s="202"/>
      <c r="CY294" s="202"/>
      <c r="CZ294" s="202"/>
      <c r="DA294" s="202"/>
      <c r="DB294" s="202"/>
      <c r="DC294" s="202"/>
      <c r="DD294" s="202"/>
      <c r="DE294" s="202"/>
      <c r="DF294" s="202"/>
      <c r="DG294" s="202"/>
      <c r="DH294" s="202"/>
      <c r="DI294" s="202"/>
      <c r="DJ294" s="202"/>
      <c r="DK294" s="202"/>
      <c r="DL294" s="202"/>
      <c r="DM294" s="202"/>
      <c r="DN294" s="202"/>
      <c r="DO294" s="202"/>
      <c r="DP294" s="202"/>
      <c r="DQ294" s="202"/>
      <c r="DR294" s="202"/>
      <c r="DS294" s="202"/>
      <c r="DT294" s="202"/>
      <c r="DU294" s="202"/>
      <c r="DV294" s="202"/>
      <c r="DW294" s="202"/>
      <c r="DX294" s="202"/>
      <c r="DY294" s="202"/>
      <c r="DZ294" s="202"/>
      <c r="EA294" s="202"/>
      <c r="EB294" s="202"/>
      <c r="EC294" s="202"/>
      <c r="ED294" s="202"/>
      <c r="EE294" s="202"/>
      <c r="EF294" s="202"/>
      <c r="EG294" s="202"/>
      <c r="EH294" s="202"/>
      <c r="EI294" s="202"/>
      <c r="EJ294" s="202"/>
      <c r="EK294" s="202"/>
      <c r="EL294" s="202"/>
      <c r="EM294" s="202"/>
      <c r="EN294" s="202"/>
    </row>
    <row r="295" spans="3:144">
      <c r="C295" s="202"/>
      <c r="D295" s="202"/>
      <c r="E295" s="202"/>
      <c r="F295" s="202"/>
      <c r="G295" s="202"/>
      <c r="H295" s="202"/>
      <c r="I295" s="202"/>
      <c r="J295" s="202"/>
      <c r="K295" s="202"/>
      <c r="L295" s="202"/>
      <c r="M295" s="202"/>
      <c r="N295" s="202"/>
      <c r="O295" s="202"/>
      <c r="P295" s="202"/>
      <c r="Q295" s="202"/>
      <c r="R295" s="202"/>
      <c r="S295" s="202"/>
      <c r="T295" s="202"/>
      <c r="U295" s="202"/>
      <c r="V295" s="202"/>
      <c r="W295" s="202"/>
      <c r="X295" s="202"/>
      <c r="Y295" s="202"/>
      <c r="Z295" s="202"/>
      <c r="AA295" s="202"/>
      <c r="AB295" s="202"/>
      <c r="AC295" s="202"/>
      <c r="AD295" s="202"/>
      <c r="AE295" s="202"/>
      <c r="AF295" s="202"/>
      <c r="AG295" s="202"/>
      <c r="AH295" s="202"/>
      <c r="AI295" s="202"/>
      <c r="AJ295" s="202"/>
      <c r="AK295" s="202"/>
      <c r="AL295" s="202"/>
      <c r="AM295" s="202"/>
      <c r="AN295" s="202"/>
      <c r="AO295" s="202"/>
      <c r="AP295" s="202"/>
      <c r="AQ295" s="202"/>
      <c r="AR295" s="202"/>
      <c r="AS295" s="202"/>
      <c r="AT295" s="202"/>
      <c r="AU295" s="202"/>
      <c r="AV295" s="202"/>
      <c r="AW295" s="202"/>
      <c r="AX295" s="202"/>
      <c r="AY295" s="202"/>
      <c r="AZ295" s="202"/>
      <c r="BA295" s="202"/>
      <c r="BB295" s="202"/>
      <c r="BC295" s="202"/>
      <c r="BD295" s="202"/>
      <c r="BE295" s="202"/>
      <c r="BF295" s="202"/>
      <c r="BG295" s="202"/>
      <c r="BH295" s="202"/>
      <c r="BI295" s="202"/>
      <c r="BJ295" s="202"/>
      <c r="BK295" s="202"/>
      <c r="BL295" s="202"/>
      <c r="BM295" s="202"/>
      <c r="BN295" s="202"/>
      <c r="BO295" s="202"/>
      <c r="BP295" s="202"/>
      <c r="BQ295" s="202"/>
      <c r="BR295" s="202"/>
      <c r="BS295" s="202"/>
      <c r="BT295" s="202"/>
      <c r="BU295" s="202"/>
      <c r="BV295" s="202"/>
      <c r="BW295" s="202"/>
      <c r="BX295" s="202"/>
      <c r="BY295" s="202"/>
      <c r="BZ295" s="202"/>
      <c r="CA295" s="202"/>
      <c r="CB295" s="202"/>
      <c r="CC295" s="202"/>
      <c r="CD295" s="202"/>
      <c r="CE295" s="202"/>
      <c r="CF295" s="202"/>
      <c r="CG295" s="202"/>
      <c r="CH295" s="202"/>
      <c r="CI295" s="202"/>
      <c r="CJ295" s="202"/>
      <c r="CK295" s="202"/>
      <c r="CL295" s="202"/>
      <c r="CM295" s="202"/>
      <c r="CN295" s="202"/>
      <c r="CO295" s="202"/>
      <c r="CP295" s="202"/>
      <c r="CQ295" s="202"/>
      <c r="CR295" s="202"/>
      <c r="CS295" s="202"/>
      <c r="CT295" s="202"/>
      <c r="CU295" s="202"/>
      <c r="CV295" s="202"/>
      <c r="CW295" s="202"/>
      <c r="CX295" s="202"/>
      <c r="CY295" s="202"/>
      <c r="CZ295" s="202"/>
      <c r="DA295" s="202"/>
      <c r="DB295" s="202"/>
      <c r="DC295" s="202"/>
      <c r="DD295" s="202"/>
      <c r="DE295" s="202"/>
      <c r="DF295" s="202"/>
      <c r="DG295" s="202"/>
      <c r="DH295" s="202"/>
      <c r="DI295" s="202"/>
      <c r="DJ295" s="202"/>
      <c r="DK295" s="202"/>
      <c r="DL295" s="202"/>
      <c r="DM295" s="202"/>
      <c r="DN295" s="202"/>
      <c r="DO295" s="202"/>
      <c r="DP295" s="202"/>
      <c r="DQ295" s="202"/>
      <c r="DR295" s="202"/>
      <c r="DS295" s="202"/>
      <c r="DT295" s="202"/>
      <c r="DU295" s="202"/>
      <c r="DV295" s="202"/>
      <c r="DW295" s="202"/>
      <c r="DX295" s="202"/>
      <c r="DY295" s="202"/>
      <c r="DZ295" s="202"/>
      <c r="EA295" s="202"/>
      <c r="EB295" s="202"/>
      <c r="EC295" s="202"/>
      <c r="ED295" s="202"/>
      <c r="EE295" s="202"/>
      <c r="EF295" s="202"/>
      <c r="EG295" s="202"/>
      <c r="EH295" s="202"/>
      <c r="EI295" s="202"/>
      <c r="EJ295" s="202"/>
      <c r="EK295" s="202"/>
      <c r="EL295" s="202"/>
      <c r="EM295" s="202"/>
      <c r="EN295" s="202"/>
    </row>
    <row r="296" spans="3:144">
      <c r="C296" s="202"/>
      <c r="D296" s="202"/>
      <c r="E296" s="202"/>
      <c r="F296" s="202"/>
      <c r="G296" s="202"/>
      <c r="H296" s="202"/>
      <c r="I296" s="202"/>
      <c r="J296" s="202"/>
      <c r="K296" s="202"/>
      <c r="L296" s="202"/>
      <c r="M296" s="202"/>
      <c r="N296" s="202"/>
      <c r="O296" s="202"/>
      <c r="P296" s="202"/>
      <c r="Q296" s="202"/>
      <c r="R296" s="202"/>
      <c r="S296" s="202"/>
      <c r="T296" s="202"/>
      <c r="U296" s="202"/>
      <c r="V296" s="202"/>
      <c r="W296" s="202"/>
      <c r="X296" s="202"/>
      <c r="Y296" s="202"/>
      <c r="Z296" s="202"/>
      <c r="AA296" s="202"/>
      <c r="AB296" s="202"/>
      <c r="AC296" s="202"/>
      <c r="AD296" s="202"/>
      <c r="AE296" s="202"/>
      <c r="AF296" s="202"/>
      <c r="AG296" s="202"/>
      <c r="AH296" s="202"/>
      <c r="AI296" s="202"/>
      <c r="AJ296" s="202"/>
      <c r="AK296" s="202"/>
      <c r="AL296" s="202"/>
      <c r="AM296" s="202"/>
      <c r="AN296" s="202"/>
      <c r="AO296" s="202"/>
      <c r="AP296" s="202"/>
      <c r="AQ296" s="202"/>
      <c r="AR296" s="202"/>
      <c r="AS296" s="202"/>
      <c r="AT296" s="202"/>
      <c r="AU296" s="202"/>
      <c r="AV296" s="202"/>
      <c r="AW296" s="202"/>
      <c r="AX296" s="202"/>
      <c r="AY296" s="202"/>
      <c r="AZ296" s="202"/>
      <c r="BA296" s="202"/>
      <c r="BB296" s="202"/>
      <c r="BC296" s="202"/>
      <c r="BD296" s="202"/>
      <c r="BE296" s="202"/>
      <c r="BF296" s="202"/>
      <c r="BG296" s="202"/>
      <c r="BH296" s="202"/>
      <c r="BI296" s="202"/>
      <c r="BJ296" s="202"/>
      <c r="BK296" s="202"/>
      <c r="BL296" s="202"/>
      <c r="BM296" s="202"/>
      <c r="BN296" s="202"/>
      <c r="BO296" s="202"/>
      <c r="BP296" s="202"/>
      <c r="BQ296" s="202"/>
      <c r="BR296" s="202"/>
      <c r="BS296" s="202"/>
      <c r="BT296" s="202"/>
      <c r="BU296" s="202"/>
      <c r="BV296" s="202"/>
      <c r="BW296" s="202"/>
      <c r="BX296" s="202"/>
      <c r="BY296" s="202"/>
      <c r="BZ296" s="202"/>
      <c r="CA296" s="202"/>
      <c r="CB296" s="202"/>
      <c r="CC296" s="202"/>
      <c r="CD296" s="202"/>
      <c r="CE296" s="202"/>
      <c r="CF296" s="202"/>
      <c r="CG296" s="202"/>
      <c r="CH296" s="202"/>
      <c r="CI296" s="202"/>
      <c r="CJ296" s="202"/>
      <c r="CK296" s="202"/>
      <c r="CL296" s="202"/>
      <c r="CM296" s="202"/>
      <c r="CN296" s="202"/>
      <c r="CO296" s="202"/>
      <c r="CP296" s="202"/>
      <c r="CQ296" s="202"/>
      <c r="CR296" s="202"/>
      <c r="CS296" s="202"/>
      <c r="CT296" s="202"/>
      <c r="CU296" s="202"/>
      <c r="CV296" s="202"/>
      <c r="CW296" s="202"/>
      <c r="CX296" s="202"/>
      <c r="CY296" s="202"/>
      <c r="CZ296" s="202"/>
      <c r="DA296" s="202"/>
      <c r="DB296" s="202"/>
      <c r="DC296" s="202"/>
      <c r="DD296" s="202"/>
      <c r="DE296" s="202"/>
      <c r="DF296" s="202"/>
      <c r="DG296" s="202"/>
      <c r="DH296" s="202"/>
      <c r="DI296" s="202"/>
      <c r="DJ296" s="202"/>
      <c r="DK296" s="202"/>
      <c r="DL296" s="202"/>
      <c r="DM296" s="202"/>
      <c r="DN296" s="202"/>
      <c r="DO296" s="202"/>
      <c r="DP296" s="202"/>
      <c r="DQ296" s="202"/>
      <c r="DR296" s="202"/>
      <c r="DS296" s="202"/>
      <c r="DT296" s="202"/>
      <c r="DU296" s="202"/>
      <c r="DV296" s="202"/>
      <c r="DW296" s="202"/>
      <c r="DX296" s="202"/>
      <c r="DY296" s="202"/>
      <c r="DZ296" s="202"/>
      <c r="EA296" s="202"/>
      <c r="EB296" s="202"/>
      <c r="EC296" s="202"/>
      <c r="ED296" s="202"/>
      <c r="EE296" s="202"/>
      <c r="EF296" s="202"/>
      <c r="EG296" s="202"/>
      <c r="EH296" s="202"/>
      <c r="EI296" s="202"/>
      <c r="EJ296" s="202"/>
      <c r="EK296" s="202"/>
      <c r="EL296" s="202"/>
      <c r="EM296" s="202"/>
      <c r="EN296" s="202"/>
    </row>
    <row r="297" spans="3:144">
      <c r="C297" s="202"/>
      <c r="D297" s="202"/>
      <c r="E297" s="202"/>
      <c r="F297" s="202"/>
      <c r="G297" s="202"/>
      <c r="H297" s="202"/>
      <c r="I297" s="202"/>
      <c r="J297" s="202"/>
      <c r="K297" s="202"/>
      <c r="L297" s="202"/>
      <c r="M297" s="202"/>
      <c r="N297" s="202"/>
      <c r="O297" s="202"/>
      <c r="P297" s="202"/>
      <c r="Q297" s="202"/>
      <c r="R297" s="202"/>
      <c r="S297" s="202"/>
      <c r="T297" s="202"/>
      <c r="U297" s="202"/>
      <c r="V297" s="202"/>
      <c r="W297" s="202"/>
      <c r="X297" s="202"/>
      <c r="Y297" s="202"/>
      <c r="Z297" s="202"/>
      <c r="AA297" s="202"/>
      <c r="AB297" s="202"/>
      <c r="AC297" s="202"/>
      <c r="AD297" s="202"/>
      <c r="AE297" s="202"/>
      <c r="AF297" s="202"/>
      <c r="AG297" s="202"/>
      <c r="AH297" s="202"/>
      <c r="AI297" s="202"/>
      <c r="AJ297" s="202"/>
      <c r="AK297" s="202"/>
      <c r="AL297" s="202"/>
      <c r="AM297" s="202"/>
      <c r="AN297" s="202"/>
      <c r="AO297" s="202"/>
      <c r="AP297" s="202"/>
      <c r="AQ297" s="202"/>
      <c r="AR297" s="202"/>
      <c r="AS297" s="202"/>
      <c r="AT297" s="202"/>
      <c r="AU297" s="202"/>
      <c r="AV297" s="202"/>
      <c r="AW297" s="202"/>
      <c r="AX297" s="202"/>
      <c r="AY297" s="202"/>
      <c r="AZ297" s="202"/>
      <c r="BA297" s="202"/>
      <c r="BB297" s="202"/>
      <c r="BC297" s="202"/>
      <c r="BD297" s="202"/>
      <c r="BE297" s="202"/>
      <c r="BF297" s="202"/>
      <c r="BG297" s="202"/>
      <c r="BH297" s="202"/>
      <c r="BI297" s="202"/>
      <c r="BJ297" s="202"/>
      <c r="BK297" s="202"/>
      <c r="BL297" s="202"/>
      <c r="BM297" s="202"/>
      <c r="BN297" s="202"/>
      <c r="BO297" s="202"/>
      <c r="BP297" s="202"/>
      <c r="BQ297" s="202"/>
      <c r="BR297" s="202"/>
      <c r="BS297" s="202"/>
      <c r="BT297" s="202"/>
      <c r="BU297" s="202"/>
      <c r="BV297" s="202"/>
      <c r="BW297" s="202"/>
      <c r="BX297" s="202"/>
      <c r="BY297" s="202"/>
      <c r="BZ297" s="202"/>
      <c r="CA297" s="202"/>
      <c r="CB297" s="202"/>
      <c r="CC297" s="202"/>
      <c r="CD297" s="202"/>
      <c r="CE297" s="202"/>
      <c r="CF297" s="202"/>
      <c r="CG297" s="202"/>
      <c r="CH297" s="202"/>
      <c r="CI297" s="202"/>
      <c r="CJ297" s="202"/>
      <c r="CK297" s="202"/>
      <c r="CL297" s="202"/>
      <c r="CM297" s="202"/>
      <c r="CN297" s="202"/>
      <c r="CO297" s="202"/>
      <c r="CP297" s="202"/>
      <c r="CQ297" s="202"/>
      <c r="CR297" s="202"/>
      <c r="CS297" s="202"/>
      <c r="CT297" s="202"/>
      <c r="CU297" s="202"/>
      <c r="CV297" s="202"/>
      <c r="CW297" s="202"/>
      <c r="CX297" s="202"/>
      <c r="CY297" s="202"/>
      <c r="CZ297" s="202"/>
      <c r="DA297" s="202"/>
      <c r="DB297" s="202"/>
      <c r="DC297" s="202"/>
      <c r="DD297" s="202"/>
      <c r="DE297" s="202"/>
      <c r="DF297" s="202"/>
      <c r="DG297" s="202"/>
      <c r="DH297" s="202"/>
      <c r="DI297" s="202"/>
      <c r="DJ297" s="202"/>
      <c r="DK297" s="202"/>
      <c r="DL297" s="202"/>
      <c r="DM297" s="202"/>
      <c r="DN297" s="202"/>
      <c r="DO297" s="202"/>
      <c r="DP297" s="202"/>
      <c r="DQ297" s="202"/>
      <c r="DR297" s="202"/>
      <c r="DS297" s="202"/>
      <c r="DT297" s="202"/>
      <c r="DU297" s="202"/>
      <c r="DV297" s="202"/>
      <c r="DW297" s="202"/>
      <c r="DX297" s="202"/>
      <c r="DY297" s="202"/>
      <c r="DZ297" s="202"/>
      <c r="EA297" s="202"/>
      <c r="EB297" s="202"/>
      <c r="EC297" s="202"/>
      <c r="ED297" s="202"/>
      <c r="EE297" s="202"/>
      <c r="EF297" s="202"/>
      <c r="EG297" s="202"/>
      <c r="EH297" s="202"/>
      <c r="EI297" s="202"/>
      <c r="EJ297" s="202"/>
      <c r="EK297" s="202"/>
      <c r="EL297" s="202"/>
      <c r="EM297" s="202"/>
      <c r="EN297" s="202"/>
    </row>
    <row r="298" spans="3:144">
      <c r="C298" s="202"/>
      <c r="D298" s="202"/>
      <c r="E298" s="202"/>
      <c r="F298" s="202"/>
      <c r="G298" s="202"/>
      <c r="H298" s="202"/>
      <c r="I298" s="202"/>
      <c r="J298" s="202"/>
      <c r="K298" s="202"/>
      <c r="L298" s="202"/>
      <c r="M298" s="202"/>
      <c r="N298" s="202"/>
      <c r="O298" s="202"/>
      <c r="P298" s="202"/>
      <c r="Q298" s="202"/>
      <c r="R298" s="202"/>
      <c r="S298" s="202"/>
      <c r="T298" s="202"/>
      <c r="U298" s="202"/>
      <c r="V298" s="202"/>
      <c r="W298" s="202"/>
      <c r="X298" s="202"/>
      <c r="Y298" s="202"/>
      <c r="Z298" s="202"/>
      <c r="AA298" s="202"/>
      <c r="AB298" s="202"/>
      <c r="AC298" s="202"/>
      <c r="AD298" s="202"/>
      <c r="AE298" s="202"/>
      <c r="AF298" s="202"/>
      <c r="AG298" s="202"/>
      <c r="AH298" s="202"/>
      <c r="AI298" s="202"/>
      <c r="AJ298" s="202"/>
      <c r="AK298" s="202"/>
      <c r="AL298" s="202"/>
      <c r="AM298" s="202"/>
      <c r="AN298" s="202"/>
      <c r="AO298" s="202"/>
      <c r="AP298" s="202"/>
      <c r="AQ298" s="202"/>
      <c r="AR298" s="202"/>
      <c r="AS298" s="202"/>
      <c r="AT298" s="202"/>
      <c r="AU298" s="202"/>
      <c r="AV298" s="202"/>
      <c r="AW298" s="202"/>
      <c r="AX298" s="202"/>
      <c r="AY298" s="202"/>
      <c r="AZ298" s="202"/>
      <c r="BA298" s="202"/>
      <c r="BB298" s="202"/>
      <c r="BC298" s="202"/>
      <c r="BD298" s="202"/>
      <c r="BE298" s="202"/>
      <c r="BF298" s="202"/>
      <c r="BG298" s="202"/>
      <c r="BH298" s="202"/>
      <c r="BI298" s="202"/>
      <c r="BJ298" s="202"/>
      <c r="BK298" s="202"/>
      <c r="BL298" s="202"/>
      <c r="BM298" s="202"/>
      <c r="BN298" s="202"/>
      <c r="BO298" s="202"/>
      <c r="BP298" s="202"/>
      <c r="BQ298" s="202"/>
      <c r="BR298" s="202"/>
      <c r="BS298" s="202"/>
      <c r="BT298" s="202"/>
      <c r="BU298" s="202"/>
      <c r="BV298" s="202"/>
      <c r="BW298" s="202"/>
      <c r="BX298" s="202"/>
      <c r="BY298" s="202"/>
      <c r="BZ298" s="202"/>
      <c r="CA298" s="202"/>
      <c r="CB298" s="202"/>
      <c r="CC298" s="202"/>
      <c r="CD298" s="202"/>
      <c r="CE298" s="202"/>
      <c r="CF298" s="202"/>
      <c r="CG298" s="202"/>
      <c r="CH298" s="202"/>
      <c r="CI298" s="202"/>
      <c r="CJ298" s="202"/>
      <c r="CK298" s="202"/>
      <c r="CL298" s="202"/>
      <c r="CM298" s="202"/>
      <c r="CN298" s="202"/>
      <c r="CO298" s="202"/>
      <c r="CP298" s="202"/>
      <c r="CQ298" s="202"/>
      <c r="CR298" s="202"/>
      <c r="CS298" s="202"/>
      <c r="CT298" s="202"/>
      <c r="CU298" s="202"/>
      <c r="CV298" s="202"/>
      <c r="CW298" s="202"/>
      <c r="CX298" s="202"/>
      <c r="CY298" s="202"/>
      <c r="CZ298" s="202"/>
      <c r="DA298" s="202"/>
      <c r="DB298" s="202"/>
      <c r="DC298" s="202"/>
      <c r="DD298" s="202"/>
      <c r="DE298" s="202"/>
      <c r="DF298" s="202"/>
      <c r="DG298" s="202"/>
      <c r="DH298" s="202"/>
      <c r="DI298" s="202"/>
      <c r="DJ298" s="202"/>
      <c r="DK298" s="202"/>
      <c r="DL298" s="202"/>
      <c r="DM298" s="202"/>
      <c r="DN298" s="202"/>
      <c r="DO298" s="202"/>
      <c r="DP298" s="202"/>
      <c r="DQ298" s="202"/>
      <c r="DR298" s="202"/>
      <c r="DS298" s="202"/>
      <c r="DT298" s="202"/>
      <c r="DU298" s="202"/>
      <c r="DV298" s="202"/>
      <c r="DW298" s="202"/>
      <c r="DX298" s="202"/>
      <c r="DY298" s="202"/>
      <c r="DZ298" s="202"/>
      <c r="EA298" s="202"/>
      <c r="EB298" s="202"/>
      <c r="EC298" s="202"/>
      <c r="ED298" s="202"/>
      <c r="EE298" s="202"/>
      <c r="EF298" s="202"/>
      <c r="EG298" s="202"/>
      <c r="EH298" s="202"/>
      <c r="EI298" s="202"/>
      <c r="EJ298" s="202"/>
      <c r="EK298" s="202"/>
      <c r="EL298" s="202"/>
      <c r="EM298" s="202"/>
      <c r="EN298" s="202"/>
    </row>
    <row r="299" spans="3:144">
      <c r="C299" s="202"/>
      <c r="D299" s="202"/>
      <c r="E299" s="202"/>
      <c r="F299" s="202"/>
      <c r="G299" s="202"/>
      <c r="H299" s="202"/>
      <c r="I299" s="202"/>
      <c r="J299" s="202"/>
      <c r="K299" s="202"/>
      <c r="L299" s="202"/>
      <c r="M299" s="202"/>
      <c r="N299" s="202"/>
      <c r="O299" s="202"/>
      <c r="P299" s="202"/>
      <c r="Q299" s="202"/>
      <c r="R299" s="202"/>
      <c r="S299" s="202"/>
      <c r="T299" s="202"/>
      <c r="U299" s="202"/>
      <c r="V299" s="202"/>
      <c r="W299" s="202"/>
      <c r="X299" s="202"/>
      <c r="Y299" s="202"/>
      <c r="Z299" s="202"/>
      <c r="AA299" s="202"/>
      <c r="AB299" s="202"/>
      <c r="AC299" s="202"/>
      <c r="AD299" s="202"/>
      <c r="AE299" s="202"/>
      <c r="AF299" s="202"/>
      <c r="AG299" s="202"/>
      <c r="AH299" s="202"/>
      <c r="AI299" s="202"/>
      <c r="AJ299" s="202"/>
      <c r="AK299" s="202"/>
      <c r="AL299" s="202"/>
      <c r="AM299" s="202"/>
      <c r="AN299" s="202"/>
      <c r="AO299" s="202"/>
      <c r="AP299" s="202"/>
      <c r="AQ299" s="202"/>
      <c r="AR299" s="202"/>
      <c r="AS299" s="202"/>
      <c r="AT299" s="202"/>
      <c r="AU299" s="202"/>
      <c r="AV299" s="202"/>
      <c r="AW299" s="202"/>
      <c r="AX299" s="202"/>
      <c r="AY299" s="202"/>
      <c r="AZ299" s="202"/>
      <c r="BA299" s="202"/>
      <c r="BB299" s="202"/>
      <c r="BC299" s="202"/>
      <c r="BD299" s="202"/>
      <c r="BE299" s="202"/>
      <c r="BF299" s="202"/>
      <c r="BG299" s="202"/>
      <c r="BH299" s="202"/>
      <c r="BI299" s="202"/>
      <c r="BJ299" s="202"/>
      <c r="BK299" s="202"/>
      <c r="BL299" s="202"/>
      <c r="BM299" s="202"/>
      <c r="BN299" s="202"/>
      <c r="BO299" s="202"/>
      <c r="BP299" s="202"/>
      <c r="BQ299" s="202"/>
      <c r="BR299" s="202"/>
      <c r="BS299" s="202"/>
      <c r="BT299" s="202"/>
      <c r="BU299" s="202"/>
      <c r="BV299" s="202"/>
      <c r="BW299" s="202"/>
      <c r="BX299" s="202"/>
      <c r="BY299" s="202"/>
      <c r="BZ299" s="202"/>
      <c r="CA299" s="202"/>
      <c r="CB299" s="202"/>
      <c r="CC299" s="202"/>
      <c r="CD299" s="202"/>
      <c r="CE299" s="202"/>
      <c r="CF299" s="202"/>
      <c r="CG299" s="202"/>
      <c r="CH299" s="202"/>
      <c r="CI299" s="202"/>
      <c r="CJ299" s="202"/>
      <c r="CK299" s="202"/>
      <c r="CL299" s="202"/>
      <c r="CM299" s="202"/>
      <c r="CN299" s="202"/>
      <c r="CO299" s="202"/>
      <c r="CP299" s="202"/>
      <c r="CQ299" s="202"/>
      <c r="CR299" s="202"/>
      <c r="CS299" s="202"/>
      <c r="CT299" s="202"/>
      <c r="CU299" s="202"/>
      <c r="CV299" s="202"/>
      <c r="CW299" s="202"/>
      <c r="CX299" s="202"/>
      <c r="CY299" s="202"/>
      <c r="CZ299" s="202"/>
      <c r="DA299" s="202"/>
      <c r="DB299" s="202"/>
      <c r="DC299" s="202"/>
      <c r="DD299" s="202"/>
      <c r="DE299" s="202"/>
      <c r="DF299" s="202"/>
      <c r="DG299" s="202"/>
      <c r="DH299" s="202"/>
      <c r="DI299" s="202"/>
      <c r="DJ299" s="202"/>
      <c r="DK299" s="202"/>
      <c r="DL299" s="202"/>
      <c r="DM299" s="202"/>
      <c r="DN299" s="202"/>
      <c r="DO299" s="202"/>
      <c r="DP299" s="202"/>
      <c r="DQ299" s="202"/>
      <c r="DR299" s="202"/>
      <c r="DS299" s="202"/>
      <c r="DT299" s="202"/>
      <c r="DU299" s="202"/>
      <c r="DV299" s="202"/>
      <c r="DW299" s="202"/>
      <c r="DX299" s="202"/>
      <c r="DY299" s="202"/>
      <c r="DZ299" s="202"/>
      <c r="EA299" s="202"/>
      <c r="EB299" s="202"/>
      <c r="EC299" s="202"/>
      <c r="ED299" s="202"/>
      <c r="EE299" s="202"/>
      <c r="EF299" s="202"/>
      <c r="EG299" s="202"/>
      <c r="EH299" s="202"/>
      <c r="EI299" s="202"/>
      <c r="EJ299" s="202"/>
      <c r="EK299" s="202"/>
      <c r="EL299" s="202"/>
      <c r="EM299" s="202"/>
      <c r="EN299" s="202"/>
    </row>
    <row r="300" spans="3:144">
      <c r="C300" s="202"/>
      <c r="D300" s="202"/>
      <c r="E300" s="202"/>
      <c r="F300" s="202"/>
      <c r="G300" s="202"/>
      <c r="H300" s="202"/>
      <c r="I300" s="202"/>
      <c r="J300" s="202"/>
      <c r="K300" s="202"/>
      <c r="L300" s="202"/>
      <c r="M300" s="202"/>
      <c r="N300" s="202"/>
      <c r="O300" s="202"/>
      <c r="P300" s="202"/>
      <c r="Q300" s="202"/>
      <c r="R300" s="202"/>
      <c r="S300" s="202"/>
      <c r="T300" s="202"/>
      <c r="U300" s="202"/>
      <c r="V300" s="202"/>
      <c r="W300" s="202"/>
      <c r="X300" s="202"/>
      <c r="Y300" s="202"/>
      <c r="Z300" s="202"/>
      <c r="AA300" s="202"/>
      <c r="AB300" s="202"/>
      <c r="AC300" s="202"/>
      <c r="AD300" s="202"/>
      <c r="AE300" s="202"/>
      <c r="AF300" s="202"/>
      <c r="AG300" s="202"/>
      <c r="AH300" s="202"/>
      <c r="AI300" s="202"/>
      <c r="AJ300" s="202"/>
      <c r="AK300" s="202"/>
      <c r="AL300" s="202"/>
      <c r="AM300" s="202"/>
      <c r="AN300" s="202"/>
      <c r="AO300" s="202"/>
      <c r="AP300" s="202"/>
      <c r="AQ300" s="202"/>
      <c r="AR300" s="202"/>
      <c r="AS300" s="202"/>
      <c r="AT300" s="202"/>
      <c r="AU300" s="202"/>
      <c r="AV300" s="202"/>
      <c r="AW300" s="202"/>
      <c r="AX300" s="202"/>
      <c r="AY300" s="202"/>
      <c r="AZ300" s="202"/>
      <c r="BA300" s="202"/>
      <c r="BB300" s="202"/>
      <c r="BC300" s="202"/>
      <c r="BD300" s="202"/>
      <c r="BE300" s="202"/>
      <c r="BF300" s="202"/>
      <c r="BG300" s="202"/>
      <c r="BH300" s="202"/>
      <c r="BI300" s="202"/>
      <c r="BJ300" s="202"/>
      <c r="BK300" s="202"/>
      <c r="BL300" s="202"/>
      <c r="BM300" s="202"/>
      <c r="BN300" s="202"/>
      <c r="BO300" s="202"/>
      <c r="BP300" s="202"/>
      <c r="BQ300" s="202"/>
      <c r="BR300" s="202"/>
      <c r="BS300" s="202"/>
      <c r="BT300" s="202"/>
      <c r="BU300" s="202"/>
      <c r="BV300" s="202"/>
      <c r="BW300" s="202"/>
      <c r="BX300" s="202"/>
      <c r="BY300" s="202"/>
      <c r="BZ300" s="202"/>
      <c r="CA300" s="202"/>
      <c r="CB300" s="202"/>
      <c r="CC300" s="202"/>
      <c r="CD300" s="202"/>
      <c r="CE300" s="202"/>
      <c r="CF300" s="202"/>
      <c r="CG300" s="202"/>
      <c r="CH300" s="202"/>
      <c r="CI300" s="202"/>
      <c r="CJ300" s="202"/>
      <c r="CK300" s="202"/>
      <c r="CL300" s="202"/>
      <c r="CM300" s="202"/>
      <c r="CN300" s="202"/>
      <c r="CO300" s="202"/>
      <c r="CP300" s="202"/>
      <c r="CQ300" s="202"/>
      <c r="CR300" s="202"/>
      <c r="CS300" s="202"/>
      <c r="CT300" s="202"/>
      <c r="CU300" s="202"/>
      <c r="CV300" s="202"/>
      <c r="CW300" s="202"/>
      <c r="CX300" s="202"/>
      <c r="CY300" s="202"/>
      <c r="CZ300" s="202"/>
      <c r="DA300" s="202"/>
      <c r="DB300" s="202"/>
      <c r="DC300" s="202"/>
      <c r="DD300" s="202"/>
      <c r="DE300" s="202"/>
      <c r="DF300" s="202"/>
      <c r="DG300" s="202"/>
      <c r="DH300" s="202"/>
      <c r="DI300" s="202"/>
      <c r="DJ300" s="202"/>
      <c r="DK300" s="202"/>
      <c r="DL300" s="202"/>
      <c r="DM300" s="202"/>
      <c r="DN300" s="202"/>
      <c r="DO300" s="202"/>
      <c r="DP300" s="202"/>
      <c r="DQ300" s="202"/>
      <c r="DR300" s="202"/>
      <c r="DS300" s="202"/>
      <c r="DT300" s="202"/>
      <c r="DU300" s="202"/>
      <c r="DV300" s="202"/>
      <c r="DW300" s="202"/>
      <c r="DX300" s="202"/>
      <c r="DY300" s="202"/>
      <c r="DZ300" s="202"/>
      <c r="EA300" s="202"/>
      <c r="EB300" s="202"/>
      <c r="EC300" s="202"/>
      <c r="ED300" s="202"/>
      <c r="EE300" s="202"/>
      <c r="EF300" s="202"/>
      <c r="EG300" s="202"/>
      <c r="EH300" s="202"/>
      <c r="EI300" s="202"/>
      <c r="EJ300" s="202"/>
      <c r="EK300" s="202"/>
      <c r="EL300" s="202"/>
      <c r="EM300" s="202"/>
      <c r="EN300" s="202"/>
    </row>
    <row r="301" spans="3:144">
      <c r="C301" s="202"/>
      <c r="D301" s="202"/>
      <c r="E301" s="202"/>
      <c r="F301" s="202"/>
      <c r="G301" s="202"/>
      <c r="H301" s="202"/>
      <c r="I301" s="202"/>
      <c r="J301" s="202"/>
      <c r="K301" s="202"/>
      <c r="L301" s="202"/>
      <c r="M301" s="202"/>
      <c r="N301" s="202"/>
      <c r="O301" s="202"/>
      <c r="P301" s="202"/>
      <c r="Q301" s="202"/>
      <c r="R301" s="202"/>
      <c r="S301" s="202"/>
      <c r="T301" s="202"/>
      <c r="U301" s="202"/>
      <c r="V301" s="202"/>
      <c r="W301" s="202"/>
      <c r="X301" s="202"/>
      <c r="Y301" s="202"/>
      <c r="Z301" s="202"/>
      <c r="AA301" s="202"/>
      <c r="AB301" s="202"/>
      <c r="AC301" s="202"/>
      <c r="AD301" s="202"/>
      <c r="AE301" s="202"/>
      <c r="AF301" s="202"/>
      <c r="AG301" s="202"/>
      <c r="AH301" s="202"/>
      <c r="AI301" s="202"/>
      <c r="AJ301" s="202"/>
      <c r="AK301" s="202"/>
      <c r="AL301" s="202"/>
      <c r="AM301" s="202"/>
      <c r="AN301" s="202"/>
      <c r="AO301" s="202"/>
      <c r="AP301" s="202"/>
      <c r="AQ301" s="202"/>
      <c r="AR301" s="202"/>
      <c r="AS301" s="202"/>
      <c r="AT301" s="202"/>
      <c r="AU301" s="202"/>
      <c r="AV301" s="202"/>
      <c r="AW301" s="202"/>
      <c r="AX301" s="202"/>
      <c r="AY301" s="202"/>
      <c r="AZ301" s="202"/>
      <c r="BA301" s="202"/>
      <c r="BB301" s="202"/>
      <c r="BC301" s="202"/>
      <c r="BD301" s="202"/>
      <c r="BE301" s="202"/>
      <c r="BF301" s="202"/>
      <c r="BG301" s="202"/>
      <c r="BH301" s="202"/>
      <c r="BI301" s="202"/>
      <c r="BJ301" s="202"/>
      <c r="BK301" s="202"/>
      <c r="BL301" s="202"/>
      <c r="BM301" s="202"/>
      <c r="BN301" s="202"/>
      <c r="BO301" s="202"/>
      <c r="BP301" s="202"/>
      <c r="BQ301" s="202"/>
      <c r="BR301" s="202"/>
      <c r="BS301" s="202"/>
      <c r="BT301" s="202"/>
      <c r="BU301" s="202"/>
      <c r="BV301" s="202"/>
      <c r="BW301" s="202"/>
      <c r="BX301" s="202"/>
      <c r="BY301" s="202"/>
      <c r="BZ301" s="202"/>
      <c r="CA301" s="202"/>
      <c r="CB301" s="202"/>
      <c r="CC301" s="202"/>
      <c r="CD301" s="202"/>
      <c r="CE301" s="202"/>
      <c r="CF301" s="202"/>
      <c r="CG301" s="202"/>
      <c r="CH301" s="202"/>
      <c r="CI301" s="202"/>
      <c r="CJ301" s="202"/>
      <c r="CK301" s="202"/>
      <c r="CL301" s="202"/>
      <c r="CM301" s="202"/>
      <c r="CN301" s="202"/>
      <c r="CO301" s="202"/>
      <c r="CP301" s="202"/>
      <c r="CQ301" s="202"/>
      <c r="CR301" s="202"/>
      <c r="CS301" s="202"/>
      <c r="CT301" s="202"/>
      <c r="CU301" s="202"/>
      <c r="CV301" s="202"/>
      <c r="CW301" s="202"/>
      <c r="CX301" s="202"/>
      <c r="CY301" s="202"/>
      <c r="CZ301" s="202"/>
      <c r="DA301" s="202"/>
      <c r="DB301" s="202"/>
      <c r="DC301" s="202"/>
      <c r="DD301" s="202"/>
      <c r="DE301" s="202"/>
      <c r="DF301" s="202"/>
      <c r="DG301" s="202"/>
      <c r="DH301" s="202"/>
      <c r="DI301" s="202"/>
      <c r="DJ301" s="202"/>
      <c r="DK301" s="202"/>
      <c r="DL301" s="202"/>
      <c r="DM301" s="202"/>
      <c r="DN301" s="202"/>
      <c r="DO301" s="202"/>
      <c r="DP301" s="202"/>
      <c r="DQ301" s="202"/>
      <c r="DR301" s="202"/>
      <c r="DS301" s="202"/>
      <c r="DT301" s="202"/>
      <c r="DU301" s="202"/>
      <c r="DV301" s="202"/>
      <c r="DW301" s="202"/>
      <c r="DX301" s="202"/>
      <c r="DY301" s="202"/>
      <c r="DZ301" s="202"/>
      <c r="EA301" s="202"/>
      <c r="EB301" s="202"/>
      <c r="EC301" s="202"/>
      <c r="ED301" s="202"/>
      <c r="EE301" s="202"/>
      <c r="EF301" s="202"/>
      <c r="EG301" s="202"/>
      <c r="EH301" s="202"/>
      <c r="EI301" s="202"/>
      <c r="EJ301" s="202"/>
      <c r="EK301" s="202"/>
      <c r="EL301" s="202"/>
      <c r="EM301" s="202"/>
      <c r="EN301" s="202"/>
    </row>
    <row r="302" spans="3:144">
      <c r="C302" s="202"/>
      <c r="D302" s="202"/>
      <c r="E302" s="202"/>
      <c r="F302" s="202"/>
      <c r="G302" s="202"/>
      <c r="H302" s="202"/>
      <c r="I302" s="202"/>
      <c r="J302" s="202"/>
      <c r="K302" s="202"/>
      <c r="L302" s="202"/>
      <c r="M302" s="202"/>
      <c r="N302" s="202"/>
      <c r="O302" s="202"/>
      <c r="P302" s="202"/>
      <c r="Q302" s="202"/>
      <c r="R302" s="202"/>
      <c r="S302" s="202"/>
      <c r="T302" s="202"/>
      <c r="U302" s="202"/>
      <c r="V302" s="202"/>
      <c r="W302" s="202"/>
      <c r="X302" s="202"/>
      <c r="Y302" s="202"/>
      <c r="Z302" s="202"/>
      <c r="AA302" s="202"/>
      <c r="AB302" s="202"/>
      <c r="AC302" s="202"/>
      <c r="AD302" s="202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2"/>
      <c r="BA302" s="202"/>
      <c r="BB302" s="202"/>
      <c r="BC302" s="202"/>
      <c r="BD302" s="202"/>
      <c r="BE302" s="202"/>
      <c r="BF302" s="202"/>
      <c r="BG302" s="202"/>
      <c r="BH302" s="202"/>
      <c r="BI302" s="202"/>
      <c r="BJ302" s="202"/>
      <c r="BK302" s="202"/>
      <c r="BL302" s="202"/>
      <c r="BM302" s="202"/>
      <c r="BN302" s="202"/>
      <c r="BO302" s="202"/>
      <c r="BP302" s="202"/>
      <c r="BQ302" s="202"/>
      <c r="BR302" s="202"/>
      <c r="BS302" s="202"/>
      <c r="BT302" s="202"/>
      <c r="BU302" s="202"/>
      <c r="BV302" s="202"/>
      <c r="BW302" s="202"/>
      <c r="BX302" s="202"/>
      <c r="BY302" s="202"/>
      <c r="BZ302" s="202"/>
      <c r="CA302" s="202"/>
      <c r="CB302" s="202"/>
      <c r="CC302" s="202"/>
      <c r="CD302" s="202"/>
      <c r="CE302" s="202"/>
      <c r="CF302" s="202"/>
      <c r="CG302" s="202"/>
      <c r="CH302" s="202"/>
      <c r="CI302" s="202"/>
      <c r="CJ302" s="202"/>
      <c r="CK302" s="202"/>
      <c r="CL302" s="202"/>
      <c r="CM302" s="202"/>
      <c r="CN302" s="202"/>
      <c r="CO302" s="202"/>
      <c r="CP302" s="202"/>
      <c r="CQ302" s="202"/>
      <c r="CR302" s="202"/>
      <c r="CS302" s="202"/>
      <c r="CT302" s="202"/>
      <c r="CU302" s="202"/>
      <c r="CV302" s="202"/>
      <c r="CW302" s="202"/>
      <c r="CX302" s="202"/>
      <c r="CY302" s="202"/>
      <c r="CZ302" s="202"/>
      <c r="DA302" s="202"/>
      <c r="DB302" s="202"/>
      <c r="DC302" s="202"/>
      <c r="DD302" s="202"/>
      <c r="DE302" s="202"/>
      <c r="DF302" s="202"/>
      <c r="DG302" s="202"/>
      <c r="DH302" s="202"/>
      <c r="DI302" s="202"/>
      <c r="DJ302" s="202"/>
      <c r="DK302" s="202"/>
      <c r="DL302" s="202"/>
      <c r="DM302" s="202"/>
      <c r="DN302" s="202"/>
      <c r="DO302" s="202"/>
      <c r="DP302" s="202"/>
      <c r="DQ302" s="202"/>
      <c r="DR302" s="202"/>
      <c r="DS302" s="202"/>
      <c r="DT302" s="202"/>
      <c r="DU302" s="202"/>
      <c r="DV302" s="202"/>
      <c r="DW302" s="202"/>
      <c r="DX302" s="202"/>
      <c r="DY302" s="202"/>
      <c r="DZ302" s="202"/>
      <c r="EA302" s="202"/>
      <c r="EB302" s="202"/>
      <c r="EC302" s="202"/>
      <c r="ED302" s="202"/>
      <c r="EE302" s="202"/>
      <c r="EF302" s="202"/>
      <c r="EG302" s="202"/>
      <c r="EH302" s="202"/>
      <c r="EI302" s="202"/>
      <c r="EJ302" s="202"/>
      <c r="EK302" s="202"/>
      <c r="EL302" s="202"/>
      <c r="EM302" s="202"/>
      <c r="EN302" s="202"/>
    </row>
    <row r="303" spans="3:144">
      <c r="C303" s="202"/>
      <c r="D303" s="202"/>
      <c r="E303" s="202"/>
      <c r="F303" s="202"/>
      <c r="G303" s="202"/>
      <c r="H303" s="202"/>
      <c r="I303" s="202"/>
      <c r="J303" s="202"/>
      <c r="K303" s="202"/>
      <c r="L303" s="202"/>
      <c r="M303" s="202"/>
      <c r="N303" s="202"/>
      <c r="O303" s="202"/>
      <c r="P303" s="202"/>
      <c r="Q303" s="202"/>
      <c r="R303" s="202"/>
      <c r="S303" s="202"/>
      <c r="T303" s="202"/>
      <c r="U303" s="202"/>
      <c r="V303" s="202"/>
      <c r="W303" s="202"/>
      <c r="X303" s="202"/>
      <c r="Y303" s="202"/>
      <c r="Z303" s="202"/>
      <c r="AA303" s="202"/>
      <c r="AB303" s="202"/>
      <c r="AC303" s="202"/>
      <c r="AD303" s="202"/>
      <c r="AE303" s="202"/>
      <c r="AF303" s="202"/>
      <c r="AG303" s="202"/>
      <c r="AH303" s="202"/>
      <c r="AI303" s="202"/>
      <c r="AJ303" s="202"/>
      <c r="AK303" s="202"/>
      <c r="AL303" s="202"/>
      <c r="AM303" s="202"/>
      <c r="AN303" s="202"/>
      <c r="AO303" s="202"/>
      <c r="AP303" s="202"/>
      <c r="AQ303" s="202"/>
      <c r="AR303" s="202"/>
      <c r="AS303" s="202"/>
      <c r="AT303" s="202"/>
      <c r="AU303" s="202"/>
      <c r="AV303" s="202"/>
      <c r="AW303" s="202"/>
      <c r="AX303" s="202"/>
      <c r="AY303" s="202"/>
      <c r="AZ303" s="202"/>
      <c r="BA303" s="202"/>
      <c r="BB303" s="202"/>
      <c r="BC303" s="202"/>
      <c r="BD303" s="202"/>
      <c r="BE303" s="202"/>
      <c r="BF303" s="202"/>
      <c r="BG303" s="202"/>
      <c r="BH303" s="202"/>
      <c r="BI303" s="202"/>
      <c r="BJ303" s="202"/>
      <c r="BK303" s="202"/>
      <c r="BL303" s="202"/>
      <c r="BM303" s="202"/>
      <c r="BN303" s="202"/>
      <c r="BO303" s="202"/>
      <c r="BP303" s="202"/>
      <c r="BQ303" s="202"/>
      <c r="BR303" s="202"/>
      <c r="BS303" s="202"/>
      <c r="BT303" s="202"/>
      <c r="BU303" s="202"/>
      <c r="BV303" s="202"/>
      <c r="BW303" s="202"/>
      <c r="BX303" s="202"/>
      <c r="BY303" s="202"/>
      <c r="BZ303" s="202"/>
      <c r="CA303" s="202"/>
      <c r="CB303" s="202"/>
      <c r="CC303" s="202"/>
      <c r="CD303" s="202"/>
      <c r="CE303" s="202"/>
      <c r="CF303" s="202"/>
      <c r="CG303" s="202"/>
      <c r="CH303" s="202"/>
      <c r="CI303" s="202"/>
      <c r="CJ303" s="202"/>
      <c r="CK303" s="202"/>
      <c r="CL303" s="202"/>
      <c r="CM303" s="202"/>
      <c r="CN303" s="202"/>
      <c r="CO303" s="202"/>
      <c r="CP303" s="202"/>
      <c r="CQ303" s="202"/>
      <c r="CR303" s="202"/>
      <c r="CS303" s="202"/>
      <c r="CT303" s="202"/>
      <c r="CU303" s="202"/>
      <c r="CV303" s="202"/>
      <c r="CW303" s="202"/>
      <c r="CX303" s="202"/>
      <c r="CY303" s="202"/>
      <c r="CZ303" s="202"/>
      <c r="DA303" s="202"/>
      <c r="DB303" s="202"/>
      <c r="DC303" s="202"/>
      <c r="DD303" s="202"/>
      <c r="DE303" s="202"/>
      <c r="DF303" s="202"/>
      <c r="DG303" s="202"/>
      <c r="DH303" s="202"/>
      <c r="DI303" s="202"/>
      <c r="DJ303" s="202"/>
      <c r="DK303" s="202"/>
      <c r="DL303" s="202"/>
      <c r="DM303" s="202"/>
      <c r="DN303" s="202"/>
      <c r="DO303" s="202"/>
      <c r="DP303" s="202"/>
      <c r="DQ303" s="202"/>
      <c r="DR303" s="202"/>
      <c r="DS303" s="202"/>
      <c r="DT303" s="202"/>
      <c r="DU303" s="202"/>
      <c r="DV303" s="202"/>
      <c r="DW303" s="202"/>
      <c r="DX303" s="202"/>
      <c r="DY303" s="202"/>
      <c r="DZ303" s="202"/>
      <c r="EA303" s="202"/>
      <c r="EB303" s="202"/>
      <c r="EC303" s="202"/>
      <c r="ED303" s="202"/>
      <c r="EE303" s="202"/>
      <c r="EF303" s="202"/>
      <c r="EG303" s="202"/>
      <c r="EH303" s="202"/>
      <c r="EI303" s="202"/>
      <c r="EJ303" s="202"/>
      <c r="EK303" s="202"/>
      <c r="EL303" s="202"/>
      <c r="EM303" s="202"/>
      <c r="EN303" s="202"/>
    </row>
    <row r="304" spans="3:144">
      <c r="C304" s="202"/>
      <c r="D304" s="202"/>
      <c r="E304" s="202"/>
      <c r="F304" s="202"/>
      <c r="G304" s="202"/>
      <c r="H304" s="202"/>
      <c r="I304" s="202"/>
      <c r="J304" s="202"/>
      <c r="K304" s="202"/>
      <c r="L304" s="202"/>
      <c r="M304" s="202"/>
      <c r="N304" s="202"/>
      <c r="O304" s="202"/>
      <c r="P304" s="202"/>
      <c r="Q304" s="202"/>
      <c r="R304" s="202"/>
      <c r="S304" s="202"/>
      <c r="T304" s="202"/>
      <c r="U304" s="202"/>
      <c r="V304" s="202"/>
      <c r="W304" s="202"/>
      <c r="X304" s="202"/>
      <c r="Y304" s="202"/>
      <c r="Z304" s="202"/>
      <c r="AA304" s="202"/>
      <c r="AB304" s="202"/>
      <c r="AC304" s="202"/>
      <c r="AD304" s="202"/>
      <c r="AE304" s="202"/>
      <c r="AF304" s="202"/>
      <c r="AG304" s="202"/>
      <c r="AH304" s="202"/>
      <c r="AI304" s="202"/>
      <c r="AJ304" s="202"/>
      <c r="AK304" s="202"/>
      <c r="AL304" s="202"/>
      <c r="AM304" s="202"/>
      <c r="AN304" s="202"/>
      <c r="AO304" s="202"/>
      <c r="AP304" s="202"/>
      <c r="AQ304" s="202"/>
      <c r="AR304" s="202"/>
      <c r="AS304" s="202"/>
      <c r="AT304" s="202"/>
      <c r="AU304" s="202"/>
      <c r="AV304" s="202"/>
      <c r="AW304" s="202"/>
      <c r="AX304" s="202"/>
      <c r="AY304" s="202"/>
      <c r="AZ304" s="202"/>
      <c r="BA304" s="202"/>
      <c r="BB304" s="202"/>
      <c r="BC304" s="202"/>
      <c r="BD304" s="202"/>
      <c r="BE304" s="202"/>
      <c r="BF304" s="202"/>
      <c r="BG304" s="202"/>
      <c r="BH304" s="202"/>
      <c r="BI304" s="202"/>
      <c r="BJ304" s="202"/>
      <c r="BK304" s="202"/>
      <c r="BL304" s="202"/>
      <c r="BM304" s="202"/>
      <c r="BN304" s="202"/>
      <c r="BO304" s="202"/>
      <c r="BP304" s="202"/>
      <c r="BQ304" s="202"/>
      <c r="BR304" s="202"/>
      <c r="BS304" s="202"/>
      <c r="BT304" s="202"/>
      <c r="BU304" s="202"/>
      <c r="BV304" s="202"/>
      <c r="BW304" s="202"/>
      <c r="BX304" s="202"/>
      <c r="BY304" s="202"/>
      <c r="BZ304" s="202"/>
      <c r="CA304" s="202"/>
      <c r="CB304" s="202"/>
      <c r="CC304" s="202"/>
      <c r="CD304" s="202"/>
      <c r="CE304" s="202"/>
      <c r="CF304" s="202"/>
      <c r="CG304" s="202"/>
      <c r="CH304" s="202"/>
      <c r="CI304" s="202"/>
      <c r="CJ304" s="202"/>
      <c r="CK304" s="202"/>
      <c r="CL304" s="202"/>
      <c r="CM304" s="202"/>
      <c r="CN304" s="202"/>
      <c r="CO304" s="202"/>
      <c r="CP304" s="202"/>
      <c r="CQ304" s="202"/>
      <c r="CR304" s="202"/>
      <c r="CS304" s="202"/>
      <c r="CT304" s="202"/>
      <c r="CU304" s="202"/>
      <c r="CV304" s="202"/>
      <c r="CW304" s="202"/>
      <c r="CX304" s="202"/>
      <c r="CY304" s="202"/>
      <c r="CZ304" s="202"/>
      <c r="DA304" s="202"/>
      <c r="DB304" s="202"/>
      <c r="DC304" s="202"/>
      <c r="DD304" s="202"/>
      <c r="DE304" s="202"/>
      <c r="DF304" s="202"/>
      <c r="DG304" s="202"/>
      <c r="DH304" s="202"/>
      <c r="DI304" s="202"/>
      <c r="DJ304" s="202"/>
      <c r="DK304" s="202"/>
      <c r="DL304" s="202"/>
      <c r="DM304" s="202"/>
      <c r="DN304" s="202"/>
      <c r="DO304" s="202"/>
      <c r="DP304" s="202"/>
      <c r="DQ304" s="202"/>
      <c r="DR304" s="202"/>
      <c r="DS304" s="202"/>
      <c r="DT304" s="202"/>
      <c r="DU304" s="202"/>
      <c r="DV304" s="202"/>
      <c r="DW304" s="202"/>
      <c r="DX304" s="202"/>
      <c r="DY304" s="202"/>
      <c r="DZ304" s="202"/>
      <c r="EA304" s="202"/>
      <c r="EB304" s="202"/>
      <c r="EC304" s="202"/>
      <c r="ED304" s="202"/>
      <c r="EE304" s="202"/>
      <c r="EF304" s="202"/>
      <c r="EG304" s="202"/>
      <c r="EH304" s="202"/>
      <c r="EI304" s="202"/>
      <c r="EJ304" s="202"/>
      <c r="EK304" s="202"/>
      <c r="EL304" s="202"/>
      <c r="EM304" s="202"/>
      <c r="EN304" s="202"/>
    </row>
    <row r="305" spans="3:144">
      <c r="C305" s="202"/>
      <c r="D305" s="202"/>
      <c r="E305" s="202"/>
      <c r="F305" s="202"/>
      <c r="G305" s="202"/>
      <c r="H305" s="202"/>
      <c r="I305" s="202"/>
      <c r="J305" s="202"/>
      <c r="K305" s="202"/>
      <c r="L305" s="202"/>
      <c r="M305" s="202"/>
      <c r="N305" s="202"/>
      <c r="O305" s="202"/>
      <c r="P305" s="202"/>
      <c r="Q305" s="202"/>
      <c r="R305" s="202"/>
      <c r="S305" s="202"/>
      <c r="T305" s="202"/>
      <c r="U305" s="202"/>
      <c r="V305" s="202"/>
      <c r="W305" s="202"/>
      <c r="X305" s="202"/>
      <c r="Y305" s="202"/>
      <c r="Z305" s="202"/>
      <c r="AA305" s="202"/>
      <c r="AB305" s="202"/>
      <c r="AC305" s="202"/>
      <c r="AD305" s="202"/>
      <c r="AE305" s="202"/>
      <c r="AF305" s="202"/>
      <c r="AG305" s="202"/>
      <c r="AH305" s="202"/>
      <c r="AI305" s="202"/>
      <c r="AJ305" s="202"/>
      <c r="AK305" s="202"/>
      <c r="AL305" s="202"/>
      <c r="AM305" s="202"/>
      <c r="AN305" s="202"/>
      <c r="AO305" s="202"/>
      <c r="AP305" s="202"/>
      <c r="AQ305" s="202"/>
      <c r="AR305" s="202"/>
      <c r="AS305" s="202"/>
      <c r="AT305" s="202"/>
      <c r="AU305" s="202"/>
      <c r="AV305" s="202"/>
      <c r="AW305" s="202"/>
      <c r="AX305" s="202"/>
      <c r="AY305" s="202"/>
      <c r="AZ305" s="202"/>
      <c r="BA305" s="202"/>
      <c r="BB305" s="202"/>
      <c r="BC305" s="202"/>
      <c r="BD305" s="202"/>
      <c r="BE305" s="202"/>
      <c r="BF305" s="202"/>
      <c r="BG305" s="202"/>
      <c r="BH305" s="202"/>
      <c r="BI305" s="202"/>
      <c r="BJ305" s="202"/>
      <c r="BK305" s="202"/>
      <c r="BL305" s="202"/>
      <c r="BM305" s="202"/>
      <c r="BN305" s="202"/>
      <c r="BO305" s="202"/>
      <c r="BP305" s="202"/>
      <c r="BQ305" s="202"/>
      <c r="BR305" s="202"/>
      <c r="BS305" s="202"/>
      <c r="BT305" s="202"/>
      <c r="BU305" s="202"/>
      <c r="BV305" s="202"/>
      <c r="BW305" s="202"/>
      <c r="BX305" s="202"/>
      <c r="BY305" s="202"/>
      <c r="BZ305" s="202"/>
      <c r="CA305" s="202"/>
      <c r="CB305" s="202"/>
      <c r="CC305" s="202"/>
      <c r="CD305" s="202"/>
      <c r="CE305" s="202"/>
      <c r="CF305" s="202"/>
      <c r="CG305" s="202"/>
      <c r="CH305" s="202"/>
      <c r="CI305" s="202"/>
      <c r="CJ305" s="202"/>
      <c r="CK305" s="202"/>
      <c r="CL305" s="202"/>
      <c r="CM305" s="202"/>
      <c r="CN305" s="202"/>
      <c r="CO305" s="202"/>
      <c r="CP305" s="202"/>
      <c r="CQ305" s="202"/>
      <c r="CR305" s="202"/>
      <c r="CS305" s="202"/>
      <c r="CT305" s="202"/>
      <c r="CU305" s="202"/>
      <c r="CV305" s="202"/>
      <c r="CW305" s="202"/>
      <c r="CX305" s="202"/>
      <c r="CY305" s="202"/>
      <c r="CZ305" s="202"/>
      <c r="DA305" s="202"/>
      <c r="DB305" s="202"/>
      <c r="DC305" s="202"/>
      <c r="DD305" s="202"/>
      <c r="DE305" s="202"/>
      <c r="DF305" s="202"/>
      <c r="DG305" s="202"/>
      <c r="DH305" s="202"/>
      <c r="DI305" s="202"/>
      <c r="DJ305" s="202"/>
      <c r="DK305" s="202"/>
      <c r="DL305" s="202"/>
      <c r="DM305" s="202"/>
      <c r="DN305" s="202"/>
      <c r="DO305" s="202"/>
      <c r="DP305" s="202"/>
      <c r="DQ305" s="202"/>
      <c r="DR305" s="202"/>
      <c r="DS305" s="202"/>
      <c r="DT305" s="202"/>
      <c r="DU305" s="202"/>
      <c r="DV305" s="202"/>
      <c r="DW305" s="202"/>
      <c r="DX305" s="202"/>
      <c r="DY305" s="202"/>
      <c r="DZ305" s="202"/>
      <c r="EA305" s="202"/>
      <c r="EB305" s="202"/>
      <c r="EC305" s="202"/>
      <c r="ED305" s="202"/>
      <c r="EE305" s="202"/>
      <c r="EF305" s="202"/>
      <c r="EG305" s="202"/>
      <c r="EH305" s="202"/>
      <c r="EI305" s="202"/>
      <c r="EJ305" s="202"/>
      <c r="EK305" s="202"/>
      <c r="EL305" s="202"/>
      <c r="EM305" s="202"/>
      <c r="EN305" s="202"/>
    </row>
    <row r="306" spans="3:144">
      <c r="C306" s="202"/>
      <c r="D306" s="202"/>
      <c r="E306" s="202"/>
      <c r="F306" s="202"/>
      <c r="G306" s="202"/>
      <c r="H306" s="202"/>
      <c r="I306" s="202"/>
      <c r="J306" s="202"/>
      <c r="K306" s="202"/>
      <c r="L306" s="202"/>
      <c r="M306" s="202"/>
      <c r="N306" s="202"/>
      <c r="O306" s="202"/>
      <c r="P306" s="202"/>
      <c r="Q306" s="202"/>
      <c r="R306" s="202"/>
      <c r="S306" s="202"/>
      <c r="T306" s="202"/>
      <c r="U306" s="202"/>
      <c r="V306" s="202"/>
      <c r="W306" s="202"/>
      <c r="X306" s="202"/>
      <c r="Y306" s="202"/>
      <c r="Z306" s="202"/>
      <c r="AA306" s="202"/>
      <c r="AB306" s="202"/>
      <c r="AC306" s="202"/>
      <c r="AD306" s="202"/>
      <c r="AE306" s="202"/>
      <c r="AF306" s="202"/>
      <c r="AG306" s="202"/>
      <c r="AH306" s="202"/>
      <c r="AI306" s="202"/>
      <c r="AJ306" s="202"/>
      <c r="AK306" s="202"/>
      <c r="AL306" s="202"/>
      <c r="AM306" s="202"/>
      <c r="AN306" s="202"/>
      <c r="AO306" s="202"/>
      <c r="AP306" s="202"/>
      <c r="AQ306" s="202"/>
      <c r="AR306" s="202"/>
      <c r="AS306" s="202"/>
      <c r="AT306" s="202"/>
      <c r="AU306" s="202"/>
      <c r="AV306" s="202"/>
      <c r="AW306" s="202"/>
      <c r="AX306" s="202"/>
      <c r="AY306" s="202"/>
      <c r="AZ306" s="202"/>
      <c r="BA306" s="202"/>
      <c r="BB306" s="202"/>
      <c r="BC306" s="202"/>
      <c r="BD306" s="202"/>
      <c r="BE306" s="202"/>
      <c r="BF306" s="202"/>
      <c r="BG306" s="202"/>
      <c r="BH306" s="202"/>
      <c r="BI306" s="202"/>
      <c r="BJ306" s="202"/>
      <c r="BK306" s="202"/>
      <c r="BL306" s="202"/>
      <c r="BM306" s="202"/>
      <c r="BN306" s="202"/>
      <c r="BO306" s="202"/>
      <c r="BP306" s="202"/>
      <c r="BQ306" s="202"/>
      <c r="BR306" s="202"/>
      <c r="BS306" s="202"/>
      <c r="BT306" s="202"/>
      <c r="BU306" s="202"/>
      <c r="BV306" s="202"/>
      <c r="BW306" s="202"/>
      <c r="BX306" s="202"/>
      <c r="BY306" s="202"/>
      <c r="BZ306" s="202"/>
      <c r="CA306" s="202"/>
      <c r="CB306" s="202"/>
      <c r="CC306" s="202"/>
      <c r="CD306" s="202"/>
      <c r="CE306" s="202"/>
      <c r="CF306" s="202"/>
      <c r="CG306" s="202"/>
      <c r="CH306" s="202"/>
      <c r="CI306" s="202"/>
      <c r="CJ306" s="202"/>
      <c r="CK306" s="202"/>
      <c r="CL306" s="202"/>
      <c r="CM306" s="202"/>
      <c r="CN306" s="202"/>
      <c r="CO306" s="202"/>
      <c r="CP306" s="202"/>
      <c r="CQ306" s="202"/>
      <c r="CR306" s="202"/>
      <c r="CS306" s="202"/>
      <c r="CT306" s="202"/>
      <c r="CU306" s="202"/>
      <c r="CV306" s="202"/>
      <c r="CW306" s="202"/>
      <c r="CX306" s="202"/>
      <c r="CY306" s="202"/>
      <c r="CZ306" s="202"/>
      <c r="DA306" s="202"/>
      <c r="DB306" s="202"/>
      <c r="DC306" s="202"/>
      <c r="DD306" s="202"/>
      <c r="DE306" s="202"/>
      <c r="DF306" s="202"/>
      <c r="DG306" s="202"/>
      <c r="DH306" s="202"/>
      <c r="DI306" s="202"/>
      <c r="DJ306" s="202"/>
      <c r="DK306" s="202"/>
      <c r="DL306" s="202"/>
      <c r="DM306" s="202"/>
      <c r="DN306" s="202"/>
      <c r="DO306" s="202"/>
      <c r="DP306" s="202"/>
      <c r="DQ306" s="202"/>
      <c r="DR306" s="202"/>
      <c r="DS306" s="202"/>
      <c r="DT306" s="202"/>
      <c r="DU306" s="202"/>
      <c r="DV306" s="202"/>
      <c r="DW306" s="202"/>
      <c r="DX306" s="202"/>
      <c r="DY306" s="202"/>
      <c r="DZ306" s="202"/>
      <c r="EA306" s="202"/>
      <c r="EB306" s="202"/>
      <c r="EC306" s="202"/>
      <c r="ED306" s="202"/>
      <c r="EE306" s="202"/>
      <c r="EF306" s="202"/>
      <c r="EG306" s="202"/>
      <c r="EH306" s="202"/>
      <c r="EI306" s="202"/>
      <c r="EJ306" s="202"/>
      <c r="EK306" s="202"/>
      <c r="EL306" s="202"/>
      <c r="EM306" s="202"/>
      <c r="EN306" s="202"/>
    </row>
    <row r="307" spans="3:144">
      <c r="C307" s="202"/>
      <c r="D307" s="202"/>
      <c r="E307" s="202"/>
      <c r="F307" s="202"/>
      <c r="G307" s="202"/>
      <c r="H307" s="202"/>
      <c r="I307" s="202"/>
      <c r="J307" s="202"/>
      <c r="K307" s="202"/>
      <c r="L307" s="202"/>
      <c r="M307" s="202"/>
      <c r="N307" s="202"/>
      <c r="O307" s="202"/>
      <c r="P307" s="202"/>
      <c r="Q307" s="202"/>
      <c r="R307" s="202"/>
      <c r="S307" s="202"/>
      <c r="T307" s="202"/>
      <c r="U307" s="202"/>
      <c r="V307" s="202"/>
      <c r="W307" s="202"/>
      <c r="X307" s="202"/>
      <c r="Y307" s="202"/>
      <c r="Z307" s="202"/>
      <c r="AA307" s="202"/>
      <c r="AB307" s="202"/>
      <c r="AC307" s="202"/>
      <c r="AD307" s="202"/>
      <c r="AE307" s="202"/>
      <c r="AF307" s="202"/>
      <c r="AG307" s="202"/>
      <c r="AH307" s="202"/>
      <c r="AI307" s="202"/>
      <c r="AJ307" s="202"/>
      <c r="AK307" s="202"/>
      <c r="AL307" s="202"/>
      <c r="AM307" s="202"/>
      <c r="AN307" s="202"/>
      <c r="AO307" s="202"/>
      <c r="AP307" s="202"/>
      <c r="AQ307" s="202"/>
      <c r="AR307" s="202"/>
      <c r="AS307" s="202"/>
      <c r="AT307" s="202"/>
      <c r="AU307" s="202"/>
      <c r="AV307" s="202"/>
      <c r="AW307" s="202"/>
      <c r="AX307" s="202"/>
      <c r="AY307" s="202"/>
      <c r="AZ307" s="202"/>
      <c r="BA307" s="202"/>
      <c r="BB307" s="202"/>
      <c r="BC307" s="202"/>
      <c r="BD307" s="202"/>
      <c r="BE307" s="202"/>
      <c r="BF307" s="202"/>
      <c r="BG307" s="202"/>
      <c r="BH307" s="202"/>
      <c r="BI307" s="202"/>
      <c r="BJ307" s="202"/>
      <c r="BK307" s="202"/>
      <c r="BL307" s="202"/>
      <c r="BM307" s="202"/>
      <c r="BN307" s="202"/>
      <c r="BO307" s="202"/>
      <c r="BP307" s="202"/>
      <c r="BQ307" s="202"/>
      <c r="BR307" s="202"/>
      <c r="BS307" s="202"/>
      <c r="BT307" s="202"/>
      <c r="BU307" s="202"/>
      <c r="BV307" s="202"/>
      <c r="BW307" s="202"/>
      <c r="BX307" s="202"/>
      <c r="BY307" s="202"/>
      <c r="BZ307" s="202"/>
      <c r="CA307" s="202"/>
      <c r="CB307" s="202"/>
      <c r="CC307" s="202"/>
      <c r="CD307" s="202"/>
      <c r="CE307" s="202"/>
      <c r="CF307" s="202"/>
      <c r="CG307" s="202"/>
      <c r="CH307" s="202"/>
      <c r="CI307" s="202"/>
      <c r="CJ307" s="202"/>
      <c r="CK307" s="202"/>
      <c r="CL307" s="202"/>
      <c r="CM307" s="202"/>
      <c r="CN307" s="202"/>
      <c r="CO307" s="202"/>
      <c r="CP307" s="202"/>
      <c r="CQ307" s="202"/>
      <c r="CR307" s="202"/>
      <c r="CS307" s="202"/>
      <c r="CT307" s="202"/>
      <c r="CU307" s="202"/>
      <c r="CV307" s="202"/>
      <c r="CW307" s="202"/>
      <c r="CX307" s="202"/>
      <c r="CY307" s="202"/>
      <c r="CZ307" s="202"/>
      <c r="DA307" s="202"/>
      <c r="DB307" s="202"/>
      <c r="DC307" s="202"/>
      <c r="DD307" s="202"/>
      <c r="DE307" s="202"/>
      <c r="DF307" s="202"/>
      <c r="DG307" s="202"/>
      <c r="DH307" s="202"/>
      <c r="DI307" s="202"/>
      <c r="DJ307" s="202"/>
      <c r="DK307" s="202"/>
      <c r="DL307" s="202"/>
      <c r="DM307" s="202"/>
      <c r="DN307" s="202"/>
      <c r="DO307" s="202"/>
      <c r="DP307" s="202"/>
      <c r="DQ307" s="202"/>
      <c r="DR307" s="202"/>
      <c r="DS307" s="202"/>
      <c r="DT307" s="202"/>
      <c r="DU307" s="202"/>
      <c r="DV307" s="202"/>
      <c r="DW307" s="202"/>
      <c r="DX307" s="202"/>
      <c r="DY307" s="202"/>
      <c r="DZ307" s="202"/>
      <c r="EA307" s="202"/>
      <c r="EB307" s="202"/>
      <c r="EC307" s="202"/>
      <c r="ED307" s="202"/>
      <c r="EE307" s="202"/>
      <c r="EF307" s="202"/>
      <c r="EG307" s="202"/>
      <c r="EH307" s="202"/>
      <c r="EI307" s="202"/>
      <c r="EJ307" s="202"/>
      <c r="EK307" s="202"/>
      <c r="EL307" s="202"/>
      <c r="EM307" s="202"/>
      <c r="EN307" s="202"/>
    </row>
    <row r="308" spans="3:144">
      <c r="C308" s="202"/>
      <c r="D308" s="202"/>
      <c r="E308" s="202"/>
      <c r="F308" s="202"/>
      <c r="G308" s="202"/>
      <c r="H308" s="202"/>
      <c r="I308" s="202"/>
      <c r="J308" s="202"/>
      <c r="K308" s="202"/>
      <c r="L308" s="202"/>
      <c r="M308" s="202"/>
      <c r="N308" s="202"/>
      <c r="O308" s="202"/>
      <c r="P308" s="202"/>
      <c r="Q308" s="202"/>
      <c r="R308" s="202"/>
      <c r="S308" s="202"/>
      <c r="T308" s="202"/>
      <c r="U308" s="202"/>
      <c r="V308" s="202"/>
      <c r="W308" s="202"/>
      <c r="X308" s="202"/>
      <c r="Y308" s="202"/>
      <c r="Z308" s="202"/>
      <c r="AA308" s="202"/>
      <c r="AB308" s="202"/>
      <c r="AC308" s="202"/>
      <c r="AD308" s="202"/>
      <c r="AE308" s="202"/>
      <c r="AF308" s="202"/>
      <c r="AG308" s="202"/>
      <c r="AH308" s="202"/>
      <c r="AI308" s="202"/>
      <c r="AJ308" s="202"/>
      <c r="AK308" s="202"/>
      <c r="AL308" s="202"/>
      <c r="AM308" s="202"/>
      <c r="AN308" s="202"/>
      <c r="AO308" s="202"/>
      <c r="AP308" s="202"/>
      <c r="AQ308" s="202"/>
      <c r="AR308" s="202"/>
      <c r="AS308" s="202"/>
      <c r="AT308" s="202"/>
      <c r="AU308" s="202"/>
      <c r="AV308" s="202"/>
      <c r="AW308" s="202"/>
      <c r="AX308" s="202"/>
      <c r="AY308" s="202"/>
      <c r="AZ308" s="202"/>
      <c r="BA308" s="202"/>
      <c r="BB308" s="202"/>
      <c r="BC308" s="202"/>
      <c r="BD308" s="202"/>
      <c r="BE308" s="202"/>
      <c r="BF308" s="202"/>
      <c r="BG308" s="202"/>
      <c r="BH308" s="202"/>
      <c r="BI308" s="202"/>
      <c r="BJ308" s="202"/>
      <c r="BK308" s="202"/>
      <c r="BL308" s="202"/>
      <c r="BM308" s="202"/>
      <c r="BN308" s="202"/>
      <c r="BO308" s="202"/>
      <c r="BP308" s="202"/>
      <c r="BQ308" s="202"/>
      <c r="BR308" s="202"/>
      <c r="BS308" s="202"/>
      <c r="BT308" s="202"/>
      <c r="BU308" s="202"/>
      <c r="BV308" s="202"/>
      <c r="BW308" s="202"/>
      <c r="BX308" s="202"/>
      <c r="BY308" s="202"/>
      <c r="BZ308" s="202"/>
      <c r="CA308" s="202"/>
      <c r="CB308" s="202"/>
      <c r="CC308" s="202"/>
      <c r="CD308" s="202"/>
      <c r="CE308" s="202"/>
      <c r="CF308" s="202"/>
      <c r="CG308" s="202"/>
      <c r="CH308" s="202"/>
      <c r="CI308" s="202"/>
      <c r="CJ308" s="202"/>
      <c r="CK308" s="202"/>
      <c r="CL308" s="202"/>
      <c r="CM308" s="202"/>
      <c r="CN308" s="202"/>
      <c r="CO308" s="202"/>
      <c r="CP308" s="202"/>
      <c r="CQ308" s="202"/>
      <c r="CR308" s="202"/>
      <c r="CS308" s="202"/>
      <c r="CT308" s="202"/>
      <c r="CU308" s="202"/>
      <c r="CV308" s="202"/>
      <c r="CW308" s="202"/>
      <c r="CX308" s="202"/>
      <c r="CY308" s="202"/>
      <c r="CZ308" s="202"/>
      <c r="DA308" s="202"/>
      <c r="DB308" s="202"/>
      <c r="DC308" s="202"/>
      <c r="DD308" s="202"/>
      <c r="DE308" s="202"/>
      <c r="DF308" s="202"/>
      <c r="DG308" s="202"/>
      <c r="DH308" s="202"/>
      <c r="DI308" s="202"/>
      <c r="DJ308" s="202"/>
      <c r="DK308" s="202"/>
      <c r="DL308" s="202"/>
      <c r="DM308" s="202"/>
      <c r="DN308" s="202"/>
      <c r="DO308" s="202"/>
      <c r="DP308" s="202"/>
      <c r="DQ308" s="202"/>
      <c r="DR308" s="202"/>
      <c r="DS308" s="202"/>
      <c r="DT308" s="202"/>
      <c r="DU308" s="202"/>
      <c r="DV308" s="202"/>
      <c r="DW308" s="202"/>
      <c r="DX308" s="202"/>
      <c r="DY308" s="202"/>
      <c r="DZ308" s="202"/>
      <c r="EA308" s="202"/>
      <c r="EB308" s="202"/>
      <c r="EC308" s="202"/>
      <c r="ED308" s="202"/>
      <c r="EE308" s="202"/>
      <c r="EF308" s="202"/>
      <c r="EG308" s="202"/>
      <c r="EH308" s="202"/>
      <c r="EI308" s="202"/>
      <c r="EJ308" s="202"/>
      <c r="EK308" s="202"/>
      <c r="EL308" s="202"/>
      <c r="EM308" s="202"/>
      <c r="EN308" s="202"/>
    </row>
    <row r="309" spans="3:144">
      <c r="C309" s="202"/>
      <c r="D309" s="202"/>
      <c r="E309" s="202"/>
      <c r="F309" s="202"/>
      <c r="G309" s="202"/>
      <c r="H309" s="202"/>
      <c r="I309" s="202"/>
      <c r="J309" s="202"/>
      <c r="K309" s="202"/>
      <c r="L309" s="202"/>
      <c r="M309" s="202"/>
      <c r="N309" s="202"/>
      <c r="O309" s="202"/>
      <c r="P309" s="202"/>
      <c r="Q309" s="202"/>
      <c r="R309" s="202"/>
      <c r="S309" s="202"/>
      <c r="T309" s="202"/>
      <c r="U309" s="202"/>
      <c r="V309" s="202"/>
      <c r="W309" s="202"/>
      <c r="X309" s="202"/>
      <c r="Y309" s="202"/>
      <c r="Z309" s="202"/>
      <c r="AA309" s="202"/>
      <c r="AB309" s="202"/>
      <c r="AC309" s="202"/>
      <c r="AD309" s="202"/>
      <c r="AE309" s="202"/>
      <c r="AF309" s="202"/>
      <c r="AG309" s="202"/>
      <c r="AH309" s="202"/>
      <c r="AI309" s="202"/>
      <c r="AJ309" s="202"/>
      <c r="AK309" s="202"/>
      <c r="AL309" s="202"/>
      <c r="AM309" s="202"/>
      <c r="AN309" s="202"/>
      <c r="AO309" s="202"/>
      <c r="AP309" s="202"/>
      <c r="AQ309" s="202"/>
      <c r="AR309" s="202"/>
      <c r="AS309" s="202"/>
      <c r="AT309" s="202"/>
      <c r="AU309" s="202"/>
      <c r="AV309" s="202"/>
      <c r="AW309" s="202"/>
      <c r="AX309" s="202"/>
      <c r="AY309" s="202"/>
      <c r="AZ309" s="202"/>
      <c r="BA309" s="202"/>
      <c r="BB309" s="202"/>
      <c r="BC309" s="202"/>
      <c r="BD309" s="202"/>
      <c r="BE309" s="202"/>
      <c r="BF309" s="202"/>
      <c r="BG309" s="202"/>
      <c r="BH309" s="202"/>
      <c r="BI309" s="202"/>
      <c r="BJ309" s="202"/>
      <c r="BK309" s="202"/>
      <c r="BL309" s="202"/>
      <c r="BM309" s="202"/>
      <c r="BN309" s="202"/>
      <c r="BO309" s="202"/>
      <c r="BP309" s="202"/>
      <c r="BQ309" s="202"/>
      <c r="BR309" s="202"/>
      <c r="BS309" s="202"/>
      <c r="BT309" s="202"/>
      <c r="BU309" s="202"/>
      <c r="BV309" s="202"/>
      <c r="BW309" s="202"/>
      <c r="BX309" s="202"/>
      <c r="BY309" s="202"/>
      <c r="BZ309" s="202"/>
      <c r="CA309" s="202"/>
      <c r="CB309" s="202"/>
      <c r="CC309" s="202"/>
      <c r="CD309" s="202"/>
      <c r="CE309" s="202"/>
      <c r="CF309" s="202"/>
      <c r="CG309" s="202"/>
      <c r="CH309" s="202"/>
      <c r="CI309" s="202"/>
      <c r="CJ309" s="202"/>
      <c r="CK309" s="202"/>
      <c r="CL309" s="202"/>
      <c r="CM309" s="202"/>
      <c r="CN309" s="202"/>
      <c r="CO309" s="202"/>
      <c r="CP309" s="202"/>
      <c r="CQ309" s="202"/>
      <c r="CR309" s="202"/>
      <c r="CS309" s="202"/>
      <c r="CT309" s="202"/>
      <c r="CU309" s="202"/>
      <c r="CV309" s="202"/>
      <c r="CW309" s="202"/>
      <c r="CX309" s="202"/>
      <c r="CY309" s="202"/>
      <c r="CZ309" s="202"/>
      <c r="DA309" s="202"/>
      <c r="DB309" s="202"/>
      <c r="DC309" s="202"/>
      <c r="DD309" s="202"/>
      <c r="DE309" s="202"/>
      <c r="DF309" s="202"/>
      <c r="DG309" s="202"/>
      <c r="DH309" s="202"/>
      <c r="DI309" s="202"/>
      <c r="DJ309" s="202"/>
      <c r="DK309" s="202"/>
      <c r="DL309" s="202"/>
      <c r="DM309" s="202"/>
      <c r="DN309" s="202"/>
      <c r="DO309" s="202"/>
      <c r="DP309" s="202"/>
      <c r="DQ309" s="202"/>
      <c r="DR309" s="202"/>
      <c r="DS309" s="202"/>
      <c r="DT309" s="202"/>
      <c r="DU309" s="202"/>
      <c r="DV309" s="202"/>
      <c r="DW309" s="202"/>
      <c r="DX309" s="202"/>
      <c r="DY309" s="202"/>
      <c r="DZ309" s="202"/>
      <c r="EA309" s="202"/>
      <c r="EB309" s="202"/>
      <c r="EC309" s="202"/>
      <c r="ED309" s="202"/>
      <c r="EE309" s="202"/>
      <c r="EF309" s="202"/>
      <c r="EG309" s="202"/>
      <c r="EH309" s="202"/>
      <c r="EI309" s="202"/>
      <c r="EJ309" s="202"/>
      <c r="EK309" s="202"/>
      <c r="EL309" s="202"/>
      <c r="EM309" s="202"/>
      <c r="EN309" s="202"/>
    </row>
    <row r="310" spans="3:144">
      <c r="C310" s="202"/>
      <c r="D310" s="202"/>
      <c r="E310" s="202"/>
      <c r="F310" s="202"/>
      <c r="G310" s="202"/>
      <c r="H310" s="202"/>
      <c r="I310" s="202"/>
      <c r="J310" s="202"/>
      <c r="K310" s="202"/>
      <c r="L310" s="202"/>
      <c r="M310" s="202"/>
      <c r="N310" s="202"/>
      <c r="O310" s="202"/>
      <c r="P310" s="202"/>
      <c r="Q310" s="202"/>
      <c r="R310" s="202"/>
      <c r="S310" s="202"/>
      <c r="T310" s="202"/>
      <c r="U310" s="202"/>
      <c r="V310" s="202"/>
      <c r="W310" s="202"/>
      <c r="X310" s="202"/>
      <c r="Y310" s="202"/>
      <c r="Z310" s="202"/>
      <c r="AA310" s="202"/>
      <c r="AB310" s="202"/>
      <c r="AC310" s="202"/>
      <c r="AD310" s="202"/>
      <c r="AE310" s="202"/>
      <c r="AF310" s="202"/>
      <c r="AG310" s="202"/>
      <c r="AH310" s="202"/>
      <c r="AI310" s="202"/>
      <c r="AJ310" s="202"/>
      <c r="AK310" s="202"/>
      <c r="AL310" s="202"/>
      <c r="AM310" s="202"/>
      <c r="AN310" s="202"/>
      <c r="AO310" s="202"/>
      <c r="AP310" s="202"/>
      <c r="AQ310" s="202"/>
      <c r="AR310" s="202"/>
      <c r="AS310" s="202"/>
      <c r="AT310" s="202"/>
      <c r="AU310" s="202"/>
      <c r="AV310" s="202"/>
      <c r="AW310" s="202"/>
      <c r="AX310" s="202"/>
      <c r="AY310" s="202"/>
      <c r="AZ310" s="202"/>
      <c r="BA310" s="202"/>
      <c r="BB310" s="202"/>
      <c r="BC310" s="202"/>
      <c r="BD310" s="202"/>
      <c r="BE310" s="202"/>
      <c r="BF310" s="202"/>
      <c r="BG310" s="202"/>
      <c r="BH310" s="202"/>
      <c r="BI310" s="202"/>
      <c r="BJ310" s="202"/>
      <c r="BK310" s="202"/>
      <c r="BL310" s="202"/>
      <c r="BM310" s="202"/>
      <c r="BN310" s="202"/>
      <c r="BO310" s="202"/>
      <c r="BP310" s="202"/>
      <c r="BQ310" s="202"/>
      <c r="BR310" s="202"/>
      <c r="BS310" s="202"/>
      <c r="BT310" s="202"/>
      <c r="BU310" s="202"/>
      <c r="BV310" s="202"/>
      <c r="BW310" s="202"/>
      <c r="BX310" s="202"/>
      <c r="BY310" s="202"/>
      <c r="BZ310" s="202"/>
      <c r="CA310" s="202"/>
      <c r="CB310" s="202"/>
      <c r="CC310" s="202"/>
      <c r="CD310" s="202"/>
      <c r="CE310" s="202"/>
      <c r="CF310" s="202"/>
      <c r="CG310" s="202"/>
      <c r="CH310" s="202"/>
      <c r="CI310" s="202"/>
      <c r="CJ310" s="202"/>
      <c r="CK310" s="202"/>
      <c r="CL310" s="202"/>
      <c r="CM310" s="202"/>
      <c r="CN310" s="202"/>
      <c r="CO310" s="202"/>
      <c r="CP310" s="202"/>
      <c r="CQ310" s="202"/>
      <c r="CR310" s="202"/>
      <c r="CS310" s="202"/>
      <c r="CT310" s="202"/>
      <c r="CU310" s="202"/>
      <c r="CV310" s="202"/>
      <c r="CW310" s="202"/>
      <c r="CX310" s="202"/>
      <c r="CY310" s="202"/>
      <c r="CZ310" s="202"/>
      <c r="DA310" s="202"/>
      <c r="DB310" s="202"/>
      <c r="DC310" s="202"/>
      <c r="DD310" s="202"/>
      <c r="DE310" s="202"/>
      <c r="DF310" s="202"/>
      <c r="DG310" s="202"/>
      <c r="DH310" s="202"/>
      <c r="DI310" s="202"/>
      <c r="DJ310" s="202"/>
      <c r="DK310" s="202"/>
      <c r="DL310" s="202"/>
      <c r="DM310" s="202"/>
      <c r="DN310" s="202"/>
      <c r="DO310" s="202"/>
      <c r="DP310" s="202"/>
      <c r="DQ310" s="202"/>
      <c r="DR310" s="202"/>
      <c r="DS310" s="202"/>
      <c r="DT310" s="202"/>
      <c r="DU310" s="202"/>
      <c r="DV310" s="202"/>
      <c r="DW310" s="202"/>
      <c r="DX310" s="202"/>
      <c r="DY310" s="202"/>
      <c r="DZ310" s="202"/>
      <c r="EA310" s="202"/>
      <c r="EB310" s="202"/>
      <c r="EC310" s="202"/>
      <c r="ED310" s="202"/>
      <c r="EE310" s="202"/>
      <c r="EF310" s="202"/>
      <c r="EG310" s="202"/>
      <c r="EH310" s="202"/>
      <c r="EI310" s="202"/>
      <c r="EJ310" s="202"/>
      <c r="EK310" s="202"/>
      <c r="EL310" s="202"/>
      <c r="EM310" s="202"/>
      <c r="EN310" s="202"/>
    </row>
    <row r="311" spans="3:144">
      <c r="C311" s="202"/>
      <c r="D311" s="202"/>
      <c r="E311" s="202"/>
      <c r="F311" s="202"/>
      <c r="G311" s="202"/>
      <c r="H311" s="202"/>
      <c r="I311" s="202"/>
      <c r="J311" s="202"/>
      <c r="K311" s="202"/>
      <c r="L311" s="202"/>
      <c r="M311" s="202"/>
      <c r="N311" s="202"/>
      <c r="O311" s="202"/>
      <c r="P311" s="202"/>
      <c r="Q311" s="202"/>
      <c r="R311" s="202"/>
      <c r="S311" s="202"/>
      <c r="T311" s="202"/>
      <c r="U311" s="202"/>
      <c r="V311" s="202"/>
      <c r="W311" s="202"/>
      <c r="X311" s="202"/>
      <c r="Y311" s="202"/>
      <c r="Z311" s="202"/>
      <c r="AA311" s="202"/>
      <c r="AB311" s="202"/>
      <c r="AC311" s="202"/>
      <c r="AD311" s="202"/>
      <c r="AE311" s="202"/>
      <c r="AF311" s="202"/>
      <c r="AG311" s="202"/>
      <c r="AH311" s="202"/>
      <c r="AI311" s="202"/>
      <c r="AJ311" s="202"/>
      <c r="AK311" s="202"/>
      <c r="AL311" s="202"/>
      <c r="AM311" s="202"/>
      <c r="AN311" s="202"/>
      <c r="AO311" s="202"/>
      <c r="AP311" s="202"/>
      <c r="AQ311" s="202"/>
      <c r="AR311" s="202"/>
      <c r="AS311" s="202"/>
      <c r="AT311" s="202"/>
      <c r="AU311" s="202"/>
      <c r="AV311" s="202"/>
      <c r="AW311" s="202"/>
      <c r="AX311" s="202"/>
      <c r="AY311" s="202"/>
      <c r="AZ311" s="202"/>
      <c r="BA311" s="202"/>
      <c r="BB311" s="202"/>
      <c r="BC311" s="202"/>
      <c r="BD311" s="202"/>
      <c r="BE311" s="202"/>
      <c r="BF311" s="202"/>
      <c r="BG311" s="202"/>
      <c r="BH311" s="202"/>
      <c r="BI311" s="202"/>
      <c r="BJ311" s="202"/>
      <c r="BK311" s="202"/>
      <c r="BL311" s="202"/>
      <c r="BM311" s="202"/>
      <c r="BN311" s="202"/>
      <c r="BO311" s="202"/>
      <c r="BP311" s="202"/>
      <c r="BQ311" s="202"/>
      <c r="BR311" s="202"/>
      <c r="BS311" s="202"/>
      <c r="BT311" s="202"/>
      <c r="BU311" s="202"/>
      <c r="BV311" s="202"/>
      <c r="BW311" s="202"/>
      <c r="BX311" s="202"/>
      <c r="BY311" s="202"/>
      <c r="BZ311" s="202"/>
      <c r="CA311" s="202"/>
      <c r="CB311" s="202"/>
      <c r="CC311" s="202"/>
      <c r="CD311" s="202"/>
      <c r="CE311" s="202"/>
      <c r="CF311" s="202"/>
      <c r="CG311" s="202"/>
      <c r="CH311" s="202"/>
      <c r="CI311" s="202"/>
      <c r="CJ311" s="202"/>
      <c r="CK311" s="202"/>
      <c r="CL311" s="202"/>
      <c r="CM311" s="202"/>
      <c r="CN311" s="202"/>
      <c r="CO311" s="202"/>
      <c r="CP311" s="202"/>
      <c r="CQ311" s="202"/>
      <c r="CR311" s="202"/>
      <c r="CS311" s="202"/>
      <c r="CT311" s="202"/>
      <c r="CU311" s="202"/>
      <c r="CV311" s="202"/>
      <c r="CW311" s="202"/>
      <c r="CX311" s="202"/>
      <c r="CY311" s="202"/>
      <c r="CZ311" s="202"/>
      <c r="DA311" s="202"/>
      <c r="DB311" s="202"/>
      <c r="DC311" s="202"/>
      <c r="DD311" s="202"/>
      <c r="DE311" s="202"/>
      <c r="DF311" s="202"/>
      <c r="DG311" s="202"/>
      <c r="DH311" s="202"/>
      <c r="DI311" s="202"/>
      <c r="DJ311" s="202"/>
      <c r="DK311" s="202"/>
      <c r="DL311" s="202"/>
      <c r="DM311" s="202"/>
      <c r="DN311" s="202"/>
      <c r="DO311" s="202"/>
      <c r="DP311" s="202"/>
      <c r="DQ311" s="202"/>
      <c r="DR311" s="202"/>
      <c r="DS311" s="202"/>
      <c r="DT311" s="202"/>
      <c r="DU311" s="202"/>
      <c r="DV311" s="202"/>
      <c r="DW311" s="202"/>
      <c r="DX311" s="202"/>
      <c r="DY311" s="202"/>
      <c r="DZ311" s="202"/>
      <c r="EA311" s="202"/>
      <c r="EB311" s="202"/>
      <c r="EC311" s="202"/>
      <c r="ED311" s="202"/>
      <c r="EE311" s="202"/>
      <c r="EF311" s="202"/>
      <c r="EG311" s="202"/>
      <c r="EH311" s="202"/>
      <c r="EI311" s="202"/>
      <c r="EJ311" s="202"/>
      <c r="EK311" s="202"/>
      <c r="EL311" s="202"/>
      <c r="EM311" s="202"/>
      <c r="EN311" s="202"/>
    </row>
    <row r="312" spans="3:144">
      <c r="C312" s="202"/>
      <c r="D312" s="202"/>
      <c r="E312" s="202"/>
      <c r="F312" s="202"/>
      <c r="G312" s="202"/>
      <c r="H312" s="202"/>
      <c r="I312" s="202"/>
      <c r="J312" s="202"/>
      <c r="K312" s="202"/>
      <c r="L312" s="202"/>
      <c r="M312" s="202"/>
      <c r="N312" s="202"/>
      <c r="O312" s="202"/>
      <c r="P312" s="202"/>
      <c r="Q312" s="202"/>
      <c r="R312" s="202"/>
      <c r="S312" s="202"/>
      <c r="T312" s="202"/>
      <c r="U312" s="202"/>
      <c r="V312" s="202"/>
      <c r="W312" s="202"/>
      <c r="X312" s="202"/>
      <c r="Y312" s="202"/>
      <c r="Z312" s="202"/>
      <c r="AA312" s="202"/>
      <c r="AB312" s="202"/>
      <c r="AC312" s="202"/>
      <c r="AD312" s="202"/>
      <c r="AE312" s="202"/>
      <c r="AF312" s="202"/>
      <c r="AG312" s="202"/>
      <c r="AH312" s="202"/>
      <c r="AI312" s="202"/>
      <c r="AJ312" s="202"/>
      <c r="AK312" s="202"/>
      <c r="AL312" s="202"/>
      <c r="AM312" s="202"/>
      <c r="AN312" s="202"/>
      <c r="AO312" s="202"/>
      <c r="AP312" s="202"/>
      <c r="AQ312" s="202"/>
      <c r="AR312" s="202"/>
      <c r="AS312" s="202"/>
      <c r="AT312" s="202"/>
      <c r="AU312" s="202"/>
      <c r="AV312" s="202"/>
      <c r="AW312" s="202"/>
      <c r="AX312" s="202"/>
      <c r="AY312" s="202"/>
      <c r="AZ312" s="202"/>
      <c r="BA312" s="202"/>
      <c r="BB312" s="202"/>
      <c r="BC312" s="202"/>
      <c r="BD312" s="202"/>
      <c r="BE312" s="202"/>
      <c r="BF312" s="202"/>
      <c r="BG312" s="202"/>
      <c r="BH312" s="202"/>
      <c r="BI312" s="202"/>
      <c r="BJ312" s="202"/>
      <c r="BK312" s="202"/>
      <c r="BL312" s="202"/>
      <c r="BM312" s="202"/>
      <c r="BN312" s="202"/>
      <c r="BO312" s="202"/>
      <c r="BP312" s="202"/>
      <c r="BQ312" s="202"/>
      <c r="BR312" s="202"/>
      <c r="BS312" s="202"/>
      <c r="BT312" s="202"/>
      <c r="BU312" s="202"/>
      <c r="BV312" s="202"/>
      <c r="BW312" s="202"/>
      <c r="BX312" s="202"/>
      <c r="BY312" s="202"/>
      <c r="BZ312" s="202"/>
      <c r="CA312" s="202"/>
      <c r="CB312" s="202"/>
      <c r="CC312" s="202"/>
      <c r="CD312" s="202"/>
      <c r="CE312" s="202"/>
      <c r="CF312" s="202"/>
      <c r="CG312" s="202"/>
      <c r="CH312" s="202"/>
      <c r="CI312" s="202"/>
      <c r="CJ312" s="202"/>
      <c r="CK312" s="202"/>
      <c r="CL312" s="202"/>
      <c r="CM312" s="202"/>
      <c r="CN312" s="202"/>
      <c r="CO312" s="202"/>
      <c r="CP312" s="202"/>
      <c r="CQ312" s="202"/>
      <c r="CR312" s="202"/>
      <c r="CS312" s="202"/>
      <c r="CT312" s="202"/>
      <c r="CU312" s="202"/>
      <c r="CV312" s="202"/>
      <c r="CW312" s="202"/>
      <c r="CX312" s="202"/>
      <c r="CY312" s="202"/>
      <c r="CZ312" s="202"/>
      <c r="DA312" s="202"/>
      <c r="DB312" s="202"/>
      <c r="DC312" s="202"/>
      <c r="DD312" s="202"/>
      <c r="DE312" s="202"/>
      <c r="DF312" s="202"/>
      <c r="DG312" s="202"/>
      <c r="DH312" s="202"/>
      <c r="DI312" s="202"/>
      <c r="DJ312" s="202"/>
      <c r="DK312" s="202"/>
      <c r="DL312" s="202"/>
      <c r="DM312" s="202"/>
      <c r="DN312" s="202"/>
      <c r="DO312" s="202"/>
      <c r="DP312" s="202"/>
      <c r="DQ312" s="202"/>
      <c r="DR312" s="202"/>
      <c r="DS312" s="202"/>
      <c r="DT312" s="202"/>
      <c r="DU312" s="202"/>
      <c r="DV312" s="202"/>
      <c r="DW312" s="202"/>
      <c r="DX312" s="202"/>
      <c r="DY312" s="202"/>
      <c r="DZ312" s="202"/>
      <c r="EA312" s="202"/>
      <c r="EB312" s="202"/>
      <c r="EC312" s="202"/>
      <c r="ED312" s="202"/>
      <c r="EE312" s="202"/>
      <c r="EF312" s="202"/>
      <c r="EG312" s="202"/>
      <c r="EH312" s="202"/>
      <c r="EI312" s="202"/>
      <c r="EJ312" s="202"/>
      <c r="EK312" s="202"/>
      <c r="EL312" s="202"/>
      <c r="EM312" s="202"/>
      <c r="EN312" s="202"/>
    </row>
    <row r="313" spans="3:144">
      <c r="C313" s="202"/>
      <c r="D313" s="202"/>
      <c r="E313" s="202"/>
      <c r="F313" s="202"/>
      <c r="G313" s="202"/>
      <c r="H313" s="202"/>
      <c r="I313" s="202"/>
      <c r="J313" s="202"/>
      <c r="K313" s="202"/>
      <c r="L313" s="202"/>
      <c r="M313" s="202"/>
      <c r="N313" s="202"/>
      <c r="O313" s="202"/>
      <c r="P313" s="202"/>
      <c r="Q313" s="202"/>
      <c r="R313" s="202"/>
      <c r="S313" s="202"/>
      <c r="T313" s="202"/>
      <c r="U313" s="202"/>
      <c r="V313" s="202"/>
      <c r="W313" s="202"/>
      <c r="X313" s="202"/>
      <c r="Y313" s="202"/>
      <c r="Z313" s="202"/>
      <c r="AA313" s="202"/>
      <c r="AB313" s="202"/>
      <c r="AC313" s="202"/>
      <c r="AD313" s="202"/>
      <c r="AE313" s="202"/>
      <c r="AF313" s="202"/>
      <c r="AG313" s="202"/>
      <c r="AH313" s="202"/>
      <c r="AI313" s="202"/>
      <c r="AJ313" s="202"/>
      <c r="AK313" s="202"/>
      <c r="AL313" s="202"/>
      <c r="AM313" s="202"/>
      <c r="AN313" s="202"/>
      <c r="AO313" s="202"/>
      <c r="AP313" s="202"/>
      <c r="AQ313" s="202"/>
      <c r="AR313" s="202"/>
      <c r="AS313" s="202"/>
      <c r="AT313" s="202"/>
      <c r="AU313" s="202"/>
      <c r="AV313" s="202"/>
      <c r="AW313" s="202"/>
      <c r="AX313" s="202"/>
      <c r="AY313" s="202"/>
      <c r="AZ313" s="202"/>
      <c r="BA313" s="202"/>
      <c r="BB313" s="202"/>
      <c r="BC313" s="202"/>
      <c r="BD313" s="202"/>
      <c r="BE313" s="202"/>
      <c r="BF313" s="202"/>
      <c r="BG313" s="202"/>
      <c r="BH313" s="202"/>
      <c r="BI313" s="202"/>
      <c r="BJ313" s="202"/>
      <c r="BK313" s="202"/>
      <c r="BL313" s="202"/>
      <c r="BM313" s="202"/>
      <c r="BN313" s="202"/>
      <c r="BO313" s="202"/>
      <c r="BP313" s="202"/>
      <c r="BQ313" s="202"/>
      <c r="BR313" s="202"/>
      <c r="BS313" s="202"/>
      <c r="BT313" s="202"/>
      <c r="BU313" s="202"/>
      <c r="BV313" s="202"/>
      <c r="BW313" s="202"/>
      <c r="BX313" s="202"/>
      <c r="BY313" s="202"/>
      <c r="BZ313" s="202"/>
      <c r="CA313" s="202"/>
      <c r="CB313" s="202"/>
      <c r="CC313" s="202"/>
      <c r="CD313" s="202"/>
      <c r="CE313" s="202"/>
      <c r="CF313" s="202"/>
      <c r="CG313" s="202"/>
      <c r="CH313" s="202"/>
      <c r="CI313" s="202"/>
      <c r="CJ313" s="202"/>
      <c r="CK313" s="202"/>
      <c r="CL313" s="202"/>
      <c r="CM313" s="202"/>
      <c r="CN313" s="202"/>
      <c r="CO313" s="202"/>
      <c r="CP313" s="202"/>
      <c r="CQ313" s="202"/>
      <c r="CR313" s="202"/>
      <c r="CS313" s="202"/>
      <c r="CT313" s="202"/>
      <c r="CU313" s="202"/>
      <c r="CV313" s="202"/>
      <c r="CW313" s="202"/>
      <c r="CX313" s="202"/>
      <c r="CY313" s="202"/>
      <c r="CZ313" s="202"/>
      <c r="DA313" s="202"/>
      <c r="DB313" s="202"/>
      <c r="DC313" s="202"/>
      <c r="DD313" s="202"/>
      <c r="DE313" s="202"/>
      <c r="DF313" s="202"/>
      <c r="DG313" s="202"/>
      <c r="DH313" s="202"/>
      <c r="DI313" s="202"/>
      <c r="DJ313" s="202"/>
      <c r="DK313" s="202"/>
      <c r="DL313" s="202"/>
      <c r="DM313" s="202"/>
      <c r="DN313" s="202"/>
      <c r="DO313" s="202"/>
      <c r="DP313" s="202"/>
      <c r="DQ313" s="202"/>
      <c r="DR313" s="202"/>
      <c r="DS313" s="202"/>
      <c r="DT313" s="202"/>
      <c r="DU313" s="202"/>
      <c r="DV313" s="202"/>
      <c r="DW313" s="202"/>
      <c r="DX313" s="202"/>
      <c r="DY313" s="202"/>
      <c r="DZ313" s="202"/>
      <c r="EA313" s="202"/>
      <c r="EB313" s="202"/>
      <c r="EC313" s="202"/>
      <c r="ED313" s="202"/>
      <c r="EE313" s="202"/>
      <c r="EF313" s="202"/>
      <c r="EG313" s="202"/>
      <c r="EH313" s="202"/>
      <c r="EI313" s="202"/>
      <c r="EJ313" s="202"/>
      <c r="EK313" s="202"/>
      <c r="EL313" s="202"/>
      <c r="EM313" s="202"/>
      <c r="EN313" s="202"/>
    </row>
    <row r="314" spans="3:144">
      <c r="C314" s="202"/>
      <c r="D314" s="202"/>
      <c r="E314" s="202"/>
      <c r="F314" s="202"/>
      <c r="G314" s="202"/>
      <c r="H314" s="202"/>
      <c r="I314" s="202"/>
      <c r="J314" s="202"/>
      <c r="K314" s="202"/>
      <c r="L314" s="202"/>
      <c r="M314" s="202"/>
      <c r="N314" s="202"/>
      <c r="O314" s="202"/>
      <c r="P314" s="202"/>
      <c r="Q314" s="202"/>
      <c r="R314" s="202"/>
      <c r="S314" s="202"/>
      <c r="T314" s="202"/>
      <c r="U314" s="202"/>
      <c r="V314" s="202"/>
      <c r="W314" s="202"/>
      <c r="X314" s="202"/>
      <c r="Y314" s="202"/>
      <c r="Z314" s="202"/>
      <c r="AA314" s="202"/>
      <c r="AB314" s="202"/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2"/>
      <c r="BA314" s="202"/>
      <c r="BB314" s="202"/>
      <c r="BC314" s="202"/>
      <c r="BD314" s="202"/>
      <c r="BE314" s="202"/>
      <c r="BF314" s="202"/>
      <c r="BG314" s="202"/>
      <c r="BH314" s="202"/>
      <c r="BI314" s="202"/>
      <c r="BJ314" s="202"/>
      <c r="BK314" s="202"/>
      <c r="BL314" s="202"/>
      <c r="BM314" s="202"/>
      <c r="BN314" s="202"/>
      <c r="BO314" s="202"/>
      <c r="BP314" s="202"/>
      <c r="BQ314" s="202"/>
      <c r="BR314" s="202"/>
      <c r="BS314" s="202"/>
      <c r="BT314" s="202"/>
      <c r="BU314" s="202"/>
      <c r="BV314" s="202"/>
      <c r="BW314" s="202"/>
      <c r="BX314" s="202"/>
      <c r="BY314" s="202"/>
      <c r="BZ314" s="202"/>
      <c r="CA314" s="202"/>
      <c r="CB314" s="202"/>
      <c r="CC314" s="202"/>
      <c r="CD314" s="202"/>
      <c r="CE314" s="202"/>
      <c r="CF314" s="202"/>
      <c r="CG314" s="202"/>
      <c r="CH314" s="202"/>
      <c r="CI314" s="202"/>
      <c r="CJ314" s="202"/>
      <c r="CK314" s="202"/>
      <c r="CL314" s="202"/>
      <c r="CM314" s="202"/>
      <c r="CN314" s="202"/>
      <c r="CO314" s="202"/>
      <c r="CP314" s="202"/>
      <c r="CQ314" s="202"/>
      <c r="CR314" s="202"/>
      <c r="CS314" s="202"/>
      <c r="CT314" s="202"/>
      <c r="CU314" s="202"/>
      <c r="CV314" s="202"/>
      <c r="CW314" s="202"/>
      <c r="CX314" s="202"/>
      <c r="CY314" s="202"/>
      <c r="CZ314" s="202"/>
      <c r="DA314" s="202"/>
      <c r="DB314" s="202"/>
      <c r="DC314" s="202"/>
      <c r="DD314" s="202"/>
      <c r="DE314" s="202"/>
      <c r="DF314" s="202"/>
      <c r="DG314" s="202"/>
      <c r="DH314" s="202"/>
      <c r="DI314" s="202"/>
      <c r="DJ314" s="202"/>
      <c r="DK314" s="202"/>
      <c r="DL314" s="202"/>
      <c r="DM314" s="202"/>
      <c r="DN314" s="202"/>
      <c r="DO314" s="202"/>
      <c r="DP314" s="202"/>
      <c r="DQ314" s="202"/>
      <c r="DR314" s="202"/>
      <c r="DS314" s="202"/>
      <c r="DT314" s="202"/>
      <c r="DU314" s="202"/>
      <c r="DV314" s="202"/>
      <c r="DW314" s="202"/>
      <c r="DX314" s="202"/>
      <c r="DY314" s="202"/>
      <c r="DZ314" s="202"/>
      <c r="EA314" s="202"/>
      <c r="EB314" s="202"/>
      <c r="EC314" s="202"/>
      <c r="ED314" s="202"/>
      <c r="EE314" s="202"/>
      <c r="EF314" s="202"/>
      <c r="EG314" s="202"/>
      <c r="EH314" s="202"/>
      <c r="EI314" s="202"/>
      <c r="EJ314" s="202"/>
      <c r="EK314" s="202"/>
      <c r="EL314" s="202"/>
      <c r="EM314" s="202"/>
      <c r="EN314" s="202"/>
    </row>
    <row r="315" spans="3:144">
      <c r="C315" s="202"/>
      <c r="D315" s="202"/>
      <c r="E315" s="202"/>
      <c r="F315" s="202"/>
      <c r="G315" s="202"/>
      <c r="H315" s="202"/>
      <c r="I315" s="202"/>
      <c r="J315" s="202"/>
      <c r="K315" s="202"/>
      <c r="L315" s="202"/>
      <c r="M315" s="202"/>
      <c r="N315" s="202"/>
      <c r="O315" s="202"/>
      <c r="P315" s="202"/>
      <c r="Q315" s="202"/>
      <c r="R315" s="202"/>
      <c r="S315" s="202"/>
      <c r="T315" s="202"/>
      <c r="U315" s="202"/>
      <c r="V315" s="202"/>
      <c r="W315" s="202"/>
      <c r="X315" s="202"/>
      <c r="Y315" s="202"/>
      <c r="Z315" s="202"/>
      <c r="AA315" s="202"/>
      <c r="AB315" s="202"/>
      <c r="AC315" s="202"/>
      <c r="AD315" s="202"/>
      <c r="AE315" s="202"/>
      <c r="AF315" s="202"/>
      <c r="AG315" s="202"/>
      <c r="AH315" s="202"/>
      <c r="AI315" s="202"/>
      <c r="AJ315" s="202"/>
      <c r="AK315" s="202"/>
      <c r="AL315" s="202"/>
      <c r="AM315" s="202"/>
      <c r="AN315" s="202"/>
      <c r="AO315" s="202"/>
      <c r="AP315" s="202"/>
      <c r="AQ315" s="202"/>
      <c r="AR315" s="202"/>
      <c r="AS315" s="202"/>
      <c r="AT315" s="202"/>
      <c r="AU315" s="202"/>
      <c r="AV315" s="202"/>
      <c r="AW315" s="202"/>
      <c r="AX315" s="202"/>
      <c r="AY315" s="202"/>
      <c r="AZ315" s="202"/>
      <c r="BA315" s="202"/>
      <c r="BB315" s="202"/>
      <c r="BC315" s="202"/>
      <c r="BD315" s="202"/>
      <c r="BE315" s="202"/>
      <c r="BF315" s="202"/>
      <c r="BG315" s="202"/>
      <c r="BH315" s="202"/>
      <c r="BI315" s="202"/>
      <c r="BJ315" s="202"/>
      <c r="BK315" s="202"/>
      <c r="BL315" s="202"/>
      <c r="BM315" s="202"/>
      <c r="BN315" s="202"/>
      <c r="BO315" s="202"/>
      <c r="BP315" s="202"/>
      <c r="BQ315" s="202"/>
      <c r="BR315" s="202"/>
      <c r="BS315" s="202"/>
      <c r="BT315" s="202"/>
      <c r="BU315" s="202"/>
      <c r="BV315" s="202"/>
      <c r="BW315" s="202"/>
      <c r="BX315" s="202"/>
      <c r="BY315" s="202"/>
      <c r="BZ315" s="202"/>
      <c r="CA315" s="202"/>
      <c r="CB315" s="202"/>
      <c r="CC315" s="202"/>
      <c r="CD315" s="202"/>
      <c r="CE315" s="202"/>
      <c r="CF315" s="202"/>
      <c r="CG315" s="202"/>
      <c r="CH315" s="202"/>
      <c r="CI315" s="202"/>
      <c r="CJ315" s="202"/>
      <c r="CK315" s="202"/>
      <c r="CL315" s="202"/>
      <c r="CM315" s="202"/>
      <c r="CN315" s="202"/>
      <c r="CO315" s="202"/>
      <c r="CP315" s="202"/>
      <c r="CQ315" s="202"/>
      <c r="CR315" s="202"/>
      <c r="CS315" s="202"/>
      <c r="CT315" s="202"/>
      <c r="CU315" s="202"/>
      <c r="CV315" s="202"/>
      <c r="CW315" s="202"/>
      <c r="CX315" s="202"/>
      <c r="CY315" s="202"/>
      <c r="CZ315" s="202"/>
      <c r="DA315" s="202"/>
      <c r="DB315" s="202"/>
      <c r="DC315" s="202"/>
      <c r="DD315" s="202"/>
      <c r="DE315" s="202"/>
      <c r="DF315" s="202"/>
      <c r="DG315" s="202"/>
      <c r="DH315" s="202"/>
      <c r="DI315" s="202"/>
      <c r="DJ315" s="202"/>
      <c r="DK315" s="202"/>
      <c r="DL315" s="202"/>
      <c r="DM315" s="202"/>
      <c r="DN315" s="202"/>
      <c r="DO315" s="202"/>
      <c r="DP315" s="202"/>
      <c r="DQ315" s="202"/>
      <c r="DR315" s="202"/>
      <c r="DS315" s="202"/>
      <c r="DT315" s="202"/>
      <c r="DU315" s="202"/>
      <c r="DV315" s="202"/>
      <c r="DW315" s="202"/>
      <c r="DX315" s="202"/>
      <c r="DY315" s="202"/>
      <c r="DZ315" s="202"/>
      <c r="EA315" s="202"/>
      <c r="EB315" s="202"/>
      <c r="EC315" s="202"/>
      <c r="ED315" s="202"/>
      <c r="EE315" s="202"/>
      <c r="EF315" s="202"/>
      <c r="EG315" s="202"/>
      <c r="EH315" s="202"/>
      <c r="EI315" s="202"/>
      <c r="EJ315" s="202"/>
      <c r="EK315" s="202"/>
      <c r="EL315" s="202"/>
      <c r="EM315" s="202"/>
      <c r="EN315" s="202"/>
    </row>
    <row r="316" spans="3:144">
      <c r="C316" s="202"/>
      <c r="D316" s="202"/>
      <c r="E316" s="202"/>
      <c r="F316" s="202"/>
      <c r="G316" s="202"/>
      <c r="H316" s="202"/>
      <c r="I316" s="202"/>
      <c r="J316" s="202"/>
      <c r="K316" s="202"/>
      <c r="L316" s="202"/>
      <c r="M316" s="202"/>
      <c r="N316" s="202"/>
      <c r="O316" s="202"/>
      <c r="P316" s="202"/>
      <c r="Q316" s="202"/>
      <c r="R316" s="202"/>
      <c r="S316" s="202"/>
      <c r="T316" s="202"/>
      <c r="U316" s="202"/>
      <c r="V316" s="202"/>
      <c r="W316" s="202"/>
      <c r="X316" s="202"/>
      <c r="Y316" s="202"/>
      <c r="Z316" s="202"/>
      <c r="AA316" s="202"/>
      <c r="AB316" s="202"/>
      <c r="AC316" s="202"/>
      <c r="AD316" s="202"/>
      <c r="AE316" s="202"/>
      <c r="AF316" s="202"/>
      <c r="AG316" s="202"/>
      <c r="AH316" s="202"/>
      <c r="AI316" s="202"/>
      <c r="AJ316" s="202"/>
      <c r="AK316" s="202"/>
      <c r="AL316" s="202"/>
      <c r="AM316" s="202"/>
      <c r="AN316" s="202"/>
      <c r="AO316" s="202"/>
      <c r="AP316" s="202"/>
      <c r="AQ316" s="202"/>
      <c r="AR316" s="202"/>
      <c r="AS316" s="202"/>
      <c r="AT316" s="202"/>
      <c r="AU316" s="202"/>
      <c r="AV316" s="202"/>
      <c r="AW316" s="202"/>
      <c r="AX316" s="202"/>
      <c r="AY316" s="202"/>
      <c r="AZ316" s="202"/>
      <c r="BA316" s="202"/>
      <c r="BB316" s="202"/>
      <c r="BC316" s="202"/>
      <c r="BD316" s="202"/>
      <c r="BE316" s="202"/>
      <c r="BF316" s="202"/>
      <c r="BG316" s="202"/>
      <c r="BH316" s="202"/>
      <c r="BI316" s="202"/>
      <c r="BJ316" s="202"/>
      <c r="BK316" s="202"/>
      <c r="BL316" s="202"/>
      <c r="BM316" s="202"/>
      <c r="BN316" s="202"/>
      <c r="BO316" s="202"/>
      <c r="BP316" s="202"/>
      <c r="BQ316" s="202"/>
      <c r="BR316" s="202"/>
      <c r="BS316" s="202"/>
      <c r="BT316" s="202"/>
      <c r="BU316" s="202"/>
      <c r="BV316" s="202"/>
      <c r="BW316" s="202"/>
      <c r="BX316" s="202"/>
      <c r="BY316" s="202"/>
      <c r="BZ316" s="202"/>
      <c r="CA316" s="202"/>
      <c r="CB316" s="202"/>
      <c r="CC316" s="202"/>
      <c r="CD316" s="202"/>
      <c r="CE316" s="202"/>
      <c r="CF316" s="202"/>
      <c r="CG316" s="202"/>
      <c r="CH316" s="202"/>
      <c r="CI316" s="202"/>
      <c r="CJ316" s="202"/>
      <c r="CK316" s="202"/>
      <c r="CL316" s="202"/>
      <c r="CM316" s="202"/>
      <c r="CN316" s="202"/>
      <c r="CO316" s="202"/>
      <c r="CP316" s="202"/>
      <c r="CQ316" s="202"/>
      <c r="CR316" s="202"/>
      <c r="CS316" s="202"/>
      <c r="CT316" s="202"/>
      <c r="CU316" s="202"/>
      <c r="CV316" s="202"/>
      <c r="CW316" s="202"/>
      <c r="CX316" s="202"/>
      <c r="CY316" s="202"/>
      <c r="CZ316" s="202"/>
      <c r="DA316" s="202"/>
      <c r="DB316" s="202"/>
      <c r="DC316" s="202"/>
      <c r="DD316" s="202"/>
      <c r="DE316" s="202"/>
      <c r="DF316" s="202"/>
      <c r="DG316" s="202"/>
      <c r="DH316" s="202"/>
      <c r="DI316" s="202"/>
      <c r="DJ316" s="202"/>
      <c r="DK316" s="202"/>
      <c r="DL316" s="202"/>
      <c r="DM316" s="202"/>
      <c r="DN316" s="202"/>
      <c r="DO316" s="202"/>
      <c r="DP316" s="202"/>
      <c r="DQ316" s="202"/>
      <c r="DR316" s="202"/>
      <c r="DS316" s="202"/>
      <c r="DT316" s="202"/>
      <c r="DU316" s="202"/>
      <c r="DV316" s="202"/>
      <c r="DW316" s="202"/>
      <c r="DX316" s="202"/>
      <c r="DY316" s="202"/>
      <c r="DZ316" s="202"/>
      <c r="EA316" s="202"/>
      <c r="EB316" s="202"/>
      <c r="EC316" s="202"/>
      <c r="ED316" s="202"/>
      <c r="EE316" s="202"/>
      <c r="EF316" s="202"/>
      <c r="EG316" s="202"/>
      <c r="EH316" s="202"/>
      <c r="EI316" s="202"/>
      <c r="EJ316" s="202"/>
      <c r="EK316" s="202"/>
      <c r="EL316" s="202"/>
      <c r="EM316" s="202"/>
      <c r="EN316" s="202"/>
    </row>
    <row r="317" spans="3:144">
      <c r="C317" s="202"/>
      <c r="D317" s="202"/>
      <c r="E317" s="202"/>
      <c r="F317" s="202"/>
      <c r="G317" s="202"/>
      <c r="H317" s="202"/>
      <c r="I317" s="202"/>
      <c r="J317" s="202"/>
      <c r="K317" s="202"/>
      <c r="L317" s="202"/>
      <c r="M317" s="202"/>
      <c r="N317" s="202"/>
      <c r="O317" s="202"/>
      <c r="P317" s="202"/>
      <c r="Q317" s="202"/>
      <c r="R317" s="202"/>
      <c r="S317" s="202"/>
      <c r="T317" s="202"/>
      <c r="U317" s="202"/>
      <c r="V317" s="202"/>
      <c r="W317" s="202"/>
      <c r="X317" s="202"/>
      <c r="Y317" s="202"/>
      <c r="Z317" s="202"/>
      <c r="AA317" s="202"/>
      <c r="AB317" s="202"/>
      <c r="AC317" s="202"/>
      <c r="AD317" s="202"/>
      <c r="AE317" s="202"/>
      <c r="AF317" s="202"/>
      <c r="AG317" s="202"/>
      <c r="AH317" s="202"/>
      <c r="AI317" s="202"/>
      <c r="AJ317" s="202"/>
      <c r="AK317" s="202"/>
      <c r="AL317" s="202"/>
      <c r="AM317" s="202"/>
      <c r="AN317" s="202"/>
      <c r="AO317" s="202"/>
      <c r="AP317" s="202"/>
      <c r="AQ317" s="202"/>
      <c r="AR317" s="202"/>
      <c r="AS317" s="202"/>
      <c r="AT317" s="202"/>
      <c r="AU317" s="202"/>
      <c r="AV317" s="202"/>
      <c r="AW317" s="202"/>
      <c r="AX317" s="202"/>
      <c r="AY317" s="202"/>
      <c r="AZ317" s="202"/>
      <c r="BA317" s="202"/>
      <c r="BB317" s="202"/>
      <c r="BC317" s="202"/>
      <c r="BD317" s="202"/>
      <c r="BE317" s="202"/>
      <c r="BF317" s="202"/>
      <c r="BG317" s="202"/>
      <c r="BH317" s="202"/>
      <c r="BI317" s="202"/>
      <c r="BJ317" s="202"/>
      <c r="BK317" s="202"/>
      <c r="BL317" s="202"/>
      <c r="BM317" s="202"/>
      <c r="BN317" s="202"/>
      <c r="BO317" s="202"/>
      <c r="BP317" s="202"/>
      <c r="BQ317" s="202"/>
      <c r="BR317" s="202"/>
      <c r="BS317" s="202"/>
      <c r="BT317" s="202"/>
      <c r="BU317" s="202"/>
      <c r="BV317" s="202"/>
      <c r="BW317" s="202"/>
      <c r="BX317" s="202"/>
      <c r="BY317" s="202"/>
      <c r="BZ317" s="202"/>
      <c r="CA317" s="202"/>
      <c r="CB317" s="202"/>
      <c r="CC317" s="202"/>
      <c r="CD317" s="202"/>
      <c r="CE317" s="202"/>
      <c r="CF317" s="202"/>
      <c r="CG317" s="202"/>
      <c r="CH317" s="202"/>
      <c r="CI317" s="202"/>
      <c r="CJ317" s="202"/>
      <c r="CK317" s="202"/>
      <c r="CL317" s="202"/>
      <c r="CM317" s="202"/>
      <c r="CN317" s="202"/>
      <c r="CO317" s="202"/>
      <c r="CP317" s="202"/>
      <c r="CQ317" s="202"/>
      <c r="CR317" s="202"/>
      <c r="CS317" s="202"/>
      <c r="CT317" s="202"/>
      <c r="CU317" s="202"/>
      <c r="CV317" s="202"/>
      <c r="CW317" s="202"/>
      <c r="CX317" s="202"/>
      <c r="CY317" s="202"/>
      <c r="CZ317" s="202"/>
      <c r="DA317" s="202"/>
      <c r="DB317" s="202"/>
      <c r="DC317" s="202"/>
      <c r="DD317" s="202"/>
      <c r="DE317" s="202"/>
      <c r="DF317" s="202"/>
      <c r="DG317" s="202"/>
      <c r="DH317" s="202"/>
      <c r="DI317" s="202"/>
      <c r="DJ317" s="202"/>
      <c r="DK317" s="202"/>
      <c r="DL317" s="202"/>
      <c r="DM317" s="202"/>
      <c r="DN317" s="202"/>
      <c r="DO317" s="202"/>
      <c r="DP317" s="202"/>
      <c r="DQ317" s="202"/>
      <c r="DR317" s="202"/>
      <c r="DS317" s="202"/>
      <c r="DT317" s="202"/>
      <c r="DU317" s="202"/>
      <c r="DV317" s="202"/>
      <c r="DW317" s="202"/>
      <c r="DX317" s="202"/>
      <c r="DY317" s="202"/>
      <c r="DZ317" s="202"/>
      <c r="EA317" s="202"/>
      <c r="EB317" s="202"/>
      <c r="EC317" s="202"/>
      <c r="ED317" s="202"/>
      <c r="EE317" s="202"/>
      <c r="EF317" s="202"/>
      <c r="EG317" s="202"/>
      <c r="EH317" s="202"/>
      <c r="EI317" s="202"/>
      <c r="EJ317" s="202"/>
      <c r="EK317" s="202"/>
      <c r="EL317" s="202"/>
      <c r="EM317" s="202"/>
      <c r="EN317" s="202"/>
    </row>
    <row r="318" spans="3:144">
      <c r="C318" s="202"/>
      <c r="D318" s="202"/>
      <c r="E318" s="202"/>
      <c r="F318" s="202"/>
      <c r="G318" s="202"/>
      <c r="H318" s="202"/>
      <c r="I318" s="202"/>
      <c r="J318" s="202"/>
      <c r="K318" s="202"/>
      <c r="L318" s="202"/>
      <c r="M318" s="202"/>
      <c r="N318" s="202"/>
      <c r="O318" s="202"/>
      <c r="P318" s="202"/>
      <c r="Q318" s="202"/>
      <c r="R318" s="202"/>
      <c r="S318" s="202"/>
      <c r="T318" s="202"/>
      <c r="U318" s="202"/>
      <c r="V318" s="202"/>
      <c r="W318" s="202"/>
      <c r="X318" s="202"/>
      <c r="Y318" s="202"/>
      <c r="Z318" s="202"/>
      <c r="AA318" s="202"/>
      <c r="AB318" s="202"/>
      <c r="AC318" s="202"/>
      <c r="AD318" s="202"/>
      <c r="AE318" s="202"/>
      <c r="AF318" s="202"/>
      <c r="AG318" s="202"/>
      <c r="AH318" s="202"/>
      <c r="AI318" s="202"/>
      <c r="AJ318" s="202"/>
      <c r="AK318" s="202"/>
      <c r="AL318" s="202"/>
      <c r="AM318" s="202"/>
      <c r="AN318" s="202"/>
      <c r="AO318" s="202"/>
      <c r="AP318" s="202"/>
      <c r="AQ318" s="202"/>
      <c r="AR318" s="202"/>
      <c r="AS318" s="202"/>
      <c r="AT318" s="202"/>
      <c r="AU318" s="202"/>
      <c r="AV318" s="202"/>
      <c r="AW318" s="202"/>
      <c r="AX318" s="202"/>
      <c r="AY318" s="202"/>
      <c r="AZ318" s="202"/>
      <c r="BA318" s="202"/>
      <c r="BB318" s="202"/>
      <c r="BC318" s="202"/>
      <c r="BD318" s="202"/>
      <c r="BE318" s="202"/>
      <c r="BF318" s="202"/>
      <c r="BG318" s="202"/>
      <c r="BH318" s="202"/>
      <c r="BI318" s="202"/>
      <c r="BJ318" s="202"/>
      <c r="BK318" s="202"/>
      <c r="BL318" s="202"/>
      <c r="BM318" s="202"/>
      <c r="BN318" s="202"/>
      <c r="BO318" s="202"/>
      <c r="BP318" s="202"/>
      <c r="BQ318" s="202"/>
      <c r="BR318" s="202"/>
      <c r="BS318" s="202"/>
      <c r="BT318" s="202"/>
      <c r="BU318" s="202"/>
      <c r="BV318" s="202"/>
      <c r="BW318" s="202"/>
      <c r="BX318" s="202"/>
      <c r="BY318" s="202"/>
      <c r="BZ318" s="202"/>
      <c r="CA318" s="202"/>
      <c r="CB318" s="202"/>
      <c r="CC318" s="202"/>
      <c r="CD318" s="202"/>
      <c r="CE318" s="202"/>
      <c r="CF318" s="202"/>
      <c r="CG318" s="202"/>
      <c r="CH318" s="202"/>
      <c r="CI318" s="202"/>
      <c r="CJ318" s="202"/>
      <c r="CK318" s="202"/>
      <c r="CL318" s="202"/>
      <c r="CM318" s="202"/>
      <c r="CN318" s="202"/>
      <c r="CO318" s="202"/>
      <c r="CP318" s="202"/>
      <c r="CQ318" s="202"/>
      <c r="CR318" s="202"/>
      <c r="CS318" s="202"/>
      <c r="CT318" s="202"/>
      <c r="CU318" s="202"/>
      <c r="CV318" s="202"/>
      <c r="CW318" s="202"/>
      <c r="CX318" s="202"/>
      <c r="CY318" s="202"/>
      <c r="CZ318" s="202"/>
      <c r="DA318" s="202"/>
      <c r="DB318" s="202"/>
      <c r="DC318" s="202"/>
      <c r="DD318" s="202"/>
      <c r="DE318" s="202"/>
      <c r="DF318" s="202"/>
      <c r="DG318" s="202"/>
      <c r="DH318" s="202"/>
      <c r="DI318" s="202"/>
      <c r="DJ318" s="202"/>
      <c r="DK318" s="202"/>
      <c r="DL318" s="202"/>
      <c r="DM318" s="202"/>
      <c r="DN318" s="202"/>
      <c r="DO318" s="202"/>
      <c r="DP318" s="202"/>
      <c r="DQ318" s="202"/>
      <c r="DR318" s="202"/>
      <c r="DS318" s="202"/>
      <c r="DT318" s="202"/>
      <c r="DU318" s="202"/>
      <c r="DV318" s="202"/>
      <c r="DW318" s="202"/>
      <c r="DX318" s="202"/>
      <c r="DY318" s="202"/>
      <c r="DZ318" s="202"/>
      <c r="EA318" s="202"/>
      <c r="EB318" s="202"/>
      <c r="EC318" s="202"/>
      <c r="ED318" s="202"/>
      <c r="EE318" s="202"/>
      <c r="EF318" s="202"/>
      <c r="EG318" s="202"/>
      <c r="EH318" s="202"/>
      <c r="EI318" s="202"/>
      <c r="EJ318" s="202"/>
      <c r="EK318" s="202"/>
      <c r="EL318" s="202"/>
      <c r="EM318" s="202"/>
      <c r="EN318" s="202"/>
    </row>
    <row r="319" spans="3:144">
      <c r="C319" s="202"/>
      <c r="D319" s="202"/>
      <c r="E319" s="202"/>
      <c r="F319" s="202"/>
      <c r="G319" s="202"/>
      <c r="H319" s="202"/>
      <c r="I319" s="202"/>
      <c r="J319" s="202"/>
      <c r="K319" s="202"/>
      <c r="L319" s="202"/>
      <c r="M319" s="202"/>
      <c r="N319" s="202"/>
      <c r="O319" s="202"/>
      <c r="P319" s="202"/>
      <c r="Q319" s="202"/>
      <c r="R319" s="202"/>
      <c r="S319" s="202"/>
      <c r="T319" s="202"/>
      <c r="U319" s="202"/>
      <c r="V319" s="202"/>
      <c r="W319" s="202"/>
      <c r="X319" s="202"/>
      <c r="Y319" s="202"/>
      <c r="Z319" s="202"/>
      <c r="AA319" s="202"/>
      <c r="AB319" s="202"/>
      <c r="AC319" s="202"/>
      <c r="AD319" s="202"/>
      <c r="AE319" s="202"/>
      <c r="AF319" s="202"/>
      <c r="AG319" s="202"/>
      <c r="AH319" s="202"/>
      <c r="AI319" s="202"/>
      <c r="AJ319" s="202"/>
      <c r="AK319" s="202"/>
      <c r="AL319" s="202"/>
      <c r="AM319" s="202"/>
      <c r="AN319" s="202"/>
      <c r="AO319" s="202"/>
      <c r="AP319" s="202"/>
      <c r="AQ319" s="202"/>
      <c r="AR319" s="202"/>
      <c r="AS319" s="202"/>
      <c r="AT319" s="202"/>
      <c r="AU319" s="202"/>
      <c r="AV319" s="202"/>
      <c r="AW319" s="202"/>
      <c r="AX319" s="202"/>
      <c r="AY319" s="202"/>
      <c r="AZ319" s="202"/>
      <c r="BA319" s="202"/>
      <c r="BB319" s="202"/>
      <c r="BC319" s="202"/>
      <c r="BD319" s="202"/>
      <c r="BE319" s="202"/>
      <c r="BF319" s="202"/>
      <c r="BG319" s="202"/>
      <c r="BH319" s="202"/>
      <c r="BI319" s="202"/>
      <c r="BJ319" s="202"/>
      <c r="BK319" s="202"/>
      <c r="BL319" s="202"/>
      <c r="BM319" s="202"/>
      <c r="BN319" s="202"/>
      <c r="BO319" s="202"/>
      <c r="BP319" s="202"/>
      <c r="BQ319" s="202"/>
      <c r="BR319" s="202"/>
      <c r="BS319" s="202"/>
      <c r="BT319" s="202"/>
      <c r="BU319" s="202"/>
      <c r="BV319" s="202"/>
      <c r="BW319" s="202"/>
      <c r="BX319" s="202"/>
      <c r="BY319" s="202"/>
      <c r="BZ319" s="202"/>
      <c r="CA319" s="202"/>
      <c r="CB319" s="202"/>
      <c r="CC319" s="202"/>
      <c r="CD319" s="202"/>
      <c r="CE319" s="202"/>
      <c r="CF319" s="202"/>
      <c r="CG319" s="202"/>
      <c r="CH319" s="202"/>
      <c r="CI319" s="202"/>
      <c r="CJ319" s="202"/>
      <c r="CK319" s="202"/>
      <c r="CL319" s="202"/>
      <c r="CM319" s="202"/>
      <c r="CN319" s="202"/>
      <c r="CO319" s="202"/>
      <c r="CP319" s="202"/>
      <c r="CQ319" s="202"/>
      <c r="CR319" s="202"/>
      <c r="CS319" s="202"/>
      <c r="CT319" s="202"/>
      <c r="CU319" s="202"/>
      <c r="CV319" s="202"/>
      <c r="CW319" s="202"/>
      <c r="CX319" s="202"/>
      <c r="CY319" s="202"/>
      <c r="CZ319" s="202"/>
      <c r="DA319" s="202"/>
      <c r="DB319" s="202"/>
      <c r="DC319" s="202"/>
      <c r="DD319" s="202"/>
      <c r="DE319" s="202"/>
      <c r="DF319" s="202"/>
      <c r="DG319" s="202"/>
      <c r="DH319" s="202"/>
      <c r="DI319" s="202"/>
      <c r="DJ319" s="202"/>
      <c r="DK319" s="202"/>
      <c r="DL319" s="202"/>
      <c r="DM319" s="202"/>
      <c r="DN319" s="202"/>
      <c r="DO319" s="202"/>
      <c r="DP319" s="202"/>
      <c r="DQ319" s="202"/>
      <c r="DR319" s="202"/>
      <c r="DS319" s="202"/>
      <c r="DT319" s="202"/>
      <c r="DU319" s="202"/>
      <c r="DV319" s="202"/>
      <c r="DW319" s="202"/>
      <c r="DX319" s="202"/>
      <c r="DY319" s="202"/>
      <c r="DZ319" s="202"/>
      <c r="EA319" s="202"/>
      <c r="EB319" s="202"/>
      <c r="EC319" s="202"/>
      <c r="ED319" s="202"/>
      <c r="EE319" s="202"/>
      <c r="EF319" s="202"/>
      <c r="EG319" s="202"/>
      <c r="EH319" s="202"/>
      <c r="EI319" s="202"/>
      <c r="EJ319" s="202"/>
      <c r="EK319" s="202"/>
      <c r="EL319" s="202"/>
      <c r="EM319" s="202"/>
      <c r="EN319" s="202"/>
    </row>
    <row r="320" spans="3:144">
      <c r="C320" s="202"/>
      <c r="D320" s="202"/>
      <c r="E320" s="202"/>
      <c r="F320" s="202"/>
      <c r="G320" s="202"/>
      <c r="H320" s="202"/>
      <c r="I320" s="202"/>
      <c r="J320" s="202"/>
      <c r="K320" s="202"/>
      <c r="L320" s="202"/>
      <c r="M320" s="202"/>
      <c r="N320" s="202"/>
      <c r="O320" s="202"/>
      <c r="P320" s="202"/>
      <c r="Q320" s="202"/>
      <c r="R320" s="202"/>
      <c r="S320" s="202"/>
      <c r="T320" s="202"/>
      <c r="U320" s="202"/>
      <c r="V320" s="202"/>
      <c r="W320" s="202"/>
      <c r="X320" s="202"/>
      <c r="Y320" s="202"/>
      <c r="Z320" s="202"/>
      <c r="AA320" s="202"/>
      <c r="AB320" s="202"/>
      <c r="AC320" s="202"/>
      <c r="AD320" s="202"/>
      <c r="AE320" s="202"/>
      <c r="AF320" s="202"/>
      <c r="AG320" s="202"/>
      <c r="AH320" s="202"/>
      <c r="AI320" s="202"/>
      <c r="AJ320" s="202"/>
      <c r="AK320" s="202"/>
      <c r="AL320" s="202"/>
      <c r="AM320" s="202"/>
      <c r="AN320" s="202"/>
      <c r="AO320" s="202"/>
      <c r="AP320" s="202"/>
      <c r="AQ320" s="202"/>
      <c r="AR320" s="202"/>
      <c r="AS320" s="202"/>
      <c r="AT320" s="202"/>
      <c r="AU320" s="202"/>
      <c r="AV320" s="202"/>
      <c r="AW320" s="202"/>
      <c r="AX320" s="202"/>
      <c r="AY320" s="202"/>
      <c r="AZ320" s="202"/>
      <c r="BA320" s="202"/>
      <c r="BB320" s="202"/>
      <c r="BC320" s="202"/>
      <c r="BD320" s="202"/>
      <c r="BE320" s="202"/>
      <c r="BF320" s="202"/>
      <c r="BG320" s="202"/>
      <c r="BH320" s="202"/>
      <c r="BI320" s="202"/>
      <c r="BJ320" s="202"/>
      <c r="BK320" s="202"/>
      <c r="BL320" s="202"/>
      <c r="BM320" s="202"/>
      <c r="BN320" s="202"/>
      <c r="BO320" s="202"/>
      <c r="BP320" s="202"/>
      <c r="BQ320" s="202"/>
      <c r="BR320" s="202"/>
      <c r="BS320" s="202"/>
      <c r="BT320" s="202"/>
      <c r="BU320" s="202"/>
      <c r="BV320" s="202"/>
      <c r="BW320" s="202"/>
      <c r="BX320" s="202"/>
      <c r="BY320" s="202"/>
      <c r="BZ320" s="202"/>
      <c r="CA320" s="202"/>
      <c r="CB320" s="202"/>
      <c r="CC320" s="202"/>
      <c r="CD320" s="202"/>
      <c r="CE320" s="202"/>
      <c r="CF320" s="202"/>
      <c r="CG320" s="202"/>
      <c r="CH320" s="202"/>
      <c r="CI320" s="202"/>
      <c r="CJ320" s="202"/>
      <c r="CK320" s="202"/>
      <c r="CL320" s="202"/>
      <c r="CM320" s="202"/>
      <c r="CN320" s="202"/>
      <c r="CO320" s="202"/>
      <c r="CP320" s="202"/>
      <c r="CQ320" s="202"/>
      <c r="CR320" s="202"/>
      <c r="CS320" s="202"/>
      <c r="CT320" s="202"/>
      <c r="CU320" s="202"/>
      <c r="CV320" s="202"/>
      <c r="CW320" s="202"/>
      <c r="CX320" s="202"/>
      <c r="CY320" s="202"/>
      <c r="CZ320" s="202"/>
      <c r="DA320" s="202"/>
      <c r="DB320" s="202"/>
      <c r="DC320" s="202"/>
      <c r="DD320" s="202"/>
      <c r="DE320" s="202"/>
      <c r="DF320" s="202"/>
      <c r="DG320" s="202"/>
      <c r="DH320" s="202"/>
      <c r="DI320" s="202"/>
      <c r="DJ320" s="202"/>
      <c r="DK320" s="202"/>
      <c r="DL320" s="202"/>
      <c r="DM320" s="202"/>
      <c r="DN320" s="202"/>
      <c r="DO320" s="202"/>
      <c r="DP320" s="202"/>
      <c r="DQ320" s="202"/>
      <c r="DR320" s="202"/>
      <c r="DS320" s="202"/>
      <c r="DT320" s="202"/>
      <c r="DU320" s="202"/>
      <c r="DV320" s="202"/>
      <c r="DW320" s="202"/>
      <c r="DX320" s="202"/>
      <c r="DY320" s="202"/>
      <c r="DZ320" s="202"/>
      <c r="EA320" s="202"/>
      <c r="EB320" s="202"/>
      <c r="EC320" s="202"/>
      <c r="ED320" s="202"/>
      <c r="EE320" s="202"/>
      <c r="EF320" s="202"/>
      <c r="EG320" s="202"/>
      <c r="EH320" s="202"/>
      <c r="EI320" s="202"/>
      <c r="EJ320" s="202"/>
      <c r="EK320" s="202"/>
      <c r="EL320" s="202"/>
      <c r="EM320" s="202"/>
      <c r="EN320" s="202"/>
    </row>
    <row r="321" spans="3:144">
      <c r="C321" s="202"/>
      <c r="D321" s="202"/>
      <c r="E321" s="202"/>
      <c r="F321" s="202"/>
      <c r="G321" s="202"/>
      <c r="H321" s="202"/>
      <c r="I321" s="202"/>
      <c r="J321" s="202"/>
      <c r="K321" s="202"/>
      <c r="L321" s="202"/>
      <c r="M321" s="202"/>
      <c r="N321" s="202"/>
      <c r="O321" s="202"/>
      <c r="P321" s="202"/>
      <c r="Q321" s="202"/>
      <c r="R321" s="202"/>
      <c r="S321" s="202"/>
      <c r="T321" s="202"/>
      <c r="U321" s="202"/>
      <c r="V321" s="202"/>
      <c r="W321" s="202"/>
      <c r="X321" s="202"/>
      <c r="Y321" s="202"/>
      <c r="Z321" s="202"/>
      <c r="AA321" s="202"/>
      <c r="AB321" s="202"/>
      <c r="AC321" s="202"/>
      <c r="AD321" s="202"/>
      <c r="AE321" s="202"/>
      <c r="AF321" s="202"/>
      <c r="AG321" s="202"/>
      <c r="AH321" s="202"/>
      <c r="AI321" s="202"/>
      <c r="AJ321" s="202"/>
      <c r="AK321" s="202"/>
      <c r="AL321" s="202"/>
      <c r="AM321" s="202"/>
      <c r="AN321" s="202"/>
      <c r="AO321" s="202"/>
      <c r="AP321" s="202"/>
      <c r="AQ321" s="202"/>
      <c r="AR321" s="202"/>
      <c r="AS321" s="202"/>
      <c r="AT321" s="202"/>
      <c r="AU321" s="202"/>
      <c r="AV321" s="202"/>
      <c r="AW321" s="202"/>
      <c r="AX321" s="202"/>
      <c r="AY321" s="202"/>
      <c r="AZ321" s="202"/>
      <c r="BA321" s="202"/>
      <c r="BB321" s="202"/>
      <c r="BC321" s="202"/>
      <c r="BD321" s="202"/>
      <c r="BE321" s="202"/>
      <c r="BF321" s="202"/>
      <c r="BG321" s="202"/>
      <c r="BH321" s="202"/>
      <c r="BI321" s="202"/>
      <c r="BJ321" s="202"/>
      <c r="BK321" s="202"/>
      <c r="BL321" s="202"/>
      <c r="BM321" s="202"/>
      <c r="BN321" s="202"/>
      <c r="BO321" s="202"/>
      <c r="BP321" s="202"/>
      <c r="BQ321" s="202"/>
      <c r="BR321" s="202"/>
      <c r="BS321" s="202"/>
      <c r="BT321" s="202"/>
      <c r="BU321" s="202"/>
      <c r="BV321" s="202"/>
      <c r="BW321" s="202"/>
      <c r="BX321" s="202"/>
      <c r="BY321" s="202"/>
      <c r="BZ321" s="202"/>
      <c r="CA321" s="202"/>
      <c r="CB321" s="202"/>
      <c r="CC321" s="202"/>
      <c r="CD321" s="202"/>
      <c r="CE321" s="202"/>
      <c r="CF321" s="202"/>
      <c r="CG321" s="202"/>
      <c r="CH321" s="202"/>
      <c r="CI321" s="202"/>
      <c r="CJ321" s="202"/>
      <c r="CK321" s="202"/>
      <c r="CL321" s="202"/>
      <c r="CM321" s="202"/>
      <c r="CN321" s="202"/>
      <c r="CO321" s="202"/>
      <c r="CP321" s="202"/>
      <c r="CQ321" s="202"/>
      <c r="CR321" s="202"/>
      <c r="CS321" s="202"/>
      <c r="CT321" s="202"/>
      <c r="CU321" s="202"/>
      <c r="CV321" s="202"/>
      <c r="CW321" s="202"/>
      <c r="CX321" s="202"/>
      <c r="CY321" s="202"/>
      <c r="CZ321" s="202"/>
      <c r="DA321" s="202"/>
      <c r="DB321" s="202"/>
      <c r="DC321" s="202"/>
      <c r="DD321" s="202"/>
      <c r="DE321" s="202"/>
      <c r="DF321" s="202"/>
      <c r="DG321" s="202"/>
      <c r="DH321" s="202"/>
      <c r="DI321" s="202"/>
      <c r="DJ321" s="202"/>
      <c r="DK321" s="202"/>
      <c r="DL321" s="202"/>
      <c r="DM321" s="202"/>
      <c r="DN321" s="202"/>
      <c r="DO321" s="202"/>
      <c r="DP321" s="202"/>
      <c r="DQ321" s="202"/>
      <c r="DR321" s="202"/>
      <c r="DS321" s="202"/>
      <c r="DT321" s="202"/>
      <c r="DU321" s="202"/>
      <c r="DV321" s="202"/>
      <c r="DW321" s="202"/>
      <c r="DX321" s="202"/>
      <c r="DY321" s="202"/>
      <c r="DZ321" s="202"/>
      <c r="EA321" s="202"/>
      <c r="EB321" s="202"/>
      <c r="EC321" s="202"/>
      <c r="ED321" s="202"/>
      <c r="EE321" s="202"/>
      <c r="EF321" s="202"/>
      <c r="EG321" s="202"/>
      <c r="EH321" s="202"/>
      <c r="EI321" s="202"/>
      <c r="EJ321" s="202"/>
      <c r="EK321" s="202"/>
      <c r="EL321" s="202"/>
      <c r="EM321" s="202"/>
      <c r="EN321" s="202"/>
    </row>
    <row r="322" spans="3:144">
      <c r="C322" s="202"/>
      <c r="D322" s="202"/>
      <c r="E322" s="202"/>
      <c r="F322" s="202"/>
      <c r="G322" s="202"/>
      <c r="H322" s="202"/>
      <c r="I322" s="202"/>
      <c r="J322" s="202"/>
      <c r="K322" s="202"/>
      <c r="L322" s="202"/>
      <c r="M322" s="202"/>
      <c r="N322" s="202"/>
      <c r="O322" s="202"/>
      <c r="P322" s="202"/>
      <c r="Q322" s="202"/>
      <c r="R322" s="202"/>
      <c r="S322" s="202"/>
      <c r="T322" s="202"/>
      <c r="U322" s="202"/>
      <c r="V322" s="202"/>
      <c r="W322" s="202"/>
      <c r="X322" s="202"/>
      <c r="Y322" s="202"/>
      <c r="Z322" s="202"/>
      <c r="AA322" s="202"/>
      <c r="AB322" s="202"/>
      <c r="AC322" s="202"/>
      <c r="AD322" s="202"/>
      <c r="AE322" s="202"/>
      <c r="AF322" s="202"/>
      <c r="AG322" s="202"/>
      <c r="AH322" s="202"/>
      <c r="AI322" s="202"/>
      <c r="AJ322" s="202"/>
      <c r="AK322" s="202"/>
      <c r="AL322" s="202"/>
      <c r="AM322" s="202"/>
      <c r="AN322" s="202"/>
      <c r="AO322" s="202"/>
      <c r="AP322" s="202"/>
      <c r="AQ322" s="202"/>
      <c r="AR322" s="202"/>
      <c r="AS322" s="202"/>
      <c r="AT322" s="202"/>
      <c r="AU322" s="202"/>
      <c r="AV322" s="202"/>
      <c r="AW322" s="202"/>
      <c r="AX322" s="202"/>
      <c r="AY322" s="202"/>
      <c r="AZ322" s="202"/>
      <c r="BA322" s="202"/>
      <c r="BB322" s="202"/>
      <c r="BC322" s="202"/>
      <c r="BD322" s="202"/>
      <c r="BE322" s="202"/>
      <c r="BF322" s="202"/>
      <c r="BG322" s="202"/>
      <c r="BH322" s="202"/>
      <c r="BI322" s="202"/>
      <c r="BJ322" s="202"/>
      <c r="BK322" s="202"/>
      <c r="BL322" s="202"/>
      <c r="BM322" s="202"/>
      <c r="BN322" s="202"/>
      <c r="BO322" s="202"/>
      <c r="BP322" s="202"/>
      <c r="BQ322" s="202"/>
      <c r="BR322" s="202"/>
      <c r="BS322" s="202"/>
      <c r="BT322" s="202"/>
      <c r="BU322" s="202"/>
      <c r="BV322" s="202"/>
      <c r="BW322" s="202"/>
      <c r="BX322" s="202"/>
      <c r="BY322" s="202"/>
      <c r="BZ322" s="202"/>
      <c r="CA322" s="202"/>
      <c r="CB322" s="202"/>
      <c r="CC322" s="202"/>
      <c r="CD322" s="202"/>
      <c r="CE322" s="202"/>
      <c r="CF322" s="202"/>
      <c r="CG322" s="202"/>
      <c r="CH322" s="202"/>
      <c r="CI322" s="202"/>
      <c r="CJ322" s="202"/>
      <c r="CK322" s="202"/>
      <c r="CL322" s="202"/>
      <c r="CM322" s="202"/>
      <c r="CN322" s="202"/>
      <c r="CO322" s="202"/>
      <c r="CP322" s="202"/>
      <c r="CQ322" s="202"/>
      <c r="CR322" s="202"/>
      <c r="CS322" s="202"/>
      <c r="CT322" s="202"/>
      <c r="CU322" s="202"/>
      <c r="CV322" s="202"/>
      <c r="CW322" s="202"/>
      <c r="CX322" s="202"/>
      <c r="CY322" s="202"/>
      <c r="CZ322" s="202"/>
      <c r="DA322" s="202"/>
      <c r="DB322" s="202"/>
      <c r="DC322" s="202"/>
      <c r="DD322" s="202"/>
      <c r="DE322" s="202"/>
      <c r="DF322" s="202"/>
      <c r="DG322" s="202"/>
      <c r="DH322" s="202"/>
      <c r="DI322" s="202"/>
      <c r="DJ322" s="202"/>
      <c r="DK322" s="202"/>
      <c r="DL322" s="202"/>
      <c r="DM322" s="202"/>
      <c r="DN322" s="202"/>
      <c r="DO322" s="202"/>
      <c r="DP322" s="202"/>
      <c r="DQ322" s="202"/>
      <c r="DR322" s="202"/>
      <c r="DS322" s="202"/>
      <c r="DT322" s="202"/>
      <c r="DU322" s="202"/>
      <c r="DV322" s="202"/>
      <c r="DW322" s="202"/>
      <c r="DX322" s="202"/>
      <c r="DY322" s="202"/>
      <c r="DZ322" s="202"/>
      <c r="EA322" s="202"/>
      <c r="EB322" s="202"/>
      <c r="EC322" s="202"/>
      <c r="ED322" s="202"/>
      <c r="EE322" s="202"/>
      <c r="EF322" s="202"/>
      <c r="EG322" s="202"/>
      <c r="EH322" s="202"/>
      <c r="EI322" s="202"/>
      <c r="EJ322" s="202"/>
      <c r="EK322" s="202"/>
      <c r="EL322" s="202"/>
      <c r="EM322" s="202"/>
      <c r="EN322" s="202"/>
    </row>
    <row r="323" spans="3:144">
      <c r="C323" s="202"/>
      <c r="D323" s="202"/>
      <c r="E323" s="202"/>
      <c r="F323" s="202"/>
      <c r="G323" s="202"/>
      <c r="H323" s="202"/>
      <c r="I323" s="202"/>
      <c r="J323" s="202"/>
      <c r="K323" s="202"/>
      <c r="L323" s="202"/>
      <c r="M323" s="202"/>
      <c r="N323" s="202"/>
      <c r="O323" s="202"/>
      <c r="P323" s="202"/>
      <c r="Q323" s="202"/>
      <c r="R323" s="202"/>
      <c r="S323" s="202"/>
      <c r="T323" s="202"/>
      <c r="U323" s="202"/>
      <c r="V323" s="202"/>
      <c r="W323" s="202"/>
      <c r="X323" s="202"/>
      <c r="Y323" s="202"/>
      <c r="Z323" s="202"/>
      <c r="AA323" s="202"/>
      <c r="AB323" s="202"/>
      <c r="AC323" s="202"/>
      <c r="AD323" s="202"/>
      <c r="AE323" s="202"/>
      <c r="AF323" s="202"/>
      <c r="AG323" s="202"/>
      <c r="AH323" s="202"/>
      <c r="AI323" s="202"/>
      <c r="AJ323" s="202"/>
      <c r="AK323" s="202"/>
      <c r="AL323" s="202"/>
      <c r="AM323" s="202"/>
      <c r="AN323" s="202"/>
      <c r="AO323" s="202"/>
      <c r="AP323" s="202"/>
      <c r="AQ323" s="202"/>
      <c r="AR323" s="202"/>
      <c r="AS323" s="202"/>
      <c r="AT323" s="202"/>
      <c r="AU323" s="202"/>
      <c r="AV323" s="202"/>
      <c r="AW323" s="202"/>
      <c r="AX323" s="202"/>
      <c r="AY323" s="202"/>
      <c r="AZ323" s="202"/>
      <c r="BA323" s="202"/>
      <c r="BB323" s="202"/>
      <c r="BC323" s="202"/>
      <c r="BD323" s="202"/>
      <c r="BE323" s="202"/>
      <c r="BF323" s="202"/>
      <c r="BG323" s="202"/>
      <c r="BH323" s="202"/>
      <c r="BI323" s="202"/>
      <c r="BJ323" s="202"/>
      <c r="BK323" s="202"/>
      <c r="BL323" s="202"/>
      <c r="BM323" s="202"/>
      <c r="BN323" s="202"/>
      <c r="BO323" s="202"/>
      <c r="BP323" s="202"/>
      <c r="BQ323" s="202"/>
      <c r="BR323" s="202"/>
      <c r="BS323" s="202"/>
      <c r="BT323" s="202"/>
      <c r="BU323" s="202"/>
      <c r="BV323" s="202"/>
      <c r="BW323" s="202"/>
      <c r="BX323" s="202"/>
      <c r="BY323" s="202"/>
      <c r="BZ323" s="202"/>
      <c r="CA323" s="202"/>
      <c r="CB323" s="202"/>
      <c r="CC323" s="202"/>
      <c r="CD323" s="202"/>
      <c r="CE323" s="202"/>
      <c r="CF323" s="202"/>
      <c r="CG323" s="202"/>
      <c r="CH323" s="202"/>
      <c r="CI323" s="202"/>
      <c r="CJ323" s="202"/>
      <c r="CK323" s="202"/>
      <c r="CL323" s="202"/>
      <c r="CM323" s="202"/>
      <c r="CN323" s="202"/>
      <c r="CO323" s="202"/>
      <c r="CP323" s="202"/>
      <c r="CQ323" s="202"/>
      <c r="CR323" s="202"/>
      <c r="CS323" s="202"/>
      <c r="CT323" s="202"/>
      <c r="CU323" s="202"/>
      <c r="CV323" s="202"/>
      <c r="CW323" s="202"/>
      <c r="CX323" s="202"/>
      <c r="CY323" s="202"/>
      <c r="CZ323" s="202"/>
      <c r="DA323" s="202"/>
      <c r="DB323" s="202"/>
      <c r="DC323" s="202"/>
      <c r="DD323" s="202"/>
      <c r="DE323" s="202"/>
      <c r="DF323" s="202"/>
      <c r="DG323" s="202"/>
      <c r="DH323" s="202"/>
      <c r="DI323" s="202"/>
      <c r="DJ323" s="202"/>
      <c r="DK323" s="202"/>
      <c r="DL323" s="202"/>
      <c r="DM323" s="202"/>
      <c r="DN323" s="202"/>
      <c r="DO323" s="202"/>
      <c r="DP323" s="202"/>
      <c r="DQ323" s="202"/>
      <c r="DR323" s="202"/>
      <c r="DS323" s="202"/>
      <c r="DT323" s="202"/>
      <c r="DU323" s="202"/>
      <c r="DV323" s="202"/>
      <c r="DW323" s="202"/>
      <c r="DX323" s="202"/>
      <c r="DY323" s="202"/>
      <c r="DZ323" s="202"/>
      <c r="EA323" s="202"/>
      <c r="EB323" s="202"/>
      <c r="EC323" s="202"/>
      <c r="ED323" s="202"/>
      <c r="EE323" s="202"/>
      <c r="EF323" s="202"/>
      <c r="EG323" s="202"/>
      <c r="EH323" s="202"/>
      <c r="EI323" s="202"/>
      <c r="EJ323" s="202"/>
      <c r="EK323" s="202"/>
      <c r="EL323" s="202"/>
      <c r="EM323" s="202"/>
      <c r="EN323" s="202"/>
    </row>
    <row r="324" spans="3:144">
      <c r="C324" s="202"/>
      <c r="D324" s="202"/>
      <c r="E324" s="202"/>
      <c r="F324" s="202"/>
      <c r="G324" s="202"/>
      <c r="H324" s="202"/>
      <c r="I324" s="202"/>
      <c r="J324" s="202"/>
      <c r="K324" s="202"/>
      <c r="L324" s="202"/>
      <c r="M324" s="202"/>
      <c r="N324" s="202"/>
      <c r="O324" s="202"/>
      <c r="P324" s="202"/>
      <c r="Q324" s="202"/>
      <c r="R324" s="202"/>
      <c r="S324" s="202"/>
      <c r="T324" s="202"/>
      <c r="U324" s="202"/>
      <c r="V324" s="202"/>
      <c r="W324" s="202"/>
      <c r="X324" s="202"/>
      <c r="Y324" s="202"/>
      <c r="Z324" s="202"/>
      <c r="AA324" s="202"/>
      <c r="AB324" s="202"/>
      <c r="AC324" s="202"/>
      <c r="AD324" s="202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2"/>
      <c r="BA324" s="202"/>
      <c r="BB324" s="202"/>
      <c r="BC324" s="202"/>
      <c r="BD324" s="202"/>
      <c r="BE324" s="202"/>
      <c r="BF324" s="202"/>
      <c r="BG324" s="202"/>
      <c r="BH324" s="202"/>
      <c r="BI324" s="202"/>
      <c r="BJ324" s="202"/>
      <c r="BK324" s="202"/>
      <c r="BL324" s="202"/>
      <c r="BM324" s="202"/>
      <c r="BN324" s="202"/>
      <c r="BO324" s="202"/>
      <c r="BP324" s="202"/>
      <c r="BQ324" s="202"/>
      <c r="BR324" s="202"/>
      <c r="BS324" s="202"/>
      <c r="BT324" s="202"/>
      <c r="BU324" s="202"/>
      <c r="BV324" s="202"/>
      <c r="BW324" s="202"/>
      <c r="BX324" s="202"/>
      <c r="BY324" s="202"/>
      <c r="BZ324" s="202"/>
      <c r="CA324" s="202"/>
      <c r="CB324" s="202"/>
      <c r="CC324" s="202"/>
      <c r="CD324" s="202"/>
      <c r="CE324" s="202"/>
      <c r="CF324" s="202"/>
      <c r="CG324" s="202"/>
      <c r="CH324" s="202"/>
      <c r="CI324" s="202"/>
      <c r="CJ324" s="202"/>
      <c r="CK324" s="202"/>
      <c r="CL324" s="202"/>
      <c r="CM324" s="202"/>
      <c r="CN324" s="202"/>
      <c r="CO324" s="202"/>
      <c r="CP324" s="202"/>
      <c r="CQ324" s="202"/>
      <c r="CR324" s="202"/>
      <c r="CS324" s="202"/>
      <c r="CT324" s="202"/>
      <c r="CU324" s="202"/>
      <c r="CV324" s="202"/>
      <c r="CW324" s="202"/>
      <c r="CX324" s="202"/>
      <c r="CY324" s="202"/>
      <c r="CZ324" s="202"/>
      <c r="DA324" s="202"/>
      <c r="DB324" s="202"/>
      <c r="DC324" s="202"/>
      <c r="DD324" s="202"/>
      <c r="DE324" s="202"/>
      <c r="DF324" s="202"/>
      <c r="DG324" s="202"/>
      <c r="DH324" s="202"/>
      <c r="DI324" s="202"/>
      <c r="DJ324" s="202"/>
      <c r="DK324" s="202"/>
      <c r="DL324" s="202"/>
      <c r="DM324" s="202"/>
      <c r="DN324" s="202"/>
      <c r="DO324" s="202"/>
      <c r="DP324" s="202"/>
      <c r="DQ324" s="202"/>
      <c r="DR324" s="202"/>
      <c r="DS324" s="202"/>
      <c r="DT324" s="202"/>
      <c r="DU324" s="202"/>
      <c r="DV324" s="202"/>
      <c r="DW324" s="202"/>
      <c r="DX324" s="202"/>
      <c r="DY324" s="202"/>
      <c r="DZ324" s="202"/>
      <c r="EA324" s="202"/>
      <c r="EB324" s="202"/>
      <c r="EC324" s="202"/>
      <c r="ED324" s="202"/>
      <c r="EE324" s="202"/>
      <c r="EF324" s="202"/>
      <c r="EG324" s="202"/>
      <c r="EH324" s="202"/>
      <c r="EI324" s="202"/>
      <c r="EJ324" s="202"/>
      <c r="EK324" s="202"/>
      <c r="EL324" s="202"/>
      <c r="EM324" s="202"/>
      <c r="EN324" s="202"/>
    </row>
    <row r="325" spans="3:144">
      <c r="C325" s="202"/>
      <c r="D325" s="202"/>
      <c r="E325" s="202"/>
      <c r="F325" s="202"/>
      <c r="G325" s="202"/>
      <c r="H325" s="202"/>
      <c r="I325" s="202"/>
      <c r="J325" s="202"/>
      <c r="K325" s="202"/>
      <c r="L325" s="202"/>
      <c r="M325" s="202"/>
      <c r="N325" s="202"/>
      <c r="O325" s="202"/>
      <c r="P325" s="202"/>
      <c r="Q325" s="202"/>
      <c r="R325" s="202"/>
      <c r="S325" s="202"/>
      <c r="T325" s="202"/>
      <c r="U325" s="202"/>
      <c r="V325" s="202"/>
      <c r="W325" s="202"/>
      <c r="X325" s="202"/>
      <c r="Y325" s="202"/>
      <c r="Z325" s="202"/>
      <c r="AA325" s="202"/>
      <c r="AB325" s="202"/>
      <c r="AC325" s="202"/>
      <c r="AD325" s="202"/>
      <c r="AE325" s="202"/>
      <c r="AF325" s="202"/>
      <c r="AG325" s="202"/>
      <c r="AH325" s="202"/>
      <c r="AI325" s="202"/>
      <c r="AJ325" s="202"/>
      <c r="AK325" s="202"/>
      <c r="AL325" s="202"/>
      <c r="AM325" s="202"/>
      <c r="AN325" s="202"/>
      <c r="AO325" s="202"/>
      <c r="AP325" s="202"/>
      <c r="AQ325" s="202"/>
      <c r="AR325" s="202"/>
      <c r="AS325" s="202"/>
      <c r="AT325" s="202"/>
      <c r="AU325" s="202"/>
      <c r="AV325" s="202"/>
      <c r="AW325" s="202"/>
      <c r="AX325" s="202"/>
      <c r="AY325" s="202"/>
      <c r="AZ325" s="202"/>
      <c r="BA325" s="202"/>
      <c r="BB325" s="202"/>
      <c r="BC325" s="202"/>
      <c r="BD325" s="202"/>
      <c r="BE325" s="202"/>
      <c r="BF325" s="202"/>
      <c r="BG325" s="202"/>
      <c r="BH325" s="202"/>
      <c r="BI325" s="202"/>
      <c r="BJ325" s="202"/>
      <c r="BK325" s="202"/>
      <c r="BL325" s="202"/>
      <c r="BM325" s="202"/>
      <c r="BN325" s="202"/>
      <c r="BO325" s="202"/>
      <c r="BP325" s="202"/>
      <c r="BQ325" s="202"/>
      <c r="BR325" s="202"/>
      <c r="BS325" s="202"/>
      <c r="BT325" s="202"/>
      <c r="BU325" s="202"/>
      <c r="BV325" s="202"/>
      <c r="BW325" s="202"/>
      <c r="BX325" s="202"/>
      <c r="BY325" s="202"/>
      <c r="BZ325" s="202"/>
      <c r="CA325" s="202"/>
      <c r="CB325" s="202"/>
      <c r="CC325" s="202"/>
      <c r="CD325" s="202"/>
      <c r="CE325" s="202"/>
      <c r="CF325" s="202"/>
      <c r="CG325" s="202"/>
      <c r="CH325" s="202"/>
      <c r="CI325" s="202"/>
      <c r="CJ325" s="202"/>
      <c r="CK325" s="202"/>
      <c r="CL325" s="202"/>
      <c r="CM325" s="202"/>
      <c r="CN325" s="202"/>
      <c r="CO325" s="202"/>
      <c r="CP325" s="202"/>
      <c r="CQ325" s="202"/>
      <c r="CR325" s="202"/>
      <c r="CS325" s="202"/>
      <c r="CT325" s="202"/>
      <c r="CU325" s="202"/>
      <c r="CV325" s="202"/>
      <c r="CW325" s="202"/>
      <c r="CX325" s="202"/>
      <c r="CY325" s="202"/>
      <c r="CZ325" s="202"/>
      <c r="DA325" s="202"/>
      <c r="DB325" s="202"/>
      <c r="DC325" s="202"/>
      <c r="DD325" s="202"/>
      <c r="DE325" s="202"/>
      <c r="DF325" s="202"/>
      <c r="DG325" s="202"/>
      <c r="DH325" s="202"/>
      <c r="DI325" s="202"/>
      <c r="DJ325" s="202"/>
      <c r="DK325" s="202"/>
      <c r="DL325" s="202"/>
      <c r="DM325" s="202"/>
      <c r="DN325" s="202"/>
      <c r="DO325" s="202"/>
      <c r="DP325" s="202"/>
      <c r="DQ325" s="202"/>
      <c r="DR325" s="202"/>
      <c r="DS325" s="202"/>
      <c r="DT325" s="202"/>
      <c r="DU325" s="202"/>
      <c r="DV325" s="202"/>
      <c r="DW325" s="202"/>
      <c r="DX325" s="202"/>
      <c r="DY325" s="202"/>
      <c r="DZ325" s="202"/>
      <c r="EA325" s="202"/>
      <c r="EB325" s="202"/>
      <c r="EC325" s="202"/>
      <c r="ED325" s="202"/>
      <c r="EE325" s="202"/>
      <c r="EF325" s="202"/>
      <c r="EG325" s="202"/>
      <c r="EH325" s="202"/>
      <c r="EI325" s="202"/>
      <c r="EJ325" s="202"/>
      <c r="EK325" s="202"/>
      <c r="EL325" s="202"/>
      <c r="EM325" s="202"/>
      <c r="EN325" s="202"/>
    </row>
    <row r="326" spans="3:144">
      <c r="C326" s="202"/>
      <c r="D326" s="202"/>
      <c r="E326" s="202"/>
      <c r="F326" s="202"/>
      <c r="G326" s="202"/>
      <c r="H326" s="202"/>
      <c r="I326" s="202"/>
      <c r="J326" s="202"/>
      <c r="K326" s="202"/>
      <c r="L326" s="202"/>
      <c r="M326" s="202"/>
      <c r="N326" s="202"/>
      <c r="O326" s="202"/>
      <c r="P326" s="202"/>
      <c r="Q326" s="202"/>
      <c r="R326" s="202"/>
      <c r="S326" s="202"/>
      <c r="T326" s="202"/>
      <c r="U326" s="202"/>
      <c r="V326" s="202"/>
      <c r="W326" s="202"/>
      <c r="X326" s="202"/>
      <c r="Y326" s="202"/>
      <c r="Z326" s="202"/>
      <c r="AA326" s="202"/>
      <c r="AB326" s="202"/>
      <c r="AC326" s="202"/>
      <c r="AD326" s="202"/>
      <c r="AE326" s="202"/>
      <c r="AF326" s="202"/>
      <c r="AG326" s="202"/>
      <c r="AH326" s="202"/>
      <c r="AI326" s="202"/>
      <c r="AJ326" s="202"/>
      <c r="AK326" s="202"/>
      <c r="AL326" s="202"/>
      <c r="AM326" s="202"/>
      <c r="AN326" s="202"/>
      <c r="AO326" s="202"/>
      <c r="AP326" s="202"/>
      <c r="AQ326" s="202"/>
      <c r="AR326" s="202"/>
      <c r="AS326" s="202"/>
      <c r="AT326" s="202"/>
      <c r="AU326" s="202"/>
      <c r="AV326" s="202"/>
      <c r="AW326" s="202"/>
      <c r="AX326" s="202"/>
      <c r="AY326" s="202"/>
      <c r="AZ326" s="202"/>
      <c r="BA326" s="202"/>
      <c r="BB326" s="202"/>
      <c r="BC326" s="202"/>
      <c r="BD326" s="202"/>
      <c r="BE326" s="202"/>
      <c r="BF326" s="202"/>
      <c r="BG326" s="202"/>
      <c r="BH326" s="202"/>
      <c r="BI326" s="202"/>
      <c r="BJ326" s="202"/>
      <c r="BK326" s="202"/>
      <c r="BL326" s="202"/>
      <c r="BM326" s="202"/>
      <c r="BN326" s="202"/>
      <c r="BO326" s="202"/>
      <c r="BP326" s="202"/>
      <c r="BQ326" s="202"/>
      <c r="BR326" s="202"/>
      <c r="BS326" s="202"/>
      <c r="BT326" s="202"/>
      <c r="BU326" s="202"/>
      <c r="BV326" s="202"/>
      <c r="BW326" s="202"/>
      <c r="BX326" s="202"/>
      <c r="BY326" s="202"/>
      <c r="BZ326" s="202"/>
      <c r="CA326" s="202"/>
      <c r="CB326" s="202"/>
      <c r="CC326" s="202"/>
      <c r="CD326" s="202"/>
      <c r="CE326" s="202"/>
      <c r="CF326" s="202"/>
      <c r="CG326" s="202"/>
      <c r="CH326" s="202"/>
      <c r="CI326" s="202"/>
      <c r="CJ326" s="202"/>
      <c r="CK326" s="202"/>
      <c r="CL326" s="202"/>
      <c r="CM326" s="202"/>
      <c r="CN326" s="202"/>
      <c r="CO326" s="202"/>
      <c r="CP326" s="202"/>
      <c r="CQ326" s="202"/>
      <c r="CR326" s="202"/>
      <c r="CS326" s="202"/>
      <c r="CT326" s="202"/>
      <c r="CU326" s="202"/>
      <c r="CV326" s="202"/>
      <c r="CW326" s="202"/>
      <c r="CX326" s="202"/>
      <c r="CY326" s="202"/>
      <c r="CZ326" s="202"/>
      <c r="DA326" s="202"/>
      <c r="DB326" s="202"/>
      <c r="DC326" s="202"/>
      <c r="DD326" s="202"/>
      <c r="DE326" s="202"/>
      <c r="DF326" s="202"/>
      <c r="DG326" s="202"/>
      <c r="DH326" s="202"/>
      <c r="DI326" s="202"/>
      <c r="DJ326" s="202"/>
      <c r="DK326" s="202"/>
      <c r="DL326" s="202"/>
      <c r="DM326" s="202"/>
      <c r="DN326" s="202"/>
      <c r="DO326" s="202"/>
      <c r="DP326" s="202"/>
      <c r="DQ326" s="202"/>
      <c r="DR326" s="202"/>
      <c r="DS326" s="202"/>
      <c r="DT326" s="202"/>
      <c r="DU326" s="202"/>
      <c r="DV326" s="202"/>
      <c r="DW326" s="202"/>
      <c r="DX326" s="202"/>
      <c r="DY326" s="202"/>
      <c r="DZ326" s="202"/>
      <c r="EA326" s="202"/>
      <c r="EB326" s="202"/>
      <c r="EC326" s="202"/>
      <c r="ED326" s="202"/>
      <c r="EE326" s="202"/>
      <c r="EF326" s="202"/>
      <c r="EG326" s="202"/>
      <c r="EH326" s="202"/>
      <c r="EI326" s="202"/>
      <c r="EJ326" s="202"/>
      <c r="EK326" s="202"/>
      <c r="EL326" s="202"/>
      <c r="EM326" s="202"/>
      <c r="EN326" s="202"/>
    </row>
    <row r="327" spans="3:144">
      <c r="C327" s="202"/>
      <c r="D327" s="202"/>
      <c r="E327" s="202"/>
      <c r="F327" s="202"/>
      <c r="G327" s="202"/>
      <c r="H327" s="202"/>
      <c r="I327" s="202"/>
      <c r="J327" s="202"/>
      <c r="K327" s="202"/>
      <c r="L327" s="202"/>
      <c r="M327" s="202"/>
      <c r="N327" s="202"/>
      <c r="O327" s="202"/>
      <c r="P327" s="202"/>
      <c r="Q327" s="202"/>
      <c r="R327" s="202"/>
      <c r="S327" s="202"/>
      <c r="T327" s="202"/>
      <c r="U327" s="202"/>
      <c r="V327" s="202"/>
      <c r="W327" s="202"/>
      <c r="X327" s="202"/>
      <c r="Y327" s="202"/>
      <c r="Z327" s="202"/>
      <c r="AA327" s="202"/>
      <c r="AB327" s="202"/>
      <c r="AC327" s="202"/>
      <c r="AD327" s="202"/>
      <c r="AE327" s="202"/>
      <c r="AF327" s="202"/>
      <c r="AG327" s="202"/>
      <c r="AH327" s="202"/>
      <c r="AI327" s="202"/>
      <c r="AJ327" s="202"/>
      <c r="AK327" s="202"/>
      <c r="AL327" s="202"/>
      <c r="AM327" s="202"/>
      <c r="AN327" s="202"/>
      <c r="AO327" s="202"/>
      <c r="AP327" s="202"/>
      <c r="AQ327" s="202"/>
      <c r="AR327" s="202"/>
      <c r="AS327" s="202"/>
      <c r="AT327" s="202"/>
      <c r="AU327" s="202"/>
      <c r="AV327" s="202"/>
      <c r="AW327" s="202"/>
      <c r="AX327" s="202"/>
      <c r="AY327" s="202"/>
      <c r="AZ327" s="202"/>
      <c r="BA327" s="202"/>
      <c r="BB327" s="202"/>
      <c r="BC327" s="202"/>
      <c r="BD327" s="202"/>
      <c r="BE327" s="202"/>
      <c r="BF327" s="202"/>
      <c r="BG327" s="202"/>
      <c r="BH327" s="202"/>
      <c r="BI327" s="202"/>
      <c r="BJ327" s="202"/>
      <c r="BK327" s="202"/>
      <c r="BL327" s="202"/>
      <c r="BM327" s="202"/>
      <c r="BN327" s="202"/>
      <c r="BO327" s="202"/>
      <c r="BP327" s="202"/>
      <c r="BQ327" s="202"/>
      <c r="BR327" s="202"/>
      <c r="BS327" s="202"/>
      <c r="BT327" s="202"/>
      <c r="BU327" s="202"/>
      <c r="BV327" s="202"/>
      <c r="BW327" s="202"/>
      <c r="BX327" s="202"/>
      <c r="BY327" s="202"/>
      <c r="BZ327" s="202"/>
      <c r="CA327" s="202"/>
      <c r="CB327" s="202"/>
      <c r="CC327" s="202"/>
      <c r="CD327" s="202"/>
      <c r="CE327" s="202"/>
      <c r="CF327" s="202"/>
      <c r="CG327" s="202"/>
      <c r="CH327" s="202"/>
      <c r="CI327" s="202"/>
      <c r="CJ327" s="202"/>
      <c r="CK327" s="202"/>
      <c r="CL327" s="202"/>
      <c r="CM327" s="202"/>
      <c r="CN327" s="202"/>
      <c r="CO327" s="202"/>
      <c r="CP327" s="202"/>
      <c r="CQ327" s="202"/>
      <c r="CR327" s="202"/>
      <c r="CS327" s="202"/>
      <c r="CT327" s="202"/>
      <c r="CU327" s="202"/>
      <c r="CV327" s="202"/>
      <c r="CW327" s="202"/>
      <c r="CX327" s="202"/>
      <c r="CY327" s="202"/>
      <c r="CZ327" s="202"/>
      <c r="DA327" s="202"/>
      <c r="DB327" s="202"/>
      <c r="DC327" s="202"/>
      <c r="DD327" s="202"/>
      <c r="DE327" s="202"/>
      <c r="DF327" s="202"/>
      <c r="DG327" s="202"/>
      <c r="DH327" s="202"/>
      <c r="DI327" s="202"/>
      <c r="DJ327" s="202"/>
      <c r="DK327" s="202"/>
      <c r="DL327" s="202"/>
      <c r="DM327" s="202"/>
      <c r="DN327" s="202"/>
      <c r="DO327" s="202"/>
      <c r="DP327" s="202"/>
      <c r="DQ327" s="202"/>
      <c r="DR327" s="202"/>
      <c r="DS327" s="202"/>
      <c r="DT327" s="202"/>
      <c r="DU327" s="202"/>
      <c r="DV327" s="202"/>
      <c r="DW327" s="202"/>
      <c r="DX327" s="202"/>
      <c r="DY327" s="202"/>
      <c r="DZ327" s="202"/>
      <c r="EA327" s="202"/>
      <c r="EB327" s="202"/>
      <c r="EC327" s="202"/>
      <c r="ED327" s="202"/>
      <c r="EE327" s="202"/>
      <c r="EF327" s="202"/>
      <c r="EG327" s="202"/>
      <c r="EH327" s="202"/>
      <c r="EI327" s="202"/>
      <c r="EJ327" s="202"/>
      <c r="EK327" s="202"/>
      <c r="EL327" s="202"/>
      <c r="EM327" s="202"/>
      <c r="EN327" s="202"/>
    </row>
    <row r="328" spans="3:144">
      <c r="C328" s="202"/>
      <c r="D328" s="202"/>
      <c r="E328" s="202"/>
      <c r="F328" s="202"/>
      <c r="G328" s="202"/>
      <c r="H328" s="202"/>
      <c r="I328" s="202"/>
      <c r="J328" s="202"/>
      <c r="K328" s="202"/>
      <c r="L328" s="202"/>
      <c r="M328" s="202"/>
      <c r="N328" s="202"/>
      <c r="O328" s="202"/>
      <c r="P328" s="202"/>
      <c r="Q328" s="202"/>
      <c r="R328" s="202"/>
      <c r="S328" s="202"/>
      <c r="T328" s="202"/>
      <c r="U328" s="202"/>
      <c r="V328" s="202"/>
      <c r="W328" s="202"/>
      <c r="X328" s="202"/>
      <c r="Y328" s="202"/>
      <c r="Z328" s="202"/>
      <c r="AA328" s="202"/>
      <c r="AB328" s="202"/>
      <c r="AC328" s="202"/>
      <c r="AD328" s="202"/>
      <c r="AE328" s="202"/>
      <c r="AF328" s="202"/>
      <c r="AG328" s="202"/>
      <c r="AH328" s="202"/>
      <c r="AI328" s="202"/>
      <c r="AJ328" s="202"/>
      <c r="AK328" s="202"/>
      <c r="AL328" s="202"/>
      <c r="AM328" s="202"/>
      <c r="AN328" s="202"/>
      <c r="AO328" s="202"/>
      <c r="AP328" s="202"/>
      <c r="AQ328" s="202"/>
      <c r="AR328" s="202"/>
      <c r="AS328" s="202"/>
      <c r="AT328" s="202"/>
      <c r="AU328" s="202"/>
      <c r="AV328" s="202"/>
      <c r="AW328" s="202"/>
      <c r="AX328" s="202"/>
      <c r="AY328" s="202"/>
      <c r="AZ328" s="202"/>
      <c r="BA328" s="202"/>
      <c r="BB328" s="202"/>
      <c r="BC328" s="202"/>
      <c r="BD328" s="202"/>
      <c r="BE328" s="202"/>
      <c r="BF328" s="202"/>
      <c r="BG328" s="202"/>
      <c r="BH328" s="202"/>
      <c r="BI328" s="202"/>
      <c r="BJ328" s="202"/>
      <c r="BK328" s="202"/>
      <c r="BL328" s="202"/>
      <c r="BM328" s="202"/>
      <c r="BN328" s="202"/>
      <c r="BO328" s="202"/>
      <c r="BP328" s="202"/>
      <c r="BQ328" s="202"/>
      <c r="BR328" s="202"/>
      <c r="BS328" s="202"/>
      <c r="BT328" s="202"/>
      <c r="BU328" s="202"/>
      <c r="BV328" s="202"/>
      <c r="BW328" s="202"/>
      <c r="BX328" s="202"/>
      <c r="BY328" s="202"/>
      <c r="BZ328" s="202"/>
      <c r="CA328" s="202"/>
      <c r="CB328" s="202"/>
      <c r="CC328" s="202"/>
      <c r="CD328" s="202"/>
      <c r="CE328" s="202"/>
      <c r="CF328" s="202"/>
      <c r="CG328" s="202"/>
      <c r="CH328" s="202"/>
      <c r="CI328" s="202"/>
      <c r="CJ328" s="202"/>
      <c r="CK328" s="202"/>
      <c r="CL328" s="202"/>
      <c r="CM328" s="202"/>
      <c r="CN328" s="202"/>
      <c r="CO328" s="202"/>
      <c r="CP328" s="202"/>
      <c r="CQ328" s="202"/>
      <c r="CR328" s="202"/>
      <c r="CS328" s="202"/>
      <c r="CT328" s="202"/>
      <c r="CU328" s="202"/>
      <c r="CV328" s="202"/>
      <c r="CW328" s="202"/>
      <c r="CX328" s="202"/>
      <c r="CY328" s="202"/>
      <c r="CZ328" s="202"/>
      <c r="DA328" s="202"/>
      <c r="DB328" s="202"/>
      <c r="DC328" s="202"/>
      <c r="DD328" s="202"/>
      <c r="DE328" s="202"/>
      <c r="DF328" s="202"/>
      <c r="DG328" s="202"/>
      <c r="DH328" s="202"/>
      <c r="DI328" s="202"/>
      <c r="DJ328" s="202"/>
      <c r="DK328" s="202"/>
      <c r="DL328" s="202"/>
      <c r="DM328" s="202"/>
      <c r="DN328" s="202"/>
      <c r="DO328" s="202"/>
      <c r="DP328" s="202"/>
      <c r="DQ328" s="202"/>
      <c r="DR328" s="202"/>
      <c r="DS328" s="202"/>
      <c r="DT328" s="202"/>
      <c r="DU328" s="202"/>
      <c r="DV328" s="202"/>
      <c r="DW328" s="202"/>
      <c r="DX328" s="202"/>
      <c r="DY328" s="202"/>
      <c r="DZ328" s="202"/>
      <c r="EA328" s="202"/>
      <c r="EB328" s="202"/>
      <c r="EC328" s="202"/>
      <c r="ED328" s="202"/>
      <c r="EE328" s="202"/>
      <c r="EF328" s="202"/>
      <c r="EG328" s="202"/>
      <c r="EH328" s="202"/>
      <c r="EI328" s="202"/>
      <c r="EJ328" s="202"/>
      <c r="EK328" s="202"/>
      <c r="EL328" s="202"/>
      <c r="EM328" s="202"/>
      <c r="EN328" s="202"/>
    </row>
    <row r="329" spans="3:144">
      <c r="C329" s="202"/>
      <c r="D329" s="202"/>
      <c r="E329" s="202"/>
      <c r="F329" s="202"/>
      <c r="G329" s="202"/>
      <c r="H329" s="202"/>
      <c r="I329" s="202"/>
      <c r="J329" s="202"/>
      <c r="K329" s="202"/>
      <c r="L329" s="202"/>
      <c r="M329" s="202"/>
      <c r="N329" s="202"/>
      <c r="O329" s="202"/>
      <c r="P329" s="202"/>
      <c r="Q329" s="202"/>
      <c r="R329" s="202"/>
      <c r="S329" s="202"/>
      <c r="T329" s="202"/>
      <c r="U329" s="202"/>
      <c r="V329" s="202"/>
      <c r="W329" s="202"/>
      <c r="X329" s="202"/>
      <c r="Y329" s="202"/>
      <c r="Z329" s="202"/>
      <c r="AA329" s="202"/>
      <c r="AB329" s="202"/>
      <c r="AC329" s="202"/>
      <c r="AD329" s="202"/>
      <c r="AE329" s="202"/>
      <c r="AF329" s="202"/>
      <c r="AG329" s="202"/>
      <c r="AH329" s="202"/>
      <c r="AI329" s="202"/>
      <c r="AJ329" s="202"/>
      <c r="AK329" s="202"/>
      <c r="AL329" s="202"/>
      <c r="AM329" s="202"/>
      <c r="AN329" s="202"/>
      <c r="AO329" s="202"/>
      <c r="AP329" s="202"/>
      <c r="AQ329" s="202"/>
      <c r="AR329" s="202"/>
      <c r="AS329" s="202"/>
      <c r="AT329" s="202"/>
      <c r="AU329" s="202"/>
      <c r="AV329" s="202"/>
      <c r="AW329" s="202"/>
      <c r="AX329" s="202"/>
      <c r="AY329" s="202"/>
      <c r="AZ329" s="202"/>
      <c r="BA329" s="202"/>
      <c r="BB329" s="202"/>
      <c r="BC329" s="202"/>
      <c r="BD329" s="202"/>
      <c r="BE329" s="202"/>
      <c r="BF329" s="202"/>
      <c r="BG329" s="202"/>
      <c r="BH329" s="202"/>
      <c r="BI329" s="202"/>
      <c r="BJ329" s="202"/>
      <c r="BK329" s="202"/>
      <c r="BL329" s="202"/>
      <c r="BM329" s="202"/>
      <c r="BN329" s="202"/>
      <c r="BO329" s="202"/>
      <c r="BP329" s="202"/>
      <c r="BQ329" s="202"/>
      <c r="BR329" s="202"/>
      <c r="BS329" s="202"/>
      <c r="BT329" s="202"/>
      <c r="BU329" s="202"/>
      <c r="BV329" s="202"/>
      <c r="BW329" s="202"/>
      <c r="BX329" s="202"/>
      <c r="BY329" s="202"/>
      <c r="BZ329" s="202"/>
      <c r="CA329" s="202"/>
      <c r="CB329" s="202"/>
      <c r="CC329" s="202"/>
      <c r="CD329" s="202"/>
      <c r="CE329" s="202"/>
      <c r="CF329" s="202"/>
      <c r="CG329" s="202"/>
      <c r="CH329" s="202"/>
      <c r="CI329" s="202"/>
      <c r="CJ329" s="202"/>
      <c r="CK329" s="202"/>
      <c r="CL329" s="202"/>
      <c r="CM329" s="202"/>
      <c r="CN329" s="202"/>
      <c r="CO329" s="202"/>
      <c r="CP329" s="202"/>
      <c r="CQ329" s="202"/>
      <c r="CR329" s="202"/>
      <c r="CS329" s="202"/>
      <c r="CT329" s="202"/>
      <c r="CU329" s="202"/>
      <c r="CV329" s="202"/>
      <c r="CW329" s="202"/>
      <c r="CX329" s="202"/>
      <c r="CY329" s="202"/>
      <c r="CZ329" s="202"/>
      <c r="DA329" s="202"/>
      <c r="DB329" s="202"/>
      <c r="DC329" s="202"/>
      <c r="DD329" s="202"/>
      <c r="DE329" s="202"/>
      <c r="DF329" s="202"/>
      <c r="DG329" s="202"/>
      <c r="DH329" s="202"/>
      <c r="DI329" s="202"/>
      <c r="DJ329" s="202"/>
      <c r="DK329" s="202"/>
      <c r="DL329" s="202"/>
      <c r="DM329" s="202"/>
      <c r="DN329" s="202"/>
      <c r="DO329" s="202"/>
      <c r="DP329" s="202"/>
      <c r="DQ329" s="202"/>
      <c r="DR329" s="202"/>
      <c r="DS329" s="202"/>
      <c r="DT329" s="202"/>
      <c r="DU329" s="202"/>
      <c r="DV329" s="202"/>
      <c r="DW329" s="202"/>
      <c r="DX329" s="202"/>
      <c r="DY329" s="202"/>
      <c r="DZ329" s="202"/>
      <c r="EA329" s="202"/>
      <c r="EB329" s="202"/>
      <c r="EC329" s="202"/>
      <c r="ED329" s="202"/>
      <c r="EE329" s="202"/>
      <c r="EF329" s="202"/>
      <c r="EG329" s="202"/>
      <c r="EH329" s="202"/>
      <c r="EI329" s="202"/>
      <c r="EJ329" s="202"/>
      <c r="EK329" s="202"/>
      <c r="EL329" s="202"/>
      <c r="EM329" s="202"/>
      <c r="EN329" s="202"/>
    </row>
    <row r="330" spans="3:144">
      <c r="C330" s="202"/>
      <c r="D330" s="202"/>
      <c r="E330" s="202"/>
      <c r="F330" s="202"/>
      <c r="G330" s="202"/>
      <c r="H330" s="202"/>
      <c r="I330" s="202"/>
      <c r="J330" s="202"/>
      <c r="K330" s="202"/>
      <c r="L330" s="202"/>
      <c r="M330" s="202"/>
      <c r="N330" s="202"/>
      <c r="O330" s="202"/>
      <c r="P330" s="202"/>
      <c r="Q330" s="202"/>
      <c r="R330" s="202"/>
      <c r="S330" s="202"/>
      <c r="T330" s="202"/>
      <c r="U330" s="202"/>
      <c r="V330" s="202"/>
      <c r="W330" s="202"/>
      <c r="X330" s="202"/>
      <c r="Y330" s="202"/>
      <c r="Z330" s="202"/>
      <c r="AA330" s="202"/>
      <c r="AB330" s="202"/>
      <c r="AC330" s="202"/>
      <c r="AD330" s="202"/>
      <c r="AE330" s="202"/>
      <c r="AF330" s="202"/>
      <c r="AG330" s="202"/>
      <c r="AH330" s="202"/>
      <c r="AI330" s="202"/>
      <c r="AJ330" s="202"/>
      <c r="AK330" s="202"/>
      <c r="AL330" s="202"/>
      <c r="AM330" s="202"/>
      <c r="AN330" s="202"/>
      <c r="AO330" s="202"/>
      <c r="AP330" s="202"/>
      <c r="AQ330" s="202"/>
      <c r="AR330" s="202"/>
      <c r="AS330" s="202"/>
      <c r="AT330" s="202"/>
      <c r="AU330" s="202"/>
      <c r="AV330" s="202"/>
      <c r="AW330" s="202"/>
      <c r="AX330" s="202"/>
      <c r="AY330" s="202"/>
      <c r="AZ330" s="202"/>
      <c r="BA330" s="202"/>
      <c r="BB330" s="202"/>
      <c r="BC330" s="202"/>
      <c r="BD330" s="202"/>
      <c r="BE330" s="202"/>
      <c r="BF330" s="202"/>
      <c r="BG330" s="202"/>
      <c r="BH330" s="202"/>
      <c r="BI330" s="202"/>
      <c r="BJ330" s="202"/>
      <c r="BK330" s="202"/>
      <c r="BL330" s="202"/>
      <c r="BM330" s="202"/>
      <c r="BN330" s="202"/>
      <c r="BO330" s="202"/>
      <c r="BP330" s="202"/>
      <c r="BQ330" s="202"/>
      <c r="BR330" s="202"/>
      <c r="BS330" s="202"/>
      <c r="BT330" s="202"/>
      <c r="BU330" s="202"/>
      <c r="BV330" s="202"/>
      <c r="BW330" s="202"/>
      <c r="BX330" s="202"/>
      <c r="BY330" s="202"/>
      <c r="BZ330" s="202"/>
      <c r="CA330" s="202"/>
      <c r="CB330" s="202"/>
      <c r="CC330" s="202"/>
      <c r="CD330" s="202"/>
      <c r="CE330" s="202"/>
      <c r="CF330" s="202"/>
      <c r="CG330" s="202"/>
      <c r="CH330" s="202"/>
      <c r="CI330" s="202"/>
      <c r="CJ330" s="202"/>
      <c r="CK330" s="202"/>
      <c r="CL330" s="202"/>
      <c r="CM330" s="202"/>
      <c r="CN330" s="202"/>
      <c r="CO330" s="202"/>
      <c r="CP330" s="202"/>
      <c r="CQ330" s="202"/>
      <c r="CR330" s="202"/>
      <c r="CS330" s="202"/>
      <c r="CT330" s="202"/>
      <c r="CU330" s="202"/>
      <c r="CV330" s="202"/>
      <c r="CW330" s="202"/>
      <c r="CX330" s="202"/>
      <c r="CY330" s="202"/>
      <c r="CZ330" s="202"/>
      <c r="DA330" s="202"/>
      <c r="DB330" s="202"/>
      <c r="DC330" s="202"/>
      <c r="DD330" s="202"/>
      <c r="DE330" s="202"/>
      <c r="DF330" s="202"/>
      <c r="DG330" s="202"/>
      <c r="DH330" s="202"/>
      <c r="DI330" s="202"/>
      <c r="DJ330" s="202"/>
      <c r="DK330" s="202"/>
      <c r="DL330" s="202"/>
      <c r="DM330" s="202"/>
      <c r="DN330" s="202"/>
      <c r="DO330" s="202"/>
      <c r="DP330" s="202"/>
      <c r="DQ330" s="202"/>
      <c r="DR330" s="202"/>
      <c r="DS330" s="202"/>
      <c r="DT330" s="202"/>
      <c r="DU330" s="202"/>
      <c r="DV330" s="202"/>
      <c r="DW330" s="202"/>
      <c r="DX330" s="202"/>
      <c r="DY330" s="202"/>
      <c r="DZ330" s="202"/>
      <c r="EA330" s="202"/>
      <c r="EB330" s="202"/>
      <c r="EC330" s="202"/>
      <c r="ED330" s="202"/>
      <c r="EE330" s="202"/>
      <c r="EF330" s="202"/>
      <c r="EG330" s="202"/>
      <c r="EH330" s="202"/>
      <c r="EI330" s="202"/>
      <c r="EJ330" s="202"/>
      <c r="EK330" s="202"/>
      <c r="EL330" s="202"/>
      <c r="EM330" s="202"/>
      <c r="EN330" s="202"/>
    </row>
    <row r="331" spans="3:144">
      <c r="C331" s="202"/>
      <c r="D331" s="202"/>
      <c r="E331" s="202"/>
      <c r="F331" s="202"/>
      <c r="G331" s="202"/>
      <c r="H331" s="202"/>
      <c r="I331" s="202"/>
      <c r="J331" s="202"/>
      <c r="K331" s="202"/>
      <c r="L331" s="202"/>
      <c r="M331" s="202"/>
      <c r="N331" s="202"/>
      <c r="O331" s="202"/>
      <c r="P331" s="202"/>
      <c r="Q331" s="202"/>
      <c r="R331" s="202"/>
      <c r="S331" s="202"/>
      <c r="T331" s="202"/>
      <c r="U331" s="202"/>
      <c r="V331" s="202"/>
      <c r="W331" s="202"/>
      <c r="X331" s="202"/>
      <c r="Y331" s="202"/>
      <c r="Z331" s="202"/>
      <c r="AA331" s="202"/>
      <c r="AB331" s="202"/>
      <c r="AC331" s="202"/>
      <c r="AD331" s="202"/>
      <c r="AE331" s="202"/>
      <c r="AF331" s="202"/>
      <c r="AG331" s="202"/>
      <c r="AH331" s="202"/>
      <c r="AI331" s="202"/>
      <c r="AJ331" s="202"/>
      <c r="AK331" s="202"/>
      <c r="AL331" s="202"/>
      <c r="AM331" s="202"/>
      <c r="AN331" s="202"/>
      <c r="AO331" s="202"/>
      <c r="AP331" s="202"/>
      <c r="AQ331" s="202"/>
      <c r="AR331" s="202"/>
      <c r="AS331" s="202"/>
      <c r="AT331" s="202"/>
      <c r="AU331" s="202"/>
      <c r="AV331" s="202"/>
      <c r="AW331" s="202"/>
      <c r="AX331" s="202"/>
      <c r="AY331" s="202"/>
      <c r="AZ331" s="202"/>
      <c r="BA331" s="202"/>
      <c r="BB331" s="202"/>
      <c r="BC331" s="202"/>
      <c r="BD331" s="202"/>
      <c r="BE331" s="202"/>
      <c r="BF331" s="202"/>
      <c r="BG331" s="202"/>
      <c r="BH331" s="202"/>
      <c r="BI331" s="202"/>
      <c r="BJ331" s="202"/>
      <c r="BK331" s="202"/>
      <c r="BL331" s="202"/>
      <c r="BM331" s="202"/>
      <c r="BN331" s="202"/>
      <c r="BO331" s="202"/>
      <c r="BP331" s="202"/>
      <c r="BQ331" s="202"/>
      <c r="BR331" s="202"/>
      <c r="BS331" s="202"/>
      <c r="BT331" s="202"/>
      <c r="BU331" s="202"/>
      <c r="BV331" s="202"/>
      <c r="BW331" s="202"/>
      <c r="BX331" s="202"/>
      <c r="BY331" s="202"/>
      <c r="BZ331" s="202"/>
      <c r="CA331" s="202"/>
      <c r="CB331" s="202"/>
      <c r="CC331" s="202"/>
      <c r="CD331" s="202"/>
      <c r="CE331" s="202"/>
      <c r="CF331" s="202"/>
      <c r="CG331" s="202"/>
      <c r="CH331" s="202"/>
      <c r="CI331" s="202"/>
      <c r="CJ331" s="202"/>
      <c r="CK331" s="202"/>
      <c r="CL331" s="202"/>
      <c r="CM331" s="202"/>
      <c r="CN331" s="202"/>
      <c r="CO331" s="202"/>
      <c r="CP331" s="202"/>
      <c r="CQ331" s="202"/>
      <c r="CR331" s="202"/>
      <c r="CS331" s="202"/>
      <c r="CT331" s="202"/>
      <c r="CU331" s="202"/>
      <c r="CV331" s="202"/>
      <c r="CW331" s="202"/>
      <c r="CX331" s="202"/>
      <c r="CY331" s="202"/>
      <c r="CZ331" s="202"/>
      <c r="DA331" s="202"/>
      <c r="DB331" s="202"/>
      <c r="DC331" s="202"/>
      <c r="DD331" s="202"/>
      <c r="DE331" s="202"/>
      <c r="DF331" s="202"/>
      <c r="DG331" s="202"/>
      <c r="DH331" s="202"/>
      <c r="DI331" s="202"/>
      <c r="DJ331" s="202"/>
      <c r="DK331" s="202"/>
      <c r="DL331" s="202"/>
      <c r="DM331" s="202"/>
      <c r="DN331" s="202"/>
      <c r="DO331" s="202"/>
      <c r="DP331" s="202"/>
      <c r="DQ331" s="202"/>
      <c r="DR331" s="202"/>
      <c r="DS331" s="202"/>
      <c r="DT331" s="202"/>
      <c r="DU331" s="202"/>
      <c r="DV331" s="202"/>
      <c r="DW331" s="202"/>
      <c r="DX331" s="202"/>
      <c r="DY331" s="202"/>
      <c r="DZ331" s="202"/>
      <c r="EA331" s="202"/>
      <c r="EB331" s="202"/>
      <c r="EC331" s="202"/>
      <c r="ED331" s="202"/>
      <c r="EE331" s="202"/>
      <c r="EF331" s="202"/>
      <c r="EG331" s="202"/>
      <c r="EH331" s="202"/>
      <c r="EI331" s="202"/>
      <c r="EJ331" s="202"/>
      <c r="EK331" s="202"/>
      <c r="EL331" s="202"/>
      <c r="EM331" s="202"/>
      <c r="EN331" s="202"/>
    </row>
    <row r="332" spans="3:144">
      <c r="C332" s="202"/>
      <c r="D332" s="202"/>
      <c r="E332" s="202"/>
      <c r="F332" s="202"/>
      <c r="G332" s="202"/>
      <c r="H332" s="202"/>
      <c r="I332" s="202"/>
      <c r="J332" s="202"/>
      <c r="K332" s="202"/>
      <c r="L332" s="202"/>
      <c r="M332" s="202"/>
      <c r="N332" s="202"/>
      <c r="O332" s="202"/>
      <c r="P332" s="202"/>
      <c r="Q332" s="202"/>
      <c r="R332" s="202"/>
      <c r="S332" s="202"/>
      <c r="T332" s="202"/>
      <c r="U332" s="202"/>
      <c r="V332" s="202"/>
      <c r="W332" s="202"/>
      <c r="X332" s="202"/>
      <c r="Y332" s="202"/>
      <c r="Z332" s="202"/>
      <c r="AA332" s="202"/>
      <c r="AB332" s="202"/>
      <c r="AC332" s="202"/>
      <c r="AD332" s="202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2"/>
      <c r="BA332" s="202"/>
      <c r="BB332" s="202"/>
      <c r="BC332" s="202"/>
      <c r="BD332" s="202"/>
      <c r="BE332" s="202"/>
      <c r="BF332" s="202"/>
      <c r="BG332" s="202"/>
      <c r="BH332" s="202"/>
      <c r="BI332" s="202"/>
      <c r="BJ332" s="202"/>
      <c r="BK332" s="202"/>
      <c r="BL332" s="202"/>
      <c r="BM332" s="202"/>
      <c r="BN332" s="202"/>
      <c r="BO332" s="202"/>
      <c r="BP332" s="202"/>
      <c r="BQ332" s="202"/>
      <c r="BR332" s="202"/>
      <c r="BS332" s="202"/>
      <c r="BT332" s="202"/>
      <c r="BU332" s="202"/>
      <c r="BV332" s="202"/>
      <c r="BW332" s="202"/>
      <c r="BX332" s="202"/>
      <c r="BY332" s="202"/>
      <c r="BZ332" s="202"/>
      <c r="CA332" s="202"/>
      <c r="CB332" s="202"/>
      <c r="CC332" s="202"/>
      <c r="CD332" s="202"/>
      <c r="CE332" s="202"/>
      <c r="CF332" s="202"/>
      <c r="CG332" s="202"/>
      <c r="CH332" s="202"/>
      <c r="CI332" s="202"/>
      <c r="CJ332" s="202"/>
      <c r="CK332" s="202"/>
      <c r="CL332" s="202"/>
      <c r="CM332" s="202"/>
      <c r="CN332" s="202"/>
      <c r="CO332" s="202"/>
      <c r="CP332" s="202"/>
      <c r="CQ332" s="202"/>
      <c r="CR332" s="202"/>
      <c r="CS332" s="202"/>
      <c r="CT332" s="202"/>
      <c r="CU332" s="202"/>
      <c r="CV332" s="202"/>
      <c r="CW332" s="202"/>
      <c r="CX332" s="202"/>
      <c r="CY332" s="202"/>
      <c r="CZ332" s="202"/>
      <c r="DA332" s="202"/>
      <c r="DB332" s="202"/>
      <c r="DC332" s="202"/>
      <c r="DD332" s="202"/>
      <c r="DE332" s="202"/>
      <c r="DF332" s="202"/>
      <c r="DG332" s="202"/>
      <c r="DH332" s="202"/>
      <c r="DI332" s="202"/>
      <c r="DJ332" s="202"/>
      <c r="DK332" s="202"/>
      <c r="DL332" s="202"/>
      <c r="DM332" s="202"/>
      <c r="DN332" s="202"/>
      <c r="DO332" s="202"/>
      <c r="DP332" s="202"/>
      <c r="DQ332" s="202"/>
      <c r="DR332" s="202"/>
      <c r="DS332" s="202"/>
      <c r="DT332" s="202"/>
      <c r="DU332" s="202"/>
      <c r="DV332" s="202"/>
      <c r="DW332" s="202"/>
      <c r="DX332" s="202"/>
      <c r="DY332" s="202"/>
      <c r="DZ332" s="202"/>
      <c r="EA332" s="202"/>
      <c r="EB332" s="202"/>
      <c r="EC332" s="202"/>
      <c r="ED332" s="202"/>
      <c r="EE332" s="202"/>
      <c r="EF332" s="202"/>
      <c r="EG332" s="202"/>
      <c r="EH332" s="202"/>
      <c r="EI332" s="202"/>
      <c r="EJ332" s="202"/>
      <c r="EK332" s="202"/>
      <c r="EL332" s="202"/>
      <c r="EM332" s="202"/>
      <c r="EN332" s="202"/>
    </row>
    <row r="333" spans="3:144">
      <c r="C333" s="202"/>
      <c r="D333" s="202"/>
      <c r="E333" s="202"/>
      <c r="F333" s="202"/>
      <c r="G333" s="202"/>
      <c r="H333" s="202"/>
      <c r="I333" s="202"/>
      <c r="J333" s="202"/>
      <c r="K333" s="202"/>
      <c r="L333" s="202"/>
      <c r="M333" s="202"/>
      <c r="N333" s="202"/>
      <c r="O333" s="202"/>
      <c r="P333" s="202"/>
      <c r="Q333" s="202"/>
      <c r="R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</row>
    <row r="334" spans="3:144">
      <c r="C334" s="202"/>
      <c r="D334" s="202"/>
      <c r="E334" s="202"/>
      <c r="F334" s="202"/>
      <c r="G334" s="202"/>
      <c r="H334" s="202"/>
      <c r="I334" s="202"/>
      <c r="J334" s="202"/>
      <c r="K334" s="202"/>
      <c r="L334" s="202"/>
      <c r="M334" s="202"/>
      <c r="N334" s="202"/>
      <c r="O334" s="202"/>
      <c r="P334" s="202"/>
      <c r="Q334" s="202"/>
      <c r="R334" s="202"/>
      <c r="S334" s="202"/>
      <c r="T334" s="202"/>
      <c r="U334" s="202"/>
      <c r="V334" s="202"/>
      <c r="W334" s="202"/>
      <c r="X334" s="202"/>
      <c r="Y334" s="202"/>
      <c r="Z334" s="202"/>
      <c r="AA334" s="202"/>
      <c r="AB334" s="202"/>
      <c r="AC334" s="202"/>
      <c r="AD334" s="202"/>
      <c r="AE334" s="202"/>
      <c r="AF334" s="202"/>
      <c r="AG334" s="202"/>
      <c r="AH334" s="202"/>
      <c r="AI334" s="202"/>
      <c r="AJ334" s="202"/>
      <c r="AK334" s="202"/>
      <c r="AL334" s="202"/>
      <c r="AM334" s="202"/>
      <c r="AN334" s="202"/>
      <c r="AO334" s="202"/>
      <c r="AP334" s="202"/>
      <c r="AQ334" s="202"/>
      <c r="AR334" s="202"/>
      <c r="AS334" s="202"/>
      <c r="AT334" s="202"/>
      <c r="AU334" s="202"/>
      <c r="AV334" s="202"/>
      <c r="AW334" s="202"/>
      <c r="AX334" s="202"/>
      <c r="AY334" s="202"/>
      <c r="AZ334" s="202"/>
      <c r="BA334" s="202"/>
      <c r="BB334" s="202"/>
      <c r="BC334" s="202"/>
      <c r="BD334" s="202"/>
      <c r="BE334" s="202"/>
      <c r="BF334" s="202"/>
      <c r="BG334" s="202"/>
      <c r="BH334" s="202"/>
      <c r="BI334" s="202"/>
      <c r="BJ334" s="202"/>
      <c r="BK334" s="202"/>
      <c r="BL334" s="202"/>
      <c r="BM334" s="202"/>
      <c r="BN334" s="202"/>
      <c r="BO334" s="202"/>
      <c r="BP334" s="202"/>
      <c r="BQ334" s="202"/>
      <c r="BR334" s="202"/>
      <c r="BS334" s="202"/>
      <c r="BT334" s="202"/>
      <c r="BU334" s="202"/>
      <c r="BV334" s="202"/>
      <c r="BW334" s="202"/>
      <c r="BX334" s="202"/>
      <c r="BY334" s="202"/>
      <c r="BZ334" s="202"/>
      <c r="CA334" s="202"/>
      <c r="CB334" s="202"/>
      <c r="CC334" s="202"/>
      <c r="CD334" s="202"/>
      <c r="CE334" s="202"/>
      <c r="CF334" s="202"/>
      <c r="CG334" s="202"/>
      <c r="CH334" s="202"/>
      <c r="CI334" s="202"/>
      <c r="CJ334" s="202"/>
      <c r="CK334" s="202"/>
      <c r="CL334" s="202"/>
      <c r="CM334" s="202"/>
      <c r="CN334" s="202"/>
      <c r="CO334" s="202"/>
      <c r="CP334" s="202"/>
      <c r="CQ334" s="202"/>
      <c r="CR334" s="202"/>
      <c r="CS334" s="202"/>
      <c r="CT334" s="202"/>
      <c r="CU334" s="202"/>
      <c r="CV334" s="202"/>
      <c r="CW334" s="202"/>
      <c r="CX334" s="202"/>
      <c r="CY334" s="202"/>
      <c r="CZ334" s="202"/>
      <c r="DA334" s="202"/>
      <c r="DB334" s="202"/>
      <c r="DC334" s="202"/>
      <c r="DD334" s="202"/>
      <c r="DE334" s="202"/>
      <c r="DF334" s="202"/>
      <c r="DG334" s="202"/>
      <c r="DH334" s="202"/>
      <c r="DI334" s="202"/>
      <c r="DJ334" s="202"/>
      <c r="DK334" s="202"/>
      <c r="DL334" s="202"/>
      <c r="DM334" s="202"/>
      <c r="DN334" s="202"/>
      <c r="DO334" s="202"/>
      <c r="DP334" s="202"/>
      <c r="DQ334" s="202"/>
      <c r="DR334" s="202"/>
      <c r="DS334" s="202"/>
      <c r="DT334" s="202"/>
      <c r="DU334" s="202"/>
      <c r="DV334" s="202"/>
      <c r="DW334" s="202"/>
      <c r="DX334" s="202"/>
      <c r="DY334" s="202"/>
      <c r="DZ334" s="202"/>
      <c r="EA334" s="202"/>
      <c r="EB334" s="202"/>
      <c r="EC334" s="202"/>
      <c r="ED334" s="202"/>
      <c r="EE334" s="202"/>
      <c r="EF334" s="202"/>
      <c r="EG334" s="202"/>
      <c r="EH334" s="202"/>
      <c r="EI334" s="202"/>
      <c r="EJ334" s="202"/>
      <c r="EK334" s="202"/>
      <c r="EL334" s="202"/>
      <c r="EM334" s="202"/>
      <c r="EN334" s="202"/>
    </row>
    <row r="335" spans="3:144">
      <c r="C335" s="202"/>
      <c r="D335" s="202"/>
      <c r="E335" s="202"/>
      <c r="F335" s="202"/>
      <c r="G335" s="202"/>
      <c r="H335" s="202"/>
      <c r="I335" s="202"/>
      <c r="J335" s="202"/>
      <c r="K335" s="202"/>
      <c r="L335" s="202"/>
      <c r="M335" s="202"/>
      <c r="N335" s="202"/>
      <c r="O335" s="202"/>
      <c r="P335" s="202"/>
      <c r="Q335" s="202"/>
      <c r="R335" s="202"/>
      <c r="S335" s="202"/>
      <c r="T335" s="202"/>
      <c r="U335" s="202"/>
      <c r="V335" s="202"/>
      <c r="W335" s="202"/>
      <c r="X335" s="202"/>
      <c r="Y335" s="202"/>
      <c r="Z335" s="202"/>
      <c r="AA335" s="202"/>
      <c r="AB335" s="202"/>
      <c r="AC335" s="202"/>
      <c r="AD335" s="202"/>
      <c r="AE335" s="202"/>
      <c r="AF335" s="202"/>
      <c r="AG335" s="202"/>
      <c r="AH335" s="202"/>
      <c r="AI335" s="202"/>
      <c r="AJ335" s="202"/>
      <c r="AK335" s="202"/>
      <c r="AL335" s="202"/>
      <c r="AM335" s="202"/>
      <c r="AN335" s="202"/>
      <c r="AO335" s="202"/>
      <c r="AP335" s="202"/>
      <c r="AQ335" s="202"/>
      <c r="AR335" s="202"/>
      <c r="AS335" s="202"/>
      <c r="AT335" s="202"/>
      <c r="AU335" s="202"/>
      <c r="AV335" s="202"/>
      <c r="AW335" s="202"/>
      <c r="AX335" s="202"/>
      <c r="AY335" s="202"/>
      <c r="AZ335" s="202"/>
      <c r="BA335" s="202"/>
      <c r="BB335" s="202"/>
      <c r="BC335" s="202"/>
      <c r="BD335" s="202"/>
      <c r="BE335" s="202"/>
      <c r="BF335" s="202"/>
      <c r="BG335" s="202"/>
      <c r="BH335" s="202"/>
      <c r="BI335" s="202"/>
      <c r="BJ335" s="202"/>
      <c r="BK335" s="202"/>
      <c r="BL335" s="202"/>
      <c r="BM335" s="202"/>
      <c r="BN335" s="202"/>
      <c r="BO335" s="202"/>
      <c r="BP335" s="202"/>
      <c r="BQ335" s="202"/>
      <c r="BR335" s="202"/>
      <c r="BS335" s="202"/>
      <c r="BT335" s="202"/>
      <c r="BU335" s="202"/>
      <c r="BV335" s="202"/>
      <c r="BW335" s="202"/>
      <c r="BX335" s="202"/>
      <c r="BY335" s="202"/>
      <c r="BZ335" s="202"/>
      <c r="CA335" s="202"/>
      <c r="CB335" s="202"/>
      <c r="CC335" s="202"/>
      <c r="CD335" s="202"/>
      <c r="CE335" s="202"/>
      <c r="CF335" s="202"/>
      <c r="CG335" s="202"/>
      <c r="CH335" s="202"/>
      <c r="CI335" s="202"/>
      <c r="CJ335" s="202"/>
      <c r="CK335" s="202"/>
      <c r="CL335" s="202"/>
      <c r="CM335" s="202"/>
      <c r="CN335" s="202"/>
      <c r="CO335" s="202"/>
      <c r="CP335" s="202"/>
      <c r="CQ335" s="202"/>
      <c r="CR335" s="202"/>
      <c r="CS335" s="202"/>
      <c r="CT335" s="202"/>
      <c r="CU335" s="202"/>
      <c r="CV335" s="202"/>
      <c r="CW335" s="202"/>
      <c r="CX335" s="202"/>
      <c r="CY335" s="202"/>
      <c r="CZ335" s="202"/>
      <c r="DA335" s="202"/>
      <c r="DB335" s="202"/>
      <c r="DC335" s="202"/>
      <c r="DD335" s="202"/>
      <c r="DE335" s="202"/>
      <c r="DF335" s="202"/>
      <c r="DG335" s="202"/>
      <c r="DH335" s="202"/>
      <c r="DI335" s="202"/>
      <c r="DJ335" s="202"/>
      <c r="DK335" s="202"/>
      <c r="DL335" s="202"/>
      <c r="DM335" s="202"/>
      <c r="DN335" s="202"/>
      <c r="DO335" s="202"/>
      <c r="DP335" s="202"/>
      <c r="DQ335" s="202"/>
      <c r="DR335" s="202"/>
      <c r="DS335" s="202"/>
      <c r="DT335" s="202"/>
      <c r="DU335" s="202"/>
      <c r="DV335" s="202"/>
      <c r="DW335" s="202"/>
      <c r="DX335" s="202"/>
      <c r="DY335" s="202"/>
      <c r="DZ335" s="202"/>
      <c r="EA335" s="202"/>
      <c r="EB335" s="202"/>
      <c r="EC335" s="202"/>
      <c r="ED335" s="202"/>
      <c r="EE335" s="202"/>
      <c r="EF335" s="202"/>
      <c r="EG335" s="202"/>
      <c r="EH335" s="202"/>
      <c r="EI335" s="202"/>
      <c r="EJ335" s="202"/>
      <c r="EK335" s="202"/>
      <c r="EL335" s="202"/>
      <c r="EM335" s="202"/>
      <c r="EN335" s="202"/>
    </row>
    <row r="336" spans="3:144">
      <c r="C336" s="202"/>
      <c r="D336" s="202"/>
      <c r="E336" s="202"/>
      <c r="F336" s="202"/>
      <c r="G336" s="202"/>
      <c r="H336" s="202"/>
      <c r="I336" s="202"/>
      <c r="J336" s="202"/>
      <c r="K336" s="202"/>
      <c r="L336" s="202"/>
      <c r="M336" s="202"/>
      <c r="N336" s="202"/>
      <c r="O336" s="202"/>
      <c r="P336" s="202"/>
      <c r="Q336" s="202"/>
      <c r="R336" s="202"/>
      <c r="S336" s="202"/>
      <c r="T336" s="202"/>
      <c r="U336" s="202"/>
      <c r="V336" s="202"/>
      <c r="W336" s="202"/>
      <c r="X336" s="202"/>
      <c r="Y336" s="202"/>
      <c r="Z336" s="202"/>
      <c r="AA336" s="202"/>
      <c r="AB336" s="202"/>
      <c r="AC336" s="202"/>
      <c r="AD336" s="202"/>
      <c r="AE336" s="202"/>
      <c r="AF336" s="202"/>
      <c r="AG336" s="202"/>
      <c r="AH336" s="202"/>
      <c r="AI336" s="202"/>
      <c r="AJ336" s="202"/>
      <c r="AK336" s="202"/>
      <c r="AL336" s="202"/>
      <c r="AM336" s="202"/>
      <c r="AN336" s="202"/>
      <c r="AO336" s="202"/>
      <c r="AP336" s="202"/>
      <c r="AQ336" s="202"/>
      <c r="AR336" s="202"/>
      <c r="AS336" s="202"/>
      <c r="AT336" s="202"/>
      <c r="AU336" s="202"/>
      <c r="AV336" s="202"/>
      <c r="AW336" s="202"/>
      <c r="AX336" s="202"/>
      <c r="AY336" s="202"/>
      <c r="AZ336" s="202"/>
      <c r="BA336" s="202"/>
      <c r="BB336" s="202"/>
      <c r="BC336" s="202"/>
      <c r="BD336" s="202"/>
      <c r="BE336" s="202"/>
      <c r="BF336" s="202"/>
      <c r="BG336" s="202"/>
      <c r="BH336" s="202"/>
      <c r="BI336" s="202"/>
      <c r="BJ336" s="202"/>
      <c r="BK336" s="202"/>
      <c r="BL336" s="202"/>
      <c r="BM336" s="202"/>
      <c r="BN336" s="202"/>
      <c r="BO336" s="202"/>
      <c r="BP336" s="202"/>
      <c r="BQ336" s="202"/>
      <c r="BR336" s="202"/>
      <c r="BS336" s="202"/>
      <c r="BT336" s="202"/>
      <c r="BU336" s="202"/>
      <c r="BV336" s="202"/>
      <c r="BW336" s="202"/>
      <c r="BX336" s="202"/>
      <c r="BY336" s="202"/>
      <c r="BZ336" s="202"/>
      <c r="CA336" s="202"/>
      <c r="CB336" s="202"/>
      <c r="CC336" s="202"/>
      <c r="CD336" s="202"/>
      <c r="CE336" s="202"/>
      <c r="CF336" s="202"/>
      <c r="CG336" s="202"/>
      <c r="CH336" s="202"/>
      <c r="CI336" s="202"/>
      <c r="CJ336" s="202"/>
      <c r="CK336" s="202"/>
      <c r="CL336" s="202"/>
      <c r="CM336" s="202"/>
      <c r="CN336" s="202"/>
      <c r="CO336" s="202"/>
      <c r="CP336" s="202"/>
      <c r="CQ336" s="202"/>
      <c r="CR336" s="202"/>
      <c r="CS336" s="202"/>
      <c r="CT336" s="202"/>
      <c r="CU336" s="202"/>
      <c r="CV336" s="202"/>
      <c r="CW336" s="202"/>
      <c r="CX336" s="202"/>
      <c r="CY336" s="202"/>
      <c r="CZ336" s="202"/>
      <c r="DA336" s="202"/>
      <c r="DB336" s="202"/>
      <c r="DC336" s="202"/>
      <c r="DD336" s="202"/>
      <c r="DE336" s="202"/>
      <c r="DF336" s="202"/>
      <c r="DG336" s="202"/>
      <c r="DH336" s="202"/>
      <c r="DI336" s="202"/>
      <c r="DJ336" s="202"/>
      <c r="DK336" s="202"/>
      <c r="DL336" s="202"/>
      <c r="DM336" s="202"/>
      <c r="DN336" s="202"/>
      <c r="DO336" s="202"/>
      <c r="DP336" s="202"/>
      <c r="DQ336" s="202"/>
      <c r="DR336" s="202"/>
      <c r="DS336" s="202"/>
      <c r="DT336" s="202"/>
      <c r="DU336" s="202"/>
      <c r="DV336" s="202"/>
      <c r="DW336" s="202"/>
      <c r="DX336" s="202"/>
      <c r="DY336" s="202"/>
      <c r="DZ336" s="202"/>
      <c r="EA336" s="202"/>
      <c r="EB336" s="202"/>
      <c r="EC336" s="202"/>
      <c r="ED336" s="202"/>
      <c r="EE336" s="202"/>
      <c r="EF336" s="202"/>
      <c r="EG336" s="202"/>
      <c r="EH336" s="202"/>
      <c r="EI336" s="202"/>
      <c r="EJ336" s="202"/>
      <c r="EK336" s="202"/>
      <c r="EL336" s="202"/>
      <c r="EM336" s="202"/>
      <c r="EN336" s="202"/>
    </row>
    <row r="337" spans="3:144">
      <c r="C337" s="202"/>
      <c r="D337" s="202"/>
      <c r="E337" s="202"/>
      <c r="F337" s="202"/>
      <c r="G337" s="202"/>
      <c r="H337" s="202"/>
      <c r="I337" s="202"/>
      <c r="J337" s="202"/>
      <c r="K337" s="202"/>
      <c r="L337" s="202"/>
      <c r="M337" s="202"/>
      <c r="N337" s="202"/>
      <c r="O337" s="202"/>
      <c r="P337" s="202"/>
      <c r="Q337" s="202"/>
      <c r="R337" s="202"/>
      <c r="S337" s="202"/>
      <c r="T337" s="202"/>
      <c r="U337" s="202"/>
      <c r="V337" s="202"/>
      <c r="W337" s="202"/>
      <c r="X337" s="202"/>
      <c r="Y337" s="202"/>
      <c r="Z337" s="202"/>
      <c r="AA337" s="202"/>
      <c r="AB337" s="202"/>
      <c r="AC337" s="202"/>
      <c r="AD337" s="202"/>
      <c r="AE337" s="202"/>
      <c r="AF337" s="202"/>
      <c r="AG337" s="202"/>
      <c r="AH337" s="202"/>
      <c r="AI337" s="202"/>
      <c r="AJ337" s="202"/>
      <c r="AK337" s="202"/>
      <c r="AL337" s="202"/>
      <c r="AM337" s="202"/>
      <c r="AN337" s="202"/>
      <c r="AO337" s="202"/>
      <c r="AP337" s="202"/>
      <c r="AQ337" s="202"/>
      <c r="AR337" s="202"/>
      <c r="AS337" s="202"/>
      <c r="AT337" s="202"/>
      <c r="AU337" s="202"/>
      <c r="AV337" s="202"/>
      <c r="AW337" s="202"/>
      <c r="AX337" s="202"/>
      <c r="AY337" s="202"/>
      <c r="AZ337" s="202"/>
      <c r="BA337" s="202"/>
      <c r="BB337" s="202"/>
      <c r="BC337" s="202"/>
      <c r="BD337" s="202"/>
      <c r="BE337" s="202"/>
      <c r="BF337" s="202"/>
      <c r="BG337" s="202"/>
      <c r="BH337" s="202"/>
      <c r="BI337" s="202"/>
      <c r="BJ337" s="202"/>
      <c r="BK337" s="202"/>
      <c r="BL337" s="202"/>
      <c r="BM337" s="202"/>
      <c r="BN337" s="202"/>
      <c r="BO337" s="202"/>
      <c r="BP337" s="202"/>
      <c r="BQ337" s="202"/>
      <c r="BR337" s="202"/>
      <c r="BS337" s="202"/>
      <c r="BT337" s="202"/>
      <c r="BU337" s="202"/>
      <c r="BV337" s="202"/>
      <c r="BW337" s="202"/>
      <c r="BX337" s="202"/>
      <c r="BY337" s="202"/>
      <c r="BZ337" s="202"/>
      <c r="CA337" s="202"/>
      <c r="CB337" s="202"/>
      <c r="CC337" s="202"/>
      <c r="CD337" s="202"/>
      <c r="CE337" s="202"/>
      <c r="CF337" s="202"/>
      <c r="CG337" s="202"/>
      <c r="CH337" s="202"/>
      <c r="CI337" s="202"/>
      <c r="CJ337" s="202"/>
      <c r="CK337" s="202"/>
      <c r="CL337" s="202"/>
      <c r="CM337" s="202"/>
      <c r="CN337" s="202"/>
      <c r="CO337" s="202"/>
      <c r="CP337" s="202"/>
      <c r="CQ337" s="202"/>
      <c r="CR337" s="202"/>
      <c r="CS337" s="202"/>
      <c r="CT337" s="202"/>
      <c r="CU337" s="202"/>
      <c r="CV337" s="202"/>
      <c r="CW337" s="202"/>
      <c r="CX337" s="202"/>
      <c r="CY337" s="202"/>
      <c r="CZ337" s="202"/>
      <c r="DA337" s="202"/>
      <c r="DB337" s="202"/>
      <c r="DC337" s="202"/>
      <c r="DD337" s="202"/>
      <c r="DE337" s="202"/>
      <c r="DF337" s="202"/>
      <c r="DG337" s="202"/>
      <c r="DH337" s="202"/>
      <c r="DI337" s="202"/>
      <c r="DJ337" s="202"/>
      <c r="DK337" s="202"/>
      <c r="DL337" s="202"/>
      <c r="DM337" s="202"/>
      <c r="DN337" s="202"/>
      <c r="DO337" s="202"/>
      <c r="DP337" s="202"/>
      <c r="DQ337" s="202"/>
      <c r="DR337" s="202"/>
      <c r="DS337" s="202"/>
      <c r="DT337" s="202"/>
      <c r="DU337" s="202"/>
      <c r="DV337" s="202"/>
      <c r="DW337" s="202"/>
      <c r="DX337" s="202"/>
      <c r="DY337" s="202"/>
      <c r="DZ337" s="202"/>
      <c r="EA337" s="202"/>
      <c r="EB337" s="202"/>
      <c r="EC337" s="202"/>
      <c r="ED337" s="202"/>
      <c r="EE337" s="202"/>
      <c r="EF337" s="202"/>
      <c r="EG337" s="202"/>
      <c r="EH337" s="202"/>
      <c r="EI337" s="202"/>
      <c r="EJ337" s="202"/>
      <c r="EK337" s="202"/>
      <c r="EL337" s="202"/>
      <c r="EM337" s="202"/>
      <c r="EN337" s="202"/>
    </row>
    <row r="338" spans="3:144">
      <c r="C338" s="202"/>
      <c r="D338" s="202"/>
      <c r="E338" s="202"/>
      <c r="F338" s="202"/>
      <c r="G338" s="202"/>
      <c r="H338" s="202"/>
      <c r="I338" s="202"/>
      <c r="J338" s="202"/>
      <c r="K338" s="202"/>
      <c r="L338" s="202"/>
      <c r="M338" s="202"/>
      <c r="N338" s="202"/>
      <c r="O338" s="202"/>
      <c r="P338" s="202"/>
      <c r="Q338" s="202"/>
      <c r="R338" s="202"/>
      <c r="S338" s="202"/>
      <c r="T338" s="202"/>
      <c r="U338" s="202"/>
      <c r="V338" s="202"/>
      <c r="W338" s="202"/>
      <c r="X338" s="202"/>
      <c r="Y338" s="202"/>
      <c r="Z338" s="202"/>
      <c r="AA338" s="202"/>
      <c r="AB338" s="202"/>
      <c r="AC338" s="202"/>
      <c r="AD338" s="202"/>
      <c r="AE338" s="202"/>
      <c r="AF338" s="202"/>
      <c r="AG338" s="202"/>
      <c r="AH338" s="202"/>
      <c r="AI338" s="202"/>
      <c r="AJ338" s="202"/>
      <c r="AK338" s="202"/>
      <c r="AL338" s="202"/>
      <c r="AM338" s="202"/>
      <c r="AN338" s="202"/>
      <c r="AO338" s="202"/>
      <c r="AP338" s="202"/>
      <c r="AQ338" s="202"/>
      <c r="AR338" s="202"/>
      <c r="AS338" s="202"/>
      <c r="AT338" s="202"/>
      <c r="AU338" s="202"/>
      <c r="AV338" s="202"/>
      <c r="AW338" s="202"/>
      <c r="AX338" s="202"/>
      <c r="AY338" s="202"/>
      <c r="AZ338" s="202"/>
      <c r="BA338" s="202"/>
      <c r="BB338" s="202"/>
      <c r="BC338" s="202"/>
      <c r="BD338" s="202"/>
      <c r="BE338" s="202"/>
      <c r="BF338" s="202"/>
      <c r="BG338" s="202"/>
      <c r="BH338" s="202"/>
      <c r="BI338" s="202"/>
      <c r="BJ338" s="202"/>
      <c r="BK338" s="202"/>
      <c r="BL338" s="202"/>
      <c r="BM338" s="202"/>
      <c r="BN338" s="202"/>
      <c r="BO338" s="202"/>
      <c r="BP338" s="202"/>
      <c r="BQ338" s="202"/>
      <c r="BR338" s="202"/>
      <c r="BS338" s="202"/>
      <c r="BT338" s="202"/>
      <c r="BU338" s="202"/>
      <c r="BV338" s="202"/>
      <c r="BW338" s="202"/>
      <c r="BX338" s="202"/>
      <c r="BY338" s="202"/>
      <c r="BZ338" s="202"/>
      <c r="CA338" s="202"/>
      <c r="CB338" s="202"/>
      <c r="CC338" s="202"/>
      <c r="CD338" s="202"/>
      <c r="CE338" s="202"/>
      <c r="CF338" s="202"/>
      <c r="CG338" s="202"/>
      <c r="CH338" s="202"/>
      <c r="CI338" s="202"/>
      <c r="CJ338" s="202"/>
      <c r="CK338" s="202"/>
      <c r="CL338" s="202"/>
      <c r="CM338" s="202"/>
      <c r="CN338" s="202"/>
      <c r="CO338" s="202"/>
      <c r="CP338" s="202"/>
      <c r="CQ338" s="202"/>
      <c r="CR338" s="202"/>
      <c r="CS338" s="202"/>
      <c r="CT338" s="202"/>
      <c r="CU338" s="202"/>
      <c r="CV338" s="202"/>
      <c r="CW338" s="202"/>
      <c r="CX338" s="202"/>
      <c r="CY338" s="202"/>
      <c r="CZ338" s="202"/>
      <c r="DA338" s="202"/>
      <c r="DB338" s="202"/>
      <c r="DC338" s="202"/>
      <c r="DD338" s="202"/>
      <c r="DE338" s="202"/>
      <c r="DF338" s="202"/>
      <c r="DG338" s="202"/>
      <c r="DH338" s="202"/>
      <c r="DI338" s="202"/>
      <c r="DJ338" s="202"/>
      <c r="DK338" s="202"/>
      <c r="DL338" s="202"/>
      <c r="DM338" s="202"/>
      <c r="DN338" s="202"/>
      <c r="DO338" s="202"/>
      <c r="DP338" s="202"/>
      <c r="DQ338" s="202"/>
      <c r="DR338" s="202"/>
      <c r="DS338" s="202"/>
      <c r="DT338" s="202"/>
      <c r="DU338" s="202"/>
      <c r="DV338" s="202"/>
      <c r="DW338" s="202"/>
      <c r="DX338" s="202"/>
      <c r="DY338" s="202"/>
      <c r="DZ338" s="202"/>
      <c r="EA338" s="202"/>
      <c r="EB338" s="202"/>
      <c r="EC338" s="202"/>
      <c r="ED338" s="202"/>
      <c r="EE338" s="202"/>
      <c r="EF338" s="202"/>
      <c r="EG338" s="202"/>
      <c r="EH338" s="202"/>
      <c r="EI338" s="202"/>
      <c r="EJ338" s="202"/>
      <c r="EK338" s="202"/>
      <c r="EL338" s="202"/>
      <c r="EM338" s="202"/>
      <c r="EN338" s="202"/>
    </row>
    <row r="339" spans="3:144">
      <c r="C339" s="202"/>
      <c r="D339" s="202"/>
      <c r="E339" s="202"/>
      <c r="F339" s="202"/>
      <c r="G339" s="202"/>
      <c r="H339" s="202"/>
      <c r="I339" s="202"/>
      <c r="J339" s="202"/>
      <c r="K339" s="202"/>
      <c r="L339" s="202"/>
      <c r="M339" s="202"/>
      <c r="N339" s="202"/>
      <c r="O339" s="202"/>
      <c r="P339" s="202"/>
      <c r="Q339" s="202"/>
      <c r="R339" s="202"/>
      <c r="S339" s="202"/>
      <c r="T339" s="202"/>
      <c r="U339" s="202"/>
      <c r="V339" s="202"/>
      <c r="W339" s="202"/>
      <c r="X339" s="202"/>
      <c r="Y339" s="202"/>
      <c r="Z339" s="202"/>
      <c r="AA339" s="202"/>
      <c r="AB339" s="202"/>
      <c r="AC339" s="202"/>
      <c r="AD339" s="202"/>
      <c r="AE339" s="202"/>
      <c r="AF339" s="202"/>
      <c r="AG339" s="202"/>
      <c r="AH339" s="202"/>
      <c r="AI339" s="202"/>
      <c r="AJ339" s="202"/>
      <c r="AK339" s="202"/>
      <c r="AL339" s="202"/>
      <c r="AM339" s="202"/>
      <c r="AN339" s="202"/>
      <c r="AO339" s="202"/>
      <c r="AP339" s="202"/>
      <c r="AQ339" s="202"/>
      <c r="AR339" s="202"/>
      <c r="AS339" s="202"/>
      <c r="AT339" s="202"/>
      <c r="AU339" s="202"/>
      <c r="AV339" s="202"/>
      <c r="AW339" s="202"/>
      <c r="AX339" s="202"/>
      <c r="AY339" s="202"/>
      <c r="AZ339" s="202"/>
      <c r="BA339" s="202"/>
      <c r="BB339" s="202"/>
      <c r="BC339" s="202"/>
      <c r="BD339" s="202"/>
      <c r="BE339" s="202"/>
      <c r="BF339" s="202"/>
      <c r="BG339" s="202"/>
      <c r="BH339" s="202"/>
      <c r="BI339" s="202"/>
      <c r="BJ339" s="202"/>
      <c r="BK339" s="202"/>
      <c r="BL339" s="202"/>
      <c r="BM339" s="202"/>
      <c r="BN339" s="202"/>
      <c r="BO339" s="202"/>
      <c r="BP339" s="202"/>
      <c r="BQ339" s="202"/>
      <c r="BR339" s="202"/>
      <c r="BS339" s="202"/>
      <c r="BT339" s="202"/>
      <c r="BU339" s="202"/>
      <c r="BV339" s="202"/>
      <c r="BW339" s="202"/>
      <c r="BX339" s="202"/>
      <c r="BY339" s="202"/>
      <c r="BZ339" s="202"/>
      <c r="CA339" s="202"/>
      <c r="CB339" s="202"/>
      <c r="CC339" s="202"/>
      <c r="CD339" s="202"/>
      <c r="CE339" s="202"/>
      <c r="CF339" s="202"/>
      <c r="CG339" s="202"/>
      <c r="CH339" s="202"/>
      <c r="CI339" s="202"/>
      <c r="CJ339" s="202"/>
      <c r="CK339" s="202"/>
      <c r="CL339" s="202"/>
      <c r="CM339" s="202"/>
      <c r="CN339" s="202"/>
      <c r="CO339" s="202"/>
      <c r="CP339" s="202"/>
      <c r="CQ339" s="202"/>
      <c r="CR339" s="202"/>
      <c r="CS339" s="202"/>
      <c r="CT339" s="202"/>
      <c r="CU339" s="202"/>
      <c r="CV339" s="202"/>
      <c r="CW339" s="202"/>
      <c r="CX339" s="202"/>
      <c r="CY339" s="202"/>
      <c r="CZ339" s="202"/>
      <c r="DA339" s="202"/>
      <c r="DB339" s="202"/>
      <c r="DC339" s="202"/>
      <c r="DD339" s="202"/>
      <c r="DE339" s="202"/>
      <c r="DF339" s="202"/>
      <c r="DG339" s="202"/>
      <c r="DH339" s="202"/>
      <c r="DI339" s="202"/>
      <c r="DJ339" s="202"/>
      <c r="DK339" s="202"/>
      <c r="DL339" s="202"/>
      <c r="DM339" s="202"/>
      <c r="DN339" s="202"/>
      <c r="DO339" s="202"/>
      <c r="DP339" s="202"/>
      <c r="DQ339" s="202"/>
      <c r="DR339" s="202"/>
      <c r="DS339" s="202"/>
      <c r="DT339" s="202"/>
      <c r="DU339" s="202"/>
      <c r="DV339" s="202"/>
      <c r="DW339" s="202"/>
      <c r="DX339" s="202"/>
      <c r="DY339" s="202"/>
      <c r="DZ339" s="202"/>
      <c r="EA339" s="202"/>
      <c r="EB339" s="202"/>
      <c r="EC339" s="202"/>
      <c r="ED339" s="202"/>
      <c r="EE339" s="202"/>
      <c r="EF339" s="202"/>
      <c r="EG339" s="202"/>
      <c r="EH339" s="202"/>
      <c r="EI339" s="202"/>
      <c r="EJ339" s="202"/>
      <c r="EK339" s="202"/>
      <c r="EL339" s="202"/>
      <c r="EM339" s="202"/>
      <c r="EN339" s="202"/>
    </row>
    <row r="340" spans="3:144">
      <c r="C340" s="202"/>
      <c r="D340" s="202"/>
      <c r="E340" s="202"/>
      <c r="F340" s="202"/>
      <c r="G340" s="202"/>
      <c r="H340" s="202"/>
      <c r="I340" s="202"/>
      <c r="J340" s="202"/>
      <c r="K340" s="202"/>
      <c r="L340" s="202"/>
      <c r="M340" s="202"/>
      <c r="N340" s="202"/>
      <c r="O340" s="202"/>
      <c r="P340" s="202"/>
      <c r="Q340" s="202"/>
      <c r="R340" s="202"/>
      <c r="S340" s="202"/>
      <c r="T340" s="202"/>
      <c r="U340" s="202"/>
      <c r="V340" s="202"/>
      <c r="W340" s="202"/>
      <c r="X340" s="202"/>
      <c r="Y340" s="202"/>
      <c r="Z340" s="202"/>
      <c r="AA340" s="202"/>
      <c r="AB340" s="202"/>
      <c r="AC340" s="202"/>
      <c r="AD340" s="202"/>
      <c r="AE340" s="202"/>
      <c r="AF340" s="202"/>
      <c r="AG340" s="202"/>
      <c r="AH340" s="202"/>
      <c r="AI340" s="202"/>
      <c r="AJ340" s="202"/>
      <c r="AK340" s="202"/>
      <c r="AL340" s="202"/>
      <c r="AM340" s="202"/>
      <c r="AN340" s="202"/>
      <c r="AO340" s="202"/>
      <c r="AP340" s="202"/>
      <c r="AQ340" s="202"/>
      <c r="AR340" s="202"/>
      <c r="AS340" s="202"/>
      <c r="AT340" s="202"/>
      <c r="AU340" s="202"/>
      <c r="AV340" s="202"/>
      <c r="AW340" s="202"/>
      <c r="AX340" s="202"/>
      <c r="AY340" s="202"/>
      <c r="AZ340" s="202"/>
      <c r="BA340" s="202"/>
      <c r="BB340" s="202"/>
      <c r="BC340" s="202"/>
      <c r="BD340" s="202"/>
      <c r="BE340" s="202"/>
      <c r="BF340" s="202"/>
      <c r="BG340" s="202"/>
      <c r="BH340" s="202"/>
      <c r="BI340" s="202"/>
      <c r="BJ340" s="202"/>
      <c r="BK340" s="202"/>
      <c r="BL340" s="202"/>
      <c r="BM340" s="202"/>
      <c r="BN340" s="202"/>
      <c r="BO340" s="202"/>
      <c r="BP340" s="202"/>
      <c r="BQ340" s="202"/>
      <c r="BR340" s="202"/>
      <c r="BS340" s="202"/>
      <c r="BT340" s="202"/>
      <c r="BU340" s="202"/>
      <c r="BV340" s="202"/>
      <c r="BW340" s="202"/>
      <c r="BX340" s="202"/>
      <c r="BY340" s="202"/>
      <c r="BZ340" s="202"/>
      <c r="CA340" s="202"/>
      <c r="CB340" s="202"/>
      <c r="CC340" s="202"/>
      <c r="CD340" s="202"/>
      <c r="CE340" s="202"/>
      <c r="CF340" s="202"/>
      <c r="CG340" s="202"/>
      <c r="CH340" s="202"/>
      <c r="CI340" s="202"/>
      <c r="CJ340" s="202"/>
      <c r="CK340" s="202"/>
      <c r="CL340" s="202"/>
      <c r="CM340" s="202"/>
      <c r="CN340" s="202"/>
      <c r="CO340" s="202"/>
      <c r="CP340" s="202"/>
      <c r="CQ340" s="202"/>
      <c r="CR340" s="202"/>
      <c r="CS340" s="202"/>
      <c r="CT340" s="202"/>
      <c r="CU340" s="202"/>
      <c r="CV340" s="202"/>
      <c r="CW340" s="202"/>
      <c r="CX340" s="202"/>
      <c r="CY340" s="202"/>
      <c r="CZ340" s="202"/>
      <c r="DA340" s="202"/>
      <c r="DB340" s="202"/>
      <c r="DC340" s="202"/>
      <c r="DD340" s="202"/>
      <c r="DE340" s="202"/>
      <c r="DF340" s="202"/>
      <c r="DG340" s="202"/>
      <c r="DH340" s="202"/>
      <c r="DI340" s="202"/>
      <c r="DJ340" s="202"/>
      <c r="DK340" s="202"/>
      <c r="DL340" s="202"/>
      <c r="DM340" s="202"/>
      <c r="DN340" s="202"/>
      <c r="DO340" s="202"/>
      <c r="DP340" s="202"/>
      <c r="DQ340" s="202"/>
      <c r="DR340" s="202"/>
      <c r="DS340" s="202"/>
      <c r="DT340" s="202"/>
      <c r="DU340" s="202"/>
      <c r="DV340" s="202"/>
      <c r="DW340" s="202"/>
      <c r="DX340" s="202"/>
      <c r="DY340" s="202"/>
      <c r="DZ340" s="202"/>
      <c r="EA340" s="202"/>
      <c r="EB340" s="202"/>
      <c r="EC340" s="202"/>
      <c r="ED340" s="202"/>
      <c r="EE340" s="202"/>
      <c r="EF340" s="202"/>
      <c r="EG340" s="202"/>
      <c r="EH340" s="202"/>
      <c r="EI340" s="202"/>
      <c r="EJ340" s="202"/>
      <c r="EK340" s="202"/>
      <c r="EL340" s="202"/>
      <c r="EM340" s="202"/>
      <c r="EN340" s="202"/>
    </row>
    <row r="341" spans="3:144">
      <c r="C341" s="202"/>
      <c r="D341" s="202"/>
      <c r="E341" s="202"/>
      <c r="F341" s="202"/>
      <c r="G341" s="202"/>
      <c r="H341" s="202"/>
      <c r="I341" s="202"/>
      <c r="J341" s="202"/>
      <c r="K341" s="202"/>
      <c r="L341" s="202"/>
      <c r="M341" s="202"/>
      <c r="N341" s="202"/>
      <c r="O341" s="202"/>
      <c r="P341" s="202"/>
      <c r="Q341" s="202"/>
      <c r="R341" s="202"/>
      <c r="S341" s="202"/>
      <c r="T341" s="202"/>
      <c r="U341" s="202"/>
      <c r="V341" s="202"/>
      <c r="W341" s="202"/>
      <c r="X341" s="202"/>
      <c r="Y341" s="202"/>
      <c r="Z341" s="202"/>
      <c r="AA341" s="202"/>
      <c r="AB341" s="202"/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2"/>
      <c r="BA341" s="202"/>
      <c r="BB341" s="202"/>
      <c r="BC341" s="202"/>
      <c r="BD341" s="202"/>
      <c r="BE341" s="202"/>
      <c r="BF341" s="202"/>
      <c r="BG341" s="202"/>
      <c r="BH341" s="202"/>
      <c r="BI341" s="202"/>
      <c r="BJ341" s="202"/>
      <c r="BK341" s="202"/>
      <c r="BL341" s="202"/>
      <c r="BM341" s="202"/>
      <c r="BN341" s="202"/>
      <c r="BO341" s="202"/>
      <c r="BP341" s="202"/>
      <c r="BQ341" s="202"/>
      <c r="BR341" s="202"/>
      <c r="BS341" s="202"/>
      <c r="BT341" s="202"/>
      <c r="BU341" s="202"/>
      <c r="BV341" s="202"/>
      <c r="BW341" s="202"/>
      <c r="BX341" s="202"/>
      <c r="BY341" s="202"/>
      <c r="BZ341" s="202"/>
      <c r="CA341" s="202"/>
      <c r="CB341" s="202"/>
      <c r="CC341" s="202"/>
      <c r="CD341" s="202"/>
      <c r="CE341" s="202"/>
      <c r="CF341" s="202"/>
      <c r="CG341" s="202"/>
      <c r="CH341" s="202"/>
      <c r="CI341" s="202"/>
      <c r="CJ341" s="202"/>
      <c r="CK341" s="202"/>
      <c r="CL341" s="202"/>
      <c r="CM341" s="202"/>
      <c r="CN341" s="202"/>
      <c r="CO341" s="202"/>
      <c r="CP341" s="202"/>
      <c r="CQ341" s="202"/>
      <c r="CR341" s="202"/>
      <c r="CS341" s="202"/>
      <c r="CT341" s="202"/>
      <c r="CU341" s="202"/>
      <c r="CV341" s="202"/>
      <c r="CW341" s="202"/>
      <c r="CX341" s="202"/>
      <c r="CY341" s="202"/>
      <c r="CZ341" s="202"/>
      <c r="DA341" s="202"/>
      <c r="DB341" s="202"/>
      <c r="DC341" s="202"/>
      <c r="DD341" s="202"/>
      <c r="DE341" s="202"/>
      <c r="DF341" s="202"/>
      <c r="DG341" s="202"/>
      <c r="DH341" s="202"/>
      <c r="DI341" s="202"/>
      <c r="DJ341" s="202"/>
      <c r="DK341" s="202"/>
      <c r="DL341" s="202"/>
      <c r="DM341" s="202"/>
      <c r="DN341" s="202"/>
      <c r="DO341" s="202"/>
      <c r="DP341" s="202"/>
      <c r="DQ341" s="202"/>
      <c r="DR341" s="202"/>
      <c r="DS341" s="202"/>
      <c r="DT341" s="202"/>
      <c r="DU341" s="202"/>
      <c r="DV341" s="202"/>
      <c r="DW341" s="202"/>
      <c r="DX341" s="202"/>
      <c r="DY341" s="202"/>
      <c r="DZ341" s="202"/>
      <c r="EA341" s="202"/>
      <c r="EB341" s="202"/>
      <c r="EC341" s="202"/>
      <c r="ED341" s="202"/>
      <c r="EE341" s="202"/>
      <c r="EF341" s="202"/>
      <c r="EG341" s="202"/>
      <c r="EH341" s="202"/>
      <c r="EI341" s="202"/>
      <c r="EJ341" s="202"/>
      <c r="EK341" s="202"/>
      <c r="EL341" s="202"/>
      <c r="EM341" s="202"/>
      <c r="EN341" s="202"/>
    </row>
    <row r="342" spans="3:144">
      <c r="C342" s="202"/>
      <c r="D342" s="202"/>
      <c r="E342" s="202"/>
      <c r="F342" s="202"/>
      <c r="G342" s="202"/>
      <c r="H342" s="202"/>
      <c r="I342" s="202"/>
      <c r="J342" s="202"/>
      <c r="K342" s="202"/>
      <c r="L342" s="202"/>
      <c r="M342" s="202"/>
      <c r="N342" s="202"/>
      <c r="O342" s="202"/>
      <c r="P342" s="202"/>
      <c r="Q342" s="202"/>
      <c r="R342" s="202"/>
      <c r="S342" s="202"/>
      <c r="T342" s="202"/>
      <c r="U342" s="202"/>
      <c r="V342" s="202"/>
      <c r="W342" s="202"/>
      <c r="X342" s="202"/>
      <c r="Y342" s="202"/>
      <c r="Z342" s="202"/>
      <c r="AA342" s="202"/>
      <c r="AB342" s="202"/>
      <c r="AC342" s="202"/>
      <c r="AD342" s="202"/>
      <c r="AE342" s="202"/>
      <c r="AF342" s="202"/>
      <c r="AG342" s="202"/>
      <c r="AH342" s="202"/>
      <c r="AI342" s="202"/>
      <c r="AJ342" s="202"/>
      <c r="AK342" s="202"/>
      <c r="AL342" s="202"/>
      <c r="AM342" s="202"/>
      <c r="AN342" s="202"/>
      <c r="AO342" s="202"/>
      <c r="AP342" s="202"/>
      <c r="AQ342" s="202"/>
      <c r="AR342" s="202"/>
      <c r="AS342" s="202"/>
      <c r="AT342" s="202"/>
      <c r="AU342" s="202"/>
      <c r="AV342" s="202"/>
      <c r="AW342" s="202"/>
      <c r="AX342" s="202"/>
      <c r="AY342" s="202"/>
      <c r="AZ342" s="202"/>
      <c r="BA342" s="202"/>
      <c r="BB342" s="202"/>
      <c r="BC342" s="202"/>
      <c r="BD342" s="202"/>
      <c r="BE342" s="202"/>
      <c r="BF342" s="202"/>
      <c r="BG342" s="202"/>
      <c r="BH342" s="202"/>
      <c r="BI342" s="202"/>
      <c r="BJ342" s="202"/>
      <c r="BK342" s="202"/>
      <c r="BL342" s="202"/>
      <c r="BM342" s="202"/>
      <c r="BN342" s="202"/>
      <c r="BO342" s="202"/>
      <c r="BP342" s="202"/>
      <c r="BQ342" s="202"/>
      <c r="BR342" s="202"/>
      <c r="BS342" s="202"/>
      <c r="BT342" s="202"/>
      <c r="BU342" s="202"/>
      <c r="BV342" s="202"/>
      <c r="BW342" s="202"/>
      <c r="BX342" s="202"/>
      <c r="BY342" s="202"/>
      <c r="BZ342" s="202"/>
      <c r="CA342" s="202"/>
      <c r="CB342" s="202"/>
      <c r="CC342" s="202"/>
      <c r="CD342" s="202"/>
      <c r="CE342" s="202"/>
      <c r="CF342" s="202"/>
      <c r="CG342" s="202"/>
      <c r="CH342" s="202"/>
      <c r="CI342" s="202"/>
      <c r="CJ342" s="202"/>
      <c r="CK342" s="202"/>
      <c r="CL342" s="202"/>
      <c r="CM342" s="202"/>
      <c r="CN342" s="202"/>
      <c r="CO342" s="202"/>
      <c r="CP342" s="202"/>
      <c r="CQ342" s="202"/>
      <c r="CR342" s="202"/>
      <c r="CS342" s="202"/>
      <c r="CT342" s="202"/>
      <c r="CU342" s="202"/>
      <c r="CV342" s="202"/>
      <c r="CW342" s="202"/>
      <c r="CX342" s="202"/>
      <c r="CY342" s="202"/>
      <c r="CZ342" s="202"/>
      <c r="DA342" s="202"/>
      <c r="DB342" s="202"/>
      <c r="DC342" s="202"/>
      <c r="DD342" s="202"/>
      <c r="DE342" s="202"/>
      <c r="DF342" s="202"/>
      <c r="DG342" s="202"/>
      <c r="DH342" s="202"/>
      <c r="DI342" s="202"/>
      <c r="DJ342" s="202"/>
      <c r="DK342" s="202"/>
      <c r="DL342" s="202"/>
      <c r="DM342" s="202"/>
      <c r="DN342" s="202"/>
      <c r="DO342" s="202"/>
      <c r="DP342" s="202"/>
      <c r="DQ342" s="202"/>
      <c r="DR342" s="202"/>
      <c r="DS342" s="202"/>
      <c r="DT342" s="202"/>
      <c r="DU342" s="202"/>
      <c r="DV342" s="202"/>
      <c r="DW342" s="202"/>
      <c r="DX342" s="202"/>
      <c r="DY342" s="202"/>
      <c r="DZ342" s="202"/>
      <c r="EA342" s="202"/>
      <c r="EB342" s="202"/>
      <c r="EC342" s="202"/>
      <c r="ED342" s="202"/>
      <c r="EE342" s="202"/>
      <c r="EF342" s="202"/>
      <c r="EG342" s="202"/>
      <c r="EH342" s="202"/>
      <c r="EI342" s="202"/>
      <c r="EJ342" s="202"/>
      <c r="EK342" s="202"/>
      <c r="EL342" s="202"/>
      <c r="EM342" s="202"/>
      <c r="EN342" s="202"/>
    </row>
    <row r="343" spans="3:144">
      <c r="C343" s="202"/>
      <c r="D343" s="202"/>
      <c r="E343" s="202"/>
      <c r="F343" s="202"/>
      <c r="G343" s="202"/>
      <c r="H343" s="202"/>
      <c r="I343" s="202"/>
      <c r="J343" s="202"/>
      <c r="K343" s="202"/>
      <c r="L343" s="202"/>
      <c r="M343" s="202"/>
      <c r="N343" s="202"/>
      <c r="O343" s="202"/>
      <c r="P343" s="202"/>
      <c r="Q343" s="202"/>
      <c r="R343" s="202"/>
      <c r="S343" s="202"/>
      <c r="T343" s="202"/>
      <c r="U343" s="202"/>
      <c r="V343" s="202"/>
      <c r="W343" s="202"/>
      <c r="X343" s="202"/>
      <c r="Y343" s="202"/>
      <c r="Z343" s="202"/>
      <c r="AA343" s="202"/>
      <c r="AB343" s="202"/>
      <c r="AC343" s="202"/>
      <c r="AD343" s="202"/>
      <c r="AE343" s="202"/>
      <c r="AF343" s="202"/>
      <c r="AG343" s="202"/>
      <c r="AH343" s="202"/>
      <c r="AI343" s="202"/>
      <c r="AJ343" s="202"/>
      <c r="AK343" s="202"/>
      <c r="AL343" s="202"/>
      <c r="AM343" s="202"/>
      <c r="AN343" s="202"/>
      <c r="AO343" s="202"/>
      <c r="AP343" s="202"/>
      <c r="AQ343" s="202"/>
      <c r="AR343" s="202"/>
      <c r="AS343" s="202"/>
      <c r="AT343" s="202"/>
      <c r="AU343" s="202"/>
      <c r="AV343" s="202"/>
      <c r="AW343" s="202"/>
      <c r="AX343" s="202"/>
      <c r="AY343" s="202"/>
      <c r="AZ343" s="202"/>
      <c r="BA343" s="202"/>
      <c r="BB343" s="202"/>
      <c r="BC343" s="202"/>
      <c r="BD343" s="202"/>
      <c r="BE343" s="202"/>
      <c r="BF343" s="202"/>
      <c r="BG343" s="202"/>
      <c r="BH343" s="202"/>
      <c r="BI343" s="202"/>
      <c r="BJ343" s="202"/>
      <c r="BK343" s="202"/>
      <c r="BL343" s="202"/>
      <c r="BM343" s="202"/>
      <c r="BN343" s="202"/>
      <c r="BO343" s="202"/>
      <c r="BP343" s="202"/>
      <c r="BQ343" s="202"/>
      <c r="BR343" s="202"/>
      <c r="BS343" s="202"/>
      <c r="BT343" s="202"/>
      <c r="BU343" s="202"/>
      <c r="BV343" s="202"/>
      <c r="BW343" s="202"/>
      <c r="BX343" s="202"/>
      <c r="BY343" s="202"/>
      <c r="BZ343" s="202"/>
      <c r="CA343" s="202"/>
      <c r="CB343" s="202"/>
      <c r="CC343" s="202"/>
      <c r="CD343" s="202"/>
      <c r="CE343" s="202"/>
      <c r="CF343" s="202"/>
      <c r="CG343" s="202"/>
      <c r="CH343" s="202"/>
      <c r="CI343" s="202"/>
      <c r="CJ343" s="202"/>
      <c r="CK343" s="202"/>
      <c r="CL343" s="202"/>
      <c r="CM343" s="202"/>
      <c r="CN343" s="202"/>
      <c r="CO343" s="202"/>
      <c r="CP343" s="202"/>
      <c r="CQ343" s="202"/>
      <c r="CR343" s="202"/>
      <c r="CS343" s="202"/>
      <c r="CT343" s="202"/>
      <c r="CU343" s="202"/>
      <c r="CV343" s="202"/>
      <c r="CW343" s="202"/>
      <c r="CX343" s="202"/>
      <c r="CY343" s="202"/>
      <c r="CZ343" s="202"/>
      <c r="DA343" s="202"/>
      <c r="DB343" s="202"/>
      <c r="DC343" s="202"/>
      <c r="DD343" s="202"/>
      <c r="DE343" s="202"/>
      <c r="DF343" s="202"/>
      <c r="DG343" s="202"/>
      <c r="DH343" s="202"/>
      <c r="DI343" s="202"/>
      <c r="DJ343" s="202"/>
      <c r="DK343" s="202"/>
      <c r="DL343" s="202"/>
      <c r="DM343" s="202"/>
      <c r="DN343" s="202"/>
      <c r="DO343" s="202"/>
      <c r="DP343" s="202"/>
      <c r="DQ343" s="202"/>
      <c r="DR343" s="202"/>
      <c r="DS343" s="202"/>
      <c r="DT343" s="202"/>
      <c r="DU343" s="202"/>
      <c r="DV343" s="202"/>
      <c r="DW343" s="202"/>
      <c r="DX343" s="202"/>
      <c r="DY343" s="202"/>
      <c r="DZ343" s="202"/>
      <c r="EA343" s="202"/>
      <c r="EB343" s="202"/>
      <c r="EC343" s="202"/>
      <c r="ED343" s="202"/>
      <c r="EE343" s="202"/>
      <c r="EF343" s="202"/>
      <c r="EG343" s="202"/>
      <c r="EH343" s="202"/>
      <c r="EI343" s="202"/>
      <c r="EJ343" s="202"/>
      <c r="EK343" s="202"/>
      <c r="EL343" s="202"/>
      <c r="EM343" s="202"/>
      <c r="EN343" s="202"/>
    </row>
    <row r="344" spans="3:144">
      <c r="C344" s="202"/>
      <c r="D344" s="202"/>
      <c r="E344" s="202"/>
      <c r="F344" s="202"/>
      <c r="G344" s="202"/>
      <c r="H344" s="202"/>
      <c r="I344" s="202"/>
      <c r="J344" s="202"/>
      <c r="K344" s="202"/>
      <c r="L344" s="202"/>
      <c r="M344" s="202"/>
      <c r="N344" s="202"/>
      <c r="O344" s="202"/>
      <c r="P344" s="202"/>
      <c r="Q344" s="202"/>
      <c r="R344" s="202"/>
      <c r="S344" s="202"/>
      <c r="T344" s="202"/>
      <c r="U344" s="202"/>
      <c r="V344" s="202"/>
      <c r="W344" s="202"/>
      <c r="X344" s="202"/>
      <c r="Y344" s="202"/>
      <c r="Z344" s="202"/>
      <c r="AA344" s="202"/>
      <c r="AB344" s="202"/>
      <c r="AC344" s="202"/>
      <c r="AD344" s="202"/>
      <c r="AE344" s="202"/>
      <c r="AF344" s="202"/>
      <c r="AG344" s="202"/>
      <c r="AH344" s="202"/>
      <c r="AI344" s="202"/>
      <c r="AJ344" s="202"/>
      <c r="AK344" s="202"/>
      <c r="AL344" s="202"/>
      <c r="AM344" s="202"/>
      <c r="AN344" s="202"/>
      <c r="AO344" s="202"/>
      <c r="AP344" s="202"/>
      <c r="AQ344" s="202"/>
      <c r="AR344" s="202"/>
      <c r="AS344" s="202"/>
      <c r="AT344" s="202"/>
      <c r="AU344" s="202"/>
      <c r="AV344" s="202"/>
      <c r="AW344" s="202"/>
      <c r="AX344" s="202"/>
      <c r="AY344" s="202"/>
      <c r="AZ344" s="202"/>
      <c r="BA344" s="202"/>
      <c r="BB344" s="202"/>
      <c r="BC344" s="202"/>
      <c r="BD344" s="202"/>
      <c r="BE344" s="202"/>
      <c r="BF344" s="202"/>
      <c r="BG344" s="202"/>
      <c r="BH344" s="202"/>
      <c r="BI344" s="202"/>
      <c r="BJ344" s="202"/>
      <c r="BK344" s="202"/>
      <c r="BL344" s="202"/>
      <c r="BM344" s="202"/>
      <c r="BN344" s="202"/>
      <c r="BO344" s="202"/>
      <c r="BP344" s="202"/>
      <c r="BQ344" s="202"/>
      <c r="BR344" s="202"/>
      <c r="BS344" s="202"/>
      <c r="BT344" s="202"/>
      <c r="BU344" s="202"/>
      <c r="BV344" s="202"/>
      <c r="BW344" s="202"/>
      <c r="BX344" s="202"/>
      <c r="BY344" s="202"/>
      <c r="BZ344" s="202"/>
      <c r="CA344" s="202"/>
      <c r="CB344" s="202"/>
      <c r="CC344" s="202"/>
      <c r="CD344" s="202"/>
      <c r="CE344" s="202"/>
      <c r="CF344" s="202"/>
      <c r="CG344" s="202"/>
      <c r="CH344" s="202"/>
      <c r="CI344" s="202"/>
      <c r="CJ344" s="202"/>
      <c r="CK344" s="202"/>
      <c r="CL344" s="202"/>
      <c r="CM344" s="202"/>
      <c r="CN344" s="202"/>
      <c r="CO344" s="202"/>
      <c r="CP344" s="202"/>
      <c r="CQ344" s="202"/>
      <c r="CR344" s="202"/>
      <c r="CS344" s="202"/>
      <c r="CT344" s="202"/>
      <c r="CU344" s="202"/>
      <c r="CV344" s="202"/>
      <c r="CW344" s="202"/>
      <c r="CX344" s="202"/>
      <c r="CY344" s="202"/>
      <c r="CZ344" s="202"/>
      <c r="DA344" s="202"/>
      <c r="DB344" s="202"/>
      <c r="DC344" s="202"/>
      <c r="DD344" s="202"/>
      <c r="DE344" s="202"/>
      <c r="DF344" s="202"/>
      <c r="DG344" s="202"/>
      <c r="DH344" s="202"/>
      <c r="DI344" s="202"/>
      <c r="DJ344" s="202"/>
      <c r="DK344" s="202"/>
      <c r="DL344" s="202"/>
      <c r="DM344" s="202"/>
      <c r="DN344" s="202"/>
      <c r="DO344" s="202"/>
      <c r="DP344" s="202"/>
      <c r="DQ344" s="202"/>
      <c r="DR344" s="202"/>
      <c r="DS344" s="202"/>
      <c r="DT344" s="202"/>
      <c r="DU344" s="202"/>
      <c r="DV344" s="202"/>
      <c r="DW344" s="202"/>
      <c r="DX344" s="202"/>
      <c r="DY344" s="202"/>
      <c r="DZ344" s="202"/>
      <c r="EA344" s="202"/>
      <c r="EB344" s="202"/>
      <c r="EC344" s="202"/>
      <c r="ED344" s="202"/>
      <c r="EE344" s="202"/>
      <c r="EF344" s="202"/>
      <c r="EG344" s="202"/>
      <c r="EH344" s="202"/>
      <c r="EI344" s="202"/>
      <c r="EJ344" s="202"/>
      <c r="EK344" s="202"/>
      <c r="EL344" s="202"/>
      <c r="EM344" s="202"/>
      <c r="EN344" s="202"/>
    </row>
    <row r="345" spans="3:144">
      <c r="C345" s="202"/>
      <c r="D345" s="202"/>
      <c r="E345" s="202"/>
      <c r="F345" s="202"/>
      <c r="G345" s="202"/>
      <c r="H345" s="202"/>
      <c r="I345" s="202"/>
      <c r="J345" s="202"/>
      <c r="K345" s="202"/>
      <c r="L345" s="202"/>
      <c r="M345" s="202"/>
      <c r="N345" s="202"/>
      <c r="O345" s="202"/>
      <c r="P345" s="202"/>
      <c r="Q345" s="202"/>
      <c r="R345" s="202"/>
      <c r="S345" s="202"/>
      <c r="T345" s="202"/>
      <c r="U345" s="202"/>
      <c r="V345" s="202"/>
      <c r="W345" s="202"/>
      <c r="X345" s="202"/>
      <c r="Y345" s="202"/>
      <c r="Z345" s="202"/>
      <c r="AA345" s="202"/>
      <c r="AB345" s="202"/>
      <c r="AC345" s="202"/>
      <c r="AD345" s="202"/>
      <c r="AE345" s="202"/>
      <c r="AF345" s="202"/>
      <c r="AG345" s="202"/>
      <c r="AH345" s="202"/>
      <c r="AI345" s="202"/>
      <c r="AJ345" s="202"/>
      <c r="AK345" s="202"/>
      <c r="AL345" s="202"/>
      <c r="AM345" s="202"/>
      <c r="AN345" s="202"/>
      <c r="AO345" s="202"/>
      <c r="AP345" s="202"/>
      <c r="AQ345" s="202"/>
      <c r="AR345" s="202"/>
      <c r="AS345" s="202"/>
      <c r="AT345" s="202"/>
      <c r="AU345" s="202"/>
      <c r="AV345" s="202"/>
      <c r="AW345" s="202"/>
      <c r="AX345" s="202"/>
      <c r="AY345" s="202"/>
      <c r="AZ345" s="202"/>
      <c r="BA345" s="202"/>
      <c r="BB345" s="202"/>
      <c r="BC345" s="202"/>
      <c r="BD345" s="202"/>
      <c r="BE345" s="202"/>
      <c r="BF345" s="202"/>
      <c r="BG345" s="202"/>
      <c r="BH345" s="202"/>
      <c r="BI345" s="202"/>
      <c r="BJ345" s="202"/>
      <c r="BK345" s="202"/>
      <c r="BL345" s="202"/>
      <c r="BM345" s="202"/>
      <c r="BN345" s="202"/>
      <c r="BO345" s="202"/>
      <c r="BP345" s="202"/>
      <c r="BQ345" s="202"/>
      <c r="BR345" s="202"/>
      <c r="BS345" s="202"/>
      <c r="BT345" s="202"/>
      <c r="BU345" s="202"/>
      <c r="BV345" s="202"/>
      <c r="BW345" s="202"/>
      <c r="BX345" s="202"/>
      <c r="BY345" s="202"/>
      <c r="BZ345" s="202"/>
      <c r="CA345" s="202"/>
      <c r="CB345" s="202"/>
      <c r="CC345" s="202"/>
      <c r="CD345" s="202"/>
      <c r="CE345" s="202"/>
      <c r="CF345" s="202"/>
      <c r="CG345" s="202"/>
      <c r="CH345" s="202"/>
      <c r="CI345" s="202"/>
      <c r="CJ345" s="202"/>
      <c r="CK345" s="202"/>
      <c r="CL345" s="202"/>
      <c r="CM345" s="202"/>
      <c r="CN345" s="202"/>
      <c r="CO345" s="202"/>
      <c r="CP345" s="202"/>
      <c r="CQ345" s="202"/>
      <c r="CR345" s="202"/>
      <c r="CS345" s="202"/>
      <c r="CT345" s="202"/>
      <c r="CU345" s="202"/>
      <c r="CV345" s="202"/>
      <c r="CW345" s="202"/>
      <c r="CX345" s="202"/>
      <c r="CY345" s="202"/>
      <c r="CZ345" s="202"/>
      <c r="DA345" s="202"/>
      <c r="DB345" s="202"/>
      <c r="DC345" s="202"/>
      <c r="DD345" s="202"/>
      <c r="DE345" s="202"/>
      <c r="DF345" s="202"/>
      <c r="DG345" s="202"/>
      <c r="DH345" s="202"/>
      <c r="DI345" s="202"/>
      <c r="DJ345" s="202"/>
      <c r="DK345" s="202"/>
      <c r="DL345" s="202"/>
      <c r="DM345" s="202"/>
      <c r="DN345" s="202"/>
      <c r="DO345" s="202"/>
      <c r="DP345" s="202"/>
      <c r="DQ345" s="202"/>
      <c r="DR345" s="202"/>
      <c r="DS345" s="202"/>
      <c r="DT345" s="202"/>
      <c r="DU345" s="202"/>
      <c r="DV345" s="202"/>
      <c r="DW345" s="202"/>
      <c r="DX345" s="202"/>
      <c r="DY345" s="202"/>
      <c r="DZ345" s="202"/>
      <c r="EA345" s="202"/>
      <c r="EB345" s="202"/>
      <c r="EC345" s="202"/>
      <c r="ED345" s="202"/>
      <c r="EE345" s="202"/>
      <c r="EF345" s="202"/>
      <c r="EG345" s="202"/>
      <c r="EH345" s="202"/>
      <c r="EI345" s="202"/>
      <c r="EJ345" s="202"/>
      <c r="EK345" s="202"/>
      <c r="EL345" s="202"/>
      <c r="EM345" s="202"/>
      <c r="EN345" s="202"/>
    </row>
    <row r="346" spans="3:144">
      <c r="C346" s="202"/>
      <c r="D346" s="202"/>
      <c r="E346" s="202"/>
      <c r="F346" s="202"/>
      <c r="G346" s="202"/>
      <c r="H346" s="202"/>
      <c r="I346" s="202"/>
      <c r="J346" s="202"/>
      <c r="K346" s="202"/>
      <c r="L346" s="202"/>
      <c r="M346" s="202"/>
      <c r="N346" s="202"/>
      <c r="O346" s="202"/>
      <c r="P346" s="202"/>
      <c r="Q346" s="202"/>
      <c r="R346" s="202"/>
      <c r="S346" s="202"/>
      <c r="T346" s="202"/>
      <c r="U346" s="202"/>
      <c r="V346" s="202"/>
      <c r="W346" s="202"/>
      <c r="X346" s="202"/>
      <c r="Y346" s="202"/>
      <c r="Z346" s="202"/>
      <c r="AA346" s="202"/>
      <c r="AB346" s="202"/>
      <c r="AC346" s="202"/>
      <c r="AD346" s="202"/>
      <c r="AE346" s="202"/>
      <c r="AF346" s="202"/>
      <c r="AG346" s="202"/>
      <c r="AH346" s="202"/>
      <c r="AI346" s="202"/>
      <c r="AJ346" s="202"/>
      <c r="AK346" s="202"/>
      <c r="AL346" s="202"/>
      <c r="AM346" s="202"/>
      <c r="AN346" s="202"/>
      <c r="AO346" s="202"/>
      <c r="AP346" s="202"/>
      <c r="AQ346" s="202"/>
      <c r="AR346" s="202"/>
      <c r="AS346" s="202"/>
      <c r="AT346" s="202"/>
      <c r="AU346" s="202"/>
      <c r="AV346" s="202"/>
      <c r="AW346" s="202"/>
      <c r="AX346" s="202"/>
      <c r="AY346" s="202"/>
      <c r="AZ346" s="202"/>
      <c r="BA346" s="202"/>
      <c r="BB346" s="202"/>
      <c r="BC346" s="202"/>
      <c r="BD346" s="202"/>
      <c r="BE346" s="202"/>
      <c r="BF346" s="202"/>
      <c r="BG346" s="202"/>
      <c r="BH346" s="202"/>
      <c r="BI346" s="202"/>
      <c r="BJ346" s="202"/>
      <c r="BK346" s="202"/>
      <c r="BL346" s="202"/>
      <c r="BM346" s="202"/>
      <c r="BN346" s="202"/>
      <c r="BO346" s="202"/>
      <c r="BP346" s="202"/>
      <c r="BQ346" s="202"/>
      <c r="BR346" s="202"/>
      <c r="BS346" s="202"/>
      <c r="BT346" s="202"/>
      <c r="BU346" s="202"/>
      <c r="BV346" s="202"/>
      <c r="BW346" s="202"/>
      <c r="BX346" s="202"/>
      <c r="BY346" s="202"/>
      <c r="BZ346" s="202"/>
      <c r="CA346" s="202"/>
      <c r="CB346" s="202"/>
      <c r="CC346" s="202"/>
      <c r="CD346" s="202"/>
      <c r="CE346" s="202"/>
      <c r="CF346" s="202"/>
      <c r="CG346" s="202"/>
      <c r="CH346" s="202"/>
      <c r="CI346" s="202"/>
      <c r="CJ346" s="202"/>
      <c r="CK346" s="202"/>
      <c r="CL346" s="202"/>
      <c r="CM346" s="202"/>
      <c r="CN346" s="202"/>
      <c r="CO346" s="202"/>
      <c r="CP346" s="202"/>
      <c r="CQ346" s="202"/>
      <c r="CR346" s="202"/>
      <c r="CS346" s="202"/>
      <c r="CT346" s="202"/>
      <c r="CU346" s="202"/>
      <c r="CV346" s="202"/>
      <c r="CW346" s="202"/>
      <c r="CX346" s="202"/>
      <c r="CY346" s="202"/>
      <c r="CZ346" s="202"/>
      <c r="DA346" s="202"/>
      <c r="DB346" s="202"/>
      <c r="DC346" s="202"/>
      <c r="DD346" s="202"/>
      <c r="DE346" s="202"/>
      <c r="DF346" s="202"/>
      <c r="DG346" s="202"/>
      <c r="DH346" s="202"/>
      <c r="DI346" s="202"/>
      <c r="DJ346" s="202"/>
      <c r="DK346" s="202"/>
      <c r="DL346" s="202"/>
      <c r="DM346" s="202"/>
      <c r="DN346" s="202"/>
      <c r="DO346" s="202"/>
      <c r="DP346" s="202"/>
      <c r="DQ346" s="202"/>
      <c r="DR346" s="202"/>
      <c r="DS346" s="202"/>
      <c r="DT346" s="202"/>
      <c r="DU346" s="202"/>
      <c r="DV346" s="202"/>
      <c r="DW346" s="202"/>
      <c r="DX346" s="202"/>
      <c r="DY346" s="202"/>
      <c r="DZ346" s="202"/>
      <c r="EA346" s="202"/>
      <c r="EB346" s="202"/>
      <c r="EC346" s="202"/>
      <c r="ED346" s="202"/>
      <c r="EE346" s="202"/>
      <c r="EF346" s="202"/>
      <c r="EG346" s="202"/>
      <c r="EH346" s="202"/>
      <c r="EI346" s="202"/>
      <c r="EJ346" s="202"/>
      <c r="EK346" s="202"/>
      <c r="EL346" s="202"/>
      <c r="EM346" s="202"/>
      <c r="EN346" s="202"/>
    </row>
    <row r="347" spans="3:144">
      <c r="C347" s="202"/>
      <c r="D347" s="202"/>
      <c r="E347" s="202"/>
      <c r="F347" s="202"/>
      <c r="G347" s="202"/>
      <c r="H347" s="202"/>
      <c r="I347" s="202"/>
      <c r="J347" s="202"/>
      <c r="K347" s="202"/>
      <c r="L347" s="202"/>
      <c r="M347" s="202"/>
      <c r="N347" s="202"/>
      <c r="O347" s="202"/>
      <c r="P347" s="202"/>
      <c r="Q347" s="202"/>
      <c r="R347" s="202"/>
      <c r="S347" s="202"/>
      <c r="T347" s="202"/>
      <c r="U347" s="202"/>
      <c r="V347" s="202"/>
      <c r="W347" s="202"/>
      <c r="X347" s="202"/>
      <c r="Y347" s="202"/>
      <c r="Z347" s="202"/>
      <c r="AA347" s="202"/>
      <c r="AB347" s="202"/>
      <c r="AC347" s="202"/>
      <c r="AD347" s="202"/>
      <c r="AE347" s="202"/>
      <c r="AF347" s="202"/>
      <c r="AG347" s="202"/>
      <c r="AH347" s="202"/>
      <c r="AI347" s="202"/>
      <c r="AJ347" s="202"/>
      <c r="AK347" s="202"/>
      <c r="AL347" s="202"/>
      <c r="AM347" s="202"/>
      <c r="AN347" s="202"/>
      <c r="AO347" s="202"/>
      <c r="AP347" s="202"/>
      <c r="AQ347" s="202"/>
      <c r="AR347" s="202"/>
      <c r="AS347" s="202"/>
      <c r="AT347" s="202"/>
      <c r="AU347" s="202"/>
      <c r="AV347" s="202"/>
      <c r="AW347" s="202"/>
      <c r="AX347" s="202"/>
      <c r="AY347" s="202"/>
      <c r="AZ347" s="202"/>
      <c r="BA347" s="202"/>
      <c r="BB347" s="202"/>
      <c r="BC347" s="202"/>
      <c r="BD347" s="202"/>
      <c r="BE347" s="202"/>
      <c r="BF347" s="202"/>
      <c r="BG347" s="202"/>
      <c r="BH347" s="202"/>
      <c r="BI347" s="202"/>
      <c r="BJ347" s="202"/>
      <c r="BK347" s="202"/>
      <c r="BL347" s="202"/>
      <c r="BM347" s="202"/>
      <c r="BN347" s="202"/>
      <c r="BO347" s="202"/>
      <c r="BP347" s="202"/>
      <c r="BQ347" s="202"/>
      <c r="BR347" s="202"/>
      <c r="BS347" s="202"/>
      <c r="BT347" s="202"/>
      <c r="BU347" s="202"/>
      <c r="BV347" s="202"/>
      <c r="BW347" s="202"/>
      <c r="BX347" s="202"/>
      <c r="BY347" s="202"/>
      <c r="BZ347" s="202"/>
      <c r="CA347" s="202"/>
      <c r="CB347" s="202"/>
      <c r="CC347" s="202"/>
      <c r="CD347" s="202"/>
      <c r="CE347" s="202"/>
      <c r="CF347" s="202"/>
      <c r="CG347" s="202"/>
      <c r="CH347" s="202"/>
      <c r="CI347" s="202"/>
      <c r="CJ347" s="202"/>
      <c r="CK347" s="202"/>
      <c r="CL347" s="202"/>
      <c r="CM347" s="202"/>
      <c r="CN347" s="202"/>
      <c r="CO347" s="202"/>
      <c r="CP347" s="202"/>
      <c r="CQ347" s="202"/>
      <c r="CR347" s="202"/>
      <c r="CS347" s="202"/>
      <c r="CT347" s="202"/>
      <c r="CU347" s="202"/>
      <c r="CV347" s="202"/>
      <c r="CW347" s="202"/>
      <c r="CX347" s="202"/>
      <c r="CY347" s="202"/>
      <c r="CZ347" s="202"/>
      <c r="DA347" s="202"/>
      <c r="DB347" s="202"/>
      <c r="DC347" s="202"/>
      <c r="DD347" s="202"/>
      <c r="DE347" s="202"/>
      <c r="DF347" s="202"/>
      <c r="DG347" s="202"/>
      <c r="DH347" s="202"/>
      <c r="DI347" s="202"/>
      <c r="DJ347" s="202"/>
      <c r="DK347" s="202"/>
      <c r="DL347" s="202"/>
      <c r="DM347" s="202"/>
      <c r="DN347" s="202"/>
      <c r="DO347" s="202"/>
      <c r="DP347" s="202"/>
      <c r="DQ347" s="202"/>
      <c r="DR347" s="202"/>
      <c r="DS347" s="202"/>
      <c r="DT347" s="202"/>
      <c r="DU347" s="202"/>
      <c r="DV347" s="202"/>
      <c r="DW347" s="202"/>
      <c r="DX347" s="202"/>
      <c r="DY347" s="202"/>
      <c r="DZ347" s="202"/>
      <c r="EA347" s="202"/>
      <c r="EB347" s="202"/>
      <c r="EC347" s="202"/>
      <c r="ED347" s="202"/>
      <c r="EE347" s="202"/>
      <c r="EF347" s="202"/>
      <c r="EG347" s="202"/>
      <c r="EH347" s="202"/>
      <c r="EI347" s="202"/>
      <c r="EJ347" s="202"/>
      <c r="EK347" s="202"/>
      <c r="EL347" s="202"/>
      <c r="EM347" s="202"/>
      <c r="EN347" s="202"/>
    </row>
    <row r="348" spans="3:144">
      <c r="C348" s="202"/>
      <c r="D348" s="202"/>
      <c r="E348" s="202"/>
      <c r="F348" s="202"/>
      <c r="G348" s="202"/>
      <c r="H348" s="202"/>
      <c r="I348" s="202"/>
      <c r="J348" s="202"/>
      <c r="K348" s="202"/>
      <c r="L348" s="202"/>
      <c r="M348" s="202"/>
      <c r="N348" s="202"/>
      <c r="O348" s="202"/>
      <c r="P348" s="202"/>
      <c r="Q348" s="202"/>
      <c r="R348" s="202"/>
      <c r="S348" s="202"/>
      <c r="T348" s="202"/>
      <c r="U348" s="202"/>
      <c r="V348" s="202"/>
      <c r="W348" s="202"/>
      <c r="X348" s="202"/>
      <c r="Y348" s="202"/>
      <c r="Z348" s="202"/>
      <c r="AA348" s="202"/>
      <c r="AB348" s="202"/>
      <c r="AC348" s="202"/>
      <c r="AD348" s="202"/>
      <c r="AE348" s="202"/>
      <c r="AF348" s="202"/>
      <c r="AG348" s="202"/>
      <c r="AH348" s="202"/>
      <c r="AI348" s="202"/>
      <c r="AJ348" s="202"/>
      <c r="AK348" s="202"/>
      <c r="AL348" s="202"/>
      <c r="AM348" s="202"/>
      <c r="AN348" s="202"/>
      <c r="AO348" s="202"/>
      <c r="AP348" s="202"/>
      <c r="AQ348" s="202"/>
      <c r="AR348" s="202"/>
      <c r="AS348" s="202"/>
      <c r="AT348" s="202"/>
      <c r="AU348" s="202"/>
      <c r="AV348" s="202"/>
      <c r="AW348" s="202"/>
      <c r="AX348" s="202"/>
      <c r="AY348" s="202"/>
      <c r="AZ348" s="202"/>
      <c r="BA348" s="202"/>
      <c r="BB348" s="202"/>
      <c r="BC348" s="202"/>
      <c r="BD348" s="202"/>
      <c r="BE348" s="202"/>
      <c r="BF348" s="202"/>
      <c r="BG348" s="202"/>
      <c r="BH348" s="202"/>
      <c r="BI348" s="202"/>
      <c r="BJ348" s="202"/>
      <c r="BK348" s="202"/>
      <c r="BL348" s="202"/>
      <c r="BM348" s="202"/>
      <c r="BN348" s="202"/>
      <c r="BO348" s="202"/>
      <c r="BP348" s="202"/>
      <c r="BQ348" s="202"/>
      <c r="BR348" s="202"/>
      <c r="BS348" s="202"/>
      <c r="BT348" s="202"/>
      <c r="BU348" s="202"/>
      <c r="BV348" s="202"/>
      <c r="BW348" s="202"/>
      <c r="BX348" s="202"/>
      <c r="BY348" s="202"/>
      <c r="BZ348" s="202"/>
      <c r="CA348" s="202"/>
      <c r="CB348" s="202"/>
      <c r="CC348" s="202"/>
      <c r="CD348" s="202"/>
      <c r="CE348" s="202"/>
      <c r="CF348" s="202"/>
      <c r="CG348" s="202"/>
      <c r="CH348" s="202"/>
      <c r="CI348" s="202"/>
      <c r="CJ348" s="202"/>
      <c r="CK348" s="202"/>
      <c r="CL348" s="202"/>
      <c r="CM348" s="202"/>
      <c r="CN348" s="202"/>
      <c r="CO348" s="202"/>
      <c r="CP348" s="202"/>
      <c r="CQ348" s="202"/>
      <c r="CR348" s="202"/>
      <c r="CS348" s="202"/>
      <c r="CT348" s="202"/>
      <c r="CU348" s="202"/>
      <c r="CV348" s="202"/>
      <c r="CW348" s="202"/>
      <c r="CX348" s="202"/>
      <c r="CY348" s="202"/>
      <c r="CZ348" s="202"/>
      <c r="DA348" s="202"/>
      <c r="DB348" s="202"/>
      <c r="DC348" s="202"/>
      <c r="DD348" s="202"/>
      <c r="DE348" s="202"/>
      <c r="DF348" s="202"/>
      <c r="DG348" s="202"/>
      <c r="DH348" s="202"/>
      <c r="DI348" s="202"/>
      <c r="DJ348" s="202"/>
      <c r="DK348" s="202"/>
      <c r="DL348" s="202"/>
      <c r="DM348" s="202"/>
      <c r="DN348" s="202"/>
      <c r="DO348" s="202"/>
      <c r="DP348" s="202"/>
      <c r="DQ348" s="202"/>
      <c r="DR348" s="202"/>
      <c r="DS348" s="202"/>
      <c r="DT348" s="202"/>
      <c r="DU348" s="202"/>
      <c r="DV348" s="202"/>
      <c r="DW348" s="202"/>
      <c r="DX348" s="202"/>
      <c r="DY348" s="202"/>
      <c r="DZ348" s="202"/>
      <c r="EA348" s="202"/>
      <c r="EB348" s="202"/>
      <c r="EC348" s="202"/>
      <c r="ED348" s="202"/>
      <c r="EE348" s="202"/>
      <c r="EF348" s="202"/>
      <c r="EG348" s="202"/>
      <c r="EH348" s="202"/>
      <c r="EI348" s="202"/>
      <c r="EJ348" s="202"/>
      <c r="EK348" s="202"/>
      <c r="EL348" s="202"/>
      <c r="EM348" s="202"/>
      <c r="EN348" s="202"/>
    </row>
    <row r="349" spans="3:144">
      <c r="C349" s="202"/>
      <c r="D349" s="202"/>
      <c r="E349" s="202"/>
      <c r="F349" s="202"/>
      <c r="G349" s="202"/>
      <c r="H349" s="202"/>
      <c r="I349" s="202"/>
      <c r="J349" s="202"/>
      <c r="K349" s="202"/>
      <c r="L349" s="202"/>
      <c r="M349" s="202"/>
      <c r="N349" s="202"/>
      <c r="O349" s="202"/>
      <c r="P349" s="202"/>
      <c r="Q349" s="202"/>
      <c r="R349" s="202"/>
      <c r="S349" s="202"/>
      <c r="T349" s="202"/>
      <c r="U349" s="202"/>
      <c r="V349" s="202"/>
      <c r="W349" s="202"/>
      <c r="X349" s="202"/>
      <c r="Y349" s="202"/>
      <c r="Z349" s="202"/>
      <c r="AA349" s="202"/>
      <c r="AB349" s="202"/>
      <c r="AC349" s="202"/>
      <c r="AD349" s="202"/>
      <c r="AE349" s="202"/>
      <c r="AF349" s="202"/>
      <c r="AG349" s="202"/>
      <c r="AH349" s="202"/>
      <c r="AI349" s="202"/>
      <c r="AJ349" s="202"/>
      <c r="AK349" s="202"/>
      <c r="AL349" s="202"/>
      <c r="AM349" s="202"/>
      <c r="AN349" s="202"/>
      <c r="AO349" s="202"/>
      <c r="AP349" s="202"/>
      <c r="AQ349" s="202"/>
      <c r="AR349" s="202"/>
      <c r="AS349" s="202"/>
      <c r="AT349" s="202"/>
      <c r="AU349" s="202"/>
      <c r="AV349" s="202"/>
      <c r="AW349" s="202"/>
      <c r="AX349" s="202"/>
      <c r="AY349" s="202"/>
      <c r="AZ349" s="202"/>
      <c r="BA349" s="202"/>
      <c r="BB349" s="202"/>
      <c r="BC349" s="202"/>
      <c r="BD349" s="202"/>
      <c r="BE349" s="202"/>
      <c r="BF349" s="202"/>
      <c r="BG349" s="202"/>
      <c r="BH349" s="202"/>
      <c r="BI349" s="202"/>
      <c r="BJ349" s="202"/>
      <c r="BK349" s="202"/>
      <c r="BL349" s="202"/>
      <c r="BM349" s="202"/>
      <c r="BN349" s="202"/>
      <c r="BO349" s="202"/>
      <c r="BP349" s="202"/>
      <c r="BQ349" s="202"/>
      <c r="BR349" s="202"/>
      <c r="BS349" s="202"/>
      <c r="BT349" s="202"/>
      <c r="BU349" s="202"/>
      <c r="BV349" s="202"/>
      <c r="BW349" s="202"/>
      <c r="BX349" s="202"/>
      <c r="BY349" s="202"/>
      <c r="BZ349" s="202"/>
      <c r="CA349" s="202"/>
      <c r="CB349" s="202"/>
      <c r="CC349" s="202"/>
      <c r="CD349" s="202"/>
      <c r="CE349" s="202"/>
      <c r="CF349" s="202"/>
      <c r="CG349" s="202"/>
      <c r="CH349" s="202"/>
      <c r="CI349" s="202"/>
      <c r="CJ349" s="202"/>
      <c r="CK349" s="202"/>
      <c r="CL349" s="202"/>
      <c r="CM349" s="202"/>
      <c r="CN349" s="202"/>
      <c r="CO349" s="202"/>
      <c r="CP349" s="202"/>
      <c r="CQ349" s="202"/>
      <c r="CR349" s="202"/>
      <c r="CS349" s="202"/>
      <c r="CT349" s="202"/>
      <c r="CU349" s="202"/>
      <c r="CV349" s="202"/>
      <c r="CW349" s="202"/>
      <c r="CX349" s="202"/>
      <c r="CY349" s="202"/>
      <c r="CZ349" s="202"/>
      <c r="DA349" s="202"/>
      <c r="DB349" s="202"/>
      <c r="DC349" s="202"/>
      <c r="DD349" s="202"/>
      <c r="DE349" s="202"/>
      <c r="DF349" s="202"/>
      <c r="DG349" s="202"/>
      <c r="DH349" s="202"/>
      <c r="DI349" s="202"/>
      <c r="DJ349" s="202"/>
      <c r="DK349" s="202"/>
      <c r="DL349" s="202"/>
      <c r="DM349" s="202"/>
      <c r="DN349" s="202"/>
      <c r="DO349" s="202"/>
      <c r="DP349" s="202"/>
      <c r="DQ349" s="202"/>
      <c r="DR349" s="202"/>
      <c r="DS349" s="202"/>
      <c r="DT349" s="202"/>
      <c r="DU349" s="202"/>
      <c r="DV349" s="202"/>
      <c r="DW349" s="202"/>
      <c r="DX349" s="202"/>
      <c r="DY349" s="202"/>
      <c r="DZ349" s="202"/>
      <c r="EA349" s="202"/>
      <c r="EB349" s="202"/>
      <c r="EC349" s="202"/>
      <c r="ED349" s="202"/>
      <c r="EE349" s="202"/>
      <c r="EF349" s="202"/>
      <c r="EG349" s="202"/>
      <c r="EH349" s="202"/>
      <c r="EI349" s="202"/>
      <c r="EJ349" s="202"/>
      <c r="EK349" s="202"/>
      <c r="EL349" s="202"/>
      <c r="EM349" s="202"/>
      <c r="EN349" s="202"/>
    </row>
    <row r="350" spans="3:144">
      <c r="C350" s="202"/>
      <c r="D350" s="202"/>
      <c r="E350" s="202"/>
      <c r="F350" s="202"/>
      <c r="G350" s="202"/>
      <c r="H350" s="202"/>
      <c r="I350" s="202"/>
      <c r="J350" s="202"/>
      <c r="K350" s="202"/>
      <c r="L350" s="202"/>
      <c r="M350" s="202"/>
      <c r="N350" s="202"/>
      <c r="O350" s="202"/>
      <c r="P350" s="202"/>
      <c r="Q350" s="202"/>
      <c r="R350" s="202"/>
      <c r="S350" s="202"/>
      <c r="T350" s="202"/>
      <c r="U350" s="202"/>
      <c r="V350" s="202"/>
      <c r="W350" s="202"/>
      <c r="X350" s="202"/>
      <c r="Y350" s="202"/>
      <c r="Z350" s="202"/>
      <c r="AA350" s="202"/>
      <c r="AB350" s="202"/>
      <c r="AC350" s="202"/>
      <c r="AD350" s="202"/>
      <c r="AE350" s="202"/>
      <c r="AF350" s="202"/>
      <c r="AG350" s="202"/>
      <c r="AH350" s="202"/>
      <c r="AI350" s="202"/>
      <c r="AJ350" s="202"/>
      <c r="AK350" s="202"/>
      <c r="AL350" s="202"/>
      <c r="AM350" s="202"/>
      <c r="AN350" s="202"/>
      <c r="AO350" s="202"/>
      <c r="AP350" s="202"/>
      <c r="AQ350" s="202"/>
      <c r="AR350" s="202"/>
      <c r="AS350" s="202"/>
      <c r="AT350" s="202"/>
      <c r="AU350" s="202"/>
      <c r="AV350" s="202"/>
      <c r="AW350" s="202"/>
      <c r="AX350" s="202"/>
      <c r="AY350" s="202"/>
      <c r="AZ350" s="202"/>
      <c r="BA350" s="202"/>
      <c r="BB350" s="202"/>
      <c r="BC350" s="202"/>
      <c r="BD350" s="202"/>
      <c r="BE350" s="202"/>
      <c r="BF350" s="202"/>
      <c r="BG350" s="202"/>
      <c r="BH350" s="202"/>
      <c r="BI350" s="202"/>
      <c r="BJ350" s="202"/>
      <c r="BK350" s="202"/>
      <c r="BL350" s="202"/>
      <c r="BM350" s="202"/>
      <c r="BN350" s="202"/>
      <c r="BO350" s="202"/>
      <c r="BP350" s="202"/>
      <c r="BQ350" s="202"/>
      <c r="BR350" s="202"/>
      <c r="BS350" s="202"/>
      <c r="BT350" s="202"/>
      <c r="BU350" s="202"/>
      <c r="BV350" s="202"/>
      <c r="BW350" s="202"/>
      <c r="BX350" s="202"/>
      <c r="BY350" s="202"/>
      <c r="BZ350" s="202"/>
      <c r="CA350" s="202"/>
      <c r="CB350" s="202"/>
      <c r="CC350" s="202"/>
      <c r="CD350" s="202"/>
      <c r="CE350" s="202"/>
      <c r="CF350" s="202"/>
      <c r="CG350" s="202"/>
      <c r="CH350" s="202"/>
      <c r="CI350" s="202"/>
      <c r="CJ350" s="202"/>
      <c r="CK350" s="202"/>
      <c r="CL350" s="202"/>
      <c r="CM350" s="202"/>
      <c r="CN350" s="202"/>
      <c r="CO350" s="202"/>
      <c r="CP350" s="202"/>
      <c r="CQ350" s="202"/>
      <c r="CR350" s="202"/>
      <c r="CS350" s="202"/>
      <c r="CT350" s="202"/>
      <c r="CU350" s="202"/>
      <c r="CV350" s="202"/>
      <c r="CW350" s="202"/>
      <c r="CX350" s="202"/>
      <c r="CY350" s="202"/>
      <c r="CZ350" s="202"/>
      <c r="DA350" s="202"/>
      <c r="DB350" s="202"/>
      <c r="DC350" s="202"/>
      <c r="DD350" s="202"/>
      <c r="DE350" s="202"/>
      <c r="DF350" s="202"/>
      <c r="DG350" s="202"/>
      <c r="DH350" s="202"/>
      <c r="DI350" s="202"/>
      <c r="DJ350" s="202"/>
      <c r="DK350" s="202"/>
      <c r="DL350" s="202"/>
      <c r="DM350" s="202"/>
      <c r="DN350" s="202"/>
      <c r="DO350" s="202"/>
      <c r="DP350" s="202"/>
      <c r="DQ350" s="202"/>
      <c r="DR350" s="202"/>
      <c r="DS350" s="202"/>
      <c r="DT350" s="202"/>
      <c r="DU350" s="202"/>
      <c r="DV350" s="202"/>
      <c r="DW350" s="202"/>
      <c r="DX350" s="202"/>
      <c r="DY350" s="202"/>
      <c r="DZ350" s="202"/>
      <c r="EA350" s="202"/>
      <c r="EB350" s="202"/>
      <c r="EC350" s="202"/>
      <c r="ED350" s="202"/>
      <c r="EE350" s="202"/>
      <c r="EF350" s="202"/>
      <c r="EG350" s="202"/>
      <c r="EH350" s="202"/>
      <c r="EI350" s="202"/>
      <c r="EJ350" s="202"/>
      <c r="EK350" s="202"/>
      <c r="EL350" s="202"/>
      <c r="EM350" s="202"/>
      <c r="EN350" s="202"/>
    </row>
    <row r="351" spans="3:144">
      <c r="C351" s="202"/>
      <c r="D351" s="202"/>
      <c r="E351" s="202"/>
      <c r="F351" s="202"/>
      <c r="G351" s="202"/>
      <c r="H351" s="202"/>
      <c r="I351" s="202"/>
      <c r="J351" s="202"/>
      <c r="K351" s="202"/>
      <c r="L351" s="202"/>
      <c r="M351" s="202"/>
      <c r="N351" s="202"/>
      <c r="O351" s="202"/>
      <c r="P351" s="202"/>
      <c r="Q351" s="202"/>
      <c r="R351" s="202"/>
      <c r="S351" s="202"/>
      <c r="T351" s="202"/>
      <c r="U351" s="202"/>
      <c r="V351" s="202"/>
      <c r="W351" s="202"/>
      <c r="X351" s="202"/>
      <c r="Y351" s="202"/>
      <c r="Z351" s="202"/>
      <c r="AA351" s="202"/>
      <c r="AB351" s="202"/>
      <c r="AC351" s="202"/>
      <c r="AD351" s="202"/>
      <c r="AE351" s="202"/>
      <c r="AF351" s="202"/>
      <c r="AG351" s="202"/>
      <c r="AH351" s="202"/>
      <c r="AI351" s="202"/>
      <c r="AJ351" s="202"/>
      <c r="AK351" s="202"/>
      <c r="AL351" s="202"/>
      <c r="AM351" s="202"/>
      <c r="AN351" s="202"/>
      <c r="AO351" s="202"/>
      <c r="AP351" s="202"/>
      <c r="AQ351" s="202"/>
      <c r="AR351" s="202"/>
      <c r="AS351" s="202"/>
      <c r="AT351" s="202"/>
      <c r="AU351" s="202"/>
      <c r="AV351" s="202"/>
      <c r="AW351" s="202"/>
      <c r="AX351" s="202"/>
      <c r="AY351" s="202"/>
      <c r="AZ351" s="202"/>
      <c r="BA351" s="202"/>
      <c r="BB351" s="202"/>
      <c r="BC351" s="202"/>
      <c r="BD351" s="202"/>
      <c r="BE351" s="202"/>
      <c r="BF351" s="202"/>
      <c r="BG351" s="202"/>
      <c r="BH351" s="202"/>
      <c r="BI351" s="202"/>
      <c r="BJ351" s="202"/>
      <c r="BK351" s="202"/>
      <c r="BL351" s="202"/>
      <c r="BM351" s="202"/>
      <c r="BN351" s="202"/>
      <c r="BO351" s="202"/>
      <c r="BP351" s="202"/>
      <c r="BQ351" s="202"/>
      <c r="BR351" s="202"/>
      <c r="BS351" s="202"/>
      <c r="BT351" s="202"/>
      <c r="BU351" s="202"/>
      <c r="BV351" s="202"/>
      <c r="BW351" s="202"/>
      <c r="BX351" s="202"/>
      <c r="BY351" s="202"/>
      <c r="BZ351" s="202"/>
      <c r="CA351" s="202"/>
      <c r="CB351" s="202"/>
      <c r="CC351" s="202"/>
      <c r="CD351" s="202"/>
      <c r="CE351" s="202"/>
      <c r="CF351" s="202"/>
      <c r="CG351" s="202"/>
      <c r="CH351" s="202"/>
      <c r="CI351" s="202"/>
      <c r="CJ351" s="202"/>
      <c r="CK351" s="202"/>
      <c r="CL351" s="202"/>
      <c r="CM351" s="202"/>
      <c r="CN351" s="202"/>
      <c r="CO351" s="202"/>
      <c r="CP351" s="202"/>
      <c r="CQ351" s="202"/>
      <c r="CR351" s="202"/>
      <c r="CS351" s="202"/>
      <c r="CT351" s="202"/>
      <c r="CU351" s="202"/>
      <c r="CV351" s="202"/>
      <c r="CW351" s="202"/>
      <c r="CX351" s="202"/>
      <c r="CY351" s="202"/>
      <c r="CZ351" s="202"/>
      <c r="DA351" s="202"/>
      <c r="DB351" s="202"/>
      <c r="DC351" s="202"/>
      <c r="DD351" s="202"/>
      <c r="DE351" s="202"/>
      <c r="DF351" s="202"/>
      <c r="DG351" s="202"/>
      <c r="DH351" s="202"/>
      <c r="DI351" s="202"/>
      <c r="DJ351" s="202"/>
      <c r="DK351" s="202"/>
      <c r="DL351" s="202"/>
      <c r="DM351" s="202"/>
      <c r="DN351" s="202"/>
      <c r="DO351" s="202"/>
      <c r="DP351" s="202"/>
      <c r="DQ351" s="202"/>
      <c r="DR351" s="202"/>
      <c r="DS351" s="202"/>
      <c r="DT351" s="202"/>
      <c r="DU351" s="202"/>
      <c r="DV351" s="202"/>
      <c r="DW351" s="202"/>
      <c r="DX351" s="202"/>
      <c r="DY351" s="202"/>
      <c r="DZ351" s="202"/>
      <c r="EA351" s="202"/>
      <c r="EB351" s="202"/>
      <c r="EC351" s="202"/>
      <c r="ED351" s="202"/>
      <c r="EE351" s="202"/>
      <c r="EF351" s="202"/>
      <c r="EG351" s="202"/>
      <c r="EH351" s="202"/>
      <c r="EI351" s="202"/>
      <c r="EJ351" s="202"/>
      <c r="EK351" s="202"/>
      <c r="EL351" s="202"/>
      <c r="EM351" s="202"/>
      <c r="EN351" s="202"/>
    </row>
    <row r="352" spans="3:144">
      <c r="C352" s="202"/>
      <c r="D352" s="202"/>
      <c r="E352" s="202"/>
      <c r="F352" s="202"/>
      <c r="G352" s="202"/>
      <c r="H352" s="202"/>
      <c r="I352" s="202"/>
      <c r="J352" s="202"/>
      <c r="K352" s="202"/>
      <c r="L352" s="202"/>
      <c r="M352" s="202"/>
      <c r="N352" s="202"/>
      <c r="O352" s="202"/>
      <c r="P352" s="202"/>
      <c r="Q352" s="202"/>
      <c r="R352" s="202"/>
      <c r="S352" s="202"/>
      <c r="T352" s="202"/>
      <c r="U352" s="202"/>
      <c r="V352" s="202"/>
      <c r="W352" s="202"/>
      <c r="X352" s="202"/>
      <c r="Y352" s="202"/>
      <c r="Z352" s="202"/>
      <c r="AA352" s="202"/>
      <c r="AB352" s="202"/>
      <c r="AC352" s="202"/>
      <c r="AD352" s="202"/>
      <c r="AE352" s="202"/>
      <c r="AF352" s="202"/>
      <c r="AG352" s="202"/>
      <c r="AH352" s="202"/>
      <c r="AI352" s="202"/>
      <c r="AJ352" s="202"/>
      <c r="AK352" s="202"/>
      <c r="AL352" s="202"/>
      <c r="AM352" s="202"/>
      <c r="AN352" s="202"/>
      <c r="AO352" s="202"/>
      <c r="AP352" s="202"/>
      <c r="AQ352" s="202"/>
      <c r="AR352" s="202"/>
      <c r="AS352" s="202"/>
      <c r="AT352" s="202"/>
      <c r="AU352" s="202"/>
      <c r="AV352" s="202"/>
      <c r="AW352" s="202"/>
      <c r="AX352" s="202"/>
      <c r="AY352" s="202"/>
      <c r="AZ352" s="202"/>
      <c r="BA352" s="202"/>
      <c r="BB352" s="202"/>
      <c r="BC352" s="202"/>
      <c r="BD352" s="202"/>
      <c r="BE352" s="202"/>
      <c r="BF352" s="202"/>
      <c r="BG352" s="202"/>
      <c r="BH352" s="202"/>
      <c r="BI352" s="202"/>
      <c r="BJ352" s="202"/>
      <c r="BK352" s="202"/>
      <c r="BL352" s="202"/>
      <c r="BM352" s="202"/>
      <c r="BN352" s="202"/>
      <c r="BO352" s="202"/>
      <c r="BP352" s="202"/>
      <c r="BQ352" s="202"/>
      <c r="BR352" s="202"/>
      <c r="BS352" s="202"/>
      <c r="BT352" s="202"/>
      <c r="BU352" s="202"/>
      <c r="BV352" s="202"/>
      <c r="BW352" s="202"/>
      <c r="BX352" s="202"/>
      <c r="BY352" s="202"/>
      <c r="BZ352" s="202"/>
      <c r="CA352" s="202"/>
      <c r="CB352" s="202"/>
      <c r="CC352" s="202"/>
      <c r="CD352" s="202"/>
      <c r="CE352" s="202"/>
      <c r="CF352" s="202"/>
      <c r="CG352" s="202"/>
      <c r="CH352" s="202"/>
      <c r="CI352" s="202"/>
      <c r="CJ352" s="202"/>
      <c r="CK352" s="202"/>
      <c r="CL352" s="202"/>
      <c r="CM352" s="202"/>
      <c r="CN352" s="202"/>
      <c r="CO352" s="202"/>
      <c r="CP352" s="202"/>
      <c r="CQ352" s="202"/>
      <c r="CR352" s="202"/>
      <c r="CS352" s="202"/>
      <c r="CT352" s="202"/>
      <c r="CU352" s="202"/>
      <c r="CV352" s="202"/>
      <c r="CW352" s="202"/>
      <c r="CX352" s="202"/>
      <c r="CY352" s="202"/>
      <c r="CZ352" s="202"/>
      <c r="DA352" s="202"/>
      <c r="DB352" s="202"/>
      <c r="DC352" s="202"/>
      <c r="DD352" s="202"/>
      <c r="DE352" s="202"/>
      <c r="DF352" s="202"/>
      <c r="DG352" s="202"/>
      <c r="DH352" s="202"/>
      <c r="DI352" s="202"/>
      <c r="DJ352" s="202"/>
      <c r="DK352" s="202"/>
      <c r="DL352" s="202"/>
      <c r="DM352" s="202"/>
      <c r="DN352" s="202"/>
      <c r="DO352" s="202"/>
      <c r="DP352" s="202"/>
      <c r="DQ352" s="202"/>
      <c r="DR352" s="202"/>
      <c r="DS352" s="202"/>
      <c r="DT352" s="202"/>
      <c r="DU352" s="202"/>
      <c r="DV352" s="202"/>
      <c r="DW352" s="202"/>
      <c r="DX352" s="202"/>
      <c r="DY352" s="202"/>
      <c r="DZ352" s="202"/>
      <c r="EA352" s="202"/>
      <c r="EB352" s="202"/>
      <c r="EC352" s="202"/>
      <c r="ED352" s="202"/>
      <c r="EE352" s="202"/>
      <c r="EF352" s="202"/>
      <c r="EG352" s="202"/>
      <c r="EH352" s="202"/>
      <c r="EI352" s="202"/>
      <c r="EJ352" s="202"/>
      <c r="EK352" s="202"/>
      <c r="EL352" s="202"/>
      <c r="EM352" s="202"/>
      <c r="EN352" s="202"/>
    </row>
    <row r="353" spans="3:144">
      <c r="C353" s="202"/>
      <c r="D353" s="202"/>
      <c r="E353" s="202"/>
      <c r="F353" s="202"/>
      <c r="G353" s="202"/>
      <c r="H353" s="202"/>
      <c r="I353" s="202"/>
      <c r="J353" s="202"/>
      <c r="K353" s="202"/>
      <c r="L353" s="202"/>
      <c r="M353" s="202"/>
      <c r="N353" s="202"/>
      <c r="O353" s="202"/>
      <c r="P353" s="202"/>
      <c r="Q353" s="202"/>
      <c r="R353" s="202"/>
      <c r="S353" s="202"/>
      <c r="T353" s="202"/>
      <c r="U353" s="202"/>
      <c r="V353" s="202"/>
      <c r="W353" s="202"/>
      <c r="X353" s="202"/>
      <c r="Y353" s="202"/>
      <c r="Z353" s="202"/>
      <c r="AA353" s="202"/>
      <c r="AB353" s="202"/>
      <c r="AC353" s="202"/>
      <c r="AD353" s="202"/>
      <c r="AE353" s="202"/>
      <c r="AF353" s="202"/>
      <c r="AG353" s="202"/>
      <c r="AH353" s="202"/>
      <c r="AI353" s="202"/>
      <c r="AJ353" s="202"/>
      <c r="AK353" s="202"/>
      <c r="AL353" s="202"/>
      <c r="AM353" s="202"/>
      <c r="AN353" s="202"/>
      <c r="AO353" s="202"/>
      <c r="AP353" s="202"/>
      <c r="AQ353" s="202"/>
      <c r="AR353" s="202"/>
      <c r="AS353" s="202"/>
      <c r="AT353" s="202"/>
      <c r="AU353" s="202"/>
      <c r="AV353" s="202"/>
      <c r="AW353" s="202"/>
      <c r="AX353" s="202"/>
      <c r="AY353" s="202"/>
      <c r="AZ353" s="202"/>
      <c r="BA353" s="202"/>
      <c r="BB353" s="202"/>
      <c r="BC353" s="202"/>
      <c r="BD353" s="202"/>
      <c r="BE353" s="202"/>
      <c r="BF353" s="202"/>
      <c r="BG353" s="202"/>
      <c r="BH353" s="202"/>
      <c r="BI353" s="202"/>
      <c r="BJ353" s="202"/>
      <c r="BK353" s="202"/>
      <c r="BL353" s="202"/>
      <c r="BM353" s="202"/>
      <c r="BN353" s="202"/>
      <c r="BO353" s="202"/>
      <c r="BP353" s="202"/>
      <c r="BQ353" s="202"/>
      <c r="BR353" s="202"/>
      <c r="BS353" s="202"/>
      <c r="BT353" s="202"/>
      <c r="BU353" s="202"/>
      <c r="BV353" s="202"/>
      <c r="BW353" s="202"/>
      <c r="BX353" s="202"/>
      <c r="BY353" s="202"/>
      <c r="BZ353" s="202"/>
      <c r="CA353" s="202"/>
      <c r="CB353" s="202"/>
      <c r="CC353" s="202"/>
      <c r="CD353" s="202"/>
      <c r="CE353" s="202"/>
      <c r="CF353" s="202"/>
      <c r="CG353" s="202"/>
      <c r="CH353" s="202"/>
      <c r="CI353" s="202"/>
      <c r="CJ353" s="202"/>
      <c r="CK353" s="202"/>
      <c r="CL353" s="202"/>
      <c r="CM353" s="202"/>
      <c r="CN353" s="202"/>
      <c r="CO353" s="202"/>
      <c r="CP353" s="202"/>
      <c r="CQ353" s="202"/>
      <c r="CR353" s="202"/>
      <c r="CS353" s="202"/>
      <c r="CT353" s="202"/>
      <c r="CU353" s="202"/>
      <c r="CV353" s="202"/>
      <c r="CW353" s="202"/>
      <c r="CX353" s="202"/>
      <c r="CY353" s="202"/>
      <c r="CZ353" s="202"/>
      <c r="DA353" s="202"/>
      <c r="DB353" s="202"/>
      <c r="DC353" s="202"/>
      <c r="DD353" s="202"/>
      <c r="DE353" s="202"/>
      <c r="DF353" s="202"/>
      <c r="DG353" s="202"/>
      <c r="DH353" s="202"/>
      <c r="DI353" s="202"/>
      <c r="DJ353" s="202"/>
      <c r="DK353" s="202"/>
      <c r="DL353" s="202"/>
      <c r="DM353" s="202"/>
      <c r="DN353" s="202"/>
      <c r="DO353" s="202"/>
      <c r="DP353" s="202"/>
      <c r="DQ353" s="202"/>
      <c r="DR353" s="202"/>
      <c r="DS353" s="202"/>
      <c r="DT353" s="202"/>
      <c r="DU353" s="202"/>
      <c r="DV353" s="202"/>
      <c r="DW353" s="202"/>
      <c r="DX353" s="202"/>
      <c r="DY353" s="202"/>
      <c r="DZ353" s="202"/>
      <c r="EA353" s="202"/>
      <c r="EB353" s="202"/>
      <c r="EC353" s="202"/>
      <c r="ED353" s="202"/>
      <c r="EE353" s="202"/>
      <c r="EF353" s="202"/>
      <c r="EG353" s="202"/>
      <c r="EH353" s="202"/>
      <c r="EI353" s="202"/>
      <c r="EJ353" s="202"/>
      <c r="EK353" s="202"/>
      <c r="EL353" s="202"/>
      <c r="EM353" s="202"/>
      <c r="EN353" s="202"/>
    </row>
    <row r="354" spans="3:144">
      <c r="C354" s="202"/>
      <c r="D354" s="202"/>
      <c r="E354" s="202"/>
      <c r="F354" s="202"/>
      <c r="G354" s="202"/>
      <c r="H354" s="202"/>
      <c r="I354" s="202"/>
      <c r="J354" s="202"/>
      <c r="K354" s="202"/>
      <c r="L354" s="202"/>
      <c r="M354" s="202"/>
      <c r="N354" s="202"/>
      <c r="O354" s="202"/>
      <c r="P354" s="202"/>
      <c r="Q354" s="202"/>
      <c r="R354" s="202"/>
      <c r="S354" s="202"/>
      <c r="T354" s="202"/>
      <c r="U354" s="202"/>
      <c r="V354" s="202"/>
      <c r="W354" s="202"/>
      <c r="X354" s="202"/>
      <c r="Y354" s="202"/>
      <c r="Z354" s="202"/>
      <c r="AA354" s="202"/>
      <c r="AB354" s="202"/>
      <c r="AC354" s="202"/>
      <c r="AD354" s="202"/>
      <c r="AE354" s="202"/>
      <c r="AF354" s="202"/>
      <c r="AG354" s="202"/>
      <c r="AH354" s="202"/>
      <c r="AI354" s="202"/>
      <c r="AJ354" s="202"/>
      <c r="AK354" s="202"/>
      <c r="AL354" s="202"/>
      <c r="AM354" s="202"/>
      <c r="AN354" s="202"/>
      <c r="AO354" s="202"/>
      <c r="AP354" s="202"/>
      <c r="AQ354" s="202"/>
      <c r="AR354" s="202"/>
      <c r="AS354" s="202"/>
      <c r="AT354" s="202"/>
      <c r="AU354" s="202"/>
      <c r="AV354" s="202"/>
      <c r="AW354" s="202"/>
      <c r="AX354" s="202"/>
      <c r="AY354" s="202"/>
      <c r="AZ354" s="202"/>
      <c r="BA354" s="202"/>
      <c r="BB354" s="202"/>
      <c r="BC354" s="202"/>
      <c r="BD354" s="202"/>
      <c r="BE354" s="202"/>
      <c r="BF354" s="202"/>
      <c r="BG354" s="202"/>
      <c r="BH354" s="202"/>
      <c r="BI354" s="202"/>
      <c r="BJ354" s="202"/>
      <c r="BK354" s="202"/>
      <c r="BL354" s="202"/>
      <c r="BM354" s="202"/>
      <c r="BN354" s="202"/>
      <c r="BO354" s="202"/>
      <c r="BP354" s="202"/>
      <c r="BQ354" s="202"/>
      <c r="BR354" s="202"/>
      <c r="BS354" s="202"/>
      <c r="BT354" s="202"/>
      <c r="BU354" s="202"/>
      <c r="BV354" s="202"/>
      <c r="BW354" s="202"/>
      <c r="BX354" s="202"/>
      <c r="BY354" s="202"/>
      <c r="BZ354" s="202"/>
      <c r="CA354" s="202"/>
      <c r="CB354" s="202"/>
      <c r="CC354" s="202"/>
      <c r="CD354" s="202"/>
      <c r="CE354" s="202"/>
      <c r="CF354" s="202"/>
      <c r="CG354" s="202"/>
      <c r="CH354" s="202"/>
      <c r="CI354" s="202"/>
      <c r="CJ354" s="202"/>
      <c r="CK354" s="202"/>
      <c r="CL354" s="202"/>
      <c r="CM354" s="202"/>
      <c r="CN354" s="202"/>
      <c r="CO354" s="202"/>
      <c r="CP354" s="202"/>
      <c r="CQ354" s="202"/>
      <c r="CR354" s="202"/>
      <c r="CS354" s="202"/>
      <c r="CT354" s="202"/>
      <c r="CU354" s="202"/>
      <c r="CV354" s="202"/>
      <c r="CW354" s="202"/>
      <c r="CX354" s="202"/>
      <c r="CY354" s="202"/>
      <c r="CZ354" s="202"/>
      <c r="DA354" s="202"/>
      <c r="DB354" s="202"/>
      <c r="DC354" s="202"/>
      <c r="DD354" s="202"/>
      <c r="DE354" s="202"/>
      <c r="DF354" s="202"/>
      <c r="DG354" s="202"/>
      <c r="DH354" s="202"/>
      <c r="DI354" s="202"/>
      <c r="DJ354" s="202"/>
      <c r="DK354" s="202"/>
      <c r="DL354" s="202"/>
      <c r="DM354" s="202"/>
      <c r="DN354" s="202"/>
      <c r="DO354" s="202"/>
      <c r="DP354" s="202"/>
      <c r="DQ354" s="202"/>
      <c r="DR354" s="202"/>
      <c r="DS354" s="202"/>
      <c r="DT354" s="202"/>
      <c r="DU354" s="202"/>
      <c r="DV354" s="202"/>
      <c r="DW354" s="202"/>
      <c r="DX354" s="202"/>
      <c r="DY354" s="202"/>
      <c r="DZ354" s="202"/>
      <c r="EA354" s="202"/>
      <c r="EB354" s="202"/>
      <c r="EC354" s="202"/>
      <c r="ED354" s="202"/>
      <c r="EE354" s="202"/>
      <c r="EF354" s="202"/>
      <c r="EG354" s="202"/>
      <c r="EH354" s="202"/>
      <c r="EI354" s="202"/>
      <c r="EJ354" s="202"/>
      <c r="EK354" s="202"/>
      <c r="EL354" s="202"/>
      <c r="EM354" s="202"/>
      <c r="EN354" s="202"/>
    </row>
    <row r="355" spans="3:144">
      <c r="C355" s="202"/>
      <c r="D355" s="202"/>
      <c r="E355" s="202"/>
      <c r="F355" s="202"/>
      <c r="G355" s="202"/>
      <c r="H355" s="202"/>
      <c r="I355" s="202"/>
      <c r="J355" s="202"/>
      <c r="K355" s="202"/>
      <c r="L355" s="202"/>
      <c r="M355" s="202"/>
      <c r="N355" s="202"/>
      <c r="O355" s="202"/>
      <c r="P355" s="202"/>
      <c r="Q355" s="202"/>
      <c r="R355" s="202"/>
      <c r="S355" s="202"/>
      <c r="T355" s="202"/>
      <c r="U355" s="202"/>
      <c r="V355" s="202"/>
      <c r="W355" s="202"/>
      <c r="X355" s="202"/>
      <c r="Y355" s="202"/>
      <c r="Z355" s="202"/>
      <c r="AA355" s="202"/>
      <c r="AB355" s="202"/>
      <c r="AC355" s="202"/>
      <c r="AD355" s="202"/>
      <c r="AE355" s="202"/>
      <c r="AF355" s="202"/>
      <c r="AG355" s="202"/>
      <c r="AH355" s="202"/>
      <c r="AI355" s="202"/>
      <c r="AJ355" s="202"/>
      <c r="AK355" s="202"/>
      <c r="AL355" s="202"/>
      <c r="AM355" s="202"/>
      <c r="AN355" s="202"/>
      <c r="AO355" s="202"/>
      <c r="AP355" s="202"/>
      <c r="AQ355" s="202"/>
      <c r="AR355" s="202"/>
      <c r="AS355" s="202"/>
      <c r="AT355" s="202"/>
      <c r="AU355" s="202"/>
      <c r="AV355" s="202"/>
      <c r="AW355" s="202"/>
      <c r="AX355" s="202"/>
      <c r="AY355" s="202"/>
      <c r="AZ355" s="202"/>
      <c r="BA355" s="202"/>
      <c r="BB355" s="202"/>
      <c r="BC355" s="202"/>
      <c r="BD355" s="202"/>
      <c r="BE355" s="202"/>
      <c r="BF355" s="202"/>
      <c r="BG355" s="202"/>
      <c r="BH355" s="202"/>
      <c r="BI355" s="202"/>
      <c r="BJ355" s="202"/>
      <c r="BK355" s="202"/>
      <c r="BL355" s="202"/>
      <c r="BM355" s="202"/>
      <c r="BN355" s="202"/>
      <c r="BO355" s="202"/>
      <c r="BP355" s="202"/>
      <c r="BQ355" s="202"/>
      <c r="BR355" s="202"/>
      <c r="BS355" s="202"/>
      <c r="BT355" s="202"/>
      <c r="BU355" s="202"/>
      <c r="BV355" s="202"/>
      <c r="BW355" s="202"/>
      <c r="BX355" s="202"/>
      <c r="BY355" s="202"/>
      <c r="BZ355" s="202"/>
      <c r="CA355" s="202"/>
      <c r="CB355" s="202"/>
      <c r="CC355" s="202"/>
      <c r="CD355" s="202"/>
      <c r="CE355" s="202"/>
      <c r="CF355" s="202"/>
      <c r="CG355" s="202"/>
      <c r="CH355" s="202"/>
      <c r="CI355" s="202"/>
      <c r="CJ355" s="202"/>
      <c r="CK355" s="202"/>
      <c r="CL355" s="202"/>
      <c r="CM355" s="202"/>
      <c r="CN355" s="202"/>
      <c r="CO355" s="202"/>
      <c r="CP355" s="202"/>
      <c r="CQ355" s="202"/>
      <c r="CR355" s="202"/>
      <c r="CS355" s="202"/>
      <c r="CT355" s="202"/>
      <c r="CU355" s="202"/>
      <c r="CV355" s="202"/>
      <c r="CW355" s="202"/>
      <c r="CX355" s="202"/>
      <c r="CY355" s="202"/>
      <c r="CZ355" s="202"/>
      <c r="DA355" s="202"/>
      <c r="DB355" s="202"/>
      <c r="DC355" s="202"/>
      <c r="DD355" s="202"/>
      <c r="DE355" s="202"/>
      <c r="DF355" s="202"/>
      <c r="DG355" s="202"/>
      <c r="DH355" s="202"/>
      <c r="DI355" s="202"/>
      <c r="DJ355" s="202"/>
      <c r="DK355" s="202"/>
      <c r="DL355" s="202"/>
      <c r="DM355" s="202"/>
      <c r="DN355" s="202"/>
      <c r="DO355" s="202"/>
      <c r="DP355" s="202"/>
      <c r="DQ355" s="202"/>
      <c r="DR355" s="202"/>
      <c r="DS355" s="202"/>
      <c r="DT355" s="202"/>
      <c r="DU355" s="202"/>
      <c r="DV355" s="202"/>
      <c r="DW355" s="202"/>
      <c r="DX355" s="202"/>
      <c r="DY355" s="202"/>
      <c r="DZ355" s="202"/>
      <c r="EA355" s="202"/>
      <c r="EB355" s="202"/>
      <c r="EC355" s="202"/>
      <c r="ED355" s="202"/>
      <c r="EE355" s="202"/>
      <c r="EF355" s="202"/>
      <c r="EG355" s="202"/>
      <c r="EH355" s="202"/>
      <c r="EI355" s="202"/>
      <c r="EJ355" s="202"/>
      <c r="EK355" s="202"/>
      <c r="EL355" s="202"/>
      <c r="EM355" s="202"/>
      <c r="EN355" s="202"/>
    </row>
    <row r="356" spans="3:144">
      <c r="C356" s="202"/>
      <c r="D356" s="202"/>
      <c r="E356" s="202"/>
      <c r="F356" s="202"/>
      <c r="G356" s="202"/>
      <c r="H356" s="202"/>
      <c r="I356" s="202"/>
      <c r="J356" s="202"/>
      <c r="K356" s="202"/>
      <c r="L356" s="202"/>
      <c r="M356" s="202"/>
      <c r="N356" s="202"/>
      <c r="O356" s="202"/>
      <c r="P356" s="202"/>
      <c r="Q356" s="202"/>
      <c r="R356" s="202"/>
      <c r="S356" s="202"/>
      <c r="T356" s="202"/>
      <c r="U356" s="202"/>
      <c r="V356" s="202"/>
      <c r="W356" s="202"/>
      <c r="X356" s="202"/>
      <c r="Y356" s="202"/>
      <c r="Z356" s="202"/>
      <c r="AA356" s="202"/>
      <c r="AB356" s="202"/>
      <c r="AC356" s="202"/>
      <c r="AD356" s="202"/>
      <c r="AE356" s="202"/>
      <c r="AF356" s="202"/>
      <c r="AG356" s="202"/>
      <c r="AH356" s="202"/>
      <c r="AI356" s="202"/>
      <c r="AJ356" s="202"/>
      <c r="AK356" s="202"/>
      <c r="AL356" s="202"/>
      <c r="AM356" s="202"/>
      <c r="AN356" s="202"/>
      <c r="AO356" s="202"/>
      <c r="AP356" s="202"/>
      <c r="AQ356" s="202"/>
      <c r="AR356" s="202"/>
      <c r="AS356" s="202"/>
      <c r="AT356" s="202"/>
      <c r="AU356" s="202"/>
      <c r="AV356" s="202"/>
      <c r="AW356" s="202"/>
      <c r="AX356" s="202"/>
      <c r="AY356" s="202"/>
      <c r="AZ356" s="202"/>
      <c r="BA356" s="202"/>
      <c r="BB356" s="202"/>
      <c r="BC356" s="202"/>
      <c r="BD356" s="202"/>
      <c r="BE356" s="202"/>
      <c r="BF356" s="202"/>
      <c r="BG356" s="202"/>
      <c r="BH356" s="202"/>
      <c r="BI356" s="202"/>
      <c r="BJ356" s="202"/>
      <c r="BK356" s="202"/>
      <c r="BL356" s="202"/>
      <c r="BM356" s="202"/>
      <c r="BN356" s="202"/>
      <c r="BO356" s="202"/>
      <c r="BP356" s="202"/>
      <c r="BQ356" s="202"/>
      <c r="BR356" s="202"/>
      <c r="BS356" s="202"/>
      <c r="BT356" s="202"/>
      <c r="BU356" s="202"/>
      <c r="BV356" s="202"/>
      <c r="BW356" s="202"/>
      <c r="BX356" s="202"/>
      <c r="BY356" s="202"/>
      <c r="BZ356" s="202"/>
      <c r="CA356" s="202"/>
      <c r="CB356" s="202"/>
      <c r="CC356" s="202"/>
      <c r="CD356" s="202"/>
      <c r="CE356" s="202"/>
      <c r="CF356" s="202"/>
      <c r="CG356" s="202"/>
      <c r="CH356" s="202"/>
      <c r="CI356" s="202"/>
      <c r="CJ356" s="202"/>
      <c r="CK356" s="202"/>
      <c r="CL356" s="202"/>
      <c r="CM356" s="202"/>
      <c r="CN356" s="202"/>
      <c r="CO356" s="202"/>
      <c r="CP356" s="202"/>
      <c r="CQ356" s="202"/>
      <c r="CR356" s="202"/>
      <c r="CS356" s="202"/>
      <c r="CT356" s="202"/>
      <c r="CU356" s="202"/>
      <c r="CV356" s="202"/>
      <c r="CW356" s="202"/>
      <c r="CX356" s="202"/>
      <c r="CY356" s="202"/>
      <c r="CZ356" s="202"/>
      <c r="DA356" s="202"/>
      <c r="DB356" s="202"/>
      <c r="DC356" s="202"/>
      <c r="DD356" s="202"/>
      <c r="DE356" s="202"/>
      <c r="DF356" s="202"/>
      <c r="DG356" s="202"/>
      <c r="DH356" s="202"/>
      <c r="DI356" s="202"/>
      <c r="DJ356" s="202"/>
      <c r="DK356" s="202"/>
      <c r="DL356" s="202"/>
      <c r="DM356" s="202"/>
      <c r="DN356" s="202"/>
      <c r="DO356" s="202"/>
      <c r="DP356" s="202"/>
      <c r="DQ356" s="202"/>
      <c r="DR356" s="202"/>
      <c r="DS356" s="202"/>
      <c r="DT356" s="202"/>
      <c r="DU356" s="202"/>
      <c r="DV356" s="202"/>
      <c r="DW356" s="202"/>
      <c r="DX356" s="202"/>
      <c r="DY356" s="202"/>
      <c r="DZ356" s="202"/>
      <c r="EA356" s="202"/>
      <c r="EB356" s="202"/>
      <c r="EC356" s="202"/>
      <c r="ED356" s="202"/>
      <c r="EE356" s="202"/>
      <c r="EF356" s="202"/>
      <c r="EG356" s="202"/>
      <c r="EH356" s="202"/>
      <c r="EI356" s="202"/>
      <c r="EJ356" s="202"/>
      <c r="EK356" s="202"/>
      <c r="EL356" s="202"/>
      <c r="EM356" s="202"/>
      <c r="EN356" s="202"/>
    </row>
    <row r="357" spans="3:144">
      <c r="C357" s="202"/>
      <c r="D357" s="202"/>
      <c r="E357" s="202"/>
      <c r="F357" s="202"/>
      <c r="G357" s="202"/>
      <c r="H357" s="202"/>
      <c r="I357" s="202"/>
      <c r="J357" s="202"/>
      <c r="K357" s="202"/>
      <c r="L357" s="202"/>
      <c r="M357" s="202"/>
      <c r="N357" s="202"/>
      <c r="O357" s="202"/>
      <c r="P357" s="202"/>
      <c r="Q357" s="202"/>
      <c r="R357" s="202"/>
      <c r="S357" s="202"/>
      <c r="T357" s="202"/>
      <c r="U357" s="202"/>
      <c r="V357" s="202"/>
      <c r="W357" s="202"/>
      <c r="X357" s="202"/>
      <c r="Y357" s="202"/>
      <c r="Z357" s="202"/>
      <c r="AA357" s="202"/>
      <c r="AB357" s="202"/>
      <c r="AC357" s="202"/>
      <c r="AD357" s="202"/>
      <c r="AE357" s="202"/>
      <c r="AF357" s="202"/>
      <c r="AG357" s="202"/>
      <c r="AH357" s="202"/>
      <c r="AI357" s="202"/>
      <c r="AJ357" s="202"/>
      <c r="AK357" s="202"/>
      <c r="AL357" s="202"/>
      <c r="AM357" s="202"/>
      <c r="AN357" s="202"/>
      <c r="AO357" s="202"/>
      <c r="AP357" s="202"/>
      <c r="AQ357" s="202"/>
      <c r="AR357" s="202"/>
      <c r="AS357" s="202"/>
      <c r="AT357" s="202"/>
      <c r="AU357" s="202"/>
      <c r="AV357" s="202"/>
      <c r="AW357" s="202"/>
      <c r="AX357" s="202"/>
      <c r="AY357" s="202"/>
      <c r="AZ357" s="202"/>
      <c r="BA357" s="202"/>
      <c r="BB357" s="202"/>
      <c r="BC357" s="202"/>
      <c r="BD357" s="202"/>
      <c r="BE357" s="202"/>
      <c r="BF357" s="202"/>
      <c r="BG357" s="202"/>
      <c r="BH357" s="202"/>
      <c r="BI357" s="202"/>
      <c r="BJ357" s="202"/>
      <c r="BK357" s="202"/>
      <c r="BL357" s="202"/>
      <c r="BM357" s="202"/>
      <c r="BN357" s="202"/>
      <c r="BO357" s="202"/>
      <c r="BP357" s="202"/>
      <c r="BQ357" s="202"/>
      <c r="BR357" s="202"/>
      <c r="BS357" s="202"/>
      <c r="BT357" s="202"/>
      <c r="BU357" s="202"/>
      <c r="BV357" s="202"/>
      <c r="BW357" s="202"/>
      <c r="BX357" s="202"/>
      <c r="BY357" s="202"/>
      <c r="BZ357" s="202"/>
      <c r="CA357" s="202"/>
      <c r="CB357" s="202"/>
      <c r="CC357" s="202"/>
      <c r="CD357" s="202"/>
      <c r="CE357" s="202"/>
      <c r="CF357" s="202"/>
      <c r="CG357" s="202"/>
      <c r="CH357" s="202"/>
      <c r="CI357" s="202"/>
      <c r="CJ357" s="202"/>
      <c r="CK357" s="202"/>
      <c r="CL357" s="202"/>
      <c r="CM357" s="202"/>
      <c r="CN357" s="202"/>
      <c r="CO357" s="202"/>
      <c r="CP357" s="202"/>
      <c r="CQ357" s="202"/>
      <c r="CR357" s="202"/>
      <c r="CS357" s="202"/>
      <c r="CT357" s="202"/>
      <c r="CU357" s="202"/>
      <c r="CV357" s="202"/>
      <c r="CW357" s="202"/>
      <c r="CX357" s="202"/>
      <c r="CY357" s="202"/>
      <c r="CZ357" s="202"/>
      <c r="DA357" s="202"/>
      <c r="DB357" s="202"/>
      <c r="DC357" s="202"/>
      <c r="DD357" s="202"/>
      <c r="DE357" s="202"/>
      <c r="DF357" s="202"/>
      <c r="DG357" s="202"/>
      <c r="DH357" s="202"/>
      <c r="DI357" s="202"/>
      <c r="DJ357" s="202"/>
      <c r="DK357" s="202"/>
      <c r="DL357" s="202"/>
      <c r="DM357" s="202"/>
      <c r="DN357" s="202"/>
      <c r="DO357" s="202"/>
      <c r="DP357" s="202"/>
      <c r="DQ357" s="202"/>
      <c r="DR357" s="202"/>
      <c r="DS357" s="202"/>
      <c r="DT357" s="202"/>
      <c r="DU357" s="202"/>
      <c r="DV357" s="202"/>
      <c r="DW357" s="202"/>
      <c r="DX357" s="202"/>
      <c r="DY357" s="202"/>
      <c r="DZ357" s="202"/>
      <c r="EA357" s="202"/>
      <c r="EB357" s="202"/>
      <c r="EC357" s="202"/>
      <c r="ED357" s="202"/>
      <c r="EE357" s="202"/>
      <c r="EF357" s="202"/>
      <c r="EG357" s="202"/>
      <c r="EH357" s="202"/>
      <c r="EI357" s="202"/>
      <c r="EJ357" s="202"/>
      <c r="EK357" s="202"/>
      <c r="EL357" s="202"/>
      <c r="EM357" s="202"/>
      <c r="EN357" s="202"/>
    </row>
    <row r="358" spans="3:144">
      <c r="C358" s="202"/>
      <c r="D358" s="202"/>
      <c r="E358" s="202"/>
      <c r="F358" s="202"/>
      <c r="G358" s="202"/>
      <c r="H358" s="202"/>
      <c r="I358" s="202"/>
      <c r="J358" s="202"/>
      <c r="K358" s="202"/>
      <c r="L358" s="202"/>
      <c r="M358" s="202"/>
      <c r="N358" s="202"/>
      <c r="O358" s="202"/>
      <c r="P358" s="202"/>
      <c r="Q358" s="202"/>
      <c r="R358" s="202"/>
      <c r="S358" s="202"/>
      <c r="T358" s="202"/>
      <c r="U358" s="202"/>
      <c r="V358" s="202"/>
      <c r="W358" s="202"/>
      <c r="X358" s="202"/>
      <c r="Y358" s="202"/>
      <c r="Z358" s="202"/>
      <c r="AA358" s="202"/>
      <c r="AB358" s="202"/>
      <c r="AC358" s="202"/>
      <c r="AD358" s="202"/>
      <c r="AE358" s="202"/>
      <c r="AF358" s="202"/>
      <c r="AG358" s="202"/>
      <c r="AH358" s="202"/>
      <c r="AI358" s="202"/>
      <c r="AJ358" s="202"/>
      <c r="AK358" s="202"/>
      <c r="AL358" s="202"/>
      <c r="AM358" s="202"/>
      <c r="AN358" s="202"/>
      <c r="AO358" s="202"/>
      <c r="AP358" s="202"/>
      <c r="AQ358" s="202"/>
      <c r="AR358" s="202"/>
      <c r="AS358" s="202"/>
      <c r="AT358" s="202"/>
      <c r="AU358" s="202"/>
      <c r="AV358" s="202"/>
      <c r="AW358" s="202"/>
      <c r="AX358" s="202"/>
      <c r="AY358" s="202"/>
      <c r="AZ358" s="202"/>
      <c r="BA358" s="202"/>
      <c r="BB358" s="202"/>
      <c r="BC358" s="202"/>
      <c r="BD358" s="202"/>
      <c r="BE358" s="202"/>
      <c r="BF358" s="202"/>
      <c r="BG358" s="202"/>
      <c r="BH358" s="202"/>
      <c r="BI358" s="202"/>
      <c r="BJ358" s="202"/>
      <c r="BK358" s="202"/>
      <c r="BL358" s="202"/>
      <c r="BM358" s="202"/>
      <c r="BN358" s="202"/>
      <c r="BO358" s="202"/>
      <c r="BP358" s="202"/>
      <c r="BQ358" s="202"/>
      <c r="BR358" s="202"/>
      <c r="BS358" s="202"/>
      <c r="BT358" s="202"/>
      <c r="BU358" s="202"/>
      <c r="BV358" s="202"/>
      <c r="BW358" s="202"/>
      <c r="BX358" s="202"/>
      <c r="BY358" s="202"/>
      <c r="BZ358" s="202"/>
      <c r="CA358" s="202"/>
      <c r="CB358" s="202"/>
      <c r="CC358" s="202"/>
      <c r="CD358" s="202"/>
      <c r="CE358" s="202"/>
      <c r="CF358" s="202"/>
      <c r="CG358" s="202"/>
      <c r="CH358" s="202"/>
      <c r="CI358" s="202"/>
      <c r="CJ358" s="202"/>
      <c r="CK358" s="202"/>
      <c r="CL358" s="202"/>
      <c r="CM358" s="202"/>
      <c r="CN358" s="202"/>
      <c r="CO358" s="202"/>
      <c r="CP358" s="202"/>
      <c r="CQ358" s="202"/>
      <c r="CR358" s="202"/>
      <c r="CS358" s="202"/>
      <c r="CT358" s="202"/>
      <c r="CU358" s="202"/>
      <c r="CV358" s="202"/>
      <c r="CW358" s="202"/>
      <c r="CX358" s="202"/>
      <c r="CY358" s="202"/>
      <c r="CZ358" s="202"/>
      <c r="DA358" s="202"/>
      <c r="DB358" s="202"/>
      <c r="DC358" s="202"/>
      <c r="DD358" s="202"/>
      <c r="DE358" s="202"/>
      <c r="DF358" s="202"/>
      <c r="DG358" s="202"/>
      <c r="DH358" s="202"/>
      <c r="DI358" s="202"/>
      <c r="DJ358" s="202"/>
      <c r="DK358" s="202"/>
      <c r="DL358" s="202"/>
      <c r="DM358" s="202"/>
      <c r="DN358" s="202"/>
      <c r="DO358" s="202"/>
      <c r="DP358" s="202"/>
      <c r="DQ358" s="202"/>
      <c r="DR358" s="202"/>
      <c r="DS358" s="202"/>
      <c r="DT358" s="202"/>
      <c r="DU358" s="202"/>
      <c r="DV358" s="202"/>
      <c r="DW358" s="202"/>
      <c r="DX358" s="202"/>
      <c r="DY358" s="202"/>
      <c r="DZ358" s="202"/>
      <c r="EA358" s="202"/>
      <c r="EB358" s="202"/>
      <c r="EC358" s="202"/>
      <c r="ED358" s="202"/>
      <c r="EE358" s="202"/>
      <c r="EF358" s="202"/>
      <c r="EG358" s="202"/>
      <c r="EH358" s="202"/>
      <c r="EI358" s="202"/>
      <c r="EJ358" s="202"/>
      <c r="EK358" s="202"/>
      <c r="EL358" s="202"/>
      <c r="EM358" s="202"/>
      <c r="EN358" s="202"/>
    </row>
    <row r="359" spans="3:144">
      <c r="C359" s="202"/>
      <c r="D359" s="202"/>
      <c r="E359" s="202"/>
      <c r="F359" s="202"/>
      <c r="G359" s="202"/>
      <c r="H359" s="202"/>
      <c r="I359" s="202"/>
      <c r="J359" s="202"/>
      <c r="K359" s="202"/>
      <c r="L359" s="202"/>
      <c r="M359" s="202"/>
      <c r="N359" s="202"/>
      <c r="O359" s="202"/>
      <c r="P359" s="202"/>
      <c r="Q359" s="202"/>
      <c r="R359" s="202"/>
      <c r="S359" s="202"/>
      <c r="T359" s="202"/>
      <c r="U359" s="202"/>
      <c r="V359" s="202"/>
      <c r="W359" s="202"/>
      <c r="X359" s="202"/>
      <c r="Y359" s="202"/>
      <c r="Z359" s="202"/>
      <c r="AA359" s="202"/>
      <c r="AB359" s="202"/>
      <c r="AC359" s="202"/>
      <c r="AD359" s="202"/>
      <c r="AE359" s="202"/>
      <c r="AF359" s="202"/>
      <c r="AG359" s="202"/>
      <c r="AH359" s="202"/>
      <c r="AI359" s="202"/>
      <c r="AJ359" s="202"/>
      <c r="AK359" s="202"/>
      <c r="AL359" s="202"/>
      <c r="AM359" s="202"/>
      <c r="AN359" s="202"/>
      <c r="AO359" s="202"/>
      <c r="AP359" s="202"/>
      <c r="AQ359" s="202"/>
      <c r="AR359" s="202"/>
      <c r="AS359" s="202"/>
      <c r="AT359" s="202"/>
      <c r="AU359" s="202"/>
      <c r="AV359" s="202"/>
      <c r="AW359" s="202"/>
      <c r="AX359" s="202"/>
      <c r="AY359" s="202"/>
      <c r="AZ359" s="202"/>
      <c r="BA359" s="202"/>
      <c r="BB359" s="202"/>
      <c r="BC359" s="202"/>
      <c r="BD359" s="202"/>
      <c r="BE359" s="202"/>
      <c r="BF359" s="202"/>
      <c r="BG359" s="202"/>
      <c r="BH359" s="202"/>
      <c r="BI359" s="202"/>
      <c r="BJ359" s="202"/>
      <c r="BK359" s="202"/>
      <c r="BL359" s="202"/>
      <c r="BM359" s="202"/>
      <c r="BN359" s="202"/>
      <c r="BO359" s="202"/>
      <c r="BP359" s="202"/>
      <c r="BQ359" s="202"/>
      <c r="BR359" s="202"/>
      <c r="BS359" s="202"/>
      <c r="BT359" s="202"/>
      <c r="BU359" s="202"/>
      <c r="BV359" s="202"/>
      <c r="BW359" s="202"/>
      <c r="BX359" s="202"/>
      <c r="BY359" s="202"/>
      <c r="BZ359" s="202"/>
      <c r="CA359" s="202"/>
      <c r="CB359" s="202"/>
      <c r="CC359" s="202"/>
      <c r="CD359" s="202"/>
      <c r="CE359" s="202"/>
      <c r="CF359" s="202"/>
      <c r="CG359" s="202"/>
      <c r="CH359" s="202"/>
      <c r="CI359" s="202"/>
      <c r="CJ359" s="202"/>
      <c r="CK359" s="202"/>
      <c r="CL359" s="202"/>
      <c r="CM359" s="202"/>
      <c r="CN359" s="202"/>
      <c r="CO359" s="202"/>
      <c r="CP359" s="202"/>
      <c r="CQ359" s="202"/>
      <c r="CR359" s="202"/>
      <c r="CS359" s="202"/>
      <c r="CT359" s="202"/>
      <c r="CU359" s="202"/>
      <c r="CV359" s="202"/>
      <c r="CW359" s="202"/>
      <c r="CX359" s="202"/>
      <c r="CY359" s="202"/>
      <c r="CZ359" s="202"/>
      <c r="DA359" s="202"/>
      <c r="DB359" s="202"/>
      <c r="DC359" s="202"/>
      <c r="DD359" s="202"/>
      <c r="DE359" s="202"/>
      <c r="DF359" s="202"/>
      <c r="DG359" s="202"/>
      <c r="DH359" s="202"/>
      <c r="DI359" s="202"/>
      <c r="DJ359" s="202"/>
      <c r="DK359" s="202"/>
      <c r="DL359" s="202"/>
      <c r="DM359" s="202"/>
      <c r="DN359" s="202"/>
      <c r="DO359" s="202"/>
      <c r="DP359" s="202"/>
      <c r="DQ359" s="202"/>
      <c r="DR359" s="202"/>
      <c r="DS359" s="202"/>
      <c r="DT359" s="202"/>
      <c r="DU359" s="202"/>
      <c r="DV359" s="202"/>
      <c r="DW359" s="202"/>
      <c r="DX359" s="202"/>
      <c r="DY359" s="202"/>
      <c r="DZ359" s="202"/>
      <c r="EA359" s="202"/>
      <c r="EB359" s="202"/>
      <c r="EC359" s="202"/>
      <c r="ED359" s="202"/>
      <c r="EE359" s="202"/>
      <c r="EF359" s="202"/>
      <c r="EG359" s="202"/>
      <c r="EH359" s="202"/>
      <c r="EI359" s="202"/>
      <c r="EJ359" s="202"/>
      <c r="EK359" s="202"/>
      <c r="EL359" s="202"/>
      <c r="EM359" s="202"/>
      <c r="EN359" s="202"/>
    </row>
    <row r="360" spans="3:144">
      <c r="C360" s="202"/>
      <c r="D360" s="202"/>
      <c r="E360" s="202"/>
      <c r="F360" s="202"/>
      <c r="G360" s="202"/>
      <c r="H360" s="202"/>
      <c r="I360" s="202"/>
      <c r="J360" s="202"/>
      <c r="K360" s="202"/>
      <c r="L360" s="202"/>
      <c r="M360" s="202"/>
      <c r="N360" s="202"/>
      <c r="O360" s="202"/>
      <c r="P360" s="202"/>
      <c r="Q360" s="202"/>
      <c r="R360" s="202"/>
      <c r="S360" s="202"/>
      <c r="T360" s="202"/>
      <c r="U360" s="202"/>
      <c r="V360" s="202"/>
      <c r="W360" s="202"/>
      <c r="X360" s="202"/>
      <c r="Y360" s="202"/>
      <c r="Z360" s="202"/>
      <c r="AA360" s="202"/>
      <c r="AB360" s="202"/>
      <c r="AC360" s="202"/>
      <c r="AD360" s="202"/>
      <c r="AE360" s="202"/>
      <c r="AF360" s="202"/>
      <c r="AG360" s="202"/>
      <c r="AH360" s="202"/>
      <c r="AI360" s="202"/>
      <c r="AJ360" s="202"/>
      <c r="AK360" s="202"/>
      <c r="AL360" s="202"/>
      <c r="AM360" s="202"/>
      <c r="AN360" s="202"/>
      <c r="AO360" s="202"/>
      <c r="AP360" s="202"/>
      <c r="AQ360" s="202"/>
      <c r="AR360" s="202"/>
      <c r="AS360" s="202"/>
      <c r="AT360" s="202"/>
      <c r="AU360" s="202"/>
      <c r="AV360" s="202"/>
      <c r="AW360" s="202"/>
      <c r="AX360" s="202"/>
      <c r="AY360" s="202"/>
      <c r="AZ360" s="202"/>
      <c r="BA360" s="202"/>
      <c r="BB360" s="202"/>
      <c r="BC360" s="202"/>
      <c r="BD360" s="202"/>
      <c r="BE360" s="202"/>
      <c r="BF360" s="202"/>
      <c r="BG360" s="202"/>
      <c r="BH360" s="202"/>
      <c r="BI360" s="202"/>
      <c r="BJ360" s="202"/>
      <c r="BK360" s="202"/>
      <c r="BL360" s="202"/>
      <c r="BM360" s="202"/>
      <c r="BN360" s="202"/>
      <c r="BO360" s="202"/>
      <c r="BP360" s="202"/>
      <c r="BQ360" s="202"/>
      <c r="BR360" s="202"/>
      <c r="BS360" s="202"/>
      <c r="BT360" s="202"/>
      <c r="BU360" s="202"/>
      <c r="BV360" s="202"/>
      <c r="BW360" s="202"/>
      <c r="BX360" s="202"/>
      <c r="BY360" s="202"/>
      <c r="BZ360" s="202"/>
      <c r="CA360" s="202"/>
      <c r="CB360" s="202"/>
      <c r="CC360" s="202"/>
      <c r="CD360" s="202"/>
      <c r="CE360" s="202"/>
      <c r="CF360" s="202"/>
      <c r="CG360" s="202"/>
      <c r="CH360" s="202"/>
      <c r="CI360" s="202"/>
      <c r="CJ360" s="202"/>
      <c r="CK360" s="202"/>
      <c r="CL360" s="202"/>
      <c r="CM360" s="202"/>
      <c r="CN360" s="202"/>
      <c r="CO360" s="202"/>
      <c r="CP360" s="202"/>
      <c r="CQ360" s="202"/>
      <c r="CR360" s="202"/>
      <c r="CS360" s="202"/>
      <c r="CT360" s="202"/>
      <c r="CU360" s="202"/>
      <c r="CV360" s="202"/>
      <c r="CW360" s="202"/>
      <c r="CX360" s="202"/>
      <c r="CY360" s="202"/>
      <c r="CZ360" s="202"/>
      <c r="DA360" s="202"/>
      <c r="DB360" s="202"/>
      <c r="DC360" s="202"/>
      <c r="DD360" s="202"/>
      <c r="DE360" s="202"/>
      <c r="DF360" s="202"/>
      <c r="DG360" s="202"/>
      <c r="DH360" s="202"/>
      <c r="DI360" s="202"/>
      <c r="DJ360" s="202"/>
      <c r="DK360" s="202"/>
      <c r="DL360" s="202"/>
      <c r="DM360" s="202"/>
      <c r="DN360" s="202"/>
      <c r="DO360" s="202"/>
      <c r="DP360" s="202"/>
      <c r="DQ360" s="202"/>
      <c r="DR360" s="202"/>
      <c r="DS360" s="202"/>
      <c r="DT360" s="202"/>
      <c r="DU360" s="202"/>
      <c r="DV360" s="202"/>
      <c r="DW360" s="202"/>
      <c r="DX360" s="202"/>
      <c r="DY360" s="202"/>
      <c r="DZ360" s="202"/>
      <c r="EA360" s="202"/>
      <c r="EB360" s="202"/>
      <c r="EC360" s="202"/>
      <c r="ED360" s="202"/>
      <c r="EE360" s="202"/>
      <c r="EF360" s="202"/>
      <c r="EG360" s="202"/>
      <c r="EH360" s="202"/>
      <c r="EI360" s="202"/>
      <c r="EJ360" s="202"/>
      <c r="EK360" s="202"/>
      <c r="EL360" s="202"/>
      <c r="EM360" s="202"/>
      <c r="EN360" s="202"/>
    </row>
    <row r="361" spans="3:144">
      <c r="C361" s="202"/>
      <c r="D361" s="202"/>
      <c r="E361" s="202"/>
      <c r="F361" s="202"/>
      <c r="G361" s="202"/>
      <c r="H361" s="202"/>
      <c r="I361" s="202"/>
      <c r="J361" s="202"/>
      <c r="K361" s="202"/>
      <c r="L361" s="202"/>
      <c r="M361" s="202"/>
      <c r="N361" s="202"/>
      <c r="O361" s="202"/>
      <c r="P361" s="202"/>
      <c r="Q361" s="202"/>
      <c r="R361" s="202"/>
      <c r="S361" s="202"/>
      <c r="T361" s="202"/>
      <c r="U361" s="202"/>
      <c r="V361" s="202"/>
      <c r="W361" s="202"/>
      <c r="X361" s="202"/>
      <c r="Y361" s="202"/>
      <c r="Z361" s="202"/>
      <c r="AA361" s="202"/>
      <c r="AB361" s="202"/>
      <c r="AC361" s="202"/>
      <c r="AD361" s="202"/>
      <c r="AE361" s="202"/>
      <c r="AF361" s="202"/>
      <c r="AG361" s="202"/>
      <c r="AH361" s="202"/>
      <c r="AI361" s="202"/>
      <c r="AJ361" s="202"/>
      <c r="AK361" s="202"/>
      <c r="AL361" s="202"/>
      <c r="AM361" s="202"/>
      <c r="AN361" s="202"/>
      <c r="AO361" s="202"/>
      <c r="AP361" s="202"/>
      <c r="AQ361" s="202"/>
      <c r="AR361" s="202"/>
      <c r="AS361" s="202"/>
      <c r="AT361" s="202"/>
      <c r="AU361" s="202"/>
      <c r="AV361" s="202"/>
      <c r="AW361" s="202"/>
      <c r="AX361" s="202"/>
      <c r="AY361" s="202"/>
      <c r="AZ361" s="202"/>
      <c r="BA361" s="202"/>
      <c r="BB361" s="202"/>
      <c r="BC361" s="202"/>
      <c r="BD361" s="202"/>
      <c r="BE361" s="202"/>
      <c r="BF361" s="202"/>
      <c r="BG361" s="202"/>
      <c r="BH361" s="202"/>
      <c r="BI361" s="202"/>
      <c r="BJ361" s="202"/>
      <c r="BK361" s="202"/>
      <c r="BL361" s="202"/>
      <c r="BM361" s="202"/>
      <c r="BN361" s="202"/>
      <c r="BO361" s="202"/>
      <c r="BP361" s="202"/>
      <c r="BQ361" s="202"/>
      <c r="BR361" s="202"/>
      <c r="BS361" s="202"/>
      <c r="BT361" s="202"/>
      <c r="BU361" s="202"/>
      <c r="BV361" s="202"/>
      <c r="BW361" s="202"/>
      <c r="BX361" s="202"/>
      <c r="BY361" s="202"/>
      <c r="BZ361" s="202"/>
      <c r="CA361" s="202"/>
      <c r="CB361" s="202"/>
      <c r="CC361" s="202"/>
      <c r="CD361" s="202"/>
      <c r="CE361" s="202"/>
      <c r="CF361" s="202"/>
      <c r="CG361" s="202"/>
      <c r="CH361" s="202"/>
      <c r="CI361" s="202"/>
      <c r="CJ361" s="202"/>
      <c r="CK361" s="202"/>
      <c r="CL361" s="202"/>
      <c r="CM361" s="202"/>
      <c r="CN361" s="202"/>
      <c r="CO361" s="202"/>
      <c r="CP361" s="202"/>
      <c r="CQ361" s="202"/>
      <c r="CR361" s="202"/>
      <c r="CS361" s="202"/>
      <c r="CT361" s="202"/>
      <c r="CU361" s="202"/>
      <c r="CV361" s="202"/>
      <c r="CW361" s="202"/>
      <c r="CX361" s="202"/>
      <c r="CY361" s="202"/>
      <c r="CZ361" s="202"/>
      <c r="DA361" s="202"/>
      <c r="DB361" s="202"/>
      <c r="DC361" s="202"/>
      <c r="DD361" s="202"/>
      <c r="DE361" s="202"/>
      <c r="DF361" s="202"/>
      <c r="DG361" s="202"/>
      <c r="DH361" s="202"/>
      <c r="DI361" s="202"/>
      <c r="DJ361" s="202"/>
      <c r="DK361" s="202"/>
      <c r="DL361" s="202"/>
      <c r="DM361" s="202"/>
      <c r="DN361" s="202"/>
      <c r="DO361" s="202"/>
      <c r="DP361" s="202"/>
      <c r="DQ361" s="202"/>
      <c r="DR361" s="202"/>
      <c r="DS361" s="202"/>
      <c r="DT361" s="202"/>
      <c r="DU361" s="202"/>
      <c r="DV361" s="202"/>
      <c r="DW361" s="202"/>
      <c r="DX361" s="202"/>
      <c r="DY361" s="202"/>
      <c r="DZ361" s="202"/>
      <c r="EA361" s="202"/>
      <c r="EB361" s="202"/>
      <c r="EC361" s="202"/>
      <c r="ED361" s="202"/>
      <c r="EE361" s="202"/>
      <c r="EF361" s="202"/>
      <c r="EG361" s="202"/>
      <c r="EH361" s="202"/>
      <c r="EI361" s="202"/>
      <c r="EJ361" s="202"/>
      <c r="EK361" s="202"/>
      <c r="EL361" s="202"/>
      <c r="EM361" s="202"/>
      <c r="EN361" s="202"/>
    </row>
    <row r="362" spans="3:144">
      <c r="C362" s="202"/>
      <c r="D362" s="202"/>
      <c r="E362" s="202"/>
      <c r="F362" s="202"/>
      <c r="G362" s="202"/>
      <c r="H362" s="202"/>
      <c r="I362" s="202"/>
      <c r="J362" s="202"/>
      <c r="K362" s="202"/>
      <c r="L362" s="202"/>
      <c r="M362" s="202"/>
      <c r="N362" s="202"/>
      <c r="O362" s="202"/>
      <c r="P362" s="202"/>
      <c r="Q362" s="202"/>
      <c r="R362" s="202"/>
      <c r="S362" s="202"/>
      <c r="T362" s="202"/>
      <c r="U362" s="202"/>
      <c r="V362" s="202"/>
      <c r="W362" s="202"/>
      <c r="X362" s="202"/>
      <c r="Y362" s="202"/>
      <c r="Z362" s="202"/>
      <c r="AA362" s="202"/>
      <c r="AB362" s="202"/>
      <c r="AC362" s="202"/>
      <c r="AD362" s="202"/>
      <c r="AE362" s="202"/>
      <c r="AF362" s="202"/>
      <c r="AG362" s="202"/>
      <c r="AH362" s="202"/>
      <c r="AI362" s="202"/>
      <c r="AJ362" s="202"/>
      <c r="AK362" s="202"/>
      <c r="AL362" s="202"/>
      <c r="AM362" s="202"/>
      <c r="AN362" s="202"/>
      <c r="AO362" s="202"/>
      <c r="AP362" s="202"/>
      <c r="AQ362" s="202"/>
      <c r="AR362" s="202"/>
      <c r="AS362" s="202"/>
      <c r="AT362" s="202"/>
      <c r="AU362" s="202"/>
      <c r="AV362" s="202"/>
      <c r="AW362" s="202"/>
      <c r="AX362" s="202"/>
      <c r="AY362" s="202"/>
      <c r="AZ362" s="202"/>
      <c r="BA362" s="202"/>
      <c r="BB362" s="202"/>
      <c r="BC362" s="202"/>
      <c r="BD362" s="202"/>
      <c r="BE362" s="202"/>
      <c r="BF362" s="202"/>
      <c r="BG362" s="202"/>
      <c r="BH362" s="202"/>
      <c r="BI362" s="202"/>
      <c r="BJ362" s="202"/>
      <c r="BK362" s="202"/>
      <c r="BL362" s="202"/>
      <c r="BM362" s="202"/>
      <c r="BN362" s="202"/>
      <c r="BO362" s="202"/>
      <c r="BP362" s="202"/>
      <c r="BQ362" s="202"/>
      <c r="BR362" s="202"/>
      <c r="BS362" s="202"/>
      <c r="BT362" s="202"/>
      <c r="BU362" s="202"/>
      <c r="BV362" s="202"/>
      <c r="BW362" s="202"/>
      <c r="BX362" s="202"/>
      <c r="BY362" s="202"/>
      <c r="BZ362" s="202"/>
      <c r="CA362" s="202"/>
      <c r="CB362" s="202"/>
      <c r="CC362" s="202"/>
      <c r="CD362" s="202"/>
      <c r="CE362" s="202"/>
      <c r="CF362" s="202"/>
      <c r="CG362" s="202"/>
      <c r="CH362" s="202"/>
      <c r="CI362" s="202"/>
      <c r="CJ362" s="202"/>
      <c r="CK362" s="202"/>
      <c r="CL362" s="202"/>
      <c r="CM362" s="202"/>
      <c r="CN362" s="202"/>
      <c r="CO362" s="202"/>
      <c r="CP362" s="202"/>
      <c r="CQ362" s="202"/>
      <c r="CR362" s="202"/>
      <c r="CS362" s="202"/>
      <c r="CT362" s="202"/>
      <c r="CU362" s="202"/>
      <c r="CV362" s="202"/>
      <c r="CW362" s="202"/>
      <c r="CX362" s="202"/>
      <c r="CY362" s="202"/>
      <c r="CZ362" s="202"/>
      <c r="DA362" s="202"/>
      <c r="DB362" s="202"/>
      <c r="DC362" s="202"/>
      <c r="DD362" s="202"/>
      <c r="DE362" s="202"/>
      <c r="DF362" s="202"/>
      <c r="DG362" s="202"/>
      <c r="DH362" s="202"/>
      <c r="DI362" s="202"/>
      <c r="DJ362" s="202"/>
      <c r="DK362" s="202"/>
      <c r="DL362" s="202"/>
      <c r="DM362" s="202"/>
      <c r="DN362" s="202"/>
      <c r="DO362" s="202"/>
      <c r="DP362" s="202"/>
      <c r="DQ362" s="202"/>
      <c r="DR362" s="202"/>
      <c r="DS362" s="202"/>
      <c r="DT362" s="202"/>
      <c r="DU362" s="202"/>
      <c r="DV362" s="202"/>
      <c r="DW362" s="202"/>
      <c r="DX362" s="202"/>
      <c r="DY362" s="202"/>
      <c r="DZ362" s="202"/>
      <c r="EA362" s="202"/>
      <c r="EB362" s="202"/>
      <c r="EC362" s="202"/>
      <c r="ED362" s="202"/>
      <c r="EE362" s="202"/>
      <c r="EF362" s="202"/>
      <c r="EG362" s="202"/>
      <c r="EH362" s="202"/>
      <c r="EI362" s="202"/>
      <c r="EJ362" s="202"/>
      <c r="EK362" s="202"/>
      <c r="EL362" s="202"/>
      <c r="EM362" s="202"/>
      <c r="EN362" s="202"/>
    </row>
    <row r="363" spans="3:144">
      <c r="C363" s="202"/>
      <c r="D363" s="202"/>
      <c r="E363" s="202"/>
      <c r="F363" s="202"/>
      <c r="G363" s="202"/>
      <c r="H363" s="202"/>
      <c r="I363" s="202"/>
      <c r="J363" s="202"/>
      <c r="K363" s="202"/>
      <c r="L363" s="202"/>
      <c r="M363" s="202"/>
      <c r="N363" s="202"/>
      <c r="O363" s="202"/>
      <c r="P363" s="202"/>
      <c r="Q363" s="202"/>
      <c r="R363" s="202"/>
      <c r="S363" s="202"/>
      <c r="T363" s="202"/>
      <c r="U363" s="202"/>
      <c r="V363" s="202"/>
      <c r="W363" s="202"/>
      <c r="X363" s="202"/>
      <c r="Y363" s="202"/>
      <c r="Z363" s="202"/>
      <c r="AA363" s="202"/>
      <c r="AB363" s="202"/>
      <c r="AC363" s="202"/>
      <c r="AD363" s="202"/>
      <c r="AE363" s="202"/>
      <c r="AF363" s="202"/>
      <c r="AG363" s="202"/>
      <c r="AH363" s="202"/>
      <c r="AI363" s="202"/>
      <c r="AJ363" s="202"/>
      <c r="AK363" s="202"/>
      <c r="AL363" s="202"/>
      <c r="AM363" s="202"/>
      <c r="AN363" s="202"/>
      <c r="AO363" s="202"/>
      <c r="AP363" s="202"/>
      <c r="AQ363" s="202"/>
      <c r="AR363" s="202"/>
      <c r="AS363" s="202"/>
      <c r="AT363" s="202"/>
      <c r="AU363" s="202"/>
      <c r="AV363" s="202"/>
      <c r="AW363" s="202"/>
      <c r="AX363" s="202"/>
      <c r="AY363" s="202"/>
      <c r="AZ363" s="202"/>
      <c r="BA363" s="202"/>
      <c r="BB363" s="202"/>
      <c r="BC363" s="202"/>
      <c r="BD363" s="202"/>
      <c r="BE363" s="202"/>
      <c r="BF363" s="202"/>
      <c r="BG363" s="202"/>
      <c r="BH363" s="202"/>
      <c r="BI363" s="202"/>
      <c r="BJ363" s="202"/>
      <c r="BK363" s="202"/>
      <c r="BL363" s="202"/>
      <c r="BM363" s="202"/>
      <c r="BN363" s="202"/>
      <c r="BO363" s="202"/>
      <c r="BP363" s="202"/>
      <c r="BQ363" s="202"/>
      <c r="BR363" s="202"/>
      <c r="BS363" s="202"/>
      <c r="BT363" s="202"/>
      <c r="BU363" s="202"/>
      <c r="BV363" s="202"/>
      <c r="BW363" s="202"/>
      <c r="BX363" s="202"/>
      <c r="BY363" s="202"/>
      <c r="BZ363" s="202"/>
      <c r="CA363" s="202"/>
      <c r="CB363" s="202"/>
      <c r="CC363" s="202"/>
      <c r="CD363" s="202"/>
      <c r="CE363" s="202"/>
      <c r="CF363" s="202"/>
      <c r="CG363" s="202"/>
      <c r="CH363" s="202"/>
      <c r="CI363" s="202"/>
      <c r="CJ363" s="202"/>
      <c r="CK363" s="202"/>
      <c r="CL363" s="202"/>
      <c r="CM363" s="202"/>
      <c r="CN363" s="202"/>
      <c r="CO363" s="202"/>
      <c r="CP363" s="202"/>
      <c r="CQ363" s="202"/>
      <c r="CR363" s="202"/>
      <c r="CS363" s="202"/>
      <c r="CT363" s="202"/>
      <c r="CU363" s="202"/>
      <c r="CV363" s="202"/>
      <c r="CW363" s="202"/>
      <c r="CX363" s="202"/>
      <c r="CY363" s="202"/>
      <c r="CZ363" s="202"/>
      <c r="DA363" s="202"/>
      <c r="DB363" s="202"/>
      <c r="DC363" s="202"/>
      <c r="DD363" s="202"/>
      <c r="DE363" s="202"/>
      <c r="DF363" s="202"/>
      <c r="DG363" s="202"/>
      <c r="DH363" s="202"/>
      <c r="DI363" s="202"/>
      <c r="DJ363" s="202"/>
      <c r="DK363" s="202"/>
      <c r="DL363" s="202"/>
      <c r="DM363" s="202"/>
      <c r="DN363" s="202"/>
      <c r="DO363" s="202"/>
      <c r="DP363" s="202"/>
      <c r="DQ363" s="202"/>
      <c r="DR363" s="202"/>
      <c r="DS363" s="202"/>
      <c r="DT363" s="202"/>
      <c r="DU363" s="202"/>
      <c r="DV363" s="202"/>
      <c r="DW363" s="202"/>
      <c r="DX363" s="202"/>
      <c r="DY363" s="202"/>
      <c r="DZ363" s="202"/>
      <c r="EA363" s="202"/>
      <c r="EB363" s="202"/>
      <c r="EC363" s="202"/>
      <c r="ED363" s="202"/>
      <c r="EE363" s="202"/>
      <c r="EF363" s="202"/>
      <c r="EG363" s="202"/>
      <c r="EH363" s="202"/>
      <c r="EI363" s="202"/>
      <c r="EJ363" s="202"/>
      <c r="EK363" s="202"/>
      <c r="EL363" s="202"/>
      <c r="EM363" s="202"/>
      <c r="EN363" s="202"/>
    </row>
    <row r="364" spans="3:144">
      <c r="C364" s="202"/>
      <c r="D364" s="202"/>
      <c r="E364" s="202"/>
      <c r="F364" s="202"/>
      <c r="G364" s="202"/>
      <c r="H364" s="202"/>
      <c r="I364" s="202"/>
      <c r="J364" s="202"/>
      <c r="K364" s="202"/>
      <c r="L364" s="202"/>
      <c r="M364" s="202"/>
      <c r="N364" s="202"/>
      <c r="O364" s="202"/>
      <c r="P364" s="202"/>
      <c r="Q364" s="202"/>
      <c r="R364" s="202"/>
      <c r="S364" s="202"/>
      <c r="T364" s="202"/>
      <c r="U364" s="202"/>
      <c r="V364" s="202"/>
      <c r="W364" s="202"/>
      <c r="X364" s="202"/>
      <c r="Y364" s="202"/>
      <c r="Z364" s="202"/>
      <c r="AA364" s="202"/>
      <c r="AB364" s="202"/>
      <c r="AC364" s="202"/>
      <c r="AD364" s="202"/>
      <c r="AE364" s="202"/>
      <c r="AF364" s="202"/>
      <c r="AG364" s="202"/>
      <c r="AH364" s="202"/>
      <c r="AI364" s="202"/>
      <c r="AJ364" s="202"/>
      <c r="AK364" s="202"/>
      <c r="AL364" s="202"/>
      <c r="AM364" s="202"/>
      <c r="AN364" s="202"/>
      <c r="AO364" s="202"/>
      <c r="AP364" s="202"/>
      <c r="AQ364" s="202"/>
      <c r="AR364" s="202"/>
      <c r="AS364" s="202"/>
      <c r="AT364" s="202"/>
      <c r="AU364" s="202"/>
      <c r="AV364" s="202"/>
      <c r="AW364" s="202"/>
      <c r="AX364" s="202"/>
      <c r="AY364" s="202"/>
      <c r="AZ364" s="202"/>
      <c r="BA364" s="202"/>
      <c r="BB364" s="202"/>
      <c r="BC364" s="202"/>
      <c r="BD364" s="202"/>
      <c r="BE364" s="202"/>
      <c r="BF364" s="202"/>
      <c r="BG364" s="202"/>
      <c r="BH364" s="202"/>
      <c r="BI364" s="202"/>
      <c r="BJ364" s="202"/>
      <c r="BK364" s="202"/>
      <c r="BL364" s="202"/>
      <c r="BM364" s="202"/>
      <c r="BN364" s="202"/>
      <c r="BO364" s="202"/>
      <c r="BP364" s="202"/>
      <c r="BQ364" s="202"/>
      <c r="BR364" s="202"/>
      <c r="BS364" s="202"/>
      <c r="BT364" s="202"/>
      <c r="BU364" s="202"/>
      <c r="BV364" s="202"/>
      <c r="BW364" s="202"/>
      <c r="BX364" s="202"/>
      <c r="BY364" s="202"/>
      <c r="BZ364" s="202"/>
      <c r="CA364" s="202"/>
      <c r="CB364" s="202"/>
      <c r="CC364" s="202"/>
      <c r="CD364" s="202"/>
      <c r="CE364" s="202"/>
      <c r="CF364" s="202"/>
      <c r="CG364" s="202"/>
      <c r="CH364" s="202"/>
      <c r="CI364" s="202"/>
      <c r="CJ364" s="202"/>
      <c r="CK364" s="202"/>
      <c r="CL364" s="202"/>
      <c r="CM364" s="202"/>
      <c r="CN364" s="202"/>
      <c r="CO364" s="202"/>
      <c r="CP364" s="202"/>
      <c r="CQ364" s="202"/>
      <c r="CR364" s="202"/>
      <c r="CS364" s="202"/>
      <c r="CT364" s="202"/>
      <c r="CU364" s="202"/>
      <c r="CV364" s="202"/>
      <c r="CW364" s="202"/>
      <c r="CX364" s="202"/>
      <c r="CY364" s="202"/>
      <c r="CZ364" s="202"/>
      <c r="DA364" s="202"/>
      <c r="DB364" s="202"/>
      <c r="DC364" s="202"/>
      <c r="DD364" s="202"/>
      <c r="DE364" s="202"/>
      <c r="DF364" s="202"/>
      <c r="DG364" s="202"/>
      <c r="DH364" s="202"/>
      <c r="DI364" s="202"/>
      <c r="DJ364" s="202"/>
      <c r="DK364" s="202"/>
      <c r="DL364" s="202"/>
      <c r="DM364" s="202"/>
      <c r="DN364" s="202"/>
      <c r="DO364" s="202"/>
      <c r="DP364" s="202"/>
      <c r="DQ364" s="202"/>
      <c r="DR364" s="202"/>
      <c r="DS364" s="202"/>
      <c r="DT364" s="202"/>
      <c r="DU364" s="202"/>
      <c r="DV364" s="202"/>
      <c r="DW364" s="202"/>
      <c r="DX364" s="202"/>
      <c r="DY364" s="202"/>
      <c r="DZ364" s="202"/>
      <c r="EA364" s="202"/>
      <c r="EB364" s="202"/>
      <c r="EC364" s="202"/>
      <c r="ED364" s="202"/>
      <c r="EE364" s="202"/>
      <c r="EF364" s="202"/>
      <c r="EG364" s="202"/>
      <c r="EH364" s="202"/>
      <c r="EI364" s="202"/>
      <c r="EJ364" s="202"/>
      <c r="EK364" s="202"/>
      <c r="EL364" s="202"/>
      <c r="EM364" s="202"/>
      <c r="EN364" s="202"/>
    </row>
    <row r="365" spans="3:144">
      <c r="C365" s="202"/>
      <c r="D365" s="202"/>
      <c r="E365" s="202"/>
      <c r="F365" s="202"/>
      <c r="G365" s="202"/>
      <c r="H365" s="202"/>
      <c r="I365" s="202"/>
      <c r="J365" s="202"/>
      <c r="K365" s="202"/>
      <c r="L365" s="202"/>
      <c r="M365" s="202"/>
      <c r="N365" s="202"/>
      <c r="O365" s="202"/>
      <c r="P365" s="202"/>
      <c r="Q365" s="202"/>
      <c r="R365" s="202"/>
      <c r="S365" s="202"/>
      <c r="T365" s="202"/>
      <c r="U365" s="202"/>
      <c r="V365" s="202"/>
      <c r="W365" s="202"/>
      <c r="X365" s="202"/>
      <c r="Y365" s="202"/>
      <c r="Z365" s="202"/>
      <c r="AA365" s="202"/>
      <c r="AB365" s="202"/>
      <c r="AC365" s="202"/>
      <c r="AD365" s="202"/>
      <c r="AE365" s="202"/>
      <c r="AF365" s="202"/>
      <c r="AG365" s="202"/>
      <c r="AH365" s="202"/>
      <c r="AI365" s="202"/>
      <c r="AJ365" s="202"/>
      <c r="AK365" s="202"/>
      <c r="AL365" s="202"/>
      <c r="AM365" s="202"/>
      <c r="AN365" s="202"/>
      <c r="AO365" s="202"/>
      <c r="AP365" s="202"/>
      <c r="AQ365" s="202"/>
      <c r="AR365" s="202"/>
      <c r="AS365" s="202"/>
      <c r="AT365" s="202"/>
      <c r="AU365" s="202"/>
      <c r="AV365" s="202"/>
      <c r="AW365" s="202"/>
      <c r="AX365" s="202"/>
      <c r="AY365" s="202"/>
      <c r="AZ365" s="202"/>
      <c r="BA365" s="202"/>
      <c r="BB365" s="202"/>
      <c r="BC365" s="202"/>
      <c r="BD365" s="202"/>
      <c r="BE365" s="202"/>
      <c r="BF365" s="202"/>
      <c r="BG365" s="202"/>
      <c r="BH365" s="202"/>
      <c r="BI365" s="202"/>
      <c r="BJ365" s="202"/>
      <c r="BK365" s="202"/>
      <c r="BL365" s="202"/>
      <c r="BM365" s="202"/>
      <c r="BN365" s="202"/>
      <c r="BO365" s="202"/>
      <c r="BP365" s="202"/>
      <c r="BQ365" s="202"/>
      <c r="BR365" s="202"/>
      <c r="BS365" s="202"/>
      <c r="BT365" s="202"/>
      <c r="BU365" s="202"/>
      <c r="BV365" s="202"/>
      <c r="BW365" s="202"/>
      <c r="BX365" s="202"/>
      <c r="BY365" s="202"/>
      <c r="BZ365" s="202"/>
      <c r="CA365" s="202"/>
      <c r="CB365" s="202"/>
      <c r="CC365" s="202"/>
      <c r="CD365" s="202"/>
      <c r="CE365" s="202"/>
      <c r="CF365" s="202"/>
      <c r="CG365" s="202"/>
      <c r="CH365" s="202"/>
      <c r="CI365" s="202"/>
      <c r="CJ365" s="202"/>
      <c r="CK365" s="202"/>
      <c r="CL365" s="202"/>
      <c r="CM365" s="202"/>
      <c r="CN365" s="202"/>
      <c r="CO365" s="202"/>
      <c r="CP365" s="202"/>
      <c r="CQ365" s="202"/>
      <c r="CR365" s="202"/>
      <c r="CS365" s="202"/>
      <c r="CT365" s="202"/>
      <c r="CU365" s="202"/>
      <c r="CV365" s="202"/>
      <c r="CW365" s="202"/>
      <c r="CX365" s="202"/>
      <c r="CY365" s="202"/>
      <c r="CZ365" s="202"/>
      <c r="DA365" s="202"/>
      <c r="DB365" s="202"/>
      <c r="DC365" s="202"/>
      <c r="DD365" s="202"/>
      <c r="DE365" s="202"/>
      <c r="DF365" s="202"/>
      <c r="DG365" s="202"/>
      <c r="DH365" s="202"/>
      <c r="DI365" s="202"/>
      <c r="DJ365" s="202"/>
      <c r="DK365" s="202"/>
      <c r="DL365" s="202"/>
      <c r="DM365" s="202"/>
      <c r="DN365" s="202"/>
      <c r="DO365" s="202"/>
      <c r="DP365" s="202"/>
      <c r="DQ365" s="202"/>
      <c r="DR365" s="202"/>
      <c r="DS365" s="202"/>
      <c r="DT365" s="202"/>
      <c r="DU365" s="202"/>
      <c r="DV365" s="202"/>
      <c r="DW365" s="202"/>
      <c r="DX365" s="202"/>
      <c r="DY365" s="202"/>
      <c r="DZ365" s="202"/>
      <c r="EA365" s="202"/>
      <c r="EB365" s="202"/>
      <c r="EC365" s="202"/>
      <c r="ED365" s="202"/>
      <c r="EE365" s="202"/>
      <c r="EF365" s="202"/>
      <c r="EG365" s="202"/>
      <c r="EH365" s="202"/>
      <c r="EI365" s="202"/>
      <c r="EJ365" s="202"/>
      <c r="EK365" s="202"/>
      <c r="EL365" s="202"/>
      <c r="EM365" s="202"/>
      <c r="EN365" s="202"/>
    </row>
    <row r="366" spans="3:144">
      <c r="C366" s="202"/>
      <c r="D366" s="202"/>
      <c r="E366" s="202"/>
      <c r="F366" s="202"/>
      <c r="G366" s="202"/>
      <c r="H366" s="202"/>
      <c r="I366" s="202"/>
      <c r="J366" s="202"/>
      <c r="K366" s="202"/>
      <c r="L366" s="202"/>
      <c r="M366" s="202"/>
      <c r="N366" s="202"/>
      <c r="O366" s="202"/>
      <c r="P366" s="202"/>
      <c r="Q366" s="202"/>
      <c r="R366" s="202"/>
      <c r="S366" s="202"/>
      <c r="T366" s="202"/>
      <c r="U366" s="202"/>
      <c r="V366" s="202"/>
      <c r="W366" s="202"/>
      <c r="X366" s="202"/>
      <c r="Y366" s="202"/>
      <c r="Z366" s="202"/>
      <c r="AA366" s="202"/>
      <c r="AB366" s="202"/>
      <c r="AC366" s="202"/>
      <c r="AD366" s="202"/>
      <c r="AE366" s="202"/>
      <c r="AF366" s="202"/>
      <c r="AG366" s="202"/>
      <c r="AH366" s="202"/>
      <c r="AI366" s="202"/>
      <c r="AJ366" s="202"/>
      <c r="AK366" s="202"/>
      <c r="AL366" s="202"/>
      <c r="AM366" s="202"/>
      <c r="AN366" s="202"/>
      <c r="AO366" s="202"/>
      <c r="AP366" s="202"/>
      <c r="AQ366" s="202"/>
      <c r="AR366" s="202"/>
      <c r="AS366" s="202"/>
      <c r="AT366" s="202"/>
      <c r="AU366" s="202"/>
      <c r="AV366" s="202"/>
      <c r="AW366" s="202"/>
      <c r="AX366" s="202"/>
      <c r="AY366" s="202"/>
      <c r="AZ366" s="202"/>
      <c r="BA366" s="202"/>
      <c r="BB366" s="202"/>
      <c r="BC366" s="202"/>
      <c r="BD366" s="202"/>
      <c r="BE366" s="202"/>
      <c r="BF366" s="202"/>
      <c r="BG366" s="202"/>
      <c r="BH366" s="202"/>
      <c r="BI366" s="202"/>
      <c r="BJ366" s="202"/>
      <c r="BK366" s="202"/>
      <c r="BL366" s="202"/>
      <c r="BM366" s="202"/>
      <c r="BN366" s="202"/>
      <c r="BO366" s="202"/>
      <c r="BP366" s="202"/>
      <c r="BQ366" s="202"/>
      <c r="BR366" s="202"/>
      <c r="BS366" s="202"/>
      <c r="BT366" s="202"/>
      <c r="BU366" s="202"/>
      <c r="BV366" s="202"/>
      <c r="BW366" s="202"/>
      <c r="BX366" s="202"/>
      <c r="BY366" s="202"/>
      <c r="BZ366" s="202"/>
      <c r="CA366" s="202"/>
      <c r="CB366" s="202"/>
      <c r="CC366" s="202"/>
      <c r="CD366" s="202"/>
      <c r="CE366" s="202"/>
      <c r="CF366" s="202"/>
      <c r="CG366" s="202"/>
      <c r="CH366" s="202"/>
      <c r="CI366" s="202"/>
      <c r="CJ366" s="202"/>
      <c r="CK366" s="202"/>
      <c r="CL366" s="202"/>
      <c r="CM366" s="202"/>
      <c r="CN366" s="202"/>
      <c r="CO366" s="202"/>
      <c r="CP366" s="202"/>
      <c r="CQ366" s="202"/>
      <c r="CR366" s="202"/>
      <c r="CS366" s="202"/>
      <c r="CT366" s="202"/>
      <c r="CU366" s="202"/>
      <c r="CV366" s="202"/>
      <c r="CW366" s="202"/>
      <c r="CX366" s="202"/>
      <c r="CY366" s="202"/>
      <c r="CZ366" s="202"/>
      <c r="DA366" s="202"/>
      <c r="DB366" s="202"/>
      <c r="DC366" s="202"/>
      <c r="DD366" s="202"/>
      <c r="DE366" s="202"/>
      <c r="DF366" s="202"/>
      <c r="DG366" s="202"/>
      <c r="DH366" s="202"/>
      <c r="DI366" s="202"/>
      <c r="DJ366" s="202"/>
      <c r="DK366" s="202"/>
      <c r="DL366" s="202"/>
      <c r="DM366" s="202"/>
      <c r="DN366" s="202"/>
      <c r="DO366" s="202"/>
      <c r="DP366" s="202"/>
      <c r="DQ366" s="202"/>
      <c r="DR366" s="202"/>
      <c r="DS366" s="202"/>
      <c r="DT366" s="202"/>
      <c r="DU366" s="202"/>
      <c r="DV366" s="202"/>
      <c r="DW366" s="202"/>
      <c r="DX366" s="202"/>
      <c r="DY366" s="202"/>
      <c r="DZ366" s="202"/>
      <c r="EA366" s="202"/>
      <c r="EB366" s="202"/>
      <c r="EC366" s="202"/>
      <c r="ED366" s="202"/>
      <c r="EE366" s="202"/>
      <c r="EF366" s="202"/>
      <c r="EG366" s="202"/>
      <c r="EH366" s="202"/>
      <c r="EI366" s="202"/>
      <c r="EJ366" s="202"/>
      <c r="EK366" s="202"/>
      <c r="EL366" s="202"/>
      <c r="EM366" s="202"/>
      <c r="EN366" s="202"/>
    </row>
    <row r="367" spans="3:144">
      <c r="C367" s="202"/>
      <c r="D367" s="202"/>
      <c r="E367" s="202"/>
      <c r="F367" s="202"/>
      <c r="G367" s="202"/>
      <c r="H367" s="202"/>
      <c r="I367" s="202"/>
      <c r="J367" s="202"/>
      <c r="K367" s="202"/>
      <c r="L367" s="202"/>
      <c r="M367" s="202"/>
      <c r="N367" s="202"/>
      <c r="O367" s="202"/>
      <c r="P367" s="202"/>
      <c r="Q367" s="202"/>
      <c r="R367" s="202"/>
      <c r="S367" s="202"/>
      <c r="T367" s="202"/>
      <c r="U367" s="202"/>
      <c r="V367" s="202"/>
      <c r="W367" s="202"/>
      <c r="X367" s="202"/>
      <c r="Y367" s="202"/>
      <c r="Z367" s="202"/>
      <c r="AA367" s="202"/>
      <c r="AB367" s="202"/>
      <c r="AC367" s="202"/>
      <c r="AD367" s="202"/>
      <c r="AE367" s="202"/>
      <c r="AF367" s="202"/>
      <c r="AG367" s="202"/>
      <c r="AH367" s="202"/>
      <c r="AI367" s="202"/>
      <c r="AJ367" s="202"/>
      <c r="AK367" s="202"/>
      <c r="AL367" s="202"/>
      <c r="AM367" s="202"/>
      <c r="AN367" s="202"/>
      <c r="AO367" s="202"/>
      <c r="AP367" s="202"/>
      <c r="AQ367" s="202"/>
      <c r="AR367" s="202"/>
      <c r="AS367" s="202"/>
      <c r="AT367" s="202"/>
      <c r="AU367" s="202"/>
      <c r="AV367" s="202"/>
      <c r="AW367" s="202"/>
      <c r="AX367" s="202"/>
      <c r="AY367" s="202"/>
      <c r="AZ367" s="202"/>
      <c r="BA367" s="202"/>
      <c r="BB367" s="202"/>
      <c r="BC367" s="202"/>
      <c r="BD367" s="202"/>
      <c r="BE367" s="202"/>
      <c r="BF367" s="202"/>
      <c r="BG367" s="202"/>
      <c r="BH367" s="202"/>
      <c r="BI367" s="202"/>
      <c r="BJ367" s="202"/>
      <c r="BK367" s="202"/>
      <c r="BL367" s="202"/>
      <c r="BM367" s="202"/>
      <c r="BN367" s="202"/>
      <c r="BO367" s="202"/>
      <c r="BP367" s="202"/>
      <c r="BQ367" s="202"/>
      <c r="BR367" s="202"/>
      <c r="BS367" s="202"/>
      <c r="BT367" s="202"/>
      <c r="BU367" s="202"/>
      <c r="BV367" s="202"/>
      <c r="BW367" s="202"/>
      <c r="BX367" s="202"/>
      <c r="BY367" s="202"/>
      <c r="BZ367" s="202"/>
      <c r="CA367" s="202"/>
      <c r="CB367" s="202"/>
      <c r="CC367" s="202"/>
      <c r="CD367" s="202"/>
      <c r="CE367" s="202"/>
      <c r="CF367" s="202"/>
      <c r="CG367" s="202"/>
      <c r="CH367" s="202"/>
      <c r="CI367" s="202"/>
      <c r="CJ367" s="202"/>
      <c r="CK367" s="202"/>
      <c r="CL367" s="202"/>
      <c r="CM367" s="202"/>
      <c r="CN367" s="202"/>
      <c r="CO367" s="202"/>
      <c r="CP367" s="202"/>
      <c r="CQ367" s="202"/>
      <c r="CR367" s="202"/>
      <c r="CS367" s="202"/>
      <c r="CT367" s="202"/>
      <c r="CU367" s="202"/>
      <c r="CV367" s="202"/>
      <c r="CW367" s="202"/>
      <c r="CX367" s="202"/>
      <c r="CY367" s="202"/>
      <c r="CZ367" s="202"/>
      <c r="DA367" s="202"/>
      <c r="DB367" s="202"/>
      <c r="DC367" s="202"/>
      <c r="DD367" s="202"/>
      <c r="DE367" s="202"/>
      <c r="DF367" s="202"/>
      <c r="DG367" s="202"/>
      <c r="DH367" s="202"/>
      <c r="DI367" s="202"/>
      <c r="DJ367" s="202"/>
      <c r="DK367" s="202"/>
      <c r="DL367" s="202"/>
      <c r="DM367" s="202"/>
      <c r="DN367" s="202"/>
      <c r="DO367" s="202"/>
      <c r="DP367" s="202"/>
      <c r="DQ367" s="202"/>
      <c r="DR367" s="202"/>
      <c r="DS367" s="202"/>
      <c r="DT367" s="202"/>
      <c r="DU367" s="202"/>
      <c r="DV367" s="202"/>
      <c r="DW367" s="202"/>
      <c r="DX367" s="202"/>
      <c r="DY367" s="202"/>
      <c r="DZ367" s="202"/>
      <c r="EA367" s="202"/>
      <c r="EB367" s="202"/>
      <c r="EC367" s="202"/>
      <c r="ED367" s="202"/>
      <c r="EE367" s="202"/>
      <c r="EF367" s="202"/>
      <c r="EG367" s="202"/>
      <c r="EH367" s="202"/>
      <c r="EI367" s="202"/>
      <c r="EJ367" s="202"/>
      <c r="EK367" s="202"/>
      <c r="EL367" s="202"/>
      <c r="EM367" s="202"/>
      <c r="EN367" s="202"/>
    </row>
    <row r="368" spans="3:144">
      <c r="C368" s="202"/>
      <c r="D368" s="202"/>
      <c r="E368" s="202"/>
      <c r="F368" s="202"/>
      <c r="G368" s="202"/>
      <c r="H368" s="202"/>
      <c r="I368" s="202"/>
      <c r="J368" s="202"/>
      <c r="K368" s="202"/>
      <c r="L368" s="202"/>
      <c r="M368" s="202"/>
      <c r="N368" s="202"/>
      <c r="O368" s="202"/>
      <c r="P368" s="202"/>
      <c r="Q368" s="202"/>
      <c r="R368" s="202"/>
      <c r="S368" s="202"/>
      <c r="T368" s="202"/>
      <c r="U368" s="202"/>
      <c r="V368" s="202"/>
      <c r="W368" s="202"/>
      <c r="X368" s="202"/>
      <c r="Y368" s="202"/>
      <c r="Z368" s="202"/>
      <c r="AA368" s="202"/>
      <c r="AB368" s="202"/>
      <c r="AC368" s="202"/>
      <c r="AD368" s="202"/>
      <c r="AE368" s="202"/>
      <c r="AF368" s="202"/>
      <c r="AG368" s="202"/>
      <c r="AH368" s="202"/>
      <c r="AI368" s="202"/>
      <c r="AJ368" s="202"/>
      <c r="AK368" s="202"/>
      <c r="AL368" s="202"/>
      <c r="AM368" s="202"/>
      <c r="AN368" s="202"/>
      <c r="AO368" s="202"/>
      <c r="AP368" s="202"/>
      <c r="AQ368" s="202"/>
      <c r="AR368" s="202"/>
      <c r="AS368" s="202"/>
      <c r="AT368" s="202"/>
      <c r="AU368" s="202"/>
      <c r="AV368" s="202"/>
      <c r="AW368" s="202"/>
      <c r="AX368" s="202"/>
      <c r="AY368" s="202"/>
      <c r="AZ368" s="202"/>
      <c r="BA368" s="202"/>
      <c r="BB368" s="202"/>
      <c r="BC368" s="202"/>
      <c r="BD368" s="202"/>
      <c r="BE368" s="202"/>
      <c r="BF368" s="202"/>
      <c r="BG368" s="202"/>
      <c r="BH368" s="202"/>
      <c r="BI368" s="202"/>
      <c r="BJ368" s="202"/>
      <c r="BK368" s="202"/>
      <c r="BL368" s="202"/>
      <c r="BM368" s="202"/>
      <c r="BN368" s="202"/>
      <c r="BO368" s="202"/>
      <c r="BP368" s="202"/>
      <c r="BQ368" s="202"/>
      <c r="BR368" s="202"/>
      <c r="BS368" s="202"/>
      <c r="BT368" s="202"/>
      <c r="BU368" s="202"/>
      <c r="BV368" s="202"/>
      <c r="BW368" s="202"/>
      <c r="BX368" s="202"/>
      <c r="BY368" s="202"/>
      <c r="BZ368" s="202"/>
      <c r="CA368" s="202"/>
      <c r="CB368" s="202"/>
      <c r="CC368" s="202"/>
      <c r="CD368" s="202"/>
      <c r="CE368" s="202"/>
      <c r="CF368" s="202"/>
      <c r="CG368" s="202"/>
      <c r="CH368" s="202"/>
      <c r="CI368" s="202"/>
      <c r="CJ368" s="202"/>
      <c r="CK368" s="202"/>
      <c r="CL368" s="202"/>
      <c r="CM368" s="202"/>
      <c r="CN368" s="202"/>
      <c r="CO368" s="202"/>
      <c r="CP368" s="202"/>
      <c r="CQ368" s="202"/>
      <c r="CR368" s="202"/>
      <c r="CS368" s="202"/>
      <c r="CT368" s="202"/>
      <c r="CU368" s="202"/>
      <c r="CV368" s="202"/>
      <c r="CW368" s="202"/>
      <c r="CX368" s="202"/>
      <c r="CY368" s="202"/>
      <c r="CZ368" s="202"/>
      <c r="DA368" s="202"/>
      <c r="DB368" s="202"/>
      <c r="DC368" s="202"/>
      <c r="DD368" s="202"/>
      <c r="DE368" s="202"/>
      <c r="DF368" s="202"/>
      <c r="DG368" s="202"/>
      <c r="DH368" s="202"/>
      <c r="DI368" s="202"/>
      <c r="DJ368" s="202"/>
      <c r="DK368" s="202"/>
      <c r="DL368" s="202"/>
      <c r="DM368" s="202"/>
      <c r="DN368" s="202"/>
      <c r="DO368" s="202"/>
      <c r="DP368" s="202"/>
      <c r="DQ368" s="202"/>
      <c r="DR368" s="202"/>
      <c r="DS368" s="202"/>
      <c r="DT368" s="202"/>
      <c r="DU368" s="202"/>
      <c r="DV368" s="202"/>
      <c r="DW368" s="202"/>
      <c r="DX368" s="202"/>
      <c r="DY368" s="202"/>
      <c r="DZ368" s="202"/>
      <c r="EA368" s="202"/>
      <c r="EB368" s="202"/>
      <c r="EC368" s="202"/>
      <c r="ED368" s="202"/>
      <c r="EE368" s="202"/>
      <c r="EF368" s="202"/>
      <c r="EG368" s="202"/>
      <c r="EH368" s="202"/>
      <c r="EI368" s="202"/>
      <c r="EJ368" s="202"/>
      <c r="EK368" s="202"/>
      <c r="EL368" s="202"/>
      <c r="EM368" s="202"/>
      <c r="EN368" s="202"/>
    </row>
    <row r="369" spans="3:144">
      <c r="C369" s="202"/>
      <c r="D369" s="202"/>
      <c r="E369" s="202"/>
      <c r="F369" s="202"/>
      <c r="G369" s="202"/>
      <c r="H369" s="202"/>
      <c r="I369" s="202"/>
      <c r="J369" s="202"/>
      <c r="K369" s="202"/>
      <c r="L369" s="202"/>
      <c r="M369" s="202"/>
      <c r="N369" s="202"/>
      <c r="O369" s="202"/>
      <c r="P369" s="202"/>
      <c r="Q369" s="202"/>
      <c r="R369" s="202"/>
      <c r="S369" s="202"/>
      <c r="T369" s="202"/>
      <c r="U369" s="202"/>
      <c r="V369" s="202"/>
      <c r="W369" s="202"/>
      <c r="X369" s="202"/>
      <c r="Y369" s="202"/>
      <c r="Z369" s="202"/>
      <c r="AA369" s="202"/>
      <c r="AB369" s="202"/>
      <c r="AC369" s="202"/>
      <c r="AD369" s="202"/>
      <c r="AE369" s="202"/>
      <c r="AF369" s="202"/>
      <c r="AG369" s="202"/>
      <c r="AH369" s="202"/>
      <c r="AI369" s="202"/>
      <c r="AJ369" s="202"/>
      <c r="AK369" s="202"/>
      <c r="AL369" s="202"/>
      <c r="AM369" s="202"/>
      <c r="AN369" s="202"/>
      <c r="AO369" s="202"/>
      <c r="AP369" s="202"/>
      <c r="AQ369" s="202"/>
      <c r="AR369" s="202"/>
      <c r="AS369" s="202"/>
      <c r="AT369" s="202"/>
      <c r="AU369" s="202"/>
      <c r="AV369" s="202"/>
      <c r="AW369" s="202"/>
      <c r="AX369" s="202"/>
      <c r="AY369" s="202"/>
      <c r="AZ369" s="202"/>
      <c r="BA369" s="202"/>
      <c r="BB369" s="202"/>
      <c r="BC369" s="202"/>
      <c r="BD369" s="202"/>
      <c r="BE369" s="202"/>
      <c r="BF369" s="202"/>
      <c r="BG369" s="202"/>
      <c r="BH369" s="202"/>
      <c r="BI369" s="202"/>
      <c r="BJ369" s="202"/>
      <c r="BK369" s="202"/>
      <c r="BL369" s="202"/>
      <c r="BM369" s="202"/>
      <c r="BN369" s="202"/>
      <c r="BO369" s="202"/>
      <c r="BP369" s="202"/>
      <c r="BQ369" s="202"/>
      <c r="BR369" s="202"/>
      <c r="BS369" s="202"/>
      <c r="BT369" s="202"/>
      <c r="BU369" s="202"/>
      <c r="BV369" s="202"/>
      <c r="BW369" s="202"/>
      <c r="BX369" s="202"/>
      <c r="BY369" s="202"/>
      <c r="BZ369" s="202"/>
      <c r="CA369" s="202"/>
      <c r="CB369" s="202"/>
      <c r="CC369" s="202"/>
      <c r="CD369" s="202"/>
      <c r="CE369" s="202"/>
      <c r="CF369" s="202"/>
      <c r="CG369" s="202"/>
      <c r="CH369" s="202"/>
      <c r="CI369" s="202"/>
      <c r="CJ369" s="202"/>
      <c r="CK369" s="202"/>
      <c r="CL369" s="202"/>
      <c r="CM369" s="202"/>
      <c r="CN369" s="202"/>
      <c r="CO369" s="202"/>
      <c r="CP369" s="202"/>
      <c r="CQ369" s="202"/>
      <c r="CR369" s="202"/>
      <c r="CS369" s="202"/>
      <c r="CT369" s="202"/>
      <c r="CU369" s="202"/>
      <c r="CV369" s="202"/>
      <c r="CW369" s="202"/>
      <c r="CX369" s="202"/>
      <c r="CY369" s="202"/>
      <c r="CZ369" s="202"/>
      <c r="DA369" s="202"/>
      <c r="DB369" s="202"/>
      <c r="DC369" s="202"/>
      <c r="DD369" s="202"/>
      <c r="DE369" s="202"/>
      <c r="DF369" s="202"/>
      <c r="DG369" s="202"/>
      <c r="DH369" s="202"/>
      <c r="DI369" s="202"/>
      <c r="DJ369" s="202"/>
      <c r="DK369" s="202"/>
      <c r="DL369" s="202"/>
      <c r="DM369" s="202"/>
      <c r="DN369" s="202"/>
      <c r="DO369" s="202"/>
      <c r="DP369" s="202"/>
      <c r="DQ369" s="202"/>
      <c r="DR369" s="202"/>
      <c r="DS369" s="202"/>
      <c r="DT369" s="202"/>
      <c r="DU369" s="202"/>
      <c r="DV369" s="202"/>
      <c r="DW369" s="202"/>
      <c r="DX369" s="202"/>
      <c r="DY369" s="202"/>
      <c r="DZ369" s="202"/>
      <c r="EA369" s="202"/>
      <c r="EB369" s="202"/>
      <c r="EC369" s="202"/>
      <c r="ED369" s="202"/>
      <c r="EE369" s="202"/>
      <c r="EF369" s="202"/>
      <c r="EG369" s="202"/>
      <c r="EH369" s="202"/>
      <c r="EI369" s="202"/>
      <c r="EJ369" s="202"/>
      <c r="EK369" s="202"/>
      <c r="EL369" s="202"/>
      <c r="EM369" s="202"/>
      <c r="EN369" s="202"/>
    </row>
    <row r="370" spans="3:144">
      <c r="C370" s="202"/>
      <c r="D370" s="202"/>
      <c r="E370" s="202"/>
      <c r="F370" s="202"/>
      <c r="G370" s="202"/>
      <c r="H370" s="202"/>
      <c r="I370" s="202"/>
      <c r="J370" s="202"/>
      <c r="K370" s="202"/>
      <c r="L370" s="202"/>
      <c r="M370" s="202"/>
      <c r="N370" s="202"/>
      <c r="O370" s="202"/>
      <c r="P370" s="202"/>
      <c r="Q370" s="202"/>
      <c r="R370" s="202"/>
      <c r="S370" s="202"/>
      <c r="T370" s="202"/>
      <c r="U370" s="202"/>
      <c r="V370" s="202"/>
      <c r="W370" s="202"/>
      <c r="X370" s="202"/>
      <c r="Y370" s="202"/>
      <c r="Z370" s="202"/>
      <c r="AA370" s="202"/>
      <c r="AB370" s="202"/>
      <c r="AC370" s="202"/>
      <c r="AD370" s="202"/>
      <c r="AE370" s="202"/>
      <c r="AF370" s="202"/>
      <c r="AG370" s="202"/>
      <c r="AH370" s="202"/>
      <c r="AI370" s="202"/>
      <c r="AJ370" s="202"/>
      <c r="AK370" s="202"/>
      <c r="AL370" s="202"/>
      <c r="AM370" s="202"/>
      <c r="AN370" s="202"/>
      <c r="AO370" s="202"/>
      <c r="AP370" s="202"/>
      <c r="AQ370" s="202"/>
      <c r="AR370" s="202"/>
      <c r="AS370" s="202"/>
      <c r="AT370" s="202"/>
      <c r="AU370" s="202"/>
      <c r="AV370" s="202"/>
      <c r="AW370" s="202"/>
      <c r="AX370" s="202"/>
      <c r="AY370" s="202"/>
      <c r="AZ370" s="202"/>
      <c r="BA370" s="202"/>
      <c r="BB370" s="202"/>
      <c r="BC370" s="202"/>
      <c r="BD370" s="202"/>
      <c r="BE370" s="202"/>
      <c r="BF370" s="202"/>
      <c r="BG370" s="202"/>
      <c r="BH370" s="202"/>
      <c r="BI370" s="202"/>
      <c r="BJ370" s="202"/>
      <c r="BK370" s="202"/>
      <c r="BL370" s="202"/>
      <c r="BM370" s="202"/>
      <c r="BN370" s="202"/>
      <c r="BO370" s="202"/>
      <c r="BP370" s="202"/>
      <c r="BQ370" s="202"/>
      <c r="BR370" s="202"/>
      <c r="BS370" s="202"/>
      <c r="BT370" s="202"/>
      <c r="BU370" s="202"/>
      <c r="BV370" s="202"/>
      <c r="BW370" s="202"/>
      <c r="BX370" s="202"/>
      <c r="BY370" s="202"/>
      <c r="BZ370" s="202"/>
      <c r="CA370" s="202"/>
      <c r="CB370" s="202"/>
      <c r="CC370" s="202"/>
      <c r="CD370" s="202"/>
      <c r="CE370" s="202"/>
      <c r="CF370" s="202"/>
      <c r="CG370" s="202"/>
      <c r="CH370" s="202"/>
      <c r="CI370" s="202"/>
      <c r="CJ370" s="202"/>
      <c r="CK370" s="202"/>
      <c r="CL370" s="202"/>
      <c r="CM370" s="202"/>
      <c r="CN370" s="202"/>
      <c r="CO370" s="202"/>
      <c r="CP370" s="202"/>
      <c r="CQ370" s="202"/>
      <c r="CR370" s="202"/>
      <c r="CS370" s="202"/>
      <c r="CT370" s="202"/>
      <c r="CU370" s="202"/>
      <c r="CV370" s="202"/>
      <c r="CW370" s="202"/>
      <c r="CX370" s="202"/>
      <c r="CY370" s="202"/>
      <c r="CZ370" s="202"/>
      <c r="DA370" s="202"/>
      <c r="DB370" s="202"/>
      <c r="DC370" s="202"/>
      <c r="DD370" s="202"/>
      <c r="DE370" s="202"/>
      <c r="DF370" s="202"/>
      <c r="DG370" s="202"/>
      <c r="DH370" s="202"/>
      <c r="DI370" s="202"/>
      <c r="DJ370" s="202"/>
      <c r="DK370" s="202"/>
      <c r="DL370" s="202"/>
      <c r="DM370" s="202"/>
      <c r="DN370" s="202"/>
      <c r="DO370" s="202"/>
      <c r="DP370" s="202"/>
      <c r="DQ370" s="202"/>
      <c r="DR370" s="202"/>
      <c r="DS370" s="202"/>
      <c r="DT370" s="202"/>
      <c r="DU370" s="202"/>
      <c r="DV370" s="202"/>
      <c r="DW370" s="202"/>
      <c r="DX370" s="202"/>
      <c r="DY370" s="202"/>
      <c r="DZ370" s="202"/>
      <c r="EA370" s="202"/>
      <c r="EB370" s="202"/>
      <c r="EC370" s="202"/>
      <c r="ED370" s="202"/>
      <c r="EE370" s="202"/>
      <c r="EF370" s="202"/>
      <c r="EG370" s="202"/>
      <c r="EH370" s="202"/>
      <c r="EI370" s="202"/>
      <c r="EJ370" s="202"/>
      <c r="EK370" s="202"/>
      <c r="EL370" s="202"/>
      <c r="EM370" s="202"/>
      <c r="EN370" s="202"/>
    </row>
    <row r="371" spans="3:144">
      <c r="C371" s="202"/>
      <c r="D371" s="202"/>
      <c r="E371" s="202"/>
      <c r="F371" s="202"/>
      <c r="G371" s="202"/>
      <c r="H371" s="202"/>
      <c r="I371" s="202"/>
      <c r="J371" s="202"/>
      <c r="K371" s="202"/>
      <c r="L371" s="202"/>
      <c r="M371" s="202"/>
      <c r="N371" s="202"/>
      <c r="O371" s="202"/>
      <c r="P371" s="202"/>
      <c r="Q371" s="202"/>
      <c r="R371" s="202"/>
      <c r="S371" s="202"/>
      <c r="T371" s="202"/>
      <c r="U371" s="202"/>
      <c r="V371" s="202"/>
      <c r="W371" s="202"/>
      <c r="X371" s="202"/>
      <c r="Y371" s="202"/>
      <c r="Z371" s="202"/>
      <c r="AA371" s="202"/>
      <c r="AB371" s="202"/>
      <c r="AC371" s="202"/>
      <c r="AD371" s="202"/>
      <c r="AE371" s="202"/>
      <c r="AF371" s="202"/>
      <c r="AG371" s="202"/>
      <c r="AH371" s="202"/>
      <c r="AI371" s="202"/>
      <c r="AJ371" s="202"/>
      <c r="AK371" s="202"/>
      <c r="AL371" s="202"/>
      <c r="AM371" s="202"/>
      <c r="AN371" s="202"/>
      <c r="AO371" s="202"/>
      <c r="AP371" s="202"/>
      <c r="AQ371" s="202"/>
      <c r="AR371" s="202"/>
      <c r="AS371" s="202"/>
      <c r="AT371" s="202"/>
      <c r="AU371" s="202"/>
      <c r="AV371" s="202"/>
      <c r="AW371" s="202"/>
      <c r="AX371" s="202"/>
      <c r="AY371" s="202"/>
      <c r="AZ371" s="202"/>
      <c r="BA371" s="202"/>
      <c r="BB371" s="202"/>
      <c r="BC371" s="202"/>
      <c r="BD371" s="202"/>
      <c r="BE371" s="202"/>
      <c r="BF371" s="202"/>
      <c r="BG371" s="202"/>
      <c r="BH371" s="202"/>
      <c r="BI371" s="202"/>
      <c r="BJ371" s="202"/>
      <c r="BK371" s="202"/>
      <c r="BL371" s="202"/>
      <c r="BM371" s="202"/>
      <c r="BN371" s="202"/>
      <c r="BO371" s="202"/>
      <c r="BP371" s="202"/>
      <c r="BQ371" s="202"/>
      <c r="BR371" s="202"/>
      <c r="BS371" s="202"/>
      <c r="BT371" s="202"/>
      <c r="BU371" s="202"/>
      <c r="BV371" s="202"/>
      <c r="BW371" s="202"/>
      <c r="BX371" s="202"/>
      <c r="BY371" s="202"/>
      <c r="BZ371" s="202"/>
      <c r="CA371" s="202"/>
      <c r="CB371" s="202"/>
      <c r="CC371" s="202"/>
      <c r="CD371" s="202"/>
      <c r="CE371" s="202"/>
      <c r="CF371" s="202"/>
      <c r="CG371" s="202"/>
      <c r="CH371" s="202"/>
      <c r="CI371" s="202"/>
      <c r="CJ371" s="202"/>
      <c r="CK371" s="202"/>
      <c r="CL371" s="202"/>
      <c r="CM371" s="202"/>
      <c r="CN371" s="202"/>
      <c r="CO371" s="202"/>
      <c r="CP371" s="202"/>
      <c r="CQ371" s="202"/>
      <c r="CR371" s="202"/>
      <c r="CS371" s="202"/>
      <c r="CT371" s="202"/>
      <c r="CU371" s="202"/>
      <c r="CV371" s="202"/>
      <c r="CW371" s="202"/>
      <c r="CX371" s="202"/>
      <c r="CY371" s="202"/>
      <c r="CZ371" s="202"/>
      <c r="DA371" s="202"/>
      <c r="DB371" s="202"/>
      <c r="DC371" s="202"/>
      <c r="DD371" s="202"/>
      <c r="DE371" s="202"/>
      <c r="DF371" s="202"/>
      <c r="DG371" s="202"/>
      <c r="DH371" s="202"/>
      <c r="DI371" s="202"/>
      <c r="DJ371" s="202"/>
      <c r="DK371" s="202"/>
      <c r="DL371" s="202"/>
      <c r="DM371" s="202"/>
      <c r="DN371" s="202"/>
      <c r="DO371" s="202"/>
      <c r="DP371" s="202"/>
      <c r="DQ371" s="202"/>
      <c r="DR371" s="202"/>
      <c r="DS371" s="202"/>
      <c r="DT371" s="202"/>
      <c r="DU371" s="202"/>
      <c r="DV371" s="202"/>
      <c r="DW371" s="202"/>
      <c r="DX371" s="202"/>
      <c r="DY371" s="202"/>
      <c r="DZ371" s="202"/>
      <c r="EA371" s="202"/>
      <c r="EB371" s="202"/>
      <c r="EC371" s="202"/>
      <c r="ED371" s="202"/>
      <c r="EE371" s="202"/>
      <c r="EF371" s="202"/>
      <c r="EG371" s="202"/>
      <c r="EH371" s="202"/>
      <c r="EI371" s="202"/>
      <c r="EJ371" s="202"/>
      <c r="EK371" s="202"/>
      <c r="EL371" s="202"/>
      <c r="EM371" s="202"/>
      <c r="EN371" s="202"/>
    </row>
    <row r="372" spans="3:144">
      <c r="C372" s="202"/>
      <c r="D372" s="202"/>
      <c r="E372" s="202"/>
      <c r="F372" s="202"/>
      <c r="G372" s="202"/>
      <c r="H372" s="202"/>
      <c r="I372" s="202"/>
      <c r="J372" s="202"/>
      <c r="K372" s="202"/>
      <c r="L372" s="202"/>
      <c r="M372" s="202"/>
      <c r="N372" s="202"/>
      <c r="O372" s="202"/>
      <c r="P372" s="202"/>
      <c r="Q372" s="202"/>
      <c r="R372" s="202"/>
      <c r="S372" s="202"/>
      <c r="T372" s="202"/>
      <c r="U372" s="202"/>
      <c r="V372" s="202"/>
      <c r="W372" s="202"/>
      <c r="X372" s="202"/>
      <c r="Y372" s="202"/>
      <c r="Z372" s="202"/>
      <c r="AA372" s="202"/>
      <c r="AB372" s="202"/>
      <c r="AC372" s="202"/>
      <c r="AD372" s="202"/>
      <c r="AE372" s="202"/>
      <c r="AF372" s="202"/>
      <c r="AG372" s="202"/>
      <c r="AH372" s="202"/>
      <c r="AI372" s="202"/>
      <c r="AJ372" s="202"/>
      <c r="AK372" s="202"/>
      <c r="AL372" s="202"/>
      <c r="AM372" s="202"/>
      <c r="AN372" s="202"/>
      <c r="AO372" s="202"/>
      <c r="AP372" s="202"/>
      <c r="AQ372" s="202"/>
      <c r="AR372" s="202"/>
      <c r="AS372" s="202"/>
      <c r="AT372" s="202"/>
      <c r="AU372" s="202"/>
      <c r="AV372" s="202"/>
      <c r="AW372" s="202"/>
      <c r="AX372" s="202"/>
      <c r="AY372" s="202"/>
      <c r="AZ372" s="202"/>
      <c r="BA372" s="202"/>
      <c r="BB372" s="202"/>
      <c r="BC372" s="202"/>
      <c r="BD372" s="202"/>
      <c r="BE372" s="202"/>
      <c r="BF372" s="202"/>
      <c r="BG372" s="202"/>
      <c r="BH372" s="202"/>
      <c r="BI372" s="202"/>
      <c r="BJ372" s="202"/>
      <c r="BK372" s="202"/>
      <c r="BL372" s="202"/>
      <c r="BM372" s="202"/>
      <c r="BN372" s="202"/>
      <c r="BO372" s="202"/>
      <c r="BP372" s="202"/>
      <c r="BQ372" s="202"/>
      <c r="BR372" s="202"/>
      <c r="BS372" s="202"/>
      <c r="BT372" s="202"/>
      <c r="BU372" s="202"/>
      <c r="BV372" s="202"/>
      <c r="BW372" s="202"/>
      <c r="BX372" s="202"/>
      <c r="BY372" s="202"/>
      <c r="BZ372" s="202"/>
      <c r="CA372" s="202"/>
      <c r="CB372" s="202"/>
      <c r="CC372" s="202"/>
      <c r="CD372" s="202"/>
      <c r="CE372" s="202"/>
      <c r="CF372" s="202"/>
      <c r="CG372" s="202"/>
      <c r="CH372" s="202"/>
      <c r="CI372" s="202"/>
      <c r="CJ372" s="202"/>
      <c r="CK372" s="202"/>
      <c r="CL372" s="202"/>
      <c r="CM372" s="202"/>
      <c r="CN372" s="202"/>
      <c r="CO372" s="202"/>
      <c r="CP372" s="202"/>
      <c r="CQ372" s="202"/>
      <c r="CR372" s="202"/>
      <c r="CS372" s="202"/>
      <c r="CT372" s="202"/>
      <c r="CU372" s="202"/>
      <c r="CV372" s="202"/>
      <c r="CW372" s="202"/>
      <c r="CX372" s="202"/>
      <c r="CY372" s="202"/>
      <c r="CZ372" s="202"/>
      <c r="DA372" s="202"/>
      <c r="DB372" s="202"/>
      <c r="DC372" s="202"/>
      <c r="DD372" s="202"/>
      <c r="DE372" s="202"/>
      <c r="DF372" s="202"/>
      <c r="DG372" s="202"/>
      <c r="DH372" s="202"/>
      <c r="DI372" s="202"/>
      <c r="DJ372" s="202"/>
      <c r="DK372" s="202"/>
      <c r="DL372" s="202"/>
      <c r="DM372" s="202"/>
      <c r="DN372" s="202"/>
      <c r="DO372" s="202"/>
      <c r="DP372" s="202"/>
      <c r="DQ372" s="202"/>
      <c r="DR372" s="202"/>
      <c r="DS372" s="202"/>
      <c r="DT372" s="202"/>
      <c r="DU372" s="202"/>
      <c r="DV372" s="202"/>
      <c r="DW372" s="202"/>
      <c r="DX372" s="202"/>
      <c r="DY372" s="202"/>
      <c r="DZ372" s="202"/>
      <c r="EA372" s="202"/>
      <c r="EB372" s="202"/>
      <c r="EC372" s="202"/>
      <c r="ED372" s="202"/>
      <c r="EE372" s="202"/>
      <c r="EF372" s="202"/>
      <c r="EG372" s="202"/>
      <c r="EH372" s="202"/>
      <c r="EI372" s="202"/>
      <c r="EJ372" s="202"/>
      <c r="EK372" s="202"/>
      <c r="EL372" s="202"/>
      <c r="EM372" s="202"/>
      <c r="EN372" s="202"/>
    </row>
    <row r="373" spans="3:144">
      <c r="C373" s="202"/>
      <c r="D373" s="202"/>
      <c r="E373" s="202"/>
      <c r="F373" s="202"/>
      <c r="G373" s="202"/>
      <c r="H373" s="202"/>
      <c r="I373" s="202"/>
      <c r="J373" s="202"/>
      <c r="K373" s="202"/>
      <c r="L373" s="202"/>
      <c r="M373" s="202"/>
      <c r="N373" s="202"/>
      <c r="O373" s="202"/>
      <c r="P373" s="202"/>
      <c r="Q373" s="202"/>
      <c r="R373" s="202"/>
      <c r="S373" s="202"/>
      <c r="T373" s="202"/>
      <c r="U373" s="202"/>
      <c r="V373" s="202"/>
      <c r="W373" s="202"/>
      <c r="X373" s="202"/>
      <c r="Y373" s="202"/>
      <c r="Z373" s="202"/>
      <c r="AA373" s="202"/>
      <c r="AB373" s="202"/>
      <c r="AC373" s="202"/>
      <c r="AD373" s="202"/>
      <c r="AE373" s="202"/>
      <c r="AF373" s="202"/>
      <c r="AG373" s="202"/>
      <c r="AH373" s="202"/>
      <c r="AI373" s="202"/>
      <c r="AJ373" s="202"/>
      <c r="AK373" s="202"/>
      <c r="AL373" s="202"/>
      <c r="AM373" s="202"/>
      <c r="AN373" s="202"/>
      <c r="AO373" s="202"/>
      <c r="AP373" s="202"/>
      <c r="AQ373" s="202"/>
      <c r="AR373" s="202"/>
      <c r="AS373" s="202"/>
      <c r="AT373" s="202"/>
      <c r="AU373" s="202"/>
      <c r="AV373" s="202"/>
      <c r="AW373" s="202"/>
      <c r="AX373" s="202"/>
      <c r="AY373" s="202"/>
      <c r="AZ373" s="202"/>
      <c r="BA373" s="202"/>
      <c r="BB373" s="202"/>
      <c r="BC373" s="202"/>
      <c r="BD373" s="202"/>
      <c r="BE373" s="202"/>
      <c r="BF373" s="202"/>
      <c r="BG373" s="202"/>
      <c r="BH373" s="202"/>
      <c r="BI373" s="202"/>
      <c r="BJ373" s="202"/>
      <c r="BK373" s="202"/>
      <c r="BL373" s="202"/>
      <c r="BM373" s="202"/>
      <c r="BN373" s="202"/>
      <c r="BO373" s="202"/>
      <c r="BP373" s="202"/>
      <c r="BQ373" s="202"/>
      <c r="BR373" s="202"/>
      <c r="BS373" s="202"/>
      <c r="BT373" s="202"/>
      <c r="BU373" s="202"/>
      <c r="BV373" s="202"/>
      <c r="BW373" s="202"/>
      <c r="BX373" s="202"/>
      <c r="BY373" s="202"/>
      <c r="BZ373" s="202"/>
      <c r="CA373" s="202"/>
      <c r="CB373" s="202"/>
      <c r="CC373" s="202"/>
      <c r="CD373" s="202"/>
      <c r="CE373" s="202"/>
      <c r="CF373" s="202"/>
      <c r="CG373" s="202"/>
      <c r="CH373" s="202"/>
      <c r="CI373" s="202"/>
      <c r="CJ373" s="202"/>
      <c r="CK373" s="202"/>
      <c r="CL373" s="202"/>
      <c r="CM373" s="202"/>
      <c r="CN373" s="202"/>
      <c r="CO373" s="202"/>
      <c r="CP373" s="202"/>
      <c r="CQ373" s="202"/>
      <c r="CR373" s="202"/>
      <c r="CS373" s="202"/>
      <c r="CT373" s="202"/>
      <c r="CU373" s="202"/>
      <c r="CV373" s="202"/>
      <c r="CW373" s="202"/>
      <c r="CX373" s="202"/>
      <c r="CY373" s="202"/>
      <c r="CZ373" s="202"/>
      <c r="DA373" s="202"/>
      <c r="DB373" s="202"/>
      <c r="DC373" s="202"/>
      <c r="DD373" s="202"/>
      <c r="DE373" s="202"/>
      <c r="DF373" s="202"/>
      <c r="DG373" s="202"/>
      <c r="DH373" s="202"/>
      <c r="DI373" s="202"/>
      <c r="DJ373" s="202"/>
      <c r="DK373" s="202"/>
      <c r="DL373" s="202"/>
      <c r="DM373" s="202"/>
      <c r="DN373" s="202"/>
      <c r="DO373" s="202"/>
      <c r="DP373" s="202"/>
      <c r="DQ373" s="202"/>
      <c r="DR373" s="202"/>
      <c r="DS373" s="202"/>
      <c r="DT373" s="202"/>
      <c r="DU373" s="202"/>
      <c r="DV373" s="202"/>
      <c r="DW373" s="202"/>
      <c r="DX373" s="202"/>
      <c r="DY373" s="202"/>
      <c r="DZ373" s="202"/>
      <c r="EA373" s="202"/>
      <c r="EB373" s="202"/>
      <c r="EC373" s="202"/>
      <c r="ED373" s="202"/>
      <c r="EE373" s="202"/>
      <c r="EF373" s="202"/>
      <c r="EG373" s="202"/>
      <c r="EH373" s="202"/>
      <c r="EI373" s="202"/>
      <c r="EJ373" s="202"/>
      <c r="EK373" s="202"/>
      <c r="EL373" s="202"/>
      <c r="EM373" s="202"/>
      <c r="EN373" s="202"/>
    </row>
    <row r="374" spans="3:144">
      <c r="C374" s="202"/>
      <c r="D374" s="202"/>
      <c r="E374" s="202"/>
      <c r="F374" s="202"/>
      <c r="G374" s="202"/>
      <c r="H374" s="202"/>
      <c r="I374" s="202"/>
      <c r="J374" s="202"/>
      <c r="K374" s="202"/>
      <c r="L374" s="202"/>
      <c r="M374" s="202"/>
      <c r="N374" s="202"/>
      <c r="O374" s="202"/>
      <c r="P374" s="202"/>
      <c r="Q374" s="202"/>
      <c r="R374" s="202"/>
      <c r="S374" s="202"/>
      <c r="T374" s="202"/>
      <c r="U374" s="202"/>
      <c r="V374" s="202"/>
      <c r="W374" s="202"/>
      <c r="X374" s="202"/>
      <c r="Y374" s="202"/>
      <c r="Z374" s="202"/>
      <c r="AA374" s="202"/>
      <c r="AB374" s="202"/>
      <c r="AC374" s="202"/>
      <c r="AD374" s="202"/>
      <c r="AE374" s="202"/>
      <c r="AF374" s="202"/>
      <c r="AG374" s="202"/>
      <c r="AH374" s="202"/>
      <c r="AI374" s="202"/>
      <c r="AJ374" s="202"/>
      <c r="AK374" s="202"/>
      <c r="AL374" s="202"/>
      <c r="AM374" s="202"/>
      <c r="AN374" s="202"/>
      <c r="AO374" s="202"/>
      <c r="AP374" s="202"/>
      <c r="AQ374" s="202"/>
      <c r="AR374" s="202"/>
      <c r="AS374" s="202"/>
      <c r="AT374" s="202"/>
      <c r="AU374" s="202"/>
      <c r="AV374" s="202"/>
      <c r="AW374" s="202"/>
      <c r="AX374" s="202"/>
      <c r="AY374" s="202"/>
      <c r="AZ374" s="202"/>
      <c r="BA374" s="202"/>
      <c r="BB374" s="202"/>
      <c r="BC374" s="202"/>
      <c r="BD374" s="202"/>
      <c r="BE374" s="202"/>
      <c r="BF374" s="202"/>
      <c r="BG374" s="202"/>
      <c r="BH374" s="202"/>
      <c r="BI374" s="202"/>
      <c r="BJ374" s="202"/>
      <c r="BK374" s="202"/>
      <c r="BL374" s="202"/>
      <c r="BM374" s="202"/>
      <c r="BN374" s="202"/>
      <c r="BO374" s="202"/>
      <c r="BP374" s="202"/>
      <c r="BQ374" s="202"/>
      <c r="BR374" s="202"/>
      <c r="BS374" s="202"/>
      <c r="BT374" s="202"/>
      <c r="BU374" s="202"/>
      <c r="BV374" s="202"/>
      <c r="BW374" s="202"/>
      <c r="BX374" s="202"/>
      <c r="BY374" s="202"/>
      <c r="BZ374" s="202"/>
      <c r="CA374" s="202"/>
      <c r="CB374" s="202"/>
      <c r="CC374" s="202"/>
      <c r="CD374" s="202"/>
      <c r="CE374" s="202"/>
      <c r="CF374" s="202"/>
      <c r="CG374" s="202"/>
      <c r="CH374" s="202"/>
      <c r="CI374" s="202"/>
      <c r="CJ374" s="202"/>
      <c r="CK374" s="202"/>
      <c r="CL374" s="202"/>
      <c r="CM374" s="202"/>
      <c r="CN374" s="202"/>
      <c r="CO374" s="202"/>
      <c r="CP374" s="202"/>
      <c r="CQ374" s="202"/>
      <c r="CR374" s="202"/>
      <c r="CS374" s="202"/>
      <c r="CT374" s="202"/>
      <c r="CU374" s="202"/>
      <c r="CV374" s="202"/>
      <c r="CW374" s="202"/>
      <c r="CX374" s="202"/>
      <c r="CY374" s="202"/>
      <c r="CZ374" s="202"/>
      <c r="DA374" s="202"/>
      <c r="DB374" s="202"/>
      <c r="DC374" s="202"/>
      <c r="DD374" s="202"/>
      <c r="DE374" s="202"/>
      <c r="DF374" s="202"/>
      <c r="DG374" s="202"/>
      <c r="DH374" s="202"/>
      <c r="DI374" s="202"/>
      <c r="DJ374" s="202"/>
      <c r="DK374" s="202"/>
      <c r="DL374" s="202"/>
      <c r="DM374" s="202"/>
      <c r="DN374" s="202"/>
      <c r="DO374" s="202"/>
      <c r="DP374" s="202"/>
      <c r="DQ374" s="202"/>
      <c r="DR374" s="202"/>
      <c r="DS374" s="202"/>
      <c r="DT374" s="202"/>
      <c r="DU374" s="202"/>
      <c r="DV374" s="202"/>
      <c r="DW374" s="202"/>
      <c r="DX374" s="202"/>
      <c r="DY374" s="202"/>
      <c r="DZ374" s="202"/>
      <c r="EA374" s="202"/>
      <c r="EB374" s="202"/>
      <c r="EC374" s="202"/>
      <c r="ED374" s="202"/>
      <c r="EE374" s="202"/>
      <c r="EF374" s="202"/>
      <c r="EG374" s="202"/>
      <c r="EH374" s="202"/>
      <c r="EI374" s="202"/>
      <c r="EJ374" s="202"/>
      <c r="EK374" s="202"/>
      <c r="EL374" s="202"/>
      <c r="EM374" s="202"/>
      <c r="EN374" s="202"/>
    </row>
    <row r="375" spans="3:144">
      <c r="C375" s="202"/>
      <c r="D375" s="202"/>
      <c r="E375" s="202"/>
      <c r="F375" s="202"/>
      <c r="G375" s="202"/>
      <c r="H375" s="202"/>
      <c r="I375" s="202"/>
      <c r="J375" s="202"/>
      <c r="K375" s="202"/>
      <c r="L375" s="202"/>
      <c r="M375" s="202"/>
      <c r="N375" s="202"/>
      <c r="O375" s="202"/>
      <c r="P375" s="202"/>
      <c r="Q375" s="202"/>
      <c r="R375" s="202"/>
      <c r="S375" s="202"/>
      <c r="T375" s="202"/>
      <c r="U375" s="202"/>
      <c r="V375" s="202"/>
      <c r="W375" s="202"/>
      <c r="X375" s="202"/>
      <c r="Y375" s="202"/>
      <c r="Z375" s="202"/>
      <c r="AA375" s="202"/>
      <c r="AB375" s="202"/>
      <c r="AC375" s="202"/>
      <c r="AD375" s="202"/>
      <c r="AE375" s="202"/>
      <c r="AF375" s="202"/>
      <c r="AG375" s="202"/>
      <c r="AH375" s="202"/>
      <c r="AI375" s="202"/>
      <c r="AJ375" s="202"/>
      <c r="AK375" s="202"/>
      <c r="AL375" s="202"/>
      <c r="AM375" s="202"/>
      <c r="AN375" s="202"/>
      <c r="AO375" s="202"/>
      <c r="AP375" s="202"/>
      <c r="AQ375" s="202"/>
      <c r="AR375" s="202"/>
      <c r="AS375" s="202"/>
      <c r="AT375" s="202"/>
      <c r="AU375" s="202"/>
      <c r="AV375" s="202"/>
      <c r="AW375" s="202"/>
      <c r="AX375" s="202"/>
      <c r="AY375" s="202"/>
      <c r="AZ375" s="202"/>
      <c r="BA375" s="202"/>
      <c r="BB375" s="202"/>
      <c r="BC375" s="202"/>
      <c r="BD375" s="202"/>
      <c r="BE375" s="202"/>
      <c r="BF375" s="202"/>
      <c r="BG375" s="202"/>
      <c r="BH375" s="202"/>
      <c r="BI375" s="202"/>
      <c r="BJ375" s="202"/>
      <c r="BK375" s="202"/>
      <c r="BL375" s="202"/>
      <c r="BM375" s="202"/>
      <c r="BN375" s="202"/>
      <c r="BO375" s="202"/>
      <c r="BP375" s="202"/>
      <c r="BQ375" s="202"/>
      <c r="BR375" s="202"/>
      <c r="BS375" s="202"/>
      <c r="BT375" s="202"/>
      <c r="BU375" s="202"/>
      <c r="BV375" s="202"/>
      <c r="BW375" s="202"/>
      <c r="BX375" s="202"/>
      <c r="BY375" s="202"/>
      <c r="BZ375" s="202"/>
      <c r="CA375" s="202"/>
      <c r="CB375" s="202"/>
      <c r="CC375" s="202"/>
      <c r="CD375" s="202"/>
      <c r="CE375" s="202"/>
      <c r="CF375" s="202"/>
      <c r="CG375" s="202"/>
      <c r="CH375" s="202"/>
      <c r="CI375" s="202"/>
      <c r="CJ375" s="202"/>
      <c r="CK375" s="202"/>
      <c r="CL375" s="202"/>
      <c r="CM375" s="202"/>
      <c r="CN375" s="202"/>
      <c r="CO375" s="202"/>
      <c r="CP375" s="202"/>
      <c r="CQ375" s="202"/>
      <c r="CR375" s="202"/>
      <c r="CS375" s="202"/>
      <c r="CT375" s="202"/>
      <c r="CU375" s="202"/>
      <c r="CV375" s="202"/>
      <c r="CW375" s="202"/>
      <c r="CX375" s="202"/>
      <c r="CY375" s="202"/>
      <c r="CZ375" s="202"/>
      <c r="DA375" s="202"/>
      <c r="DB375" s="202"/>
      <c r="DC375" s="202"/>
      <c r="DD375" s="202"/>
      <c r="DE375" s="202"/>
      <c r="DF375" s="202"/>
      <c r="DG375" s="202"/>
      <c r="DH375" s="202"/>
      <c r="DI375" s="202"/>
      <c r="DJ375" s="202"/>
      <c r="DK375" s="202"/>
      <c r="DL375" s="202"/>
      <c r="DM375" s="202"/>
      <c r="DN375" s="202"/>
      <c r="DO375" s="202"/>
      <c r="DP375" s="202"/>
      <c r="DQ375" s="202"/>
      <c r="DR375" s="202"/>
      <c r="DS375" s="202"/>
      <c r="DT375" s="202"/>
      <c r="DU375" s="202"/>
      <c r="DV375" s="202"/>
      <c r="DW375" s="202"/>
      <c r="DX375" s="202"/>
      <c r="DY375" s="202"/>
      <c r="DZ375" s="202"/>
      <c r="EA375" s="202"/>
      <c r="EB375" s="202"/>
      <c r="EC375" s="202"/>
      <c r="ED375" s="202"/>
      <c r="EE375" s="202"/>
      <c r="EF375" s="202"/>
      <c r="EG375" s="202"/>
      <c r="EH375" s="202"/>
      <c r="EI375" s="202"/>
      <c r="EJ375" s="202"/>
      <c r="EK375" s="202"/>
      <c r="EL375" s="202"/>
      <c r="EM375" s="202"/>
      <c r="EN375" s="202"/>
    </row>
    <row r="376" spans="3:144">
      <c r="C376" s="202"/>
      <c r="D376" s="202"/>
      <c r="E376" s="202"/>
      <c r="F376" s="202"/>
      <c r="G376" s="202"/>
      <c r="H376" s="202"/>
      <c r="I376" s="202"/>
      <c r="J376" s="202"/>
      <c r="K376" s="202"/>
      <c r="L376" s="202"/>
      <c r="M376" s="202"/>
      <c r="N376" s="202"/>
      <c r="O376" s="202"/>
      <c r="P376" s="202"/>
      <c r="Q376" s="202"/>
      <c r="R376" s="202"/>
      <c r="S376" s="202"/>
      <c r="T376" s="202"/>
      <c r="U376" s="202"/>
      <c r="V376" s="202"/>
      <c r="W376" s="202"/>
      <c r="X376" s="202"/>
      <c r="Y376" s="202"/>
      <c r="Z376" s="202"/>
      <c r="AA376" s="202"/>
      <c r="AB376" s="202"/>
      <c r="AC376" s="202"/>
      <c r="AD376" s="202"/>
      <c r="AE376" s="202"/>
      <c r="AF376" s="202"/>
      <c r="AG376" s="202"/>
      <c r="AH376" s="202"/>
      <c r="AI376" s="202"/>
      <c r="AJ376" s="202"/>
      <c r="AK376" s="202"/>
      <c r="AL376" s="202"/>
      <c r="AM376" s="202"/>
      <c r="AN376" s="202"/>
      <c r="AO376" s="202"/>
      <c r="AP376" s="202"/>
      <c r="AQ376" s="202"/>
      <c r="AR376" s="202"/>
      <c r="AS376" s="202"/>
      <c r="AT376" s="202"/>
      <c r="AU376" s="202"/>
      <c r="AV376" s="202"/>
      <c r="AW376" s="202"/>
      <c r="AX376" s="202"/>
      <c r="AY376" s="202"/>
      <c r="AZ376" s="202"/>
      <c r="BA376" s="202"/>
      <c r="BB376" s="202"/>
      <c r="BC376" s="202"/>
      <c r="BD376" s="202"/>
      <c r="BE376" s="202"/>
      <c r="BF376" s="202"/>
      <c r="BG376" s="202"/>
      <c r="BH376" s="202"/>
      <c r="BI376" s="202"/>
      <c r="BJ376" s="202"/>
      <c r="BK376" s="202"/>
      <c r="BL376" s="202"/>
      <c r="BM376" s="202"/>
      <c r="BN376" s="202"/>
      <c r="BO376" s="202"/>
      <c r="BP376" s="202"/>
      <c r="BQ376" s="202"/>
      <c r="BR376" s="202"/>
      <c r="BS376" s="202"/>
      <c r="BT376" s="202"/>
      <c r="BU376" s="202"/>
      <c r="BV376" s="202"/>
      <c r="BW376" s="202"/>
      <c r="BX376" s="202"/>
      <c r="BY376" s="202"/>
      <c r="BZ376" s="202"/>
      <c r="CA376" s="202"/>
      <c r="CB376" s="202"/>
      <c r="CC376" s="202"/>
      <c r="CD376" s="202"/>
      <c r="CE376" s="202"/>
      <c r="CF376" s="202"/>
      <c r="CG376" s="202"/>
      <c r="CH376" s="202"/>
      <c r="CI376" s="202"/>
      <c r="CJ376" s="202"/>
      <c r="CK376" s="202"/>
      <c r="CL376" s="202"/>
      <c r="CM376" s="202"/>
      <c r="CN376" s="202"/>
      <c r="CO376" s="202"/>
      <c r="CP376" s="202"/>
      <c r="CQ376" s="202"/>
      <c r="CR376" s="202"/>
      <c r="CS376" s="202"/>
      <c r="CT376" s="202"/>
      <c r="CU376" s="202"/>
      <c r="CV376" s="202"/>
      <c r="CW376" s="202"/>
      <c r="CX376" s="202"/>
      <c r="CY376" s="202"/>
      <c r="CZ376" s="202"/>
      <c r="DA376" s="202"/>
      <c r="DB376" s="202"/>
      <c r="DC376" s="202"/>
      <c r="DD376" s="202"/>
      <c r="DE376" s="202"/>
      <c r="DF376" s="202"/>
      <c r="DG376" s="202"/>
      <c r="DH376" s="202"/>
      <c r="DI376" s="202"/>
      <c r="DJ376" s="202"/>
      <c r="DK376" s="202"/>
      <c r="DL376" s="202"/>
      <c r="DM376" s="202"/>
      <c r="DN376" s="202"/>
      <c r="DO376" s="202"/>
      <c r="DP376" s="202"/>
      <c r="DQ376" s="202"/>
      <c r="DR376" s="202"/>
      <c r="DS376" s="202"/>
      <c r="DT376" s="202"/>
      <c r="DU376" s="202"/>
      <c r="DV376" s="202"/>
      <c r="DW376" s="202"/>
      <c r="DX376" s="202"/>
      <c r="DY376" s="202"/>
      <c r="DZ376" s="202"/>
      <c r="EA376" s="202"/>
      <c r="EB376" s="202"/>
      <c r="EC376" s="202"/>
      <c r="ED376" s="202"/>
      <c r="EE376" s="202"/>
      <c r="EF376" s="202"/>
      <c r="EG376" s="202"/>
      <c r="EH376" s="202"/>
      <c r="EI376" s="202"/>
      <c r="EJ376" s="202"/>
      <c r="EK376" s="202"/>
      <c r="EL376" s="202"/>
      <c r="EM376" s="202"/>
      <c r="EN376" s="202"/>
    </row>
    <row r="377" spans="3:144">
      <c r="C377" s="202"/>
      <c r="D377" s="202"/>
      <c r="E377" s="202"/>
      <c r="F377" s="202"/>
      <c r="G377" s="202"/>
      <c r="H377" s="202"/>
      <c r="I377" s="202"/>
      <c r="J377" s="202"/>
      <c r="K377" s="202"/>
      <c r="L377" s="202"/>
      <c r="M377" s="202"/>
      <c r="N377" s="202"/>
      <c r="O377" s="202"/>
      <c r="P377" s="202"/>
      <c r="Q377" s="202"/>
      <c r="R377" s="202"/>
      <c r="S377" s="202"/>
      <c r="T377" s="202"/>
      <c r="U377" s="202"/>
      <c r="V377" s="202"/>
      <c r="W377" s="202"/>
      <c r="X377" s="202"/>
      <c r="Y377" s="202"/>
      <c r="Z377" s="202"/>
      <c r="AA377" s="202"/>
      <c r="AB377" s="202"/>
      <c r="AC377" s="202"/>
      <c r="AD377" s="202"/>
      <c r="AE377" s="202"/>
      <c r="AF377" s="202"/>
      <c r="AG377" s="202"/>
      <c r="AH377" s="202"/>
      <c r="AI377" s="202"/>
      <c r="AJ377" s="202"/>
      <c r="AK377" s="202"/>
      <c r="AL377" s="202"/>
      <c r="AM377" s="202"/>
      <c r="AN377" s="202"/>
      <c r="AO377" s="202"/>
      <c r="AP377" s="202"/>
      <c r="AQ377" s="202"/>
      <c r="AR377" s="202"/>
      <c r="AS377" s="202"/>
      <c r="AT377" s="202"/>
      <c r="AU377" s="202"/>
      <c r="AV377" s="202"/>
      <c r="AW377" s="202"/>
      <c r="AX377" s="202"/>
      <c r="AY377" s="202"/>
      <c r="AZ377" s="202"/>
      <c r="BA377" s="202"/>
      <c r="BB377" s="202"/>
      <c r="BC377" s="202"/>
      <c r="BD377" s="202"/>
      <c r="BE377" s="202"/>
      <c r="BF377" s="202"/>
      <c r="BG377" s="202"/>
      <c r="BH377" s="202"/>
      <c r="BI377" s="202"/>
      <c r="BJ377" s="202"/>
      <c r="BK377" s="202"/>
      <c r="BL377" s="202"/>
      <c r="BM377" s="202"/>
      <c r="BN377" s="202"/>
      <c r="BO377" s="202"/>
      <c r="BP377" s="202"/>
      <c r="BQ377" s="202"/>
      <c r="BR377" s="202"/>
      <c r="BS377" s="202"/>
      <c r="BT377" s="202"/>
      <c r="BU377" s="202"/>
      <c r="BV377" s="202"/>
      <c r="BW377" s="202"/>
      <c r="BX377" s="202"/>
      <c r="BY377" s="202"/>
      <c r="BZ377" s="202"/>
      <c r="CA377" s="202"/>
      <c r="CB377" s="202"/>
      <c r="CC377" s="202"/>
      <c r="CD377" s="202"/>
      <c r="CE377" s="202"/>
      <c r="CF377" s="202"/>
      <c r="CG377" s="202"/>
      <c r="CH377" s="202"/>
      <c r="CI377" s="202"/>
      <c r="CJ377" s="202"/>
      <c r="CK377" s="202"/>
      <c r="CL377" s="202"/>
      <c r="CM377" s="202"/>
      <c r="CN377" s="202"/>
      <c r="CO377" s="202"/>
      <c r="CP377" s="202"/>
      <c r="CQ377" s="202"/>
      <c r="CR377" s="202"/>
      <c r="CS377" s="202"/>
      <c r="CT377" s="202"/>
      <c r="CU377" s="202"/>
      <c r="CV377" s="202"/>
      <c r="CW377" s="202"/>
      <c r="CX377" s="202"/>
      <c r="CY377" s="202"/>
      <c r="CZ377" s="202"/>
      <c r="DA377" s="202"/>
      <c r="DB377" s="202"/>
      <c r="DC377" s="202"/>
      <c r="DD377" s="202"/>
      <c r="DE377" s="202"/>
      <c r="DF377" s="202"/>
      <c r="DG377" s="202"/>
      <c r="DH377" s="202"/>
      <c r="DI377" s="202"/>
      <c r="DJ377" s="202"/>
      <c r="DK377" s="202"/>
      <c r="DL377" s="202"/>
      <c r="DM377" s="202"/>
      <c r="DN377" s="202"/>
      <c r="DO377" s="202"/>
      <c r="DP377" s="202"/>
      <c r="DQ377" s="202"/>
      <c r="DR377" s="202"/>
      <c r="DS377" s="202"/>
      <c r="DT377" s="202"/>
      <c r="DU377" s="202"/>
      <c r="DV377" s="202"/>
      <c r="DW377" s="202"/>
      <c r="DX377" s="202"/>
      <c r="DY377" s="202"/>
      <c r="DZ377" s="202"/>
      <c r="EA377" s="202"/>
      <c r="EB377" s="202"/>
      <c r="EC377" s="202"/>
      <c r="ED377" s="202"/>
      <c r="EE377" s="202"/>
      <c r="EF377" s="202"/>
      <c r="EG377" s="202"/>
      <c r="EH377" s="202"/>
      <c r="EI377" s="202"/>
      <c r="EJ377" s="202"/>
      <c r="EK377" s="202"/>
      <c r="EL377" s="202"/>
      <c r="EM377" s="202"/>
      <c r="EN377" s="202"/>
    </row>
    <row r="378" spans="3:144">
      <c r="C378" s="202"/>
      <c r="D378" s="202"/>
      <c r="E378" s="202"/>
      <c r="F378" s="202"/>
      <c r="G378" s="202"/>
      <c r="H378" s="202"/>
      <c r="I378" s="202"/>
      <c r="J378" s="202"/>
      <c r="K378" s="202"/>
      <c r="L378" s="202"/>
      <c r="M378" s="202"/>
      <c r="N378" s="202"/>
      <c r="O378" s="202"/>
      <c r="P378" s="202"/>
      <c r="Q378" s="202"/>
      <c r="R378" s="202"/>
      <c r="S378" s="202"/>
      <c r="T378" s="202"/>
      <c r="U378" s="202"/>
      <c r="V378" s="202"/>
      <c r="W378" s="202"/>
      <c r="X378" s="202"/>
      <c r="Y378" s="202"/>
      <c r="Z378" s="202"/>
      <c r="AA378" s="202"/>
      <c r="AB378" s="202"/>
      <c r="AC378" s="202"/>
      <c r="AD378" s="202"/>
      <c r="AE378" s="202"/>
      <c r="AF378" s="202"/>
      <c r="AG378" s="202"/>
      <c r="AH378" s="202"/>
      <c r="AI378" s="202"/>
      <c r="AJ378" s="202"/>
      <c r="AK378" s="202"/>
      <c r="AL378" s="202"/>
      <c r="AM378" s="202"/>
      <c r="AN378" s="202"/>
      <c r="AO378" s="202"/>
      <c r="AP378" s="202"/>
      <c r="AQ378" s="202"/>
      <c r="AR378" s="202"/>
      <c r="AS378" s="202"/>
      <c r="AT378" s="202"/>
      <c r="AU378" s="202"/>
      <c r="AV378" s="202"/>
      <c r="AW378" s="202"/>
      <c r="AX378" s="202"/>
      <c r="AY378" s="202"/>
      <c r="AZ378" s="202"/>
      <c r="BA378" s="202"/>
      <c r="BB378" s="202"/>
      <c r="BC378" s="202"/>
      <c r="BD378" s="202"/>
      <c r="BE378" s="202"/>
      <c r="BF378" s="202"/>
      <c r="BG378" s="202"/>
      <c r="BH378" s="202"/>
      <c r="BI378" s="202"/>
      <c r="BJ378" s="202"/>
      <c r="BK378" s="202"/>
      <c r="BL378" s="202"/>
      <c r="BM378" s="202"/>
      <c r="BN378" s="202"/>
      <c r="BO378" s="202"/>
      <c r="BP378" s="202"/>
      <c r="BQ378" s="202"/>
      <c r="BR378" s="202"/>
      <c r="BS378" s="202"/>
      <c r="BT378" s="202"/>
      <c r="BU378" s="202"/>
      <c r="BV378" s="202"/>
      <c r="BW378" s="202"/>
      <c r="BX378" s="202"/>
      <c r="BY378" s="202"/>
      <c r="BZ378" s="202"/>
      <c r="CA378" s="202"/>
      <c r="CB378" s="202"/>
      <c r="CC378" s="202"/>
      <c r="CD378" s="202"/>
      <c r="CE378" s="202"/>
      <c r="CF378" s="202"/>
      <c r="CG378" s="202"/>
      <c r="CH378" s="202"/>
      <c r="CI378" s="202"/>
      <c r="CJ378" s="202"/>
      <c r="CK378" s="202"/>
      <c r="CL378" s="202"/>
      <c r="CM378" s="202"/>
      <c r="CN378" s="202"/>
      <c r="CO378" s="202"/>
      <c r="CP378" s="202"/>
      <c r="CQ378" s="202"/>
      <c r="CR378" s="202"/>
      <c r="CS378" s="202"/>
      <c r="CT378" s="202"/>
      <c r="CU378" s="202"/>
      <c r="CV378" s="202"/>
      <c r="CW378" s="202"/>
      <c r="CX378" s="202"/>
      <c r="CY378" s="202"/>
      <c r="CZ378" s="202"/>
      <c r="DA378" s="202"/>
      <c r="DB378" s="202"/>
      <c r="DC378" s="202"/>
      <c r="DD378" s="202"/>
      <c r="DE378" s="202"/>
      <c r="DF378" s="202"/>
      <c r="DG378" s="202"/>
      <c r="DH378" s="202"/>
      <c r="DI378" s="202"/>
      <c r="DJ378" s="202"/>
      <c r="DK378" s="202"/>
      <c r="DL378" s="202"/>
      <c r="DM378" s="202"/>
      <c r="DN378" s="202"/>
      <c r="DO378" s="202"/>
      <c r="DP378" s="202"/>
      <c r="DQ378" s="202"/>
      <c r="DR378" s="202"/>
      <c r="DS378" s="202"/>
      <c r="DT378" s="202"/>
      <c r="DU378" s="202"/>
      <c r="DV378" s="202"/>
      <c r="DW378" s="202"/>
      <c r="DX378" s="202"/>
      <c r="DY378" s="202"/>
      <c r="DZ378" s="202"/>
      <c r="EA378" s="202"/>
      <c r="EB378" s="202"/>
      <c r="EC378" s="202"/>
      <c r="ED378" s="202"/>
      <c r="EE378" s="202"/>
      <c r="EF378" s="202"/>
      <c r="EG378" s="202"/>
      <c r="EH378" s="202"/>
      <c r="EI378" s="202"/>
      <c r="EJ378" s="202"/>
      <c r="EK378" s="202"/>
      <c r="EL378" s="202"/>
      <c r="EM378" s="202"/>
      <c r="EN378" s="202"/>
    </row>
    <row r="379" spans="3:144">
      <c r="C379" s="202"/>
      <c r="D379" s="202"/>
      <c r="E379" s="202"/>
      <c r="F379" s="202"/>
      <c r="G379" s="202"/>
      <c r="H379" s="202"/>
      <c r="I379" s="202"/>
      <c r="J379" s="202"/>
      <c r="K379" s="202"/>
      <c r="L379" s="202"/>
      <c r="M379" s="202"/>
      <c r="N379" s="202"/>
      <c r="O379" s="202"/>
      <c r="P379" s="202"/>
      <c r="Q379" s="202"/>
      <c r="R379" s="202"/>
      <c r="S379" s="202"/>
      <c r="T379" s="202"/>
      <c r="U379" s="202"/>
      <c r="V379" s="202"/>
      <c r="W379" s="202"/>
      <c r="X379" s="202"/>
      <c r="Y379" s="202"/>
      <c r="Z379" s="202"/>
      <c r="AA379" s="202"/>
      <c r="AB379" s="202"/>
      <c r="AC379" s="202"/>
      <c r="AD379" s="202"/>
      <c r="AE379" s="202"/>
      <c r="AF379" s="202"/>
      <c r="AG379" s="202"/>
      <c r="AH379" s="202"/>
      <c r="AI379" s="202"/>
      <c r="AJ379" s="202"/>
      <c r="AK379" s="202"/>
      <c r="AL379" s="202"/>
      <c r="AM379" s="202"/>
      <c r="AN379" s="202"/>
      <c r="AO379" s="202"/>
      <c r="AP379" s="202"/>
      <c r="AQ379" s="202"/>
      <c r="AR379" s="202"/>
      <c r="AS379" s="202"/>
      <c r="AT379" s="202"/>
      <c r="AU379" s="202"/>
      <c r="AV379" s="202"/>
      <c r="AW379" s="202"/>
      <c r="AX379" s="202"/>
      <c r="AY379" s="202"/>
      <c r="AZ379" s="202"/>
      <c r="BA379" s="202"/>
      <c r="BB379" s="202"/>
      <c r="BC379" s="202"/>
      <c r="BD379" s="202"/>
      <c r="BE379" s="202"/>
      <c r="BF379" s="202"/>
      <c r="BG379" s="202"/>
      <c r="BH379" s="202"/>
      <c r="BI379" s="202"/>
      <c r="BJ379" s="202"/>
      <c r="BK379" s="202"/>
      <c r="BL379" s="202"/>
      <c r="BM379" s="202"/>
      <c r="BN379" s="202"/>
      <c r="BO379" s="202"/>
      <c r="BP379" s="202"/>
      <c r="BQ379" s="202"/>
      <c r="BR379" s="202"/>
      <c r="BS379" s="202"/>
      <c r="BT379" s="202"/>
      <c r="BU379" s="202"/>
      <c r="BV379" s="202"/>
      <c r="BW379" s="202"/>
      <c r="BX379" s="202"/>
      <c r="BY379" s="202"/>
      <c r="BZ379" s="202"/>
      <c r="CA379" s="202"/>
      <c r="CB379" s="202"/>
      <c r="CC379" s="202"/>
      <c r="CD379" s="202"/>
      <c r="CE379" s="202"/>
      <c r="CF379" s="202"/>
      <c r="CG379" s="202"/>
      <c r="CH379" s="202"/>
      <c r="CI379" s="202"/>
      <c r="CJ379" s="202"/>
      <c r="CK379" s="202"/>
      <c r="CL379" s="202"/>
      <c r="CM379" s="202"/>
      <c r="CN379" s="202"/>
      <c r="CO379" s="202"/>
      <c r="CP379" s="202"/>
      <c r="CQ379" s="202"/>
      <c r="CR379" s="202"/>
      <c r="CS379" s="202"/>
      <c r="CT379" s="202"/>
      <c r="CU379" s="202"/>
      <c r="CV379" s="202"/>
      <c r="CW379" s="202"/>
      <c r="CX379" s="202"/>
      <c r="CY379" s="202"/>
      <c r="CZ379" s="202"/>
      <c r="DA379" s="202"/>
      <c r="DB379" s="202"/>
      <c r="DC379" s="202"/>
      <c r="DD379" s="202"/>
      <c r="DE379" s="202"/>
      <c r="DF379" s="202"/>
      <c r="DG379" s="202"/>
      <c r="DH379" s="202"/>
      <c r="DI379" s="202"/>
      <c r="DJ379" s="202"/>
      <c r="DK379" s="202"/>
      <c r="DL379" s="202"/>
      <c r="DM379" s="202"/>
      <c r="DN379" s="202"/>
      <c r="DO379" s="202"/>
      <c r="DP379" s="202"/>
      <c r="DQ379" s="202"/>
      <c r="DR379" s="202"/>
      <c r="DS379" s="202"/>
      <c r="DT379" s="202"/>
      <c r="DU379" s="202"/>
      <c r="DV379" s="202"/>
      <c r="DW379" s="202"/>
      <c r="DX379" s="202"/>
      <c r="DY379" s="202"/>
      <c r="DZ379" s="202"/>
      <c r="EA379" s="202"/>
      <c r="EB379" s="202"/>
      <c r="EC379" s="202"/>
      <c r="ED379" s="202"/>
      <c r="EE379" s="202"/>
      <c r="EF379" s="202"/>
      <c r="EG379" s="202"/>
      <c r="EH379" s="202"/>
      <c r="EI379" s="202"/>
      <c r="EJ379" s="202"/>
      <c r="EK379" s="202"/>
      <c r="EL379" s="202"/>
      <c r="EM379" s="202"/>
      <c r="EN379" s="202"/>
    </row>
    <row r="380" spans="3:144">
      <c r="C380" s="202"/>
      <c r="D380" s="202"/>
      <c r="E380" s="202"/>
      <c r="F380" s="202"/>
      <c r="G380" s="202"/>
      <c r="H380" s="202"/>
      <c r="I380" s="202"/>
      <c r="J380" s="202"/>
      <c r="K380" s="202"/>
      <c r="L380" s="202"/>
      <c r="M380" s="202"/>
      <c r="N380" s="202"/>
      <c r="O380" s="202"/>
      <c r="P380" s="202"/>
      <c r="Q380" s="202"/>
      <c r="R380" s="202"/>
      <c r="S380" s="202"/>
      <c r="T380" s="202"/>
      <c r="U380" s="202"/>
      <c r="V380" s="202"/>
      <c r="W380" s="202"/>
      <c r="X380" s="202"/>
      <c r="Y380" s="202"/>
      <c r="Z380" s="202"/>
      <c r="AA380" s="202"/>
      <c r="AB380" s="202"/>
      <c r="AC380" s="202"/>
      <c r="AD380" s="202"/>
      <c r="AE380" s="202"/>
      <c r="AF380" s="202"/>
      <c r="AG380" s="202"/>
      <c r="AH380" s="202"/>
      <c r="AI380" s="202"/>
      <c r="AJ380" s="202"/>
      <c r="AK380" s="202"/>
      <c r="AL380" s="202"/>
      <c r="AM380" s="202"/>
      <c r="AN380" s="202"/>
      <c r="AO380" s="202"/>
      <c r="AP380" s="202"/>
      <c r="AQ380" s="202"/>
      <c r="AR380" s="202"/>
      <c r="AS380" s="202"/>
      <c r="AT380" s="202"/>
      <c r="AU380" s="202"/>
      <c r="AV380" s="202"/>
      <c r="AW380" s="202"/>
      <c r="AX380" s="202"/>
      <c r="AY380" s="202"/>
      <c r="AZ380" s="202"/>
      <c r="BA380" s="202"/>
      <c r="BB380" s="202"/>
      <c r="BC380" s="202"/>
      <c r="BD380" s="202"/>
      <c r="BE380" s="202"/>
      <c r="BF380" s="202"/>
      <c r="BG380" s="202"/>
      <c r="BH380" s="202"/>
      <c r="BI380" s="202"/>
      <c r="BJ380" s="202"/>
      <c r="BK380" s="202"/>
      <c r="BL380" s="202"/>
      <c r="BM380" s="202"/>
      <c r="BN380" s="202"/>
      <c r="BO380" s="202"/>
      <c r="BP380" s="202"/>
      <c r="BQ380" s="202"/>
      <c r="BR380" s="202"/>
      <c r="BS380" s="202"/>
      <c r="BT380" s="202"/>
      <c r="BU380" s="202"/>
      <c r="BV380" s="202"/>
      <c r="BW380" s="202"/>
      <c r="BX380" s="202"/>
      <c r="BY380" s="202"/>
      <c r="BZ380" s="202"/>
      <c r="CA380" s="202"/>
      <c r="CB380" s="202"/>
      <c r="CC380" s="202"/>
      <c r="CD380" s="202"/>
      <c r="CE380" s="202"/>
      <c r="CF380" s="202"/>
      <c r="CG380" s="202"/>
      <c r="CH380" s="202"/>
      <c r="CI380" s="202"/>
      <c r="CJ380" s="202"/>
      <c r="CK380" s="202"/>
      <c r="CL380" s="202"/>
      <c r="CM380" s="202"/>
      <c r="CN380" s="202"/>
      <c r="CO380" s="202"/>
      <c r="CP380" s="202"/>
      <c r="CQ380" s="202"/>
      <c r="CR380" s="202"/>
      <c r="CS380" s="202"/>
      <c r="CT380" s="202"/>
      <c r="CU380" s="202"/>
      <c r="CV380" s="202"/>
      <c r="CW380" s="202"/>
      <c r="CX380" s="202"/>
      <c r="CY380" s="202"/>
      <c r="CZ380" s="202"/>
      <c r="DA380" s="202"/>
      <c r="DB380" s="202"/>
      <c r="DC380" s="202"/>
      <c r="DD380" s="202"/>
      <c r="DE380" s="202"/>
      <c r="DF380" s="202"/>
      <c r="DG380" s="202"/>
      <c r="DH380" s="202"/>
      <c r="DI380" s="202"/>
      <c r="DJ380" s="202"/>
      <c r="DK380" s="202"/>
      <c r="DL380" s="202"/>
      <c r="DM380" s="202"/>
      <c r="DN380" s="202"/>
      <c r="DO380" s="202"/>
      <c r="DP380" s="202"/>
      <c r="DQ380" s="202"/>
      <c r="DR380" s="202"/>
      <c r="DS380" s="202"/>
      <c r="DT380" s="202"/>
      <c r="DU380" s="202"/>
      <c r="DV380" s="202"/>
      <c r="DW380" s="202"/>
      <c r="DX380" s="202"/>
      <c r="DY380" s="202"/>
      <c r="DZ380" s="202"/>
      <c r="EA380" s="202"/>
      <c r="EB380" s="202"/>
      <c r="EC380" s="202"/>
      <c r="ED380" s="202"/>
      <c r="EE380" s="202"/>
      <c r="EF380" s="202"/>
      <c r="EG380" s="202"/>
      <c r="EH380" s="202"/>
      <c r="EI380" s="202"/>
      <c r="EJ380" s="202"/>
      <c r="EK380" s="202"/>
      <c r="EL380" s="202"/>
      <c r="EM380" s="202"/>
      <c r="EN380" s="202"/>
    </row>
    <row r="381" spans="3:144">
      <c r="C381" s="202"/>
      <c r="D381" s="202"/>
      <c r="E381" s="202"/>
      <c r="F381" s="202"/>
      <c r="G381" s="202"/>
      <c r="H381" s="202"/>
      <c r="I381" s="202"/>
      <c r="J381" s="202"/>
      <c r="K381" s="202"/>
      <c r="L381" s="202"/>
      <c r="M381" s="202"/>
      <c r="N381" s="202"/>
      <c r="O381" s="202"/>
      <c r="P381" s="202"/>
      <c r="Q381" s="202"/>
      <c r="R381" s="202"/>
      <c r="S381" s="202"/>
      <c r="T381" s="202"/>
      <c r="U381" s="202"/>
      <c r="V381" s="202"/>
      <c r="W381" s="202"/>
      <c r="X381" s="202"/>
      <c r="Y381" s="202"/>
      <c r="Z381" s="202"/>
      <c r="AA381" s="202"/>
      <c r="AB381" s="202"/>
      <c r="AC381" s="202"/>
      <c r="AD381" s="202"/>
      <c r="AE381" s="202"/>
      <c r="AF381" s="202"/>
      <c r="AG381" s="202"/>
      <c r="AH381" s="202"/>
      <c r="AI381" s="202"/>
      <c r="AJ381" s="202"/>
      <c r="AK381" s="202"/>
      <c r="AL381" s="202"/>
      <c r="AM381" s="202"/>
      <c r="AN381" s="202"/>
      <c r="AO381" s="202"/>
      <c r="AP381" s="202"/>
      <c r="AQ381" s="202"/>
      <c r="AR381" s="202"/>
      <c r="AS381" s="202"/>
      <c r="AT381" s="202"/>
      <c r="AU381" s="202"/>
      <c r="AV381" s="202"/>
      <c r="AW381" s="202"/>
      <c r="AX381" s="202"/>
      <c r="AY381" s="202"/>
      <c r="AZ381" s="202"/>
      <c r="BA381" s="202"/>
      <c r="BB381" s="202"/>
      <c r="BC381" s="202"/>
      <c r="BD381" s="202"/>
      <c r="BE381" s="202"/>
      <c r="BF381" s="202"/>
      <c r="BG381" s="202"/>
      <c r="BH381" s="202"/>
      <c r="BI381" s="202"/>
      <c r="BJ381" s="202"/>
      <c r="BK381" s="202"/>
      <c r="BL381" s="202"/>
      <c r="BM381" s="202"/>
      <c r="BN381" s="202"/>
      <c r="BO381" s="202"/>
      <c r="BP381" s="202"/>
      <c r="BQ381" s="202"/>
      <c r="BR381" s="202"/>
      <c r="BS381" s="202"/>
      <c r="BT381" s="202"/>
      <c r="BU381" s="202"/>
      <c r="BV381" s="202"/>
      <c r="BW381" s="202"/>
      <c r="BX381" s="202"/>
      <c r="BY381" s="202"/>
      <c r="BZ381" s="202"/>
      <c r="CA381" s="202"/>
      <c r="CB381" s="202"/>
      <c r="CC381" s="202"/>
      <c r="CD381" s="202"/>
      <c r="CE381" s="202"/>
      <c r="CF381" s="202"/>
      <c r="CG381" s="202"/>
      <c r="CH381" s="202"/>
      <c r="CI381" s="202"/>
      <c r="CJ381" s="202"/>
      <c r="CK381" s="202"/>
      <c r="CL381" s="202"/>
      <c r="CM381" s="202"/>
      <c r="CN381" s="202"/>
      <c r="CO381" s="202"/>
      <c r="CP381" s="202"/>
      <c r="CQ381" s="202"/>
      <c r="CR381" s="202"/>
      <c r="CS381" s="202"/>
      <c r="CT381" s="202"/>
      <c r="CU381" s="202"/>
      <c r="CV381" s="202"/>
      <c r="CW381" s="202"/>
      <c r="CX381" s="202"/>
      <c r="CY381" s="202"/>
      <c r="CZ381" s="202"/>
      <c r="DA381" s="202"/>
      <c r="DB381" s="202"/>
      <c r="DC381" s="202"/>
      <c r="DD381" s="202"/>
      <c r="DE381" s="202"/>
      <c r="DF381" s="202"/>
      <c r="DG381" s="202"/>
      <c r="DH381" s="202"/>
      <c r="DI381" s="202"/>
      <c r="DJ381" s="202"/>
      <c r="DK381" s="202"/>
      <c r="DL381" s="202"/>
      <c r="DM381" s="202"/>
      <c r="DN381" s="202"/>
      <c r="DO381" s="202"/>
      <c r="DP381" s="202"/>
      <c r="DQ381" s="202"/>
      <c r="DR381" s="202"/>
      <c r="DS381" s="202"/>
      <c r="DT381" s="202"/>
      <c r="DU381" s="202"/>
      <c r="DV381" s="202"/>
      <c r="DW381" s="202"/>
      <c r="DX381" s="202"/>
      <c r="DY381" s="202"/>
      <c r="DZ381" s="202"/>
      <c r="EA381" s="202"/>
      <c r="EB381" s="202"/>
      <c r="EC381" s="202"/>
      <c r="ED381" s="202"/>
      <c r="EE381" s="202"/>
      <c r="EF381" s="202"/>
      <c r="EG381" s="202"/>
      <c r="EH381" s="202"/>
      <c r="EI381" s="202"/>
      <c r="EJ381" s="202"/>
      <c r="EK381" s="202"/>
      <c r="EL381" s="202"/>
      <c r="EM381" s="202"/>
      <c r="EN381" s="202"/>
    </row>
    <row r="382" spans="3:144">
      <c r="C382" s="202"/>
      <c r="D382" s="202"/>
      <c r="E382" s="202"/>
      <c r="F382" s="202"/>
      <c r="G382" s="202"/>
      <c r="H382" s="202"/>
      <c r="I382" s="202"/>
      <c r="J382" s="202"/>
      <c r="K382" s="202"/>
      <c r="L382" s="202"/>
      <c r="M382" s="202"/>
      <c r="N382" s="202"/>
      <c r="O382" s="202"/>
      <c r="P382" s="202"/>
      <c r="Q382" s="202"/>
      <c r="R382" s="202"/>
      <c r="S382" s="202"/>
      <c r="T382" s="202"/>
      <c r="U382" s="202"/>
      <c r="V382" s="202"/>
      <c r="W382" s="202"/>
      <c r="X382" s="202"/>
      <c r="Y382" s="202"/>
      <c r="Z382" s="202"/>
      <c r="AA382" s="202"/>
      <c r="AB382" s="202"/>
      <c r="AC382" s="202"/>
      <c r="AD382" s="202"/>
      <c r="AE382" s="202"/>
      <c r="AF382" s="202"/>
      <c r="AG382" s="202"/>
      <c r="AH382" s="202"/>
      <c r="AI382" s="202"/>
      <c r="AJ382" s="202"/>
      <c r="AK382" s="202"/>
      <c r="AL382" s="202"/>
      <c r="AM382" s="202"/>
      <c r="AN382" s="202"/>
      <c r="AO382" s="202"/>
      <c r="AP382" s="202"/>
      <c r="AQ382" s="202"/>
      <c r="AR382" s="202"/>
      <c r="AS382" s="202"/>
      <c r="AT382" s="202"/>
      <c r="AU382" s="202"/>
      <c r="AV382" s="202"/>
      <c r="AW382" s="202"/>
      <c r="AX382" s="202"/>
      <c r="AY382" s="202"/>
      <c r="AZ382" s="202"/>
      <c r="BA382" s="202"/>
      <c r="BB382" s="202"/>
      <c r="BC382" s="202"/>
      <c r="BD382" s="202"/>
      <c r="BE382" s="202"/>
      <c r="BF382" s="202"/>
      <c r="BG382" s="202"/>
      <c r="BH382" s="202"/>
      <c r="BI382" s="202"/>
      <c r="BJ382" s="202"/>
      <c r="BK382" s="202"/>
      <c r="BL382" s="202"/>
      <c r="BM382" s="202"/>
      <c r="BN382" s="202"/>
      <c r="BO382" s="202"/>
      <c r="BP382" s="202"/>
      <c r="BQ382" s="202"/>
      <c r="BR382" s="202"/>
      <c r="BS382" s="202"/>
      <c r="BT382" s="202"/>
      <c r="BU382" s="202"/>
      <c r="BV382" s="202"/>
      <c r="BW382" s="202"/>
      <c r="BX382" s="202"/>
      <c r="BY382" s="202"/>
      <c r="BZ382" s="202"/>
      <c r="CA382" s="202"/>
      <c r="CB382" s="202"/>
      <c r="CC382" s="202"/>
      <c r="CD382" s="202"/>
      <c r="CE382" s="202"/>
      <c r="CF382" s="202"/>
      <c r="CG382" s="202"/>
      <c r="CH382" s="202"/>
      <c r="CI382" s="202"/>
      <c r="CJ382" s="202"/>
      <c r="CK382" s="202"/>
      <c r="CL382" s="202"/>
      <c r="CM382" s="202"/>
      <c r="CN382" s="202"/>
      <c r="CO382" s="202"/>
      <c r="CP382" s="202"/>
      <c r="CQ382" s="202"/>
      <c r="CR382" s="202"/>
      <c r="CS382" s="202"/>
      <c r="CT382" s="202"/>
      <c r="CU382" s="202"/>
      <c r="CV382" s="202"/>
      <c r="CW382" s="202"/>
      <c r="CX382" s="202"/>
      <c r="CY382" s="202"/>
      <c r="CZ382" s="202"/>
      <c r="DA382" s="202"/>
      <c r="DB382" s="202"/>
      <c r="DC382" s="202"/>
      <c r="DD382" s="202"/>
      <c r="DE382" s="202"/>
      <c r="DF382" s="202"/>
      <c r="DG382" s="202"/>
      <c r="DH382" s="202"/>
      <c r="DI382" s="202"/>
      <c r="DJ382" s="202"/>
      <c r="DK382" s="202"/>
      <c r="DL382" s="202"/>
      <c r="DM382" s="202"/>
      <c r="DN382" s="202"/>
      <c r="DO382" s="202"/>
      <c r="DP382" s="202"/>
      <c r="DQ382" s="202"/>
      <c r="DR382" s="202"/>
      <c r="DS382" s="202"/>
      <c r="DT382" s="202"/>
      <c r="DU382" s="202"/>
      <c r="DV382" s="202"/>
      <c r="DW382" s="202"/>
      <c r="DX382" s="202"/>
      <c r="DY382" s="202"/>
      <c r="DZ382" s="202"/>
      <c r="EA382" s="202"/>
      <c r="EB382" s="202"/>
      <c r="EC382" s="202"/>
      <c r="ED382" s="202"/>
      <c r="EE382" s="202"/>
      <c r="EF382" s="202"/>
      <c r="EG382" s="202"/>
      <c r="EH382" s="202"/>
      <c r="EI382" s="202"/>
      <c r="EJ382" s="202"/>
      <c r="EK382" s="202"/>
      <c r="EL382" s="202"/>
      <c r="EM382" s="202"/>
      <c r="EN382" s="202"/>
    </row>
    <row r="383" spans="3:144">
      <c r="C383" s="202"/>
      <c r="D383" s="202"/>
      <c r="E383" s="202"/>
      <c r="F383" s="202"/>
      <c r="G383" s="202"/>
      <c r="H383" s="202"/>
      <c r="I383" s="202"/>
      <c r="J383" s="202"/>
      <c r="K383" s="202"/>
      <c r="L383" s="202"/>
      <c r="M383" s="202"/>
      <c r="N383" s="202"/>
      <c r="O383" s="202"/>
      <c r="P383" s="202"/>
      <c r="Q383" s="202"/>
      <c r="R383" s="202"/>
      <c r="S383" s="202"/>
      <c r="T383" s="202"/>
      <c r="U383" s="202"/>
      <c r="V383" s="202"/>
      <c r="W383" s="202"/>
      <c r="X383" s="202"/>
      <c r="Y383" s="202"/>
      <c r="Z383" s="202"/>
      <c r="AA383" s="202"/>
      <c r="AB383" s="202"/>
      <c r="AC383" s="202"/>
      <c r="AD383" s="202"/>
      <c r="AE383" s="202"/>
      <c r="AF383" s="202"/>
      <c r="AG383" s="202"/>
      <c r="AH383" s="202"/>
      <c r="AI383" s="202"/>
      <c r="AJ383" s="202"/>
      <c r="AK383" s="202"/>
      <c r="AL383" s="202"/>
      <c r="AM383" s="202"/>
      <c r="AN383" s="202"/>
      <c r="AO383" s="202"/>
      <c r="AP383" s="202"/>
      <c r="AQ383" s="202"/>
      <c r="AR383" s="202"/>
      <c r="AS383" s="202"/>
      <c r="AT383" s="202"/>
      <c r="AU383" s="202"/>
      <c r="AV383" s="202"/>
      <c r="AW383" s="202"/>
      <c r="AX383" s="202"/>
      <c r="AY383" s="202"/>
      <c r="AZ383" s="202"/>
      <c r="BA383" s="202"/>
      <c r="BB383" s="202"/>
      <c r="BC383" s="202"/>
      <c r="BD383" s="202"/>
      <c r="BE383" s="202"/>
      <c r="BF383" s="202"/>
      <c r="BG383" s="202"/>
      <c r="BH383" s="202"/>
      <c r="BI383" s="202"/>
      <c r="BJ383" s="202"/>
      <c r="BK383" s="202"/>
      <c r="BL383" s="202"/>
      <c r="BM383" s="202"/>
      <c r="BN383" s="202"/>
      <c r="BO383" s="202"/>
      <c r="BP383" s="202"/>
      <c r="BQ383" s="202"/>
      <c r="BR383" s="202"/>
      <c r="BS383" s="202"/>
      <c r="BT383" s="202"/>
      <c r="BU383" s="202"/>
      <c r="BV383" s="202"/>
      <c r="BW383" s="202"/>
      <c r="BX383" s="202"/>
      <c r="BY383" s="202"/>
      <c r="BZ383" s="202"/>
      <c r="CA383" s="202"/>
      <c r="CB383" s="202"/>
      <c r="CC383" s="202"/>
      <c r="CD383" s="202"/>
      <c r="CE383" s="202"/>
      <c r="CF383" s="202"/>
      <c r="CG383" s="202"/>
      <c r="CH383" s="202"/>
      <c r="CI383" s="202"/>
      <c r="CJ383" s="202"/>
      <c r="CK383" s="202"/>
      <c r="CL383" s="202"/>
      <c r="CM383" s="202"/>
      <c r="CN383" s="202"/>
      <c r="CO383" s="202"/>
      <c r="CP383" s="202"/>
      <c r="CQ383" s="202"/>
      <c r="CR383" s="202"/>
      <c r="CS383" s="202"/>
      <c r="CT383" s="202"/>
      <c r="CU383" s="202"/>
      <c r="CV383" s="202"/>
      <c r="CW383" s="202"/>
      <c r="CX383" s="202"/>
      <c r="CY383" s="202"/>
      <c r="CZ383" s="202"/>
      <c r="DA383" s="202"/>
      <c r="DB383" s="202"/>
      <c r="DC383" s="202"/>
      <c r="DD383" s="202"/>
      <c r="DE383" s="202"/>
      <c r="DF383" s="202"/>
      <c r="DG383" s="202"/>
      <c r="DH383" s="202"/>
      <c r="DI383" s="202"/>
      <c r="DJ383" s="202"/>
      <c r="DK383" s="202"/>
      <c r="DL383" s="202"/>
      <c r="DM383" s="202"/>
      <c r="DN383" s="202"/>
      <c r="DO383" s="202"/>
      <c r="DP383" s="202"/>
      <c r="DQ383" s="202"/>
      <c r="DR383" s="202"/>
      <c r="DS383" s="202"/>
      <c r="DT383" s="202"/>
      <c r="DU383" s="202"/>
      <c r="DV383" s="202"/>
      <c r="DW383" s="202"/>
      <c r="DX383" s="202"/>
      <c r="DY383" s="202"/>
      <c r="DZ383" s="202"/>
      <c r="EA383" s="202"/>
      <c r="EB383" s="202"/>
      <c r="EC383" s="202"/>
      <c r="ED383" s="202"/>
      <c r="EE383" s="202"/>
      <c r="EF383" s="202"/>
      <c r="EG383" s="202"/>
      <c r="EH383" s="202"/>
      <c r="EI383" s="202"/>
      <c r="EJ383" s="202"/>
      <c r="EK383" s="202"/>
      <c r="EL383" s="202"/>
      <c r="EM383" s="202"/>
      <c r="EN383" s="202"/>
    </row>
    <row r="384" spans="3:144">
      <c r="C384" s="202"/>
      <c r="D384" s="202"/>
      <c r="E384" s="202"/>
      <c r="F384" s="202"/>
      <c r="G384" s="202"/>
      <c r="H384" s="202"/>
      <c r="I384" s="202"/>
      <c r="J384" s="202"/>
      <c r="K384" s="202"/>
      <c r="L384" s="202"/>
      <c r="M384" s="202"/>
      <c r="N384" s="202"/>
      <c r="O384" s="202"/>
      <c r="P384" s="202"/>
      <c r="Q384" s="202"/>
      <c r="R384" s="202"/>
      <c r="S384" s="202"/>
      <c r="T384" s="202"/>
      <c r="U384" s="202"/>
      <c r="V384" s="202"/>
      <c r="W384" s="202"/>
      <c r="X384" s="202"/>
      <c r="Y384" s="202"/>
      <c r="Z384" s="202"/>
      <c r="AA384" s="202"/>
      <c r="AB384" s="202"/>
      <c r="AC384" s="202"/>
      <c r="AD384" s="202"/>
      <c r="AE384" s="202"/>
      <c r="AF384" s="202"/>
      <c r="AG384" s="202"/>
      <c r="AH384" s="202"/>
      <c r="AI384" s="202"/>
      <c r="AJ384" s="202"/>
      <c r="AK384" s="202"/>
      <c r="AL384" s="202"/>
      <c r="AM384" s="202"/>
      <c r="AN384" s="202"/>
      <c r="AO384" s="202"/>
      <c r="AP384" s="202"/>
      <c r="AQ384" s="202"/>
      <c r="AR384" s="202"/>
      <c r="AS384" s="202"/>
      <c r="AT384" s="202"/>
      <c r="AU384" s="202"/>
      <c r="AV384" s="202"/>
      <c r="AW384" s="202"/>
      <c r="AX384" s="202"/>
      <c r="AY384" s="202"/>
      <c r="AZ384" s="202"/>
      <c r="BA384" s="202"/>
      <c r="BB384" s="202"/>
      <c r="BC384" s="202"/>
      <c r="BD384" s="202"/>
      <c r="BE384" s="202"/>
      <c r="BF384" s="202"/>
      <c r="BG384" s="202"/>
      <c r="BH384" s="202"/>
      <c r="BI384" s="202"/>
      <c r="BJ384" s="202"/>
      <c r="BK384" s="202"/>
      <c r="BL384" s="202"/>
      <c r="BM384" s="202"/>
      <c r="BN384" s="202"/>
      <c r="BO384" s="202"/>
      <c r="BP384" s="202"/>
      <c r="BQ384" s="202"/>
      <c r="BR384" s="202"/>
      <c r="BS384" s="202"/>
      <c r="BT384" s="202"/>
      <c r="BU384" s="202"/>
      <c r="BV384" s="202"/>
      <c r="BW384" s="202"/>
      <c r="BX384" s="202"/>
      <c r="BY384" s="202"/>
      <c r="BZ384" s="202"/>
      <c r="CA384" s="202"/>
      <c r="CB384" s="202"/>
      <c r="CC384" s="202"/>
      <c r="CD384" s="202"/>
      <c r="CE384" s="202"/>
      <c r="CF384" s="202"/>
      <c r="CG384" s="202"/>
      <c r="CH384" s="202"/>
      <c r="CI384" s="202"/>
      <c r="CJ384" s="202"/>
      <c r="CK384" s="202"/>
      <c r="CL384" s="202"/>
      <c r="CM384" s="202"/>
      <c r="CN384" s="202"/>
      <c r="CO384" s="202"/>
      <c r="CP384" s="202"/>
      <c r="CQ384" s="202"/>
      <c r="CR384" s="202"/>
      <c r="CS384" s="202"/>
      <c r="CT384" s="202"/>
      <c r="CU384" s="202"/>
      <c r="CV384" s="202"/>
      <c r="CW384" s="202"/>
      <c r="CX384" s="202"/>
      <c r="CY384" s="202"/>
      <c r="CZ384" s="202"/>
      <c r="DA384" s="202"/>
      <c r="DB384" s="202"/>
      <c r="DC384" s="202"/>
      <c r="DD384" s="202"/>
      <c r="DE384" s="202"/>
      <c r="DF384" s="202"/>
      <c r="DG384" s="202"/>
      <c r="DH384" s="202"/>
      <c r="DI384" s="202"/>
      <c r="DJ384" s="202"/>
      <c r="DK384" s="202"/>
      <c r="DL384" s="202"/>
      <c r="DM384" s="202"/>
      <c r="DN384" s="202"/>
      <c r="DO384" s="202"/>
      <c r="DP384" s="202"/>
      <c r="DQ384" s="202"/>
      <c r="DR384" s="202"/>
      <c r="DS384" s="202"/>
      <c r="DT384" s="202"/>
      <c r="DU384" s="202"/>
      <c r="DV384" s="202"/>
      <c r="DW384" s="202"/>
      <c r="DX384" s="202"/>
      <c r="DY384" s="202"/>
      <c r="DZ384" s="202"/>
      <c r="EA384" s="202"/>
      <c r="EB384" s="202"/>
      <c r="EC384" s="202"/>
      <c r="ED384" s="202"/>
      <c r="EE384" s="202"/>
      <c r="EF384" s="202"/>
      <c r="EG384" s="202"/>
      <c r="EH384" s="202"/>
      <c r="EI384" s="202"/>
      <c r="EJ384" s="202"/>
      <c r="EK384" s="202"/>
      <c r="EL384" s="202"/>
      <c r="EM384" s="202"/>
      <c r="EN384" s="202"/>
    </row>
    <row r="385" spans="3:144">
      <c r="C385" s="202"/>
      <c r="D385" s="202"/>
      <c r="E385" s="202"/>
      <c r="F385" s="202"/>
      <c r="G385" s="202"/>
      <c r="H385" s="202"/>
      <c r="I385" s="202"/>
      <c r="J385" s="202"/>
      <c r="K385" s="202"/>
      <c r="L385" s="202"/>
      <c r="M385" s="202"/>
      <c r="N385" s="202"/>
      <c r="O385" s="202"/>
      <c r="P385" s="202"/>
      <c r="Q385" s="202"/>
      <c r="R385" s="202"/>
      <c r="S385" s="202"/>
      <c r="T385" s="202"/>
      <c r="U385" s="202"/>
      <c r="V385" s="202"/>
      <c r="W385" s="202"/>
      <c r="X385" s="202"/>
      <c r="Y385" s="202"/>
      <c r="Z385" s="202"/>
      <c r="AA385" s="202"/>
      <c r="AB385" s="202"/>
      <c r="AC385" s="202"/>
      <c r="AD385" s="202"/>
      <c r="AE385" s="202"/>
      <c r="AF385" s="202"/>
      <c r="AG385" s="202"/>
      <c r="AH385" s="202"/>
      <c r="AI385" s="202"/>
      <c r="AJ385" s="202"/>
      <c r="AK385" s="202"/>
      <c r="AL385" s="202"/>
      <c r="AM385" s="202"/>
      <c r="AN385" s="202"/>
      <c r="AO385" s="202"/>
      <c r="AP385" s="202"/>
      <c r="AQ385" s="202"/>
      <c r="AR385" s="202"/>
      <c r="AS385" s="202"/>
      <c r="AT385" s="202"/>
      <c r="AU385" s="202"/>
      <c r="AV385" s="202"/>
      <c r="AW385" s="202"/>
      <c r="AX385" s="202"/>
      <c r="AY385" s="202"/>
      <c r="AZ385" s="202"/>
      <c r="BA385" s="202"/>
      <c r="BB385" s="202"/>
      <c r="BC385" s="202"/>
      <c r="BD385" s="202"/>
      <c r="BE385" s="202"/>
      <c r="BF385" s="202"/>
      <c r="BG385" s="202"/>
      <c r="BH385" s="202"/>
      <c r="BI385" s="202"/>
      <c r="BJ385" s="202"/>
      <c r="BK385" s="202"/>
      <c r="BL385" s="202"/>
      <c r="BM385" s="202"/>
      <c r="BN385" s="202"/>
      <c r="BO385" s="202"/>
      <c r="BP385" s="202"/>
      <c r="BQ385" s="202"/>
      <c r="BR385" s="202"/>
      <c r="BS385" s="202"/>
      <c r="BT385" s="202"/>
      <c r="BU385" s="202"/>
      <c r="BV385" s="202"/>
      <c r="BW385" s="202"/>
      <c r="BX385" s="202"/>
      <c r="BY385" s="202"/>
      <c r="BZ385" s="202"/>
      <c r="CA385" s="202"/>
      <c r="CB385" s="202"/>
      <c r="CC385" s="202"/>
      <c r="CD385" s="202"/>
      <c r="CE385" s="202"/>
      <c r="CF385" s="202"/>
      <c r="CG385" s="202"/>
      <c r="CH385" s="202"/>
      <c r="CI385" s="202"/>
      <c r="CJ385" s="202"/>
      <c r="CK385" s="202"/>
      <c r="CL385" s="202"/>
      <c r="CM385" s="202"/>
      <c r="CN385" s="202"/>
      <c r="CO385" s="202"/>
      <c r="CP385" s="202"/>
      <c r="CQ385" s="202"/>
      <c r="CR385" s="202"/>
      <c r="CS385" s="202"/>
      <c r="CT385" s="202"/>
      <c r="CU385" s="202"/>
      <c r="CV385" s="202"/>
      <c r="CW385" s="202"/>
      <c r="CX385" s="202"/>
      <c r="CY385" s="202"/>
      <c r="CZ385" s="202"/>
      <c r="DA385" s="202"/>
      <c r="DB385" s="202"/>
      <c r="DC385" s="202"/>
      <c r="DD385" s="202"/>
      <c r="DE385" s="202"/>
      <c r="DF385" s="202"/>
      <c r="DG385" s="202"/>
      <c r="DH385" s="202"/>
      <c r="DI385" s="202"/>
      <c r="DJ385" s="202"/>
      <c r="DK385" s="202"/>
      <c r="DL385" s="202"/>
      <c r="DM385" s="202"/>
      <c r="DN385" s="202"/>
      <c r="DO385" s="202"/>
      <c r="DP385" s="202"/>
      <c r="DQ385" s="202"/>
      <c r="DR385" s="202"/>
      <c r="DS385" s="202"/>
      <c r="DT385" s="202"/>
      <c r="DU385" s="202"/>
      <c r="DV385" s="202"/>
      <c r="DW385" s="202"/>
      <c r="DX385" s="202"/>
      <c r="DY385" s="202"/>
      <c r="DZ385" s="202"/>
      <c r="EA385" s="202"/>
      <c r="EB385" s="202"/>
      <c r="EC385" s="202"/>
      <c r="ED385" s="202"/>
      <c r="EE385" s="202"/>
      <c r="EF385" s="202"/>
      <c r="EG385" s="202"/>
      <c r="EH385" s="202"/>
      <c r="EI385" s="202"/>
      <c r="EJ385" s="202"/>
      <c r="EK385" s="202"/>
      <c r="EL385" s="202"/>
      <c r="EM385" s="202"/>
      <c r="EN385" s="202"/>
    </row>
    <row r="386" spans="3:144">
      <c r="C386" s="202"/>
      <c r="D386" s="202"/>
      <c r="E386" s="202"/>
      <c r="F386" s="202"/>
      <c r="G386" s="202"/>
      <c r="H386" s="202"/>
      <c r="I386" s="202"/>
      <c r="J386" s="202"/>
      <c r="K386" s="202"/>
      <c r="L386" s="202"/>
      <c r="M386" s="202"/>
      <c r="N386" s="202"/>
      <c r="O386" s="202"/>
      <c r="P386" s="202"/>
      <c r="Q386" s="202"/>
      <c r="R386" s="202"/>
      <c r="S386" s="202"/>
      <c r="T386" s="202"/>
      <c r="U386" s="202"/>
      <c r="V386" s="202"/>
      <c r="W386" s="202"/>
      <c r="X386" s="202"/>
      <c r="Y386" s="202"/>
      <c r="Z386" s="202"/>
      <c r="AA386" s="202"/>
      <c r="AB386" s="202"/>
      <c r="AC386" s="202"/>
      <c r="AD386" s="202"/>
      <c r="AE386" s="202"/>
      <c r="AF386" s="202"/>
      <c r="AG386" s="202"/>
      <c r="AH386" s="202"/>
      <c r="AI386" s="202"/>
      <c r="AJ386" s="202"/>
      <c r="AK386" s="202"/>
      <c r="AL386" s="202"/>
      <c r="AM386" s="202"/>
      <c r="AN386" s="202"/>
      <c r="AO386" s="202"/>
      <c r="AP386" s="202"/>
      <c r="AQ386" s="202"/>
      <c r="AR386" s="202"/>
      <c r="AS386" s="202"/>
      <c r="AT386" s="202"/>
      <c r="AU386" s="202"/>
      <c r="AV386" s="202"/>
      <c r="AW386" s="202"/>
      <c r="AX386" s="202"/>
      <c r="AY386" s="202"/>
      <c r="AZ386" s="202"/>
      <c r="BA386" s="202"/>
      <c r="BB386" s="202"/>
      <c r="BC386" s="202"/>
      <c r="BD386" s="202"/>
      <c r="BE386" s="202"/>
      <c r="BF386" s="202"/>
      <c r="BG386" s="202"/>
      <c r="BH386" s="202"/>
      <c r="BI386" s="202"/>
      <c r="BJ386" s="202"/>
      <c r="BK386" s="202"/>
      <c r="BL386" s="202"/>
      <c r="BM386" s="202"/>
      <c r="BN386" s="202"/>
      <c r="BO386" s="202"/>
      <c r="BP386" s="202"/>
      <c r="BQ386" s="202"/>
      <c r="BR386" s="202"/>
      <c r="BS386" s="202"/>
      <c r="BT386" s="202"/>
      <c r="BU386" s="202"/>
      <c r="BV386" s="202"/>
      <c r="BW386" s="202"/>
      <c r="BX386" s="202"/>
      <c r="BY386" s="202"/>
      <c r="BZ386" s="202"/>
      <c r="CA386" s="202"/>
      <c r="CB386" s="202"/>
      <c r="CC386" s="202"/>
      <c r="CD386" s="202"/>
      <c r="CE386" s="202"/>
      <c r="CF386" s="202"/>
      <c r="CG386" s="202"/>
      <c r="CH386" s="202"/>
      <c r="CI386" s="202"/>
      <c r="CJ386" s="202"/>
      <c r="CK386" s="202"/>
      <c r="CL386" s="202"/>
      <c r="CM386" s="202"/>
      <c r="CN386" s="202"/>
      <c r="CO386" s="202"/>
      <c r="CP386" s="202"/>
      <c r="CQ386" s="202"/>
      <c r="CR386" s="202"/>
      <c r="CS386" s="202"/>
      <c r="CT386" s="202"/>
      <c r="CU386" s="202"/>
      <c r="CV386" s="202"/>
      <c r="CW386" s="202"/>
      <c r="CX386" s="202"/>
      <c r="CY386" s="202"/>
      <c r="CZ386" s="202"/>
      <c r="DA386" s="202"/>
      <c r="DB386" s="202"/>
      <c r="DC386" s="202"/>
      <c r="DD386" s="202"/>
      <c r="DE386" s="202"/>
      <c r="DF386" s="202"/>
      <c r="DG386" s="202"/>
      <c r="DH386" s="202"/>
      <c r="DI386" s="202"/>
      <c r="DJ386" s="202"/>
      <c r="DK386" s="202"/>
      <c r="DL386" s="202"/>
      <c r="DM386" s="202"/>
      <c r="DN386" s="202"/>
      <c r="DO386" s="202"/>
      <c r="DP386" s="202"/>
      <c r="DQ386" s="202"/>
      <c r="DR386" s="202"/>
      <c r="DS386" s="202"/>
      <c r="DT386" s="202"/>
      <c r="DU386" s="202"/>
      <c r="DV386" s="202"/>
      <c r="DW386" s="202"/>
      <c r="DX386" s="202"/>
      <c r="DY386" s="202"/>
      <c r="DZ386" s="202"/>
      <c r="EA386" s="202"/>
      <c r="EB386" s="202"/>
      <c r="EC386" s="202"/>
      <c r="ED386" s="202"/>
      <c r="EE386" s="202"/>
      <c r="EF386" s="202"/>
      <c r="EG386" s="202"/>
      <c r="EH386" s="202"/>
      <c r="EI386" s="202"/>
      <c r="EJ386" s="202"/>
      <c r="EK386" s="202"/>
      <c r="EL386" s="202"/>
      <c r="EM386" s="202"/>
      <c r="EN386" s="202"/>
    </row>
    <row r="387" spans="3:144">
      <c r="C387" s="202"/>
      <c r="D387" s="202"/>
      <c r="E387" s="202"/>
      <c r="F387" s="202"/>
      <c r="G387" s="202"/>
      <c r="H387" s="202"/>
      <c r="I387" s="202"/>
      <c r="J387" s="202"/>
      <c r="K387" s="202"/>
      <c r="L387" s="202"/>
      <c r="M387" s="202"/>
      <c r="N387" s="202"/>
      <c r="O387" s="202"/>
      <c r="P387" s="202"/>
      <c r="Q387" s="202"/>
      <c r="R387" s="202"/>
      <c r="S387" s="202"/>
      <c r="T387" s="202"/>
      <c r="U387" s="202"/>
      <c r="V387" s="202"/>
      <c r="W387" s="202"/>
      <c r="X387" s="202"/>
      <c r="Y387" s="202"/>
      <c r="Z387" s="202"/>
      <c r="AA387" s="202"/>
      <c r="AB387" s="202"/>
      <c r="AC387" s="202"/>
      <c r="AD387" s="202"/>
      <c r="AE387" s="202"/>
      <c r="AF387" s="202"/>
      <c r="AG387" s="202"/>
      <c r="AH387" s="202"/>
      <c r="AI387" s="202"/>
      <c r="AJ387" s="202"/>
      <c r="AK387" s="202"/>
      <c r="AL387" s="202"/>
      <c r="AM387" s="202"/>
      <c r="AN387" s="202"/>
      <c r="AO387" s="202"/>
      <c r="AP387" s="202"/>
      <c r="AQ387" s="202"/>
      <c r="AR387" s="202"/>
      <c r="AS387" s="202"/>
      <c r="AT387" s="202"/>
      <c r="AU387" s="202"/>
      <c r="AV387" s="202"/>
      <c r="AW387" s="202"/>
      <c r="AX387" s="202"/>
      <c r="AY387" s="202"/>
      <c r="AZ387" s="202"/>
      <c r="BA387" s="202"/>
      <c r="BB387" s="202"/>
      <c r="BC387" s="202"/>
      <c r="BD387" s="202"/>
      <c r="BE387" s="202"/>
      <c r="BF387" s="202"/>
      <c r="BG387" s="202"/>
      <c r="BH387" s="202"/>
      <c r="BI387" s="202"/>
      <c r="BJ387" s="202"/>
      <c r="BK387" s="202"/>
      <c r="BL387" s="202"/>
      <c r="BM387" s="202"/>
      <c r="BN387" s="202"/>
      <c r="BO387" s="202"/>
      <c r="BP387" s="202"/>
      <c r="BQ387" s="202"/>
      <c r="BR387" s="202"/>
      <c r="BS387" s="202"/>
      <c r="BT387" s="202"/>
      <c r="BU387" s="202"/>
      <c r="BV387" s="202"/>
      <c r="BW387" s="202"/>
      <c r="BX387" s="202"/>
      <c r="BY387" s="202"/>
      <c r="BZ387" s="202"/>
      <c r="CA387" s="202"/>
      <c r="CB387" s="202"/>
      <c r="CC387" s="202"/>
      <c r="CD387" s="202"/>
      <c r="CE387" s="202"/>
      <c r="CF387" s="202"/>
      <c r="CG387" s="202"/>
      <c r="CH387" s="202"/>
      <c r="CI387" s="202"/>
      <c r="CJ387" s="202"/>
      <c r="CK387" s="202"/>
      <c r="CL387" s="202"/>
      <c r="CM387" s="202"/>
      <c r="CN387" s="202"/>
      <c r="CO387" s="202"/>
      <c r="CP387" s="202"/>
      <c r="CQ387" s="202"/>
      <c r="CR387" s="202"/>
      <c r="CS387" s="202"/>
      <c r="CT387" s="202"/>
      <c r="CU387" s="202"/>
      <c r="CV387" s="202"/>
      <c r="CW387" s="202"/>
      <c r="CX387" s="202"/>
      <c r="CY387" s="202"/>
      <c r="CZ387" s="202"/>
      <c r="DA387" s="202"/>
      <c r="DB387" s="202"/>
      <c r="DC387" s="202"/>
      <c r="DD387" s="202"/>
      <c r="DE387" s="202"/>
      <c r="DF387" s="202"/>
      <c r="DG387" s="202"/>
      <c r="DH387" s="202"/>
      <c r="DI387" s="202"/>
      <c r="DJ387" s="202"/>
      <c r="DK387" s="202"/>
      <c r="DL387" s="202"/>
      <c r="DM387" s="202"/>
      <c r="DN387" s="202"/>
      <c r="DO387" s="202"/>
      <c r="DP387" s="202"/>
      <c r="DQ387" s="202"/>
      <c r="DR387" s="202"/>
      <c r="DS387" s="202"/>
      <c r="DT387" s="202"/>
      <c r="DU387" s="202"/>
      <c r="DV387" s="202"/>
      <c r="DW387" s="202"/>
      <c r="DX387" s="202"/>
      <c r="DY387" s="202"/>
      <c r="DZ387" s="202"/>
      <c r="EA387" s="202"/>
      <c r="EB387" s="202"/>
      <c r="EC387" s="202"/>
      <c r="ED387" s="202"/>
      <c r="EE387" s="202"/>
      <c r="EF387" s="202"/>
      <c r="EG387" s="202"/>
      <c r="EH387" s="202"/>
      <c r="EI387" s="202"/>
      <c r="EJ387" s="202"/>
      <c r="EK387" s="202"/>
      <c r="EL387" s="202"/>
      <c r="EM387" s="202"/>
      <c r="EN387" s="202"/>
    </row>
    <row r="388" spans="3:144">
      <c r="C388" s="202"/>
      <c r="D388" s="202"/>
      <c r="E388" s="202"/>
      <c r="F388" s="202"/>
      <c r="G388" s="202"/>
      <c r="H388" s="202"/>
      <c r="I388" s="202"/>
      <c r="J388" s="202"/>
      <c r="K388" s="202"/>
      <c r="L388" s="202"/>
      <c r="M388" s="202"/>
      <c r="N388" s="202"/>
      <c r="O388" s="202"/>
      <c r="P388" s="202"/>
      <c r="Q388" s="202"/>
      <c r="R388" s="202"/>
      <c r="S388" s="202"/>
      <c r="T388" s="202"/>
      <c r="U388" s="202"/>
      <c r="V388" s="202"/>
      <c r="W388" s="202"/>
      <c r="X388" s="202"/>
      <c r="Y388" s="202"/>
      <c r="Z388" s="202"/>
      <c r="AA388" s="202"/>
      <c r="AB388" s="202"/>
      <c r="AC388" s="202"/>
      <c r="AD388" s="202"/>
      <c r="AE388" s="202"/>
      <c r="AF388" s="202"/>
      <c r="AG388" s="202"/>
      <c r="AH388" s="202"/>
      <c r="AI388" s="202"/>
      <c r="AJ388" s="202"/>
      <c r="AK388" s="202"/>
      <c r="AL388" s="202"/>
      <c r="AM388" s="202"/>
      <c r="AN388" s="202"/>
      <c r="AO388" s="202"/>
      <c r="AP388" s="202"/>
      <c r="AQ388" s="202"/>
      <c r="AR388" s="202"/>
      <c r="AS388" s="202"/>
      <c r="AT388" s="202"/>
      <c r="AU388" s="202"/>
      <c r="AV388" s="202"/>
      <c r="AW388" s="202"/>
      <c r="AX388" s="202"/>
      <c r="AY388" s="202"/>
      <c r="AZ388" s="202"/>
      <c r="BA388" s="202"/>
      <c r="BB388" s="202"/>
      <c r="BC388" s="202"/>
      <c r="BD388" s="202"/>
      <c r="BE388" s="202"/>
      <c r="BF388" s="202"/>
      <c r="BG388" s="202"/>
      <c r="BH388" s="202"/>
      <c r="BI388" s="202"/>
      <c r="BJ388" s="202"/>
      <c r="BK388" s="202"/>
      <c r="BL388" s="202"/>
      <c r="BM388" s="202"/>
      <c r="BN388" s="202"/>
      <c r="BO388" s="202"/>
      <c r="BP388" s="202"/>
      <c r="BQ388" s="202"/>
      <c r="BR388" s="202"/>
      <c r="BS388" s="202"/>
      <c r="BT388" s="202"/>
      <c r="BU388" s="202"/>
      <c r="BV388" s="202"/>
      <c r="BW388" s="202"/>
      <c r="BX388" s="202"/>
      <c r="BY388" s="202"/>
      <c r="BZ388" s="202"/>
      <c r="CA388" s="202"/>
      <c r="CB388" s="202"/>
      <c r="CC388" s="202"/>
      <c r="CD388" s="202"/>
      <c r="CE388" s="202"/>
      <c r="CF388" s="202"/>
      <c r="CG388" s="202"/>
      <c r="CH388" s="202"/>
      <c r="CI388" s="202"/>
      <c r="CJ388" s="202"/>
      <c r="CK388" s="202"/>
      <c r="CL388" s="202"/>
      <c r="CM388" s="202"/>
      <c r="CN388" s="202"/>
      <c r="CO388" s="202"/>
      <c r="CP388" s="202"/>
      <c r="CQ388" s="202"/>
      <c r="CR388" s="202"/>
      <c r="CS388" s="202"/>
      <c r="CT388" s="202"/>
      <c r="CU388" s="202"/>
      <c r="CV388" s="202"/>
      <c r="CW388" s="202"/>
      <c r="CX388" s="202"/>
      <c r="CY388" s="202"/>
      <c r="CZ388" s="202"/>
      <c r="DA388" s="202"/>
      <c r="DB388" s="202"/>
      <c r="DC388" s="202"/>
      <c r="DD388" s="202"/>
      <c r="DE388" s="202"/>
      <c r="DF388" s="202"/>
      <c r="DG388" s="202"/>
      <c r="DH388" s="202"/>
      <c r="DI388" s="202"/>
      <c r="DJ388" s="202"/>
      <c r="DK388" s="202"/>
      <c r="DL388" s="202"/>
      <c r="DM388" s="202"/>
      <c r="DN388" s="202"/>
      <c r="DO388" s="202"/>
      <c r="DP388" s="202"/>
      <c r="DQ388" s="202"/>
      <c r="DR388" s="202"/>
      <c r="DS388" s="202"/>
      <c r="DT388" s="202"/>
      <c r="DU388" s="202"/>
      <c r="DV388" s="202"/>
      <c r="DW388" s="202"/>
      <c r="DX388" s="202"/>
      <c r="DY388" s="202"/>
      <c r="DZ388" s="202"/>
      <c r="EA388" s="202"/>
      <c r="EB388" s="202"/>
      <c r="EC388" s="202"/>
      <c r="ED388" s="202"/>
      <c r="EE388" s="202"/>
      <c r="EF388" s="202"/>
      <c r="EG388" s="202"/>
      <c r="EH388" s="202"/>
      <c r="EI388" s="202"/>
      <c r="EJ388" s="202"/>
      <c r="EK388" s="202"/>
      <c r="EL388" s="202"/>
      <c r="EM388" s="202"/>
      <c r="EN388" s="202"/>
    </row>
    <row r="389" spans="3:144">
      <c r="C389" s="202"/>
      <c r="D389" s="202"/>
      <c r="E389" s="202"/>
      <c r="F389" s="202"/>
      <c r="G389" s="202"/>
      <c r="H389" s="202"/>
      <c r="I389" s="202"/>
      <c r="J389" s="202"/>
      <c r="K389" s="202"/>
      <c r="L389" s="202"/>
      <c r="M389" s="202"/>
      <c r="N389" s="202"/>
      <c r="O389" s="202"/>
      <c r="P389" s="202"/>
      <c r="Q389" s="202"/>
      <c r="R389" s="202"/>
      <c r="S389" s="202"/>
      <c r="T389" s="202"/>
      <c r="U389" s="202"/>
      <c r="V389" s="202"/>
      <c r="W389" s="202"/>
      <c r="X389" s="202"/>
      <c r="Y389" s="202"/>
      <c r="Z389" s="202"/>
      <c r="AA389" s="202"/>
      <c r="AB389" s="202"/>
      <c r="AC389" s="202"/>
      <c r="AD389" s="202"/>
      <c r="AE389" s="202"/>
      <c r="AF389" s="202"/>
      <c r="AG389" s="202"/>
      <c r="AH389" s="202"/>
      <c r="AI389" s="202"/>
      <c r="AJ389" s="202"/>
      <c r="AK389" s="202"/>
      <c r="AL389" s="202"/>
      <c r="AM389" s="202"/>
      <c r="AN389" s="202"/>
      <c r="AO389" s="202"/>
      <c r="AP389" s="202"/>
      <c r="AQ389" s="202"/>
      <c r="AR389" s="202"/>
      <c r="AS389" s="202"/>
      <c r="AT389" s="202"/>
      <c r="AU389" s="202"/>
      <c r="AV389" s="202"/>
      <c r="AW389" s="202"/>
      <c r="AX389" s="202"/>
      <c r="AY389" s="202"/>
      <c r="AZ389" s="202"/>
      <c r="BA389" s="202"/>
      <c r="BB389" s="202"/>
      <c r="BC389" s="202"/>
      <c r="BD389" s="202"/>
      <c r="BE389" s="202"/>
      <c r="BF389" s="202"/>
      <c r="BG389" s="202"/>
      <c r="BH389" s="202"/>
      <c r="BI389" s="202"/>
      <c r="BJ389" s="202"/>
      <c r="BK389" s="202"/>
      <c r="BL389" s="202"/>
      <c r="BM389" s="202"/>
      <c r="BN389" s="202"/>
      <c r="BO389" s="202"/>
      <c r="BP389" s="202"/>
      <c r="BQ389" s="202"/>
      <c r="BR389" s="202"/>
      <c r="BS389" s="202"/>
      <c r="BT389" s="202"/>
      <c r="BU389" s="202"/>
      <c r="BV389" s="202"/>
      <c r="BW389" s="202"/>
      <c r="BX389" s="202"/>
      <c r="BY389" s="202"/>
      <c r="BZ389" s="202"/>
      <c r="CA389" s="202"/>
      <c r="CB389" s="202"/>
      <c r="CC389" s="202"/>
      <c r="CD389" s="202"/>
      <c r="CE389" s="202"/>
      <c r="CF389" s="202"/>
      <c r="CG389" s="202"/>
      <c r="CH389" s="202"/>
      <c r="CI389" s="202"/>
      <c r="CJ389" s="202"/>
      <c r="CK389" s="202"/>
      <c r="CL389" s="202"/>
      <c r="CM389" s="202"/>
      <c r="CN389" s="202"/>
      <c r="CO389" s="202"/>
      <c r="CP389" s="202"/>
      <c r="CQ389" s="202"/>
      <c r="CR389" s="202"/>
      <c r="CS389" s="202"/>
      <c r="CT389" s="202"/>
      <c r="CU389" s="202"/>
      <c r="CV389" s="202"/>
      <c r="CW389" s="202"/>
      <c r="CX389" s="202"/>
      <c r="CY389" s="202"/>
      <c r="CZ389" s="202"/>
      <c r="DA389" s="202"/>
      <c r="DB389" s="202"/>
      <c r="DC389" s="202"/>
      <c r="DD389" s="202"/>
      <c r="DE389" s="202"/>
      <c r="DF389" s="202"/>
      <c r="DG389" s="202"/>
      <c r="DH389" s="202"/>
      <c r="DI389" s="202"/>
      <c r="DJ389" s="202"/>
      <c r="DK389" s="202"/>
      <c r="DL389" s="202"/>
      <c r="DM389" s="202"/>
      <c r="DN389" s="202"/>
      <c r="DO389" s="202"/>
      <c r="DP389" s="202"/>
      <c r="DQ389" s="202"/>
      <c r="DR389" s="202"/>
      <c r="DS389" s="202"/>
      <c r="DT389" s="202"/>
      <c r="DU389" s="202"/>
      <c r="DV389" s="202"/>
      <c r="DW389" s="202"/>
      <c r="DX389" s="202"/>
      <c r="DY389" s="202"/>
      <c r="DZ389" s="202"/>
      <c r="EA389" s="202"/>
      <c r="EB389" s="202"/>
      <c r="EC389" s="202"/>
      <c r="ED389" s="202"/>
      <c r="EE389" s="202"/>
      <c r="EF389" s="202"/>
      <c r="EG389" s="202"/>
      <c r="EH389" s="202"/>
      <c r="EI389" s="202"/>
      <c r="EJ389" s="202"/>
      <c r="EK389" s="202"/>
      <c r="EL389" s="202"/>
      <c r="EM389" s="202"/>
      <c r="EN389" s="202"/>
    </row>
    <row r="390" spans="3:144">
      <c r="C390" s="202"/>
      <c r="D390" s="202"/>
      <c r="E390" s="202"/>
      <c r="F390" s="202"/>
      <c r="G390" s="202"/>
      <c r="H390" s="202"/>
      <c r="I390" s="202"/>
      <c r="J390" s="202"/>
      <c r="K390" s="202"/>
      <c r="L390" s="202"/>
      <c r="M390" s="202"/>
      <c r="N390" s="202"/>
      <c r="O390" s="202"/>
      <c r="P390" s="202"/>
      <c r="Q390" s="202"/>
      <c r="R390" s="202"/>
      <c r="S390" s="202"/>
      <c r="T390" s="202"/>
      <c r="U390" s="202"/>
      <c r="V390" s="202"/>
      <c r="W390" s="202"/>
      <c r="X390" s="202"/>
      <c r="Y390" s="202"/>
      <c r="Z390" s="202"/>
      <c r="AA390" s="202"/>
      <c r="AB390" s="202"/>
      <c r="AC390" s="202"/>
      <c r="AD390" s="202"/>
      <c r="AE390" s="202"/>
      <c r="AF390" s="202"/>
      <c r="AG390" s="202"/>
      <c r="AH390" s="202"/>
      <c r="AI390" s="202"/>
      <c r="AJ390" s="202"/>
      <c r="AK390" s="202"/>
      <c r="AL390" s="202"/>
      <c r="AM390" s="202"/>
      <c r="AN390" s="202"/>
      <c r="AO390" s="202"/>
      <c r="AP390" s="202"/>
      <c r="AQ390" s="202"/>
      <c r="AR390" s="202"/>
      <c r="AS390" s="202"/>
      <c r="AT390" s="202"/>
      <c r="AU390" s="202"/>
      <c r="AV390" s="202"/>
      <c r="AW390" s="202"/>
      <c r="AX390" s="202"/>
      <c r="AY390" s="202"/>
      <c r="AZ390" s="202"/>
      <c r="BA390" s="202"/>
      <c r="BB390" s="202"/>
      <c r="BC390" s="202"/>
      <c r="BD390" s="202"/>
      <c r="BE390" s="202"/>
      <c r="BF390" s="202"/>
      <c r="BG390" s="202"/>
      <c r="BH390" s="202"/>
      <c r="BI390" s="202"/>
      <c r="BJ390" s="202"/>
      <c r="BK390" s="202"/>
      <c r="BL390" s="202"/>
      <c r="BM390" s="202"/>
      <c r="BN390" s="202"/>
      <c r="BO390" s="202"/>
      <c r="BP390" s="202"/>
      <c r="BQ390" s="202"/>
      <c r="BR390" s="202"/>
      <c r="BS390" s="202"/>
      <c r="BT390" s="202"/>
      <c r="BU390" s="202"/>
      <c r="BV390" s="202"/>
      <c r="BW390" s="202"/>
      <c r="BX390" s="202"/>
      <c r="BY390" s="202"/>
      <c r="BZ390" s="202"/>
      <c r="CA390" s="202"/>
      <c r="CB390" s="202"/>
      <c r="CC390" s="202"/>
      <c r="CD390" s="202"/>
      <c r="CE390" s="202"/>
      <c r="CF390" s="202"/>
      <c r="CG390" s="202"/>
      <c r="CH390" s="202"/>
      <c r="CI390" s="202"/>
      <c r="CJ390" s="202"/>
      <c r="CK390" s="202"/>
      <c r="CL390" s="202"/>
      <c r="CM390" s="202"/>
      <c r="CN390" s="202"/>
      <c r="CO390" s="202"/>
      <c r="CP390" s="202"/>
      <c r="CQ390" s="202"/>
      <c r="CR390" s="202"/>
      <c r="CS390" s="202"/>
      <c r="CT390" s="202"/>
      <c r="CU390" s="202"/>
      <c r="CV390" s="202"/>
      <c r="CW390" s="202"/>
      <c r="CX390" s="202"/>
      <c r="CY390" s="202"/>
      <c r="CZ390" s="202"/>
      <c r="DA390" s="202"/>
      <c r="DB390" s="202"/>
      <c r="DC390" s="202"/>
      <c r="DD390" s="202"/>
      <c r="DE390" s="202"/>
      <c r="DF390" s="202"/>
      <c r="DG390" s="202"/>
      <c r="DH390" s="202"/>
      <c r="DI390" s="202"/>
      <c r="DJ390" s="202"/>
      <c r="DK390" s="202"/>
      <c r="DL390" s="202"/>
      <c r="DM390" s="202"/>
      <c r="DN390" s="202"/>
      <c r="DO390" s="202"/>
      <c r="DP390" s="202"/>
      <c r="DQ390" s="202"/>
      <c r="DR390" s="202"/>
      <c r="DS390" s="202"/>
      <c r="DT390" s="202"/>
      <c r="DU390" s="202"/>
      <c r="DV390" s="202"/>
      <c r="DW390" s="202"/>
      <c r="DX390" s="202"/>
      <c r="DY390" s="202"/>
      <c r="DZ390" s="202"/>
      <c r="EA390" s="202"/>
      <c r="EB390" s="202"/>
      <c r="EC390" s="202"/>
      <c r="ED390" s="202"/>
      <c r="EE390" s="202"/>
      <c r="EF390" s="202"/>
      <c r="EG390" s="202"/>
      <c r="EH390" s="202"/>
      <c r="EI390" s="202"/>
      <c r="EJ390" s="202"/>
      <c r="EK390" s="202"/>
      <c r="EL390" s="202"/>
      <c r="EM390" s="202"/>
      <c r="EN390" s="202"/>
    </row>
    <row r="391" spans="3:144">
      <c r="C391" s="202"/>
      <c r="D391" s="202"/>
      <c r="E391" s="202"/>
      <c r="F391" s="202"/>
      <c r="G391" s="202"/>
      <c r="H391" s="202"/>
      <c r="I391" s="202"/>
      <c r="J391" s="202"/>
      <c r="K391" s="202"/>
      <c r="L391" s="202"/>
      <c r="M391" s="202"/>
      <c r="N391" s="202"/>
      <c r="O391" s="202"/>
      <c r="P391" s="202"/>
      <c r="Q391" s="202"/>
      <c r="R391" s="202"/>
      <c r="S391" s="202"/>
      <c r="T391" s="202"/>
      <c r="U391" s="202"/>
      <c r="V391" s="202"/>
      <c r="W391" s="202"/>
      <c r="X391" s="202"/>
      <c r="Y391" s="202"/>
      <c r="Z391" s="202"/>
      <c r="AA391" s="202"/>
      <c r="AB391" s="202"/>
      <c r="AC391" s="202"/>
      <c r="AD391" s="202"/>
      <c r="AE391" s="202"/>
      <c r="AF391" s="202"/>
      <c r="AG391" s="202"/>
      <c r="AH391" s="202"/>
      <c r="AI391" s="202"/>
      <c r="AJ391" s="202"/>
      <c r="AK391" s="202"/>
      <c r="AL391" s="202"/>
      <c r="AM391" s="202"/>
      <c r="AN391" s="202"/>
      <c r="AO391" s="202"/>
      <c r="AP391" s="202"/>
      <c r="AQ391" s="202"/>
      <c r="AR391" s="202"/>
      <c r="AS391" s="202"/>
      <c r="AT391" s="202"/>
      <c r="AU391" s="202"/>
      <c r="AV391" s="202"/>
      <c r="AW391" s="202"/>
      <c r="AX391" s="202"/>
      <c r="AY391" s="202"/>
      <c r="AZ391" s="202"/>
      <c r="BA391" s="202"/>
      <c r="BB391" s="202"/>
      <c r="BC391" s="202"/>
      <c r="BD391" s="202"/>
      <c r="BE391" s="202"/>
      <c r="BF391" s="202"/>
      <c r="BG391" s="202"/>
      <c r="BH391" s="202"/>
      <c r="BI391" s="202"/>
      <c r="BJ391" s="202"/>
      <c r="BK391" s="202"/>
      <c r="BL391" s="202"/>
      <c r="BM391" s="202"/>
      <c r="BN391" s="202"/>
      <c r="BO391" s="202"/>
      <c r="BP391" s="202"/>
      <c r="BQ391" s="202"/>
      <c r="BR391" s="202"/>
      <c r="BS391" s="202"/>
      <c r="BT391" s="202"/>
      <c r="BU391" s="202"/>
      <c r="BV391" s="202"/>
      <c r="BW391" s="202"/>
      <c r="BX391" s="202"/>
      <c r="BY391" s="202"/>
      <c r="BZ391" s="202"/>
      <c r="CA391" s="202"/>
      <c r="CB391" s="202"/>
      <c r="CC391" s="202"/>
      <c r="CD391" s="202"/>
      <c r="CE391" s="202"/>
      <c r="CF391" s="202"/>
      <c r="CG391" s="202"/>
      <c r="CH391" s="202"/>
      <c r="CI391" s="202"/>
      <c r="CJ391" s="202"/>
      <c r="CK391" s="202"/>
      <c r="CL391" s="202"/>
      <c r="CM391" s="202"/>
      <c r="CN391" s="202"/>
      <c r="CO391" s="202"/>
      <c r="CP391" s="202"/>
      <c r="CQ391" s="202"/>
      <c r="CR391" s="202"/>
      <c r="CS391" s="202"/>
      <c r="CT391" s="202"/>
      <c r="CU391" s="202"/>
      <c r="CV391" s="202"/>
      <c r="CW391" s="202"/>
      <c r="CX391" s="202"/>
      <c r="CY391" s="202"/>
      <c r="CZ391" s="202"/>
      <c r="DA391" s="202"/>
      <c r="DB391" s="202"/>
      <c r="DC391" s="202"/>
      <c r="DD391" s="202"/>
      <c r="DE391" s="202"/>
      <c r="DF391" s="202"/>
      <c r="DG391" s="202"/>
      <c r="DH391" s="202"/>
      <c r="DI391" s="202"/>
      <c r="DJ391" s="202"/>
      <c r="DK391" s="202"/>
      <c r="DL391" s="202"/>
      <c r="DM391" s="202"/>
      <c r="DN391" s="202"/>
      <c r="DO391" s="202"/>
      <c r="DP391" s="202"/>
      <c r="DQ391" s="202"/>
      <c r="DR391" s="202"/>
      <c r="DS391" s="202"/>
      <c r="DT391" s="202"/>
      <c r="DU391" s="202"/>
      <c r="DV391" s="202"/>
      <c r="DW391" s="202"/>
      <c r="DX391" s="202"/>
      <c r="DY391" s="202"/>
      <c r="DZ391" s="202"/>
      <c r="EA391" s="202"/>
      <c r="EB391" s="202"/>
      <c r="EC391" s="202"/>
      <c r="ED391" s="202"/>
      <c r="EE391" s="202"/>
      <c r="EF391" s="202"/>
      <c r="EG391" s="202"/>
      <c r="EH391" s="202"/>
      <c r="EI391" s="202"/>
      <c r="EJ391" s="202"/>
      <c r="EK391" s="202"/>
      <c r="EL391" s="202"/>
      <c r="EM391" s="202"/>
      <c r="EN391" s="202"/>
    </row>
    <row r="392" spans="3:144">
      <c r="C392" s="202"/>
      <c r="D392" s="202"/>
      <c r="E392" s="202"/>
      <c r="F392" s="202"/>
      <c r="G392" s="202"/>
      <c r="H392" s="202"/>
      <c r="I392" s="202"/>
      <c r="J392" s="202"/>
      <c r="K392" s="202"/>
      <c r="L392" s="202"/>
      <c r="M392" s="202"/>
      <c r="N392" s="202"/>
      <c r="O392" s="202"/>
      <c r="P392" s="202"/>
      <c r="Q392" s="202"/>
      <c r="R392" s="202"/>
      <c r="S392" s="202"/>
      <c r="T392" s="202"/>
      <c r="U392" s="202"/>
      <c r="V392" s="202"/>
      <c r="W392" s="202"/>
      <c r="X392" s="202"/>
      <c r="Y392" s="202"/>
      <c r="Z392" s="202"/>
      <c r="AA392" s="202"/>
      <c r="AB392" s="202"/>
      <c r="AC392" s="202"/>
      <c r="AD392" s="202"/>
      <c r="AE392" s="202"/>
      <c r="AF392" s="202"/>
      <c r="AG392" s="202"/>
      <c r="AH392" s="202"/>
      <c r="AI392" s="202"/>
      <c r="AJ392" s="202"/>
      <c r="AK392" s="202"/>
      <c r="AL392" s="202"/>
      <c r="AM392" s="202"/>
      <c r="AN392" s="202"/>
      <c r="AO392" s="202"/>
      <c r="AP392" s="202"/>
      <c r="AQ392" s="202"/>
      <c r="AR392" s="202"/>
      <c r="AS392" s="202"/>
      <c r="AT392" s="202"/>
      <c r="AU392" s="202"/>
      <c r="AV392" s="202"/>
      <c r="AW392" s="202"/>
      <c r="AX392" s="202"/>
      <c r="AY392" s="202"/>
      <c r="AZ392" s="202"/>
      <c r="BA392" s="202"/>
      <c r="BB392" s="202"/>
      <c r="BC392" s="202"/>
      <c r="BD392" s="202"/>
      <c r="BE392" s="202"/>
      <c r="BF392" s="202"/>
      <c r="BG392" s="202"/>
      <c r="BH392" s="202"/>
      <c r="BI392" s="202"/>
      <c r="BJ392" s="202"/>
      <c r="BK392" s="202"/>
      <c r="BL392" s="202"/>
      <c r="BM392" s="202"/>
      <c r="BN392" s="202"/>
      <c r="BO392" s="202"/>
      <c r="BP392" s="202"/>
      <c r="BQ392" s="202"/>
      <c r="BR392" s="202"/>
      <c r="BS392" s="202"/>
      <c r="BT392" s="202"/>
      <c r="BU392" s="202"/>
      <c r="BV392" s="202"/>
      <c r="BW392" s="202"/>
      <c r="BX392" s="202"/>
      <c r="BY392" s="202"/>
      <c r="BZ392" s="202"/>
      <c r="CA392" s="202"/>
      <c r="CB392" s="202"/>
      <c r="CC392" s="202"/>
      <c r="CD392" s="202"/>
      <c r="CE392" s="202"/>
      <c r="CF392" s="202"/>
      <c r="CG392" s="202"/>
      <c r="CH392" s="202"/>
      <c r="CI392" s="202"/>
      <c r="CJ392" s="202"/>
      <c r="CK392" s="202"/>
      <c r="CL392" s="202"/>
      <c r="CM392" s="202"/>
      <c r="CN392" s="202"/>
      <c r="CO392" s="202"/>
      <c r="CP392" s="202"/>
      <c r="CQ392" s="202"/>
      <c r="CR392" s="202"/>
      <c r="CS392" s="202"/>
      <c r="CT392" s="202"/>
      <c r="CU392" s="202"/>
      <c r="CV392" s="202"/>
      <c r="CW392" s="202"/>
      <c r="CX392" s="202"/>
      <c r="CY392" s="202"/>
      <c r="CZ392" s="202"/>
      <c r="DA392" s="202"/>
      <c r="DB392" s="202"/>
      <c r="DC392" s="202"/>
      <c r="DD392" s="202"/>
      <c r="DE392" s="202"/>
      <c r="DF392" s="202"/>
      <c r="DG392" s="202"/>
      <c r="DH392" s="202"/>
      <c r="DI392" s="202"/>
      <c r="DJ392" s="202"/>
      <c r="DK392" s="202"/>
      <c r="DL392" s="202"/>
      <c r="DM392" s="202"/>
      <c r="DN392" s="202"/>
      <c r="DO392" s="202"/>
      <c r="DP392" s="202"/>
      <c r="DQ392" s="202"/>
      <c r="DR392" s="202"/>
      <c r="DS392" s="202"/>
      <c r="DT392" s="202"/>
      <c r="DU392" s="202"/>
      <c r="DV392" s="202"/>
      <c r="DW392" s="202"/>
      <c r="DX392" s="202"/>
      <c r="DY392" s="202"/>
      <c r="DZ392" s="202"/>
      <c r="EA392" s="202"/>
      <c r="EB392" s="202"/>
      <c r="EC392" s="202"/>
      <c r="ED392" s="202"/>
      <c r="EE392" s="202"/>
      <c r="EF392" s="202"/>
      <c r="EG392" s="202"/>
      <c r="EH392" s="202"/>
      <c r="EI392" s="202"/>
      <c r="EJ392" s="202"/>
      <c r="EK392" s="202"/>
      <c r="EL392" s="202"/>
      <c r="EM392" s="202"/>
      <c r="EN392" s="202"/>
    </row>
    <row r="393" spans="3:144">
      <c r="C393" s="202"/>
      <c r="D393" s="202"/>
      <c r="E393" s="202"/>
      <c r="F393" s="202"/>
      <c r="G393" s="202"/>
      <c r="H393" s="202"/>
      <c r="I393" s="202"/>
      <c r="J393" s="202"/>
      <c r="K393" s="202"/>
      <c r="L393" s="202"/>
      <c r="M393" s="202"/>
      <c r="N393" s="202"/>
      <c r="O393" s="202"/>
      <c r="P393" s="202"/>
      <c r="Q393" s="202"/>
      <c r="R393" s="202"/>
      <c r="S393" s="202"/>
      <c r="T393" s="202"/>
      <c r="U393" s="202"/>
      <c r="V393" s="202"/>
      <c r="W393" s="202"/>
      <c r="X393" s="202"/>
      <c r="Y393" s="202"/>
      <c r="Z393" s="202"/>
      <c r="AA393" s="202"/>
      <c r="AB393" s="202"/>
      <c r="AC393" s="202"/>
      <c r="AD393" s="202"/>
      <c r="AE393" s="202"/>
      <c r="AF393" s="202"/>
      <c r="AG393" s="202"/>
      <c r="AH393" s="202"/>
      <c r="AI393" s="202"/>
      <c r="AJ393" s="202"/>
      <c r="AK393" s="202"/>
      <c r="AL393" s="202"/>
      <c r="AM393" s="202"/>
      <c r="AN393" s="202"/>
      <c r="AO393" s="202"/>
      <c r="AP393" s="202"/>
      <c r="AQ393" s="202"/>
      <c r="AR393" s="202"/>
      <c r="AS393" s="202"/>
      <c r="AT393" s="202"/>
      <c r="AU393" s="202"/>
      <c r="AV393" s="202"/>
      <c r="AW393" s="202"/>
      <c r="AX393" s="202"/>
      <c r="AY393" s="202"/>
      <c r="AZ393" s="202"/>
      <c r="BA393" s="202"/>
      <c r="BB393" s="202"/>
      <c r="BC393" s="202"/>
      <c r="BD393" s="202"/>
      <c r="BE393" s="202"/>
      <c r="BF393" s="202"/>
      <c r="BG393" s="202"/>
      <c r="BH393" s="202"/>
      <c r="BI393" s="202"/>
      <c r="BJ393" s="202"/>
      <c r="BK393" s="202"/>
      <c r="BL393" s="202"/>
      <c r="BM393" s="202"/>
      <c r="BN393" s="202"/>
      <c r="BO393" s="202"/>
      <c r="BP393" s="202"/>
      <c r="BQ393" s="202"/>
      <c r="BR393" s="202"/>
      <c r="BS393" s="202"/>
      <c r="BT393" s="202"/>
      <c r="BU393" s="202"/>
      <c r="BV393" s="202"/>
      <c r="BW393" s="202"/>
      <c r="BX393" s="202"/>
      <c r="BY393" s="202"/>
      <c r="BZ393" s="202"/>
      <c r="CA393" s="202"/>
      <c r="CB393" s="202"/>
      <c r="CC393" s="202"/>
      <c r="CD393" s="202"/>
      <c r="CE393" s="202"/>
      <c r="CF393" s="202"/>
      <c r="CG393" s="202"/>
      <c r="CH393" s="202"/>
      <c r="CI393" s="202"/>
      <c r="CJ393" s="202"/>
      <c r="CK393" s="202"/>
      <c r="CL393" s="202"/>
      <c r="CM393" s="202"/>
      <c r="CN393" s="202"/>
      <c r="CO393" s="202"/>
      <c r="CP393" s="202"/>
      <c r="CQ393" s="202"/>
      <c r="CR393" s="202"/>
      <c r="CS393" s="202"/>
      <c r="CT393" s="202"/>
      <c r="CU393" s="202"/>
      <c r="CV393" s="202"/>
      <c r="CW393" s="202"/>
      <c r="CX393" s="202"/>
      <c r="CY393" s="202"/>
      <c r="CZ393" s="202"/>
      <c r="DA393" s="202"/>
      <c r="DB393" s="202"/>
      <c r="DC393" s="202"/>
      <c r="DD393" s="202"/>
      <c r="DE393" s="202"/>
      <c r="DF393" s="202"/>
      <c r="DG393" s="202"/>
      <c r="DH393" s="202"/>
      <c r="DI393" s="202"/>
      <c r="DJ393" s="202"/>
      <c r="DK393" s="202"/>
      <c r="DL393" s="202"/>
      <c r="DM393" s="202"/>
      <c r="DN393" s="202"/>
      <c r="DO393" s="202"/>
      <c r="DP393" s="202"/>
      <c r="DQ393" s="202"/>
      <c r="DR393" s="202"/>
      <c r="DS393" s="202"/>
      <c r="DT393" s="202"/>
      <c r="DU393" s="202"/>
      <c r="DV393" s="202"/>
      <c r="DW393" s="202"/>
      <c r="DX393" s="202"/>
      <c r="DY393" s="202"/>
      <c r="DZ393" s="202"/>
      <c r="EA393" s="202"/>
      <c r="EB393" s="202"/>
      <c r="EC393" s="202"/>
      <c r="ED393" s="202"/>
      <c r="EE393" s="202"/>
      <c r="EF393" s="202"/>
      <c r="EG393" s="202"/>
      <c r="EH393" s="202"/>
      <c r="EI393" s="202"/>
      <c r="EJ393" s="202"/>
      <c r="EK393" s="202"/>
      <c r="EL393" s="202"/>
      <c r="EM393" s="202"/>
      <c r="EN393" s="202"/>
    </row>
    <row r="394" spans="3:144">
      <c r="C394" s="202"/>
      <c r="D394" s="202"/>
      <c r="E394" s="202"/>
      <c r="F394" s="202"/>
      <c r="G394" s="202"/>
      <c r="H394" s="202"/>
      <c r="I394" s="202"/>
      <c r="J394" s="202"/>
      <c r="K394" s="202"/>
      <c r="L394" s="202"/>
      <c r="M394" s="202"/>
      <c r="N394" s="202"/>
      <c r="O394" s="202"/>
      <c r="P394" s="202"/>
      <c r="Q394" s="202"/>
      <c r="R394" s="202"/>
      <c r="S394" s="202"/>
      <c r="T394" s="202"/>
      <c r="U394" s="202"/>
      <c r="V394" s="202"/>
      <c r="W394" s="202"/>
      <c r="X394" s="202"/>
      <c r="Y394" s="202"/>
      <c r="Z394" s="202"/>
      <c r="AA394" s="202"/>
      <c r="AB394" s="202"/>
      <c r="AC394" s="202"/>
      <c r="AD394" s="202"/>
      <c r="AE394" s="202"/>
      <c r="AF394" s="202"/>
      <c r="AG394" s="202"/>
      <c r="AH394" s="202"/>
      <c r="AI394" s="202"/>
      <c r="AJ394" s="202"/>
      <c r="AK394" s="202"/>
      <c r="AL394" s="202"/>
      <c r="AM394" s="202"/>
      <c r="AN394" s="202"/>
      <c r="AO394" s="202"/>
      <c r="AP394" s="202"/>
      <c r="AQ394" s="202"/>
      <c r="AR394" s="202"/>
      <c r="AS394" s="202"/>
      <c r="AT394" s="202"/>
      <c r="AU394" s="202"/>
      <c r="AV394" s="202"/>
      <c r="AW394" s="202"/>
      <c r="AX394" s="202"/>
      <c r="AY394" s="202"/>
      <c r="AZ394" s="202"/>
      <c r="BA394" s="202"/>
      <c r="BB394" s="202"/>
      <c r="BC394" s="202"/>
      <c r="BD394" s="202"/>
      <c r="BE394" s="202"/>
      <c r="BF394" s="202"/>
      <c r="BG394" s="202"/>
      <c r="BH394" s="202"/>
      <c r="BI394" s="202"/>
      <c r="BJ394" s="202"/>
      <c r="BK394" s="202"/>
      <c r="BL394" s="202"/>
      <c r="BM394" s="202"/>
      <c r="BN394" s="202"/>
      <c r="BO394" s="202"/>
      <c r="BP394" s="202"/>
      <c r="BQ394" s="202"/>
      <c r="BR394" s="202"/>
      <c r="BS394" s="202"/>
      <c r="BT394" s="202"/>
      <c r="BU394" s="202"/>
      <c r="BV394" s="202"/>
      <c r="BW394" s="202"/>
      <c r="BX394" s="202"/>
      <c r="BY394" s="202"/>
      <c r="BZ394" s="202"/>
      <c r="CA394" s="202"/>
      <c r="CB394" s="202"/>
      <c r="CC394" s="202"/>
      <c r="CD394" s="202"/>
      <c r="CE394" s="202"/>
      <c r="CF394" s="202"/>
      <c r="CG394" s="202"/>
      <c r="CH394" s="202"/>
      <c r="CI394" s="202"/>
      <c r="CJ394" s="202"/>
      <c r="CK394" s="202"/>
      <c r="CL394" s="202"/>
      <c r="CM394" s="202"/>
      <c r="CN394" s="202"/>
      <c r="CO394" s="202"/>
      <c r="CP394" s="202"/>
      <c r="CQ394" s="202"/>
      <c r="CR394" s="202"/>
      <c r="CS394" s="202"/>
      <c r="CT394" s="202"/>
      <c r="CU394" s="202"/>
      <c r="CV394" s="202"/>
      <c r="CW394" s="202"/>
      <c r="CX394" s="202"/>
      <c r="CY394" s="202"/>
      <c r="CZ394" s="202"/>
      <c r="DA394" s="202"/>
      <c r="DB394" s="202"/>
      <c r="DC394" s="202"/>
      <c r="DD394" s="202"/>
      <c r="DE394" s="202"/>
      <c r="DF394" s="202"/>
      <c r="DG394" s="202"/>
      <c r="DH394" s="202"/>
      <c r="DI394" s="202"/>
      <c r="DJ394" s="202"/>
      <c r="DK394" s="202"/>
      <c r="DL394" s="202"/>
      <c r="DM394" s="202"/>
      <c r="DN394" s="202"/>
      <c r="DO394" s="202"/>
      <c r="DP394" s="202"/>
      <c r="DQ394" s="202"/>
      <c r="DR394" s="202"/>
      <c r="DS394" s="202"/>
      <c r="DT394" s="202"/>
      <c r="DU394" s="202"/>
      <c r="DV394" s="202"/>
      <c r="DW394" s="202"/>
      <c r="DX394" s="202"/>
      <c r="DY394" s="202"/>
      <c r="DZ394" s="202"/>
      <c r="EA394" s="202"/>
      <c r="EB394" s="202"/>
      <c r="EC394" s="202"/>
      <c r="ED394" s="202"/>
      <c r="EE394" s="202"/>
      <c r="EF394" s="202"/>
      <c r="EG394" s="202"/>
      <c r="EH394" s="202"/>
      <c r="EI394" s="202"/>
      <c r="EJ394" s="202"/>
      <c r="EK394" s="202"/>
      <c r="EL394" s="202"/>
      <c r="EM394" s="202"/>
      <c r="EN394" s="202"/>
    </row>
    <row r="395" spans="3:144">
      <c r="C395" s="202"/>
      <c r="D395" s="202"/>
      <c r="E395" s="202"/>
      <c r="F395" s="202"/>
      <c r="G395" s="202"/>
      <c r="H395" s="202"/>
      <c r="I395" s="202"/>
      <c r="J395" s="202"/>
      <c r="K395" s="202"/>
      <c r="L395" s="202"/>
      <c r="M395" s="202"/>
      <c r="N395" s="202"/>
      <c r="O395" s="202"/>
      <c r="P395" s="202"/>
      <c r="Q395" s="202"/>
      <c r="R395" s="202"/>
      <c r="S395" s="202"/>
      <c r="T395" s="202"/>
      <c r="U395" s="202"/>
      <c r="V395" s="202"/>
      <c r="W395" s="202"/>
      <c r="X395" s="202"/>
      <c r="Y395" s="202"/>
      <c r="Z395" s="202"/>
      <c r="AA395" s="202"/>
      <c r="AB395" s="202"/>
      <c r="AC395" s="202"/>
      <c r="AD395" s="202"/>
      <c r="AE395" s="202"/>
      <c r="AF395" s="202"/>
      <c r="AG395" s="202"/>
      <c r="AH395" s="202"/>
      <c r="AI395" s="202"/>
      <c r="AJ395" s="202"/>
      <c r="AK395" s="202"/>
      <c r="AL395" s="202"/>
      <c r="AM395" s="202"/>
      <c r="AN395" s="202"/>
      <c r="AO395" s="202"/>
      <c r="AP395" s="202"/>
      <c r="AQ395" s="202"/>
      <c r="AR395" s="202"/>
      <c r="AS395" s="202"/>
      <c r="AT395" s="202"/>
      <c r="AU395" s="202"/>
      <c r="AV395" s="202"/>
      <c r="AW395" s="202"/>
      <c r="AX395" s="202"/>
      <c r="AY395" s="202"/>
      <c r="AZ395" s="202"/>
      <c r="BA395" s="202"/>
      <c r="BB395" s="202"/>
      <c r="BC395" s="202"/>
      <c r="BD395" s="202"/>
      <c r="BE395" s="202"/>
      <c r="BF395" s="202"/>
      <c r="BG395" s="202"/>
      <c r="BH395" s="202"/>
      <c r="BI395" s="202"/>
      <c r="BJ395" s="202"/>
      <c r="BK395" s="202"/>
      <c r="BL395" s="202"/>
      <c r="BM395" s="202"/>
      <c r="BN395" s="202"/>
      <c r="BO395" s="202"/>
      <c r="BP395" s="202"/>
      <c r="BQ395" s="202"/>
      <c r="BR395" s="202"/>
      <c r="BS395" s="202"/>
      <c r="BT395" s="202"/>
      <c r="BU395" s="202"/>
      <c r="BV395" s="202"/>
      <c r="BW395" s="202"/>
      <c r="BX395" s="202"/>
      <c r="BY395" s="202"/>
      <c r="BZ395" s="202"/>
      <c r="CA395" s="202"/>
      <c r="CB395" s="202"/>
      <c r="CC395" s="202"/>
      <c r="CD395" s="202"/>
      <c r="CE395" s="202"/>
      <c r="CF395" s="202"/>
      <c r="CG395" s="202"/>
      <c r="CH395" s="202"/>
      <c r="CI395" s="202"/>
      <c r="CJ395" s="202"/>
      <c r="CK395" s="202"/>
      <c r="CL395" s="202"/>
      <c r="CM395" s="202"/>
      <c r="CN395" s="202"/>
      <c r="CO395" s="202"/>
      <c r="CP395" s="202"/>
      <c r="CQ395" s="202"/>
      <c r="CR395" s="202"/>
      <c r="CS395" s="202"/>
      <c r="CT395" s="202"/>
      <c r="CU395" s="202"/>
      <c r="CV395" s="202"/>
      <c r="CW395" s="202"/>
      <c r="CX395" s="202"/>
      <c r="CY395" s="202"/>
      <c r="CZ395" s="202"/>
      <c r="DA395" s="202"/>
      <c r="DB395" s="202"/>
      <c r="DC395" s="202"/>
      <c r="DD395" s="202"/>
      <c r="DE395" s="202"/>
      <c r="DF395" s="202"/>
      <c r="DG395" s="202"/>
      <c r="DH395" s="202"/>
      <c r="DI395" s="202"/>
      <c r="DJ395" s="202"/>
      <c r="DK395" s="202"/>
      <c r="DL395" s="202"/>
      <c r="DM395" s="202"/>
      <c r="DN395" s="202"/>
      <c r="DO395" s="202"/>
      <c r="DP395" s="202"/>
      <c r="DQ395" s="202"/>
      <c r="DR395" s="202"/>
      <c r="DS395" s="202"/>
      <c r="DT395" s="202"/>
      <c r="DU395" s="202"/>
      <c r="DV395" s="202"/>
      <c r="DW395" s="202"/>
      <c r="DX395" s="202"/>
      <c r="DY395" s="202"/>
      <c r="DZ395" s="202"/>
      <c r="EA395" s="202"/>
      <c r="EB395" s="202"/>
      <c r="EC395" s="202"/>
      <c r="ED395" s="202"/>
      <c r="EE395" s="202"/>
      <c r="EF395" s="202"/>
      <c r="EG395" s="202"/>
      <c r="EH395" s="202"/>
      <c r="EI395" s="202"/>
      <c r="EJ395" s="202"/>
      <c r="EK395" s="202"/>
      <c r="EL395" s="202"/>
      <c r="EM395" s="202"/>
      <c r="EN395" s="202"/>
    </row>
    <row r="396" spans="3:144">
      <c r="C396" s="202"/>
      <c r="D396" s="202"/>
      <c r="E396" s="202"/>
      <c r="F396" s="202"/>
      <c r="G396" s="202"/>
      <c r="H396" s="202"/>
      <c r="I396" s="202"/>
      <c r="J396" s="202"/>
      <c r="K396" s="202"/>
      <c r="L396" s="202"/>
      <c r="M396" s="202"/>
      <c r="N396" s="202"/>
      <c r="O396" s="202"/>
      <c r="P396" s="202"/>
      <c r="Q396" s="202"/>
      <c r="R396" s="202"/>
      <c r="S396" s="202"/>
      <c r="T396" s="202"/>
      <c r="U396" s="202"/>
      <c r="V396" s="202"/>
      <c r="W396" s="202"/>
      <c r="X396" s="202"/>
      <c r="Y396" s="202"/>
      <c r="Z396" s="202"/>
      <c r="AA396" s="202"/>
      <c r="AB396" s="202"/>
      <c r="AC396" s="202"/>
      <c r="AD396" s="202"/>
      <c r="AE396" s="202"/>
      <c r="AF396" s="202"/>
      <c r="AG396" s="202"/>
      <c r="AH396" s="202"/>
      <c r="AI396" s="202"/>
      <c r="AJ396" s="202"/>
      <c r="AK396" s="202"/>
      <c r="AL396" s="202"/>
      <c r="AM396" s="202"/>
      <c r="AN396" s="202"/>
      <c r="AO396" s="202"/>
      <c r="AP396" s="202"/>
      <c r="AQ396" s="202"/>
      <c r="AR396" s="202"/>
      <c r="AS396" s="202"/>
      <c r="AT396" s="202"/>
      <c r="AU396" s="202"/>
      <c r="AV396" s="202"/>
      <c r="AW396" s="202"/>
      <c r="AX396" s="202"/>
      <c r="AY396" s="202"/>
      <c r="AZ396" s="202"/>
      <c r="BA396" s="202"/>
      <c r="BB396" s="202"/>
      <c r="BC396" s="202"/>
      <c r="BD396" s="202"/>
      <c r="BE396" s="202"/>
      <c r="BF396" s="202"/>
      <c r="BG396" s="202"/>
      <c r="BH396" s="202"/>
      <c r="BI396" s="202"/>
      <c r="BJ396" s="202"/>
      <c r="BK396" s="202"/>
      <c r="BL396" s="202"/>
      <c r="BM396" s="202"/>
      <c r="BN396" s="202"/>
      <c r="BO396" s="202"/>
      <c r="BP396" s="202"/>
      <c r="BQ396" s="202"/>
      <c r="BR396" s="202"/>
      <c r="BS396" s="202"/>
      <c r="BT396" s="202"/>
      <c r="BU396" s="202"/>
      <c r="BV396" s="202"/>
      <c r="BW396" s="202"/>
      <c r="BX396" s="202"/>
      <c r="BY396" s="202"/>
      <c r="BZ396" s="202"/>
      <c r="CA396" s="202"/>
      <c r="CB396" s="202"/>
      <c r="CC396" s="202"/>
      <c r="CD396" s="202"/>
      <c r="CE396" s="202"/>
      <c r="CF396" s="202"/>
      <c r="CG396" s="202"/>
      <c r="CH396" s="202"/>
      <c r="CI396" s="202"/>
      <c r="CJ396" s="202"/>
      <c r="CK396" s="202"/>
      <c r="CL396" s="202"/>
      <c r="CM396" s="202"/>
      <c r="CN396" s="202"/>
      <c r="CO396" s="202"/>
      <c r="CP396" s="202"/>
      <c r="CQ396" s="202"/>
      <c r="CR396" s="202"/>
      <c r="CS396" s="202"/>
      <c r="CT396" s="202"/>
      <c r="CU396" s="202"/>
      <c r="CV396" s="202"/>
      <c r="CW396" s="202"/>
      <c r="CX396" s="202"/>
      <c r="CY396" s="202"/>
      <c r="CZ396" s="202"/>
      <c r="DA396" s="202"/>
      <c r="DB396" s="202"/>
      <c r="DC396" s="202"/>
      <c r="DD396" s="202"/>
      <c r="DE396" s="202"/>
      <c r="DF396" s="202"/>
      <c r="DG396" s="202"/>
      <c r="DH396" s="202"/>
      <c r="DI396" s="202"/>
      <c r="DJ396" s="202"/>
      <c r="DK396" s="202"/>
      <c r="DL396" s="202"/>
      <c r="DM396" s="202"/>
      <c r="DN396" s="202"/>
      <c r="DO396" s="202"/>
      <c r="DP396" s="202"/>
      <c r="DQ396" s="202"/>
      <c r="DR396" s="202"/>
      <c r="DS396" s="202"/>
      <c r="DT396" s="202"/>
      <c r="DU396" s="202"/>
      <c r="DV396" s="202"/>
      <c r="DW396" s="202"/>
      <c r="DX396" s="202"/>
      <c r="DY396" s="202"/>
      <c r="DZ396" s="202"/>
      <c r="EA396" s="202"/>
      <c r="EB396" s="202"/>
      <c r="EC396" s="202"/>
      <c r="ED396" s="202"/>
      <c r="EE396" s="202"/>
      <c r="EF396" s="202"/>
      <c r="EG396" s="202"/>
      <c r="EH396" s="202"/>
      <c r="EI396" s="202"/>
      <c r="EJ396" s="202"/>
      <c r="EK396" s="202"/>
      <c r="EL396" s="202"/>
      <c r="EM396" s="202"/>
      <c r="EN396" s="202"/>
    </row>
    <row r="397" spans="3:144">
      <c r="C397" s="202"/>
      <c r="D397" s="202"/>
      <c r="E397" s="202"/>
      <c r="F397" s="202"/>
      <c r="G397" s="202"/>
      <c r="H397" s="202"/>
      <c r="I397" s="202"/>
      <c r="J397" s="202"/>
      <c r="K397" s="202"/>
      <c r="L397" s="202"/>
      <c r="M397" s="202"/>
      <c r="N397" s="202"/>
      <c r="O397" s="202"/>
      <c r="P397" s="202"/>
      <c r="Q397" s="202"/>
      <c r="R397" s="202"/>
      <c r="S397" s="202"/>
      <c r="T397" s="202"/>
      <c r="U397" s="202"/>
      <c r="V397" s="202"/>
      <c r="W397" s="202"/>
      <c r="X397" s="202"/>
      <c r="Y397" s="202"/>
      <c r="Z397" s="202"/>
      <c r="AA397" s="202"/>
      <c r="AB397" s="202"/>
      <c r="AC397" s="202"/>
      <c r="AD397" s="202"/>
      <c r="AE397" s="202"/>
      <c r="AF397" s="202"/>
      <c r="AG397" s="202"/>
      <c r="AH397" s="202"/>
      <c r="AI397" s="202"/>
      <c r="AJ397" s="202"/>
      <c r="AK397" s="202"/>
      <c r="AL397" s="202"/>
      <c r="AM397" s="202"/>
      <c r="AN397" s="202"/>
      <c r="AO397" s="202"/>
      <c r="AP397" s="202"/>
      <c r="AQ397" s="202"/>
      <c r="AR397" s="202"/>
      <c r="AS397" s="202"/>
      <c r="AT397" s="202"/>
      <c r="AU397" s="202"/>
      <c r="AV397" s="202"/>
      <c r="AW397" s="202"/>
      <c r="AX397" s="202"/>
      <c r="AY397" s="202"/>
      <c r="AZ397" s="202"/>
      <c r="BA397" s="202"/>
      <c r="BB397" s="202"/>
      <c r="BC397" s="202"/>
      <c r="BD397" s="202"/>
      <c r="BE397" s="202"/>
      <c r="BF397" s="202"/>
      <c r="BG397" s="202"/>
      <c r="BH397" s="202"/>
      <c r="BI397" s="202"/>
      <c r="BJ397" s="202"/>
      <c r="BK397" s="202"/>
      <c r="BL397" s="202"/>
      <c r="BM397" s="202"/>
      <c r="BN397" s="202"/>
      <c r="BO397" s="202"/>
      <c r="BP397" s="202"/>
      <c r="BQ397" s="202"/>
      <c r="BR397" s="202"/>
      <c r="BS397" s="202"/>
      <c r="BT397" s="202"/>
      <c r="BU397" s="202"/>
      <c r="BV397" s="202"/>
      <c r="BW397" s="202"/>
      <c r="BX397" s="202"/>
      <c r="BY397" s="202"/>
      <c r="BZ397" s="202"/>
      <c r="CA397" s="202"/>
      <c r="CB397" s="202"/>
      <c r="CC397" s="202"/>
      <c r="CD397" s="202"/>
      <c r="CE397" s="202"/>
      <c r="CF397" s="202"/>
      <c r="CG397" s="202"/>
      <c r="CH397" s="202"/>
      <c r="CI397" s="202"/>
      <c r="CJ397" s="202"/>
      <c r="CK397" s="202"/>
      <c r="CL397" s="202"/>
      <c r="CM397" s="202"/>
      <c r="CN397" s="202"/>
      <c r="CO397" s="202"/>
      <c r="CP397" s="202"/>
      <c r="CQ397" s="202"/>
      <c r="CR397" s="202"/>
      <c r="CS397" s="202"/>
      <c r="CT397" s="202"/>
      <c r="CU397" s="202"/>
      <c r="CV397" s="202"/>
      <c r="CW397" s="202"/>
      <c r="CX397" s="202"/>
      <c r="CY397" s="202"/>
      <c r="CZ397" s="202"/>
      <c r="DA397" s="202"/>
      <c r="DB397" s="202"/>
      <c r="DC397" s="202"/>
      <c r="DD397" s="202"/>
      <c r="DE397" s="202"/>
      <c r="DF397" s="202"/>
      <c r="DG397" s="202"/>
      <c r="DH397" s="202"/>
      <c r="DI397" s="202"/>
      <c r="DJ397" s="202"/>
      <c r="DK397" s="202"/>
      <c r="DL397" s="202"/>
      <c r="DM397" s="202"/>
      <c r="DN397" s="202"/>
      <c r="DO397" s="202"/>
      <c r="DP397" s="202"/>
      <c r="DQ397" s="202"/>
      <c r="DR397" s="202"/>
      <c r="DS397" s="202"/>
      <c r="DT397" s="202"/>
      <c r="DU397" s="202"/>
      <c r="DV397" s="202"/>
      <c r="DW397" s="202"/>
      <c r="DX397" s="202"/>
      <c r="DY397" s="202"/>
      <c r="DZ397" s="202"/>
      <c r="EA397" s="202"/>
      <c r="EB397" s="202"/>
      <c r="EC397" s="202"/>
      <c r="ED397" s="202"/>
      <c r="EE397" s="202"/>
      <c r="EF397" s="202"/>
      <c r="EG397" s="202"/>
      <c r="EH397" s="202"/>
      <c r="EI397" s="202"/>
      <c r="EJ397" s="202"/>
      <c r="EK397" s="202"/>
      <c r="EL397" s="202"/>
      <c r="EM397" s="202"/>
      <c r="EN397" s="202"/>
    </row>
    <row r="398" spans="3:144">
      <c r="C398" s="202"/>
      <c r="D398" s="202"/>
      <c r="E398" s="202"/>
      <c r="F398" s="202"/>
      <c r="G398" s="202"/>
      <c r="H398" s="202"/>
      <c r="I398" s="202"/>
      <c r="J398" s="202"/>
      <c r="K398" s="202"/>
      <c r="L398" s="202"/>
      <c r="M398" s="202"/>
      <c r="N398" s="202"/>
      <c r="O398" s="202"/>
      <c r="P398" s="202"/>
      <c r="Q398" s="202"/>
      <c r="R398" s="202"/>
      <c r="S398" s="202"/>
      <c r="T398" s="202"/>
      <c r="U398" s="202"/>
      <c r="V398" s="202"/>
      <c r="W398" s="202"/>
      <c r="X398" s="202"/>
      <c r="Y398" s="202"/>
      <c r="Z398" s="202"/>
      <c r="AA398" s="202"/>
      <c r="AB398" s="202"/>
      <c r="AC398" s="202"/>
      <c r="AD398" s="202"/>
      <c r="AE398" s="202"/>
      <c r="AF398" s="202"/>
      <c r="AG398" s="202"/>
      <c r="AH398" s="202"/>
      <c r="AI398" s="202"/>
      <c r="AJ398" s="202"/>
      <c r="AK398" s="202"/>
      <c r="AL398" s="202"/>
      <c r="AM398" s="202"/>
      <c r="AN398" s="202"/>
      <c r="AO398" s="202"/>
      <c r="AP398" s="202"/>
      <c r="AQ398" s="202"/>
      <c r="AR398" s="202"/>
      <c r="AS398" s="202"/>
      <c r="AT398" s="202"/>
      <c r="AU398" s="202"/>
      <c r="AV398" s="202"/>
      <c r="AW398" s="202"/>
      <c r="AX398" s="202"/>
      <c r="AY398" s="202"/>
      <c r="AZ398" s="202"/>
      <c r="BA398" s="202"/>
      <c r="BB398" s="202"/>
      <c r="BC398" s="202"/>
      <c r="BD398" s="202"/>
      <c r="BE398" s="202"/>
      <c r="BF398" s="202"/>
      <c r="BG398" s="202"/>
      <c r="BH398" s="202"/>
      <c r="BI398" s="202"/>
      <c r="BJ398" s="202"/>
      <c r="BK398" s="202"/>
      <c r="BL398" s="202"/>
      <c r="BM398" s="202"/>
      <c r="BN398" s="202"/>
      <c r="BO398" s="202"/>
      <c r="BP398" s="202"/>
      <c r="BQ398" s="202"/>
      <c r="BR398" s="202"/>
      <c r="BS398" s="202"/>
      <c r="BT398" s="202"/>
      <c r="BU398" s="202"/>
      <c r="BV398" s="202"/>
      <c r="BW398" s="202"/>
      <c r="BX398" s="202"/>
      <c r="BY398" s="202"/>
      <c r="BZ398" s="202"/>
      <c r="CA398" s="202"/>
      <c r="CB398" s="202"/>
      <c r="CC398" s="202"/>
      <c r="CD398" s="202"/>
      <c r="CE398" s="202"/>
      <c r="CF398" s="202"/>
      <c r="CG398" s="202"/>
      <c r="CH398" s="202"/>
      <c r="CI398" s="202"/>
      <c r="CJ398" s="202"/>
      <c r="CK398" s="202"/>
      <c r="CL398" s="202"/>
      <c r="CM398" s="202"/>
      <c r="CN398" s="202"/>
      <c r="CO398" s="202"/>
      <c r="CP398" s="202"/>
      <c r="CQ398" s="202"/>
      <c r="CR398" s="202"/>
      <c r="CS398" s="202"/>
      <c r="CT398" s="202"/>
      <c r="CU398" s="202"/>
      <c r="CV398" s="202"/>
      <c r="CW398" s="202"/>
      <c r="CX398" s="202"/>
      <c r="CY398" s="202"/>
      <c r="CZ398" s="202"/>
      <c r="DA398" s="202"/>
      <c r="DB398" s="202"/>
      <c r="DC398" s="202"/>
      <c r="DD398" s="202"/>
      <c r="DE398" s="202"/>
      <c r="DF398" s="202"/>
      <c r="DG398" s="202"/>
      <c r="DH398" s="202"/>
      <c r="DI398" s="202"/>
      <c r="DJ398" s="202"/>
      <c r="DK398" s="202"/>
      <c r="DL398" s="202"/>
      <c r="DM398" s="202"/>
      <c r="DN398" s="202"/>
      <c r="DO398" s="202"/>
      <c r="DP398" s="202"/>
      <c r="DQ398" s="202"/>
      <c r="DR398" s="202"/>
      <c r="DS398" s="202"/>
      <c r="DT398" s="202"/>
      <c r="DU398" s="202"/>
      <c r="DV398" s="202"/>
      <c r="DW398" s="202"/>
      <c r="DX398" s="202"/>
      <c r="DY398" s="202"/>
      <c r="DZ398" s="202"/>
      <c r="EA398" s="202"/>
      <c r="EB398" s="202"/>
      <c r="EC398" s="202"/>
      <c r="ED398" s="202"/>
      <c r="EE398" s="202"/>
      <c r="EF398" s="202"/>
      <c r="EG398" s="202"/>
      <c r="EH398" s="202"/>
      <c r="EI398" s="202"/>
      <c r="EJ398" s="202"/>
      <c r="EK398" s="202"/>
      <c r="EL398" s="202"/>
      <c r="EM398" s="202"/>
      <c r="EN398" s="202"/>
    </row>
    <row r="399" spans="3:144">
      <c r="C399" s="202"/>
      <c r="D399" s="202"/>
      <c r="E399" s="202"/>
      <c r="F399" s="202"/>
      <c r="G399" s="202"/>
      <c r="H399" s="202"/>
      <c r="I399" s="202"/>
      <c r="J399" s="202"/>
      <c r="K399" s="202"/>
      <c r="L399" s="202"/>
      <c r="M399" s="202"/>
      <c r="N399" s="202"/>
      <c r="O399" s="202"/>
      <c r="P399" s="202"/>
      <c r="Q399" s="202"/>
      <c r="R399" s="202"/>
      <c r="S399" s="202"/>
      <c r="T399" s="202"/>
      <c r="U399" s="202"/>
      <c r="V399" s="202"/>
      <c r="W399" s="202"/>
      <c r="X399" s="202"/>
      <c r="Y399" s="202"/>
      <c r="Z399" s="202"/>
      <c r="AA399" s="202"/>
      <c r="AB399" s="202"/>
      <c r="AC399" s="202"/>
      <c r="AD399" s="202"/>
      <c r="AE399" s="202"/>
      <c r="AF399" s="202"/>
      <c r="AG399" s="202"/>
      <c r="AH399" s="202"/>
      <c r="AI399" s="202"/>
      <c r="AJ399" s="202"/>
      <c r="AK399" s="202"/>
      <c r="AL399" s="202"/>
      <c r="AM399" s="202"/>
      <c r="AN399" s="202"/>
      <c r="AO399" s="202"/>
      <c r="AP399" s="202"/>
      <c r="AQ399" s="202"/>
      <c r="AR399" s="202"/>
      <c r="AS399" s="202"/>
      <c r="AT399" s="202"/>
      <c r="AU399" s="202"/>
      <c r="AV399" s="202"/>
      <c r="AW399" s="202"/>
      <c r="AX399" s="202"/>
      <c r="AY399" s="202"/>
      <c r="AZ399" s="202"/>
      <c r="BA399" s="202"/>
      <c r="BB399" s="202"/>
      <c r="BC399" s="202"/>
      <c r="BD399" s="202"/>
      <c r="BE399" s="202"/>
      <c r="BF399" s="202"/>
      <c r="BG399" s="202"/>
      <c r="BH399" s="202"/>
      <c r="BI399" s="202"/>
      <c r="BJ399" s="202"/>
      <c r="BK399" s="202"/>
      <c r="BL399" s="202"/>
      <c r="BM399" s="202"/>
      <c r="BN399" s="202"/>
      <c r="BO399" s="202"/>
      <c r="BP399" s="202"/>
      <c r="BQ399" s="202"/>
      <c r="BR399" s="202"/>
      <c r="BS399" s="202"/>
      <c r="BT399" s="202"/>
      <c r="BU399" s="202"/>
      <c r="BV399" s="202"/>
      <c r="BW399" s="202"/>
      <c r="BX399" s="202"/>
      <c r="BY399" s="202"/>
      <c r="BZ399" s="202"/>
      <c r="CA399" s="202"/>
      <c r="CB399" s="202"/>
      <c r="CC399" s="202"/>
      <c r="CD399" s="202"/>
      <c r="CE399" s="202"/>
      <c r="CF399" s="202"/>
      <c r="CG399" s="202"/>
      <c r="CH399" s="202"/>
      <c r="CI399" s="202"/>
      <c r="CJ399" s="202"/>
      <c r="CK399" s="202"/>
      <c r="CL399" s="202"/>
      <c r="CM399" s="202"/>
      <c r="CN399" s="202"/>
      <c r="CO399" s="202"/>
      <c r="CP399" s="202"/>
      <c r="CQ399" s="202"/>
      <c r="CR399" s="202"/>
      <c r="CS399" s="202"/>
      <c r="CT399" s="202"/>
      <c r="CU399" s="202"/>
      <c r="CV399" s="202"/>
      <c r="CW399" s="202"/>
      <c r="CX399" s="202"/>
      <c r="CY399" s="202"/>
      <c r="CZ399" s="202"/>
      <c r="DA399" s="202"/>
      <c r="DB399" s="202"/>
      <c r="DC399" s="202"/>
      <c r="DD399" s="202"/>
      <c r="DE399" s="202"/>
      <c r="DF399" s="202"/>
      <c r="DG399" s="202"/>
      <c r="DH399" s="202"/>
      <c r="DI399" s="202"/>
      <c r="DJ399" s="202"/>
      <c r="DK399" s="202"/>
      <c r="DL399" s="202"/>
      <c r="DM399" s="202"/>
      <c r="DN399" s="202"/>
      <c r="DO399" s="202"/>
      <c r="DP399" s="202"/>
      <c r="DQ399" s="202"/>
      <c r="DR399" s="202"/>
      <c r="DS399" s="202"/>
      <c r="DT399" s="202"/>
      <c r="DU399" s="202"/>
      <c r="DV399" s="202"/>
      <c r="DW399" s="202"/>
      <c r="DX399" s="202"/>
      <c r="DY399" s="202"/>
      <c r="DZ399" s="202"/>
      <c r="EA399" s="202"/>
      <c r="EB399" s="202"/>
      <c r="EC399" s="202"/>
      <c r="ED399" s="202"/>
      <c r="EE399" s="202"/>
      <c r="EF399" s="202"/>
      <c r="EG399" s="202"/>
      <c r="EH399" s="202"/>
      <c r="EI399" s="202"/>
      <c r="EJ399" s="202"/>
      <c r="EK399" s="202"/>
      <c r="EL399" s="202"/>
      <c r="EM399" s="202"/>
      <c r="EN399" s="202"/>
    </row>
    <row r="400" spans="3:144">
      <c r="C400" s="202"/>
      <c r="D400" s="202"/>
      <c r="E400" s="202"/>
      <c r="F400" s="202"/>
      <c r="G400" s="202"/>
      <c r="H400" s="202"/>
      <c r="I400" s="202"/>
      <c r="J400" s="202"/>
      <c r="K400" s="202"/>
      <c r="L400" s="202"/>
      <c r="M400" s="202"/>
      <c r="N400" s="202"/>
      <c r="O400" s="202"/>
      <c r="P400" s="202"/>
      <c r="Q400" s="202"/>
      <c r="R400" s="202"/>
      <c r="S400" s="202"/>
      <c r="T400" s="202"/>
      <c r="U400" s="202"/>
      <c r="V400" s="202"/>
      <c r="W400" s="202"/>
      <c r="X400" s="202"/>
      <c r="Y400" s="202"/>
      <c r="Z400" s="202"/>
      <c r="AA400" s="202"/>
      <c r="AB400" s="202"/>
      <c r="AC400" s="202"/>
      <c r="AD400" s="202"/>
      <c r="AE400" s="202"/>
      <c r="AF400" s="202"/>
      <c r="AG400" s="202"/>
      <c r="AH400" s="202"/>
      <c r="AI400" s="202"/>
      <c r="AJ400" s="202"/>
      <c r="AK400" s="202"/>
      <c r="AL400" s="202"/>
      <c r="AM400" s="202"/>
      <c r="AN400" s="202"/>
      <c r="AO400" s="202"/>
      <c r="AP400" s="202"/>
      <c r="AQ400" s="202"/>
      <c r="AR400" s="202"/>
      <c r="AS400" s="202"/>
      <c r="AT400" s="202"/>
      <c r="AU400" s="202"/>
      <c r="AV400" s="202"/>
      <c r="AW400" s="202"/>
      <c r="AX400" s="202"/>
      <c r="AY400" s="202"/>
      <c r="AZ400" s="202"/>
      <c r="BA400" s="202"/>
      <c r="BB400" s="202"/>
      <c r="BC400" s="202"/>
      <c r="BD400" s="202"/>
      <c r="BE400" s="202"/>
      <c r="BF400" s="202"/>
      <c r="BG400" s="202"/>
      <c r="BH400" s="202"/>
      <c r="BI400" s="202"/>
      <c r="BJ400" s="202"/>
      <c r="BK400" s="202"/>
      <c r="BL400" s="202"/>
      <c r="BM400" s="202"/>
      <c r="BN400" s="202"/>
      <c r="BO400" s="202"/>
      <c r="BP400" s="202"/>
      <c r="BQ400" s="202"/>
      <c r="BR400" s="202"/>
      <c r="BS400" s="202"/>
      <c r="BT400" s="202"/>
      <c r="BU400" s="202"/>
      <c r="BV400" s="202"/>
      <c r="BW400" s="202"/>
      <c r="BX400" s="202"/>
      <c r="BY400" s="202"/>
      <c r="BZ400" s="202"/>
      <c r="CA400" s="202"/>
      <c r="CB400" s="202"/>
      <c r="CC400" s="202"/>
      <c r="CD400" s="202"/>
      <c r="CE400" s="202"/>
      <c r="CF400" s="202"/>
      <c r="CG400" s="202"/>
      <c r="CH400" s="202"/>
      <c r="CI400" s="202"/>
      <c r="CJ400" s="202"/>
      <c r="CK400" s="202"/>
      <c r="CL400" s="202"/>
      <c r="CM400" s="202"/>
      <c r="CN400" s="202"/>
      <c r="CO400" s="202"/>
      <c r="CP400" s="202"/>
      <c r="CQ400" s="202"/>
      <c r="CR400" s="202"/>
      <c r="CS400" s="202"/>
      <c r="CT400" s="202"/>
      <c r="CU400" s="202"/>
      <c r="CV400" s="202"/>
      <c r="CW400" s="202"/>
      <c r="CX400" s="202"/>
      <c r="CY400" s="202"/>
      <c r="CZ400" s="202"/>
      <c r="DA400" s="202"/>
      <c r="DB400" s="202"/>
      <c r="DC400" s="202"/>
      <c r="DD400" s="202"/>
      <c r="DE400" s="202"/>
      <c r="DF400" s="202"/>
      <c r="DG400" s="202"/>
      <c r="DH400" s="202"/>
      <c r="DI400" s="202"/>
      <c r="DJ400" s="202"/>
      <c r="DK400" s="202"/>
      <c r="DL400" s="202"/>
      <c r="DM400" s="202"/>
      <c r="DN400" s="202"/>
      <c r="DO400" s="202"/>
      <c r="DP400" s="202"/>
      <c r="DQ400" s="202"/>
      <c r="DR400" s="202"/>
      <c r="DS400" s="202"/>
      <c r="DT400" s="202"/>
      <c r="DU400" s="202"/>
      <c r="DV400" s="202"/>
      <c r="DW400" s="202"/>
      <c r="DX400" s="202"/>
      <c r="DY400" s="202"/>
      <c r="DZ400" s="202"/>
      <c r="EA400" s="202"/>
      <c r="EB400" s="202"/>
      <c r="EC400" s="202"/>
      <c r="ED400" s="202"/>
      <c r="EE400" s="202"/>
      <c r="EF400" s="202"/>
      <c r="EG400" s="202"/>
      <c r="EH400" s="202"/>
      <c r="EI400" s="202"/>
      <c r="EJ400" s="202"/>
      <c r="EK400" s="202"/>
      <c r="EL400" s="202"/>
      <c r="EM400" s="202"/>
      <c r="EN400" s="202"/>
    </row>
    <row r="401" spans="3:144">
      <c r="C401" s="202"/>
      <c r="D401" s="202"/>
      <c r="E401" s="202"/>
      <c r="F401" s="202"/>
      <c r="G401" s="202"/>
      <c r="H401" s="202"/>
      <c r="I401" s="202"/>
      <c r="J401" s="202"/>
      <c r="K401" s="202"/>
      <c r="L401" s="202"/>
      <c r="M401" s="202"/>
      <c r="N401" s="202"/>
      <c r="O401" s="202"/>
      <c r="P401" s="202"/>
      <c r="Q401" s="202"/>
      <c r="R401" s="202"/>
      <c r="S401" s="202"/>
      <c r="T401" s="202"/>
      <c r="U401" s="202"/>
      <c r="V401" s="202"/>
      <c r="W401" s="202"/>
      <c r="X401" s="202"/>
      <c r="Y401" s="202"/>
      <c r="Z401" s="202"/>
      <c r="AA401" s="202"/>
      <c r="AB401" s="202"/>
      <c r="AC401" s="202"/>
      <c r="AD401" s="202"/>
      <c r="AE401" s="202"/>
      <c r="AF401" s="202"/>
      <c r="AG401" s="202"/>
      <c r="AH401" s="202"/>
      <c r="AI401" s="202"/>
      <c r="AJ401" s="202"/>
      <c r="AK401" s="202"/>
      <c r="AL401" s="202"/>
      <c r="AM401" s="202"/>
      <c r="AN401" s="202"/>
      <c r="AO401" s="202"/>
      <c r="AP401" s="202"/>
      <c r="AQ401" s="202"/>
      <c r="AR401" s="202"/>
      <c r="AS401" s="202"/>
      <c r="AT401" s="202"/>
      <c r="AU401" s="202"/>
      <c r="AV401" s="202"/>
      <c r="AW401" s="202"/>
      <c r="AX401" s="202"/>
      <c r="AY401" s="202"/>
      <c r="AZ401" s="202"/>
      <c r="BA401" s="202"/>
      <c r="BB401" s="202"/>
      <c r="BC401" s="202"/>
      <c r="BD401" s="202"/>
      <c r="BE401" s="202"/>
      <c r="BF401" s="202"/>
      <c r="BG401" s="202"/>
      <c r="BH401" s="202"/>
      <c r="BI401" s="202"/>
      <c r="BJ401" s="202"/>
      <c r="BK401" s="202"/>
      <c r="BL401" s="202"/>
      <c r="BM401" s="202"/>
      <c r="BN401" s="202"/>
      <c r="BO401" s="202"/>
      <c r="BP401" s="202"/>
      <c r="BQ401" s="202"/>
      <c r="BR401" s="202"/>
      <c r="BS401" s="202"/>
      <c r="BT401" s="202"/>
      <c r="BU401" s="202"/>
      <c r="BV401" s="202"/>
      <c r="BW401" s="202"/>
      <c r="BX401" s="202"/>
      <c r="BY401" s="202"/>
      <c r="BZ401" s="202"/>
      <c r="CA401" s="202"/>
      <c r="CB401" s="202"/>
      <c r="CC401" s="202"/>
      <c r="CD401" s="202"/>
      <c r="CE401" s="202"/>
      <c r="CF401" s="202"/>
      <c r="CG401" s="202"/>
      <c r="CH401" s="202"/>
      <c r="CI401" s="202"/>
      <c r="CJ401" s="202"/>
      <c r="CK401" s="202"/>
      <c r="CL401" s="202"/>
      <c r="CM401" s="202"/>
      <c r="CN401" s="202"/>
      <c r="CO401" s="202"/>
      <c r="CP401" s="202"/>
      <c r="CQ401" s="202"/>
      <c r="CR401" s="202"/>
      <c r="CS401" s="202"/>
      <c r="CT401" s="202"/>
      <c r="CU401" s="202"/>
      <c r="CV401" s="202"/>
      <c r="CW401" s="202"/>
      <c r="CX401" s="202"/>
      <c r="CY401" s="202"/>
      <c r="CZ401" s="202"/>
      <c r="DA401" s="202"/>
      <c r="DB401" s="202"/>
      <c r="DC401" s="202"/>
      <c r="DD401" s="202"/>
      <c r="DE401" s="202"/>
      <c r="DF401" s="202"/>
      <c r="DG401" s="202"/>
      <c r="DH401" s="202"/>
      <c r="DI401" s="202"/>
      <c r="DJ401" s="202"/>
      <c r="DK401" s="202"/>
      <c r="DL401" s="202"/>
      <c r="DM401" s="202"/>
      <c r="DN401" s="202"/>
      <c r="DO401" s="202"/>
      <c r="DP401" s="202"/>
      <c r="DQ401" s="202"/>
      <c r="DR401" s="202"/>
      <c r="DS401" s="202"/>
      <c r="DT401" s="202"/>
      <c r="DU401" s="202"/>
      <c r="DV401" s="202"/>
      <c r="DW401" s="202"/>
      <c r="DX401" s="202"/>
      <c r="DY401" s="202"/>
      <c r="DZ401" s="202"/>
      <c r="EA401" s="202"/>
      <c r="EB401" s="202"/>
      <c r="EC401" s="202"/>
      <c r="ED401" s="202"/>
      <c r="EE401" s="202"/>
      <c r="EF401" s="202"/>
      <c r="EG401" s="202"/>
      <c r="EH401" s="202"/>
      <c r="EI401" s="202"/>
      <c r="EJ401" s="202"/>
      <c r="EK401" s="202"/>
      <c r="EL401" s="202"/>
      <c r="EM401" s="202"/>
      <c r="EN401" s="202"/>
    </row>
    <row r="402" spans="3:144">
      <c r="C402" s="202"/>
      <c r="D402" s="202"/>
      <c r="E402" s="202"/>
      <c r="F402" s="202"/>
      <c r="G402" s="202"/>
      <c r="H402" s="202"/>
      <c r="I402" s="202"/>
      <c r="J402" s="202"/>
      <c r="K402" s="202"/>
      <c r="L402" s="202"/>
      <c r="M402" s="202"/>
      <c r="N402" s="202"/>
      <c r="O402" s="202"/>
      <c r="P402" s="202"/>
      <c r="Q402" s="202"/>
      <c r="R402" s="202"/>
      <c r="S402" s="202"/>
      <c r="T402" s="202"/>
      <c r="U402" s="202"/>
      <c r="V402" s="202"/>
      <c r="W402" s="202"/>
      <c r="X402" s="202"/>
      <c r="Y402" s="202"/>
      <c r="Z402" s="202"/>
      <c r="AA402" s="202"/>
      <c r="AB402" s="202"/>
      <c r="AC402" s="202"/>
      <c r="AD402" s="202"/>
      <c r="AE402" s="202"/>
      <c r="AF402" s="202"/>
      <c r="AG402" s="202"/>
      <c r="AH402" s="202"/>
      <c r="AI402" s="202"/>
      <c r="AJ402" s="202"/>
      <c r="AK402" s="202"/>
      <c r="AL402" s="202"/>
      <c r="AM402" s="202"/>
      <c r="AN402" s="202"/>
      <c r="AO402" s="202"/>
      <c r="AP402" s="202"/>
      <c r="AQ402" s="202"/>
      <c r="AR402" s="202"/>
      <c r="AS402" s="202"/>
      <c r="AT402" s="202"/>
      <c r="AU402" s="202"/>
      <c r="AV402" s="202"/>
      <c r="AW402" s="202"/>
      <c r="AX402" s="202"/>
      <c r="AY402" s="202"/>
      <c r="AZ402" s="202"/>
      <c r="BA402" s="202"/>
      <c r="BB402" s="202"/>
      <c r="BC402" s="202"/>
      <c r="BD402" s="202"/>
      <c r="BE402" s="202"/>
      <c r="BF402" s="202"/>
      <c r="BG402" s="202"/>
      <c r="BH402" s="202"/>
      <c r="BI402" s="202"/>
      <c r="BJ402" s="202"/>
      <c r="BK402" s="202"/>
      <c r="BL402" s="202"/>
      <c r="BM402" s="202"/>
      <c r="BN402" s="202"/>
      <c r="BO402" s="202"/>
      <c r="BP402" s="202"/>
      <c r="BQ402" s="202"/>
      <c r="BR402" s="202"/>
      <c r="BS402" s="202"/>
      <c r="BT402" s="202"/>
      <c r="BU402" s="202"/>
      <c r="BV402" s="202"/>
      <c r="BW402" s="202"/>
      <c r="BX402" s="202"/>
      <c r="BY402" s="202"/>
      <c r="BZ402" s="202"/>
      <c r="CA402" s="202"/>
      <c r="CB402" s="202"/>
      <c r="CC402" s="202"/>
      <c r="CD402" s="202"/>
      <c r="CE402" s="202"/>
      <c r="CF402" s="202"/>
      <c r="CG402" s="202"/>
      <c r="CH402" s="202"/>
      <c r="CI402" s="202"/>
      <c r="CJ402" s="202"/>
      <c r="CK402" s="202"/>
      <c r="CL402" s="202"/>
      <c r="CM402" s="202"/>
      <c r="CN402" s="202"/>
      <c r="CO402" s="202"/>
      <c r="CP402" s="202"/>
      <c r="CQ402" s="202"/>
      <c r="CR402" s="202"/>
      <c r="CS402" s="202"/>
      <c r="CT402" s="202"/>
      <c r="CU402" s="202"/>
      <c r="CV402" s="202"/>
      <c r="CW402" s="202"/>
      <c r="CX402" s="202"/>
      <c r="CY402" s="202"/>
      <c r="CZ402" s="202"/>
      <c r="DA402" s="202"/>
      <c r="DB402" s="202"/>
      <c r="DC402" s="202"/>
      <c r="DD402" s="202"/>
      <c r="DE402" s="202"/>
      <c r="DF402" s="202"/>
      <c r="DG402" s="202"/>
      <c r="DH402" s="202"/>
      <c r="DI402" s="202"/>
      <c r="DJ402" s="202"/>
      <c r="DK402" s="202"/>
      <c r="DL402" s="202"/>
      <c r="DM402" s="202"/>
      <c r="DN402" s="202"/>
      <c r="DO402" s="202"/>
      <c r="DP402" s="202"/>
      <c r="DQ402" s="202"/>
      <c r="DR402" s="202"/>
      <c r="DS402" s="202"/>
      <c r="DT402" s="202"/>
      <c r="DU402" s="202"/>
      <c r="DV402" s="202"/>
      <c r="DW402" s="202"/>
      <c r="DX402" s="202"/>
      <c r="DY402" s="202"/>
      <c r="DZ402" s="202"/>
      <c r="EA402" s="202"/>
      <c r="EB402" s="202"/>
      <c r="EC402" s="202"/>
      <c r="ED402" s="202"/>
      <c r="EE402" s="202"/>
      <c r="EF402" s="202"/>
      <c r="EG402" s="202"/>
      <c r="EH402" s="202"/>
      <c r="EI402" s="202"/>
      <c r="EJ402" s="202"/>
      <c r="EK402" s="202"/>
      <c r="EL402" s="202"/>
      <c r="EM402" s="202"/>
      <c r="EN402" s="202"/>
    </row>
    <row r="403" spans="3:144">
      <c r="C403" s="202"/>
      <c r="D403" s="202"/>
      <c r="E403" s="202"/>
      <c r="F403" s="202"/>
      <c r="G403" s="202"/>
      <c r="H403" s="202"/>
      <c r="I403" s="202"/>
      <c r="J403" s="202"/>
      <c r="K403" s="202"/>
      <c r="L403" s="202"/>
      <c r="M403" s="202"/>
      <c r="N403" s="202"/>
      <c r="O403" s="202"/>
      <c r="P403" s="202"/>
      <c r="Q403" s="202"/>
      <c r="R403" s="202"/>
      <c r="S403" s="202"/>
      <c r="T403" s="202"/>
      <c r="U403" s="202"/>
      <c r="V403" s="202"/>
      <c r="W403" s="202"/>
      <c r="X403" s="202"/>
      <c r="Y403" s="202"/>
      <c r="Z403" s="202"/>
      <c r="AA403" s="202"/>
      <c r="AB403" s="202"/>
      <c r="AC403" s="202"/>
      <c r="AD403" s="202"/>
      <c r="AE403" s="202"/>
      <c r="AF403" s="202"/>
      <c r="AG403" s="202"/>
      <c r="AH403" s="202"/>
      <c r="AI403" s="202"/>
      <c r="AJ403" s="202"/>
      <c r="AK403" s="202"/>
      <c r="AL403" s="202"/>
      <c r="AM403" s="202"/>
      <c r="AN403" s="202"/>
      <c r="AO403" s="202"/>
      <c r="AP403" s="202"/>
      <c r="AQ403" s="202"/>
      <c r="AR403" s="202"/>
      <c r="AS403" s="202"/>
      <c r="AT403" s="202"/>
      <c r="AU403" s="202"/>
      <c r="AV403" s="202"/>
      <c r="AW403" s="202"/>
      <c r="AX403" s="202"/>
      <c r="AY403" s="202"/>
      <c r="AZ403" s="202"/>
      <c r="BA403" s="202"/>
      <c r="BB403" s="202"/>
      <c r="BC403" s="202"/>
      <c r="BD403" s="202"/>
      <c r="BE403" s="202"/>
      <c r="BF403" s="202"/>
      <c r="BG403" s="202"/>
      <c r="BH403" s="202"/>
      <c r="BI403" s="202"/>
      <c r="BJ403" s="202"/>
      <c r="BK403" s="202"/>
      <c r="BL403" s="202"/>
      <c r="BM403" s="202"/>
      <c r="BN403" s="202"/>
      <c r="BO403" s="202"/>
      <c r="BP403" s="202"/>
      <c r="BQ403" s="202"/>
      <c r="BR403" s="202"/>
      <c r="BS403" s="202"/>
      <c r="BT403" s="202"/>
      <c r="BU403" s="202"/>
      <c r="BV403" s="202"/>
      <c r="BW403" s="202"/>
      <c r="BX403" s="202"/>
      <c r="BY403" s="202"/>
      <c r="BZ403" s="202"/>
      <c r="CA403" s="202"/>
      <c r="CB403" s="202"/>
      <c r="CC403" s="202"/>
      <c r="CD403" s="202"/>
      <c r="CE403" s="202"/>
      <c r="CF403" s="202"/>
      <c r="CG403" s="202"/>
      <c r="CH403" s="202"/>
      <c r="CI403" s="202"/>
      <c r="CJ403" s="202"/>
      <c r="CK403" s="202"/>
      <c r="CL403" s="202"/>
      <c r="CM403" s="202"/>
      <c r="CN403" s="202"/>
      <c r="CO403" s="202"/>
      <c r="CP403" s="202"/>
      <c r="CQ403" s="202"/>
      <c r="CR403" s="202"/>
      <c r="CS403" s="202"/>
      <c r="CT403" s="202"/>
      <c r="CU403" s="202"/>
      <c r="CV403" s="202"/>
      <c r="CW403" s="202"/>
      <c r="CX403" s="202"/>
      <c r="CY403" s="202"/>
      <c r="CZ403" s="202"/>
      <c r="DA403" s="202"/>
      <c r="DB403" s="202"/>
      <c r="DC403" s="202"/>
      <c r="DD403" s="202"/>
      <c r="DE403" s="202"/>
      <c r="DF403" s="202"/>
      <c r="DG403" s="202"/>
      <c r="DH403" s="202"/>
      <c r="DI403" s="202"/>
      <c r="DJ403" s="202"/>
      <c r="DK403" s="202"/>
      <c r="DL403" s="202"/>
      <c r="DM403" s="202"/>
      <c r="DN403" s="202"/>
      <c r="DO403" s="202"/>
      <c r="DP403" s="202"/>
      <c r="DQ403" s="202"/>
      <c r="DR403" s="202"/>
      <c r="DS403" s="202"/>
      <c r="DT403" s="202"/>
      <c r="DU403" s="202"/>
      <c r="DV403" s="202"/>
      <c r="DW403" s="202"/>
      <c r="DX403" s="202"/>
      <c r="DY403" s="202"/>
      <c r="DZ403" s="202"/>
      <c r="EA403" s="202"/>
      <c r="EB403" s="202"/>
      <c r="EC403" s="202"/>
      <c r="ED403" s="202"/>
      <c r="EE403" s="202"/>
      <c r="EF403" s="202"/>
      <c r="EG403" s="202"/>
      <c r="EH403" s="202"/>
      <c r="EI403" s="202"/>
      <c r="EJ403" s="202"/>
      <c r="EK403" s="202"/>
      <c r="EL403" s="202"/>
      <c r="EM403" s="202"/>
      <c r="EN403" s="202"/>
    </row>
    <row r="404" spans="3:144">
      <c r="C404" s="202"/>
      <c r="D404" s="202"/>
      <c r="E404" s="202"/>
      <c r="F404" s="202"/>
      <c r="G404" s="202"/>
      <c r="H404" s="202"/>
      <c r="I404" s="202"/>
      <c r="J404" s="202"/>
      <c r="K404" s="202"/>
      <c r="L404" s="202"/>
      <c r="M404" s="202"/>
      <c r="N404" s="202"/>
      <c r="O404" s="202"/>
      <c r="P404" s="202"/>
      <c r="Q404" s="202"/>
      <c r="R404" s="202"/>
      <c r="S404" s="202"/>
      <c r="T404" s="202"/>
      <c r="U404" s="202"/>
      <c r="V404" s="202"/>
      <c r="W404" s="202"/>
      <c r="X404" s="202"/>
      <c r="Y404" s="202"/>
      <c r="Z404" s="202"/>
      <c r="AA404" s="202"/>
      <c r="AB404" s="202"/>
      <c r="AC404" s="202"/>
      <c r="AD404" s="202"/>
      <c r="AE404" s="202"/>
      <c r="AF404" s="202"/>
      <c r="AG404" s="202"/>
      <c r="AH404" s="202"/>
      <c r="AI404" s="202"/>
      <c r="AJ404" s="202"/>
      <c r="AK404" s="202"/>
      <c r="AL404" s="202"/>
      <c r="AM404" s="202"/>
      <c r="AN404" s="202"/>
      <c r="AO404" s="202"/>
      <c r="AP404" s="202"/>
      <c r="AQ404" s="202"/>
      <c r="AR404" s="202"/>
      <c r="AS404" s="202"/>
      <c r="AT404" s="202"/>
      <c r="AU404" s="202"/>
      <c r="AV404" s="202"/>
      <c r="AW404" s="202"/>
      <c r="AX404" s="202"/>
      <c r="AY404" s="202"/>
      <c r="AZ404" s="202"/>
      <c r="BA404" s="202"/>
      <c r="BB404" s="202"/>
      <c r="BC404" s="202"/>
      <c r="BD404" s="202"/>
      <c r="BE404" s="202"/>
      <c r="BF404" s="202"/>
      <c r="BG404" s="202"/>
      <c r="BH404" s="202"/>
      <c r="BI404" s="202"/>
      <c r="BJ404" s="202"/>
      <c r="BK404" s="202"/>
      <c r="BL404" s="202"/>
      <c r="BM404" s="202"/>
      <c r="BN404" s="202"/>
      <c r="BO404" s="202"/>
      <c r="BP404" s="202"/>
      <c r="BQ404" s="202"/>
      <c r="BR404" s="202"/>
      <c r="BS404" s="202"/>
      <c r="BT404" s="202"/>
      <c r="BU404" s="202"/>
      <c r="BV404" s="202"/>
      <c r="BW404" s="202"/>
      <c r="BX404" s="202"/>
      <c r="BY404" s="202"/>
      <c r="BZ404" s="202"/>
      <c r="CA404" s="202"/>
      <c r="CB404" s="202"/>
      <c r="CC404" s="202"/>
      <c r="CD404" s="202"/>
      <c r="CE404" s="202"/>
      <c r="CF404" s="202"/>
      <c r="CG404" s="202"/>
      <c r="CH404" s="202"/>
      <c r="CI404" s="202"/>
      <c r="CJ404" s="202"/>
      <c r="CK404" s="202"/>
      <c r="CL404" s="202"/>
      <c r="CM404" s="202"/>
      <c r="CN404" s="202"/>
      <c r="CO404" s="202"/>
      <c r="CP404" s="202"/>
      <c r="CQ404" s="202"/>
      <c r="CR404" s="202"/>
      <c r="CS404" s="202"/>
      <c r="CT404" s="202"/>
      <c r="CU404" s="202"/>
      <c r="CV404" s="202"/>
      <c r="CW404" s="202"/>
      <c r="CX404" s="202"/>
      <c r="CY404" s="202"/>
      <c r="CZ404" s="202"/>
      <c r="DA404" s="202"/>
      <c r="DB404" s="202"/>
      <c r="DC404" s="202"/>
      <c r="DD404" s="202"/>
      <c r="DE404" s="202"/>
      <c r="DF404" s="202"/>
      <c r="DG404" s="202"/>
      <c r="DH404" s="202"/>
      <c r="DI404" s="202"/>
      <c r="DJ404" s="202"/>
      <c r="DK404" s="202"/>
      <c r="DL404" s="202"/>
      <c r="DM404" s="202"/>
      <c r="DN404" s="202"/>
      <c r="DO404" s="202"/>
      <c r="DP404" s="202"/>
      <c r="DQ404" s="202"/>
      <c r="DR404" s="202"/>
      <c r="DS404" s="202"/>
      <c r="DT404" s="202"/>
      <c r="DU404" s="202"/>
      <c r="DV404" s="202"/>
      <c r="DW404" s="202"/>
      <c r="DX404" s="202"/>
      <c r="DY404" s="202"/>
      <c r="DZ404" s="202"/>
      <c r="EA404" s="202"/>
      <c r="EB404" s="202"/>
      <c r="EC404" s="202"/>
      <c r="ED404" s="202"/>
      <c r="EE404" s="202"/>
      <c r="EF404" s="202"/>
      <c r="EG404" s="202"/>
      <c r="EH404" s="202"/>
      <c r="EI404" s="202"/>
      <c r="EJ404" s="202"/>
      <c r="EK404" s="202"/>
      <c r="EL404" s="202"/>
      <c r="EM404" s="202"/>
      <c r="EN404" s="202"/>
    </row>
    <row r="405" spans="3:144">
      <c r="C405" s="202"/>
      <c r="D405" s="202"/>
      <c r="E405" s="202"/>
      <c r="F405" s="202"/>
      <c r="G405" s="202"/>
      <c r="H405" s="202"/>
      <c r="I405" s="202"/>
      <c r="J405" s="202"/>
      <c r="K405" s="202"/>
      <c r="L405" s="202"/>
      <c r="M405" s="202"/>
      <c r="N405" s="202"/>
      <c r="O405" s="202"/>
      <c r="P405" s="202"/>
      <c r="Q405" s="202"/>
      <c r="R405" s="202"/>
      <c r="S405" s="202"/>
      <c r="T405" s="202"/>
      <c r="U405" s="202"/>
      <c r="V405" s="202"/>
      <c r="W405" s="202"/>
      <c r="X405" s="202"/>
      <c r="Y405" s="202"/>
      <c r="Z405" s="202"/>
      <c r="AA405" s="202"/>
      <c r="AB405" s="202"/>
      <c r="AC405" s="202"/>
      <c r="AD405" s="202"/>
      <c r="AE405" s="202"/>
      <c r="AF405" s="202"/>
      <c r="AG405" s="202"/>
      <c r="AH405" s="202"/>
      <c r="AI405" s="202"/>
      <c r="AJ405" s="202"/>
      <c r="AK405" s="202"/>
      <c r="AL405" s="202"/>
      <c r="AM405" s="202"/>
      <c r="AN405" s="202"/>
      <c r="AO405" s="202"/>
      <c r="AP405" s="202"/>
      <c r="AQ405" s="202"/>
      <c r="AR405" s="202"/>
      <c r="AS405" s="202"/>
      <c r="AT405" s="202"/>
      <c r="AU405" s="202"/>
      <c r="AV405" s="202"/>
      <c r="AW405" s="202"/>
      <c r="AX405" s="202"/>
      <c r="AY405" s="202"/>
      <c r="AZ405" s="202"/>
      <c r="BA405" s="202"/>
      <c r="BB405" s="202"/>
      <c r="BC405" s="202"/>
      <c r="BD405" s="202"/>
      <c r="BE405" s="202"/>
      <c r="BF405" s="202"/>
      <c r="BG405" s="202"/>
      <c r="BH405" s="202"/>
      <c r="BI405" s="202"/>
      <c r="BJ405" s="202"/>
      <c r="BK405" s="202"/>
      <c r="BL405" s="202"/>
      <c r="BM405" s="202"/>
      <c r="BN405" s="202"/>
      <c r="BO405" s="202"/>
      <c r="BP405" s="202"/>
      <c r="BQ405" s="202"/>
      <c r="BR405" s="202"/>
      <c r="BS405" s="202"/>
      <c r="BT405" s="202"/>
      <c r="BU405" s="202"/>
      <c r="BV405" s="202"/>
      <c r="BW405" s="202"/>
      <c r="BX405" s="202"/>
      <c r="BY405" s="202"/>
      <c r="BZ405" s="202"/>
      <c r="CA405" s="202"/>
      <c r="CB405" s="202"/>
      <c r="CC405" s="202"/>
      <c r="CD405" s="202"/>
      <c r="CE405" s="202"/>
      <c r="CF405" s="202"/>
      <c r="CG405" s="202"/>
      <c r="CH405" s="202"/>
      <c r="CI405" s="202"/>
      <c r="CJ405" s="202"/>
      <c r="CK405" s="202"/>
      <c r="CL405" s="202"/>
      <c r="CM405" s="202"/>
      <c r="CN405" s="202"/>
      <c r="CO405" s="202"/>
      <c r="CP405" s="202"/>
      <c r="CQ405" s="202"/>
      <c r="CR405" s="202"/>
      <c r="CS405" s="202"/>
      <c r="CT405" s="202"/>
      <c r="CU405" s="202"/>
      <c r="CV405" s="202"/>
      <c r="CW405" s="202"/>
      <c r="CX405" s="202"/>
      <c r="CY405" s="202"/>
      <c r="CZ405" s="202"/>
      <c r="DA405" s="202"/>
      <c r="DB405" s="202"/>
      <c r="DC405" s="202"/>
      <c r="DD405" s="202"/>
      <c r="DE405" s="202"/>
      <c r="DF405" s="202"/>
      <c r="DG405" s="202"/>
      <c r="DH405" s="202"/>
      <c r="DI405" s="202"/>
      <c r="DJ405" s="202"/>
      <c r="DK405" s="202"/>
      <c r="DL405" s="202"/>
      <c r="DM405" s="202"/>
      <c r="DN405" s="202"/>
      <c r="DO405" s="202"/>
      <c r="DP405" s="202"/>
      <c r="DQ405" s="202"/>
      <c r="DR405" s="202"/>
      <c r="DS405" s="202"/>
      <c r="DT405" s="202"/>
      <c r="DU405" s="202"/>
      <c r="DV405" s="202"/>
      <c r="DW405" s="202"/>
      <c r="DX405" s="202"/>
      <c r="DY405" s="202"/>
      <c r="DZ405" s="202"/>
      <c r="EA405" s="202"/>
      <c r="EB405" s="202"/>
      <c r="EC405" s="202"/>
      <c r="ED405" s="202"/>
      <c r="EE405" s="202"/>
      <c r="EF405" s="202"/>
      <c r="EG405" s="202"/>
      <c r="EH405" s="202"/>
      <c r="EI405" s="202"/>
      <c r="EJ405" s="202"/>
      <c r="EK405" s="202"/>
      <c r="EL405" s="202"/>
      <c r="EM405" s="202"/>
      <c r="EN405" s="202"/>
    </row>
    <row r="406" spans="3:144">
      <c r="C406" s="202"/>
      <c r="D406" s="202"/>
      <c r="E406" s="202"/>
      <c r="F406" s="202"/>
      <c r="G406" s="202"/>
      <c r="H406" s="202"/>
      <c r="I406" s="202"/>
      <c r="J406" s="202"/>
      <c r="K406" s="202"/>
      <c r="L406" s="202"/>
      <c r="M406" s="202"/>
      <c r="N406" s="202"/>
      <c r="O406" s="202"/>
      <c r="P406" s="202"/>
      <c r="Q406" s="202"/>
      <c r="R406" s="202"/>
      <c r="S406" s="202"/>
      <c r="T406" s="202"/>
      <c r="U406" s="202"/>
      <c r="V406" s="202"/>
      <c r="W406" s="202"/>
      <c r="X406" s="202"/>
      <c r="Y406" s="202"/>
      <c r="Z406" s="202"/>
      <c r="AA406" s="202"/>
      <c r="AB406" s="202"/>
      <c r="AC406" s="202"/>
      <c r="AD406" s="202"/>
      <c r="AE406" s="202"/>
      <c r="AF406" s="202"/>
      <c r="AG406" s="202"/>
      <c r="AH406" s="202"/>
      <c r="AI406" s="202"/>
      <c r="AJ406" s="202"/>
      <c r="AK406" s="202"/>
      <c r="AL406" s="202"/>
      <c r="AM406" s="202"/>
      <c r="AN406" s="202"/>
      <c r="AO406" s="202"/>
      <c r="AP406" s="202"/>
      <c r="AQ406" s="202"/>
      <c r="AR406" s="202"/>
      <c r="AS406" s="202"/>
      <c r="AT406" s="202"/>
      <c r="AU406" s="202"/>
      <c r="AV406" s="202"/>
      <c r="AW406" s="202"/>
      <c r="AX406" s="202"/>
      <c r="AY406" s="202"/>
      <c r="AZ406" s="202"/>
      <c r="BA406" s="202"/>
      <c r="BB406" s="202"/>
      <c r="BC406" s="202"/>
      <c r="BD406" s="202"/>
      <c r="BE406" s="202"/>
      <c r="BF406" s="202"/>
      <c r="BG406" s="202"/>
      <c r="BH406" s="202"/>
      <c r="BI406" s="202"/>
      <c r="BJ406" s="202"/>
      <c r="BK406" s="202"/>
      <c r="BL406" s="202"/>
      <c r="BM406" s="202"/>
      <c r="BN406" s="202"/>
      <c r="BO406" s="202"/>
      <c r="BP406" s="202"/>
      <c r="BQ406" s="202"/>
      <c r="BR406" s="202"/>
      <c r="BS406" s="202"/>
      <c r="BT406" s="202"/>
      <c r="BU406" s="202"/>
      <c r="BV406" s="202"/>
      <c r="BW406" s="202"/>
      <c r="BX406" s="202"/>
      <c r="BY406" s="202"/>
      <c r="BZ406" s="202"/>
      <c r="CA406" s="202"/>
      <c r="CB406" s="202"/>
      <c r="CC406" s="202"/>
      <c r="CD406" s="202"/>
      <c r="CE406" s="202"/>
      <c r="CF406" s="202"/>
      <c r="CG406" s="202"/>
      <c r="CH406" s="202"/>
      <c r="CI406" s="202"/>
      <c r="CJ406" s="202"/>
      <c r="CK406" s="202"/>
      <c r="CL406" s="202"/>
      <c r="CM406" s="202"/>
      <c r="CN406" s="202"/>
      <c r="CO406" s="202"/>
      <c r="CP406" s="202"/>
      <c r="CQ406" s="202"/>
      <c r="CR406" s="202"/>
      <c r="CS406" s="202"/>
      <c r="CT406" s="202"/>
      <c r="CU406" s="202"/>
      <c r="CV406" s="202"/>
      <c r="CW406" s="202"/>
      <c r="CX406" s="202"/>
      <c r="CY406" s="202"/>
      <c r="CZ406" s="202"/>
      <c r="DA406" s="202"/>
      <c r="DB406" s="202"/>
      <c r="DC406" s="202"/>
      <c r="DD406" s="202"/>
      <c r="DE406" s="202"/>
      <c r="DF406" s="202"/>
      <c r="DG406" s="202"/>
      <c r="DH406" s="202"/>
      <c r="DI406" s="202"/>
      <c r="DJ406" s="202"/>
      <c r="DK406" s="202"/>
      <c r="DL406" s="202"/>
      <c r="DM406" s="202"/>
      <c r="DN406" s="202"/>
      <c r="DO406" s="202"/>
      <c r="DP406" s="202"/>
      <c r="DQ406" s="202"/>
      <c r="DR406" s="202"/>
      <c r="DS406" s="202"/>
      <c r="DT406" s="202"/>
      <c r="DU406" s="202"/>
      <c r="DV406" s="202"/>
      <c r="DW406" s="202"/>
      <c r="DX406" s="202"/>
      <c r="DY406" s="202"/>
      <c r="DZ406" s="202"/>
      <c r="EA406" s="202"/>
      <c r="EB406" s="202"/>
      <c r="EC406" s="202"/>
      <c r="ED406" s="202"/>
      <c r="EE406" s="202"/>
      <c r="EF406" s="202"/>
      <c r="EG406" s="202"/>
      <c r="EH406" s="202"/>
      <c r="EI406" s="202"/>
      <c r="EJ406" s="202"/>
      <c r="EK406" s="202"/>
      <c r="EL406" s="202"/>
      <c r="EM406" s="202"/>
      <c r="EN406" s="202"/>
    </row>
    <row r="407" spans="3:144">
      <c r="C407" s="202"/>
      <c r="D407" s="202"/>
      <c r="E407" s="202"/>
      <c r="F407" s="202"/>
      <c r="G407" s="202"/>
      <c r="H407" s="202"/>
      <c r="I407" s="202"/>
      <c r="J407" s="202"/>
      <c r="K407" s="202"/>
      <c r="L407" s="202"/>
      <c r="M407" s="202"/>
      <c r="N407" s="202"/>
      <c r="O407" s="202"/>
      <c r="P407" s="202"/>
      <c r="Q407" s="202"/>
      <c r="R407" s="202"/>
      <c r="S407" s="202"/>
      <c r="T407" s="202"/>
      <c r="U407" s="202"/>
      <c r="V407" s="202"/>
      <c r="W407" s="202"/>
      <c r="X407" s="202"/>
      <c r="Y407" s="202"/>
      <c r="Z407" s="202"/>
      <c r="AA407" s="202"/>
      <c r="AB407" s="202"/>
      <c r="AC407" s="202"/>
      <c r="AD407" s="202"/>
      <c r="AE407" s="202"/>
      <c r="AF407" s="202"/>
      <c r="AG407" s="202"/>
      <c r="AH407" s="202"/>
      <c r="AI407" s="202"/>
      <c r="AJ407" s="202"/>
      <c r="AK407" s="202"/>
      <c r="AL407" s="202"/>
      <c r="AM407" s="202"/>
      <c r="AN407" s="202"/>
      <c r="AO407" s="202"/>
      <c r="AP407" s="202"/>
      <c r="AQ407" s="202"/>
      <c r="AR407" s="202"/>
      <c r="AS407" s="202"/>
      <c r="AT407" s="202"/>
      <c r="AU407" s="202"/>
      <c r="AV407" s="202"/>
      <c r="AW407" s="202"/>
      <c r="AX407" s="202"/>
      <c r="AY407" s="202"/>
      <c r="AZ407" s="202"/>
      <c r="BA407" s="202"/>
      <c r="BB407" s="202"/>
      <c r="BC407" s="202"/>
      <c r="BD407" s="202"/>
      <c r="BE407" s="202"/>
      <c r="BF407" s="202"/>
      <c r="BG407" s="202"/>
      <c r="BH407" s="202"/>
      <c r="BI407" s="202"/>
      <c r="BJ407" s="202"/>
      <c r="BK407" s="202"/>
      <c r="BL407" s="202"/>
      <c r="BM407" s="202"/>
      <c r="BN407" s="202"/>
      <c r="BO407" s="202"/>
      <c r="BP407" s="202"/>
      <c r="BQ407" s="202"/>
      <c r="BR407" s="202"/>
      <c r="BS407" s="202"/>
      <c r="BT407" s="202"/>
      <c r="BU407" s="202"/>
      <c r="BV407" s="202"/>
      <c r="BW407" s="202"/>
      <c r="BX407" s="202"/>
      <c r="BY407" s="202"/>
      <c r="BZ407" s="202"/>
      <c r="CA407" s="202"/>
      <c r="CB407" s="202"/>
      <c r="CC407" s="202"/>
      <c r="CD407" s="202"/>
      <c r="CE407" s="202"/>
      <c r="CF407" s="202"/>
      <c r="CG407" s="202"/>
      <c r="CH407" s="202"/>
      <c r="CI407" s="202"/>
      <c r="CJ407" s="202"/>
      <c r="CK407" s="202"/>
      <c r="CL407" s="202"/>
      <c r="CM407" s="202"/>
      <c r="CN407" s="202"/>
      <c r="CO407" s="202"/>
      <c r="CP407" s="202"/>
      <c r="CQ407" s="202"/>
      <c r="CR407" s="202"/>
      <c r="CS407" s="202"/>
      <c r="CT407" s="202"/>
      <c r="CU407" s="202"/>
      <c r="CV407" s="202"/>
      <c r="CW407" s="202"/>
      <c r="CX407" s="202"/>
      <c r="CY407" s="202"/>
      <c r="CZ407" s="202"/>
      <c r="DA407" s="202"/>
      <c r="DB407" s="202"/>
      <c r="DC407" s="202"/>
      <c r="DD407" s="202"/>
      <c r="DE407" s="202"/>
      <c r="DF407" s="202"/>
      <c r="DG407" s="202"/>
      <c r="DH407" s="202"/>
      <c r="DI407" s="202"/>
      <c r="DJ407" s="202"/>
      <c r="DK407" s="202"/>
      <c r="DL407" s="202"/>
      <c r="DM407" s="202"/>
      <c r="DN407" s="202"/>
      <c r="DO407" s="202"/>
      <c r="DP407" s="202"/>
      <c r="DQ407" s="202"/>
      <c r="DR407" s="202"/>
      <c r="DS407" s="202"/>
      <c r="DT407" s="202"/>
      <c r="DU407" s="202"/>
      <c r="DV407" s="202"/>
      <c r="DW407" s="202"/>
      <c r="DX407" s="202"/>
      <c r="DY407" s="202"/>
      <c r="DZ407" s="202"/>
      <c r="EA407" s="202"/>
      <c r="EB407" s="202"/>
      <c r="EC407" s="202"/>
      <c r="ED407" s="202"/>
      <c r="EE407" s="202"/>
      <c r="EF407" s="202"/>
      <c r="EG407" s="202"/>
      <c r="EH407" s="202"/>
      <c r="EI407" s="202"/>
      <c r="EJ407" s="202"/>
      <c r="EK407" s="202"/>
      <c r="EL407" s="202"/>
      <c r="EM407" s="202"/>
      <c r="EN407" s="202"/>
    </row>
    <row r="408" spans="3:144">
      <c r="C408" s="202"/>
      <c r="D408" s="202"/>
      <c r="E408" s="202"/>
      <c r="F408" s="202"/>
      <c r="G408" s="202"/>
      <c r="H408" s="202"/>
      <c r="I408" s="202"/>
      <c r="J408" s="202"/>
      <c r="K408" s="202"/>
      <c r="L408" s="202"/>
      <c r="M408" s="202"/>
      <c r="N408" s="202"/>
      <c r="O408" s="202"/>
      <c r="P408" s="202"/>
      <c r="Q408" s="202"/>
      <c r="R408" s="202"/>
      <c r="S408" s="202"/>
      <c r="T408" s="202"/>
      <c r="U408" s="202"/>
      <c r="V408" s="202"/>
      <c r="W408" s="202"/>
      <c r="X408" s="202"/>
      <c r="Y408" s="202"/>
      <c r="Z408" s="202"/>
      <c r="AA408" s="202"/>
      <c r="AB408" s="202"/>
      <c r="AC408" s="202"/>
      <c r="AD408" s="202"/>
      <c r="AE408" s="202"/>
      <c r="AF408" s="202"/>
      <c r="AG408" s="202"/>
      <c r="AH408" s="202"/>
      <c r="AI408" s="202"/>
      <c r="AJ408" s="202"/>
      <c r="AK408" s="202"/>
      <c r="AL408" s="202"/>
      <c r="AM408" s="202"/>
      <c r="AN408" s="202"/>
      <c r="AO408" s="202"/>
      <c r="AP408" s="202"/>
      <c r="AQ408" s="202"/>
      <c r="AR408" s="202"/>
      <c r="AS408" s="202"/>
      <c r="AT408" s="202"/>
      <c r="AU408" s="202"/>
      <c r="AV408" s="202"/>
      <c r="AW408" s="202"/>
      <c r="AX408" s="202"/>
      <c r="AY408" s="202"/>
      <c r="AZ408" s="202"/>
      <c r="BA408" s="202"/>
      <c r="BB408" s="202"/>
      <c r="BC408" s="202"/>
      <c r="BD408" s="202"/>
      <c r="BE408" s="202"/>
      <c r="BF408" s="202"/>
      <c r="BG408" s="202"/>
      <c r="BH408" s="202"/>
      <c r="BI408" s="202"/>
      <c r="BJ408" s="202"/>
      <c r="BK408" s="202"/>
      <c r="BL408" s="202"/>
      <c r="BM408" s="202"/>
      <c r="BN408" s="202"/>
      <c r="BO408" s="202"/>
      <c r="BP408" s="202"/>
      <c r="BQ408" s="202"/>
      <c r="BR408" s="202"/>
      <c r="BS408" s="202"/>
      <c r="BT408" s="202"/>
      <c r="BU408" s="202"/>
      <c r="BV408" s="202"/>
      <c r="BW408" s="202"/>
      <c r="BX408" s="202"/>
      <c r="BY408" s="202"/>
      <c r="BZ408" s="202"/>
      <c r="CA408" s="202"/>
      <c r="CB408" s="202"/>
      <c r="CC408" s="202"/>
      <c r="CD408" s="202"/>
      <c r="CE408" s="202"/>
      <c r="CF408" s="202"/>
      <c r="CG408" s="202"/>
      <c r="CH408" s="202"/>
      <c r="CI408" s="202"/>
      <c r="CJ408" s="202"/>
      <c r="CK408" s="202"/>
      <c r="CL408" s="202"/>
      <c r="CM408" s="202"/>
      <c r="CN408" s="202"/>
      <c r="CO408" s="202"/>
      <c r="CP408" s="202"/>
      <c r="CQ408" s="202"/>
      <c r="CR408" s="202"/>
      <c r="CS408" s="202"/>
      <c r="CT408" s="202"/>
      <c r="CU408" s="202"/>
      <c r="CV408" s="202"/>
      <c r="CW408" s="202"/>
      <c r="CX408" s="202"/>
      <c r="CY408" s="202"/>
      <c r="CZ408" s="202"/>
      <c r="DA408" s="202"/>
      <c r="DB408" s="202"/>
      <c r="DC408" s="202"/>
      <c r="DD408" s="202"/>
      <c r="DE408" s="202"/>
      <c r="DF408" s="202"/>
      <c r="DG408" s="202"/>
      <c r="DH408" s="202"/>
      <c r="DI408" s="202"/>
      <c r="DJ408" s="202"/>
      <c r="DK408" s="202"/>
      <c r="DL408" s="202"/>
      <c r="DM408" s="202"/>
      <c r="DN408" s="202"/>
      <c r="DO408" s="202"/>
      <c r="DP408" s="202"/>
      <c r="DQ408" s="202"/>
      <c r="DR408" s="202"/>
      <c r="DS408" s="202"/>
      <c r="DT408" s="202"/>
      <c r="DU408" s="202"/>
      <c r="DV408" s="202"/>
      <c r="DW408" s="202"/>
      <c r="DX408" s="202"/>
      <c r="DY408" s="202"/>
      <c r="DZ408" s="202"/>
      <c r="EA408" s="202"/>
      <c r="EB408" s="202"/>
      <c r="EC408" s="202"/>
      <c r="ED408" s="202"/>
      <c r="EE408" s="202"/>
      <c r="EF408" s="202"/>
      <c r="EG408" s="202"/>
      <c r="EH408" s="202"/>
      <c r="EI408" s="202"/>
      <c r="EJ408" s="202"/>
      <c r="EK408" s="202"/>
      <c r="EL408" s="202"/>
      <c r="EM408" s="202"/>
      <c r="EN408" s="202"/>
    </row>
    <row r="409" spans="3:144">
      <c r="C409" s="202"/>
      <c r="D409" s="202"/>
      <c r="E409" s="202"/>
      <c r="F409" s="202"/>
      <c r="G409" s="202"/>
      <c r="H409" s="202"/>
      <c r="I409" s="202"/>
      <c r="J409" s="202"/>
      <c r="K409" s="202"/>
      <c r="L409" s="202"/>
      <c r="M409" s="202"/>
      <c r="N409" s="202"/>
      <c r="O409" s="202"/>
      <c r="P409" s="202"/>
      <c r="Q409" s="202"/>
      <c r="R409" s="202"/>
      <c r="S409" s="202"/>
      <c r="T409" s="202"/>
      <c r="U409" s="202"/>
      <c r="V409" s="202"/>
      <c r="W409" s="202"/>
      <c r="X409" s="202"/>
      <c r="Y409" s="202"/>
      <c r="Z409" s="202"/>
      <c r="AA409" s="202"/>
      <c r="AB409" s="202"/>
      <c r="AC409" s="202"/>
      <c r="AD409" s="202"/>
      <c r="AE409" s="202"/>
      <c r="AF409" s="202"/>
      <c r="AG409" s="202"/>
      <c r="AH409" s="202"/>
      <c r="AI409" s="202"/>
      <c r="AJ409" s="202"/>
      <c r="AK409" s="202"/>
      <c r="AL409" s="202"/>
      <c r="AM409" s="202"/>
      <c r="AN409" s="202"/>
      <c r="AO409" s="202"/>
      <c r="AP409" s="202"/>
      <c r="AQ409" s="202"/>
      <c r="AR409" s="202"/>
      <c r="AS409" s="202"/>
      <c r="AT409" s="202"/>
      <c r="AU409" s="202"/>
      <c r="AV409" s="202"/>
      <c r="AW409" s="202"/>
      <c r="AX409" s="202"/>
      <c r="AY409" s="202"/>
      <c r="AZ409" s="202"/>
      <c r="BA409" s="202"/>
      <c r="BB409" s="202"/>
      <c r="BC409" s="202"/>
      <c r="BD409" s="202"/>
      <c r="BE409" s="202"/>
      <c r="BF409" s="202"/>
      <c r="BG409" s="202"/>
      <c r="BH409" s="202"/>
      <c r="BI409" s="202"/>
      <c r="BJ409" s="202"/>
      <c r="BK409" s="202"/>
      <c r="BL409" s="202"/>
      <c r="BM409" s="202"/>
      <c r="BN409" s="202"/>
      <c r="BO409" s="202"/>
      <c r="BP409" s="202"/>
      <c r="BQ409" s="202"/>
      <c r="BR409" s="202"/>
      <c r="BS409" s="202"/>
      <c r="BT409" s="202"/>
      <c r="BU409" s="202"/>
      <c r="BV409" s="202"/>
      <c r="BW409" s="202"/>
      <c r="BX409" s="202"/>
      <c r="BY409" s="202"/>
      <c r="BZ409" s="202"/>
      <c r="CA409" s="202"/>
      <c r="CB409" s="202"/>
      <c r="CC409" s="202"/>
      <c r="CD409" s="202"/>
      <c r="CE409" s="202"/>
      <c r="CF409" s="202"/>
      <c r="CG409" s="202"/>
      <c r="CH409" s="202"/>
      <c r="CI409" s="202"/>
      <c r="CJ409" s="202"/>
      <c r="CK409" s="202"/>
      <c r="CL409" s="202"/>
      <c r="CM409" s="202"/>
      <c r="CN409" s="202"/>
      <c r="CO409" s="202"/>
      <c r="CP409" s="202"/>
      <c r="CQ409" s="202"/>
      <c r="CR409" s="202"/>
      <c r="CS409" s="202"/>
      <c r="CT409" s="202"/>
      <c r="CU409" s="202"/>
      <c r="CV409" s="202"/>
      <c r="CW409" s="202"/>
      <c r="CX409" s="202"/>
      <c r="CY409" s="202"/>
      <c r="CZ409" s="202"/>
      <c r="DA409" s="202"/>
      <c r="DB409" s="202"/>
      <c r="DC409" s="202"/>
      <c r="DD409" s="202"/>
      <c r="DE409" s="202"/>
      <c r="DF409" s="202"/>
      <c r="DG409" s="202"/>
      <c r="DH409" s="202"/>
      <c r="DI409" s="202"/>
      <c r="DJ409" s="202"/>
      <c r="DK409" s="202"/>
      <c r="DL409" s="202"/>
      <c r="DM409" s="202"/>
      <c r="DN409" s="202"/>
      <c r="DO409" s="202"/>
      <c r="DP409" s="202"/>
      <c r="DQ409" s="202"/>
      <c r="DR409" s="202"/>
      <c r="DS409" s="202"/>
      <c r="DT409" s="202"/>
      <c r="DU409" s="202"/>
      <c r="DV409" s="202"/>
      <c r="DW409" s="202"/>
      <c r="DX409" s="202"/>
      <c r="DY409" s="202"/>
      <c r="DZ409" s="202"/>
      <c r="EA409" s="202"/>
      <c r="EB409" s="202"/>
      <c r="EC409" s="202"/>
      <c r="ED409" s="202"/>
      <c r="EE409" s="202"/>
      <c r="EF409" s="202"/>
      <c r="EG409" s="202"/>
      <c r="EH409" s="202"/>
      <c r="EI409" s="202"/>
      <c r="EJ409" s="202"/>
      <c r="EK409" s="202"/>
      <c r="EL409" s="202"/>
      <c r="EM409" s="202"/>
      <c r="EN409" s="202"/>
    </row>
    <row r="410" spans="3:144">
      <c r="C410" s="202"/>
      <c r="D410" s="202"/>
      <c r="E410" s="202"/>
      <c r="F410" s="202"/>
      <c r="G410" s="202"/>
      <c r="H410" s="202"/>
      <c r="I410" s="202"/>
      <c r="J410" s="202"/>
      <c r="K410" s="202"/>
      <c r="L410" s="202"/>
      <c r="M410" s="202"/>
      <c r="N410" s="202"/>
      <c r="O410" s="202"/>
      <c r="P410" s="202"/>
      <c r="Q410" s="202"/>
      <c r="R410" s="202"/>
      <c r="S410" s="202"/>
      <c r="T410" s="202"/>
      <c r="U410" s="202"/>
      <c r="V410" s="202"/>
      <c r="W410" s="202"/>
      <c r="X410" s="202"/>
      <c r="Y410" s="202"/>
      <c r="Z410" s="202"/>
      <c r="AA410" s="202"/>
      <c r="AB410" s="202"/>
      <c r="AC410" s="202"/>
      <c r="AD410" s="202"/>
      <c r="AE410" s="202"/>
      <c r="AF410" s="202"/>
      <c r="AG410" s="202"/>
      <c r="AH410" s="202"/>
      <c r="AI410" s="202"/>
      <c r="AJ410" s="202"/>
      <c r="AK410" s="202"/>
      <c r="AL410" s="202"/>
      <c r="AM410" s="202"/>
      <c r="AN410" s="202"/>
      <c r="AO410" s="202"/>
      <c r="AP410" s="202"/>
      <c r="AQ410" s="202"/>
      <c r="AR410" s="202"/>
      <c r="AS410" s="202"/>
      <c r="AT410" s="202"/>
      <c r="AU410" s="202"/>
      <c r="AV410" s="202"/>
      <c r="AW410" s="202"/>
      <c r="AX410" s="202"/>
      <c r="AY410" s="202"/>
      <c r="AZ410" s="202"/>
      <c r="BA410" s="202"/>
      <c r="BB410" s="202"/>
      <c r="BC410" s="202"/>
      <c r="BD410" s="202"/>
      <c r="BE410" s="202"/>
      <c r="BF410" s="202"/>
      <c r="BG410" s="202"/>
      <c r="BH410" s="202"/>
      <c r="BI410" s="202"/>
      <c r="BJ410" s="202"/>
      <c r="BK410" s="202"/>
      <c r="BL410" s="202"/>
      <c r="BM410" s="202"/>
      <c r="BN410" s="202"/>
      <c r="BO410" s="202"/>
      <c r="BP410" s="202"/>
      <c r="BQ410" s="202"/>
      <c r="BR410" s="202"/>
      <c r="BS410" s="202"/>
      <c r="BT410" s="202"/>
      <c r="BU410" s="202"/>
      <c r="BV410" s="202"/>
      <c r="BW410" s="202"/>
      <c r="BX410" s="202"/>
      <c r="BY410" s="202"/>
      <c r="BZ410" s="202"/>
      <c r="CA410" s="202"/>
      <c r="CB410" s="202"/>
      <c r="CC410" s="202"/>
      <c r="CD410" s="202"/>
      <c r="CE410" s="202"/>
      <c r="CF410" s="202"/>
      <c r="CG410" s="202"/>
      <c r="CH410" s="202"/>
      <c r="CI410" s="202"/>
      <c r="CJ410" s="202"/>
      <c r="CK410" s="202"/>
      <c r="CL410" s="202"/>
      <c r="CM410" s="202"/>
      <c r="CN410" s="202"/>
      <c r="CO410" s="202"/>
      <c r="CP410" s="202"/>
      <c r="CQ410" s="202"/>
      <c r="CR410" s="202"/>
      <c r="CS410" s="202"/>
      <c r="CT410" s="202"/>
      <c r="CU410" s="202"/>
      <c r="CV410" s="202"/>
      <c r="CW410" s="202"/>
      <c r="CX410" s="202"/>
      <c r="CY410" s="202"/>
      <c r="CZ410" s="202"/>
      <c r="DA410" s="202"/>
      <c r="DB410" s="202"/>
      <c r="DC410" s="202"/>
      <c r="DD410" s="202"/>
      <c r="DE410" s="202"/>
      <c r="DF410" s="202"/>
      <c r="DG410" s="202"/>
      <c r="DH410" s="202"/>
      <c r="DI410" s="202"/>
      <c r="DJ410" s="202"/>
      <c r="DK410" s="202"/>
      <c r="DL410" s="202"/>
      <c r="DM410" s="202"/>
      <c r="DN410" s="202"/>
      <c r="DO410" s="202"/>
      <c r="DP410" s="202"/>
      <c r="DQ410" s="202"/>
      <c r="DR410" s="202"/>
      <c r="DS410" s="202"/>
      <c r="DT410" s="202"/>
      <c r="DU410" s="202"/>
      <c r="DV410" s="202"/>
      <c r="DW410" s="202"/>
      <c r="DX410" s="202"/>
      <c r="DY410" s="202"/>
      <c r="DZ410" s="202"/>
      <c r="EA410" s="202"/>
      <c r="EB410" s="202"/>
      <c r="EC410" s="202"/>
      <c r="ED410" s="202"/>
      <c r="EE410" s="202"/>
      <c r="EF410" s="202"/>
      <c r="EG410" s="202"/>
      <c r="EH410" s="202"/>
      <c r="EI410" s="202"/>
      <c r="EJ410" s="202"/>
      <c r="EK410" s="202"/>
      <c r="EL410" s="202"/>
      <c r="EM410" s="202"/>
      <c r="EN410" s="202"/>
    </row>
    <row r="411" spans="3:144">
      <c r="C411" s="202"/>
      <c r="D411" s="202"/>
      <c r="E411" s="202"/>
      <c r="F411" s="202"/>
      <c r="G411" s="202"/>
      <c r="H411" s="202"/>
      <c r="I411" s="202"/>
      <c r="J411" s="202"/>
      <c r="K411" s="202"/>
      <c r="L411" s="202"/>
      <c r="M411" s="202"/>
      <c r="N411" s="202"/>
      <c r="O411" s="202"/>
      <c r="P411" s="202"/>
      <c r="Q411" s="202"/>
      <c r="R411" s="202"/>
      <c r="S411" s="202"/>
      <c r="T411" s="202"/>
      <c r="U411" s="202"/>
      <c r="V411" s="202"/>
      <c r="W411" s="202"/>
      <c r="X411" s="202"/>
      <c r="Y411" s="202"/>
      <c r="Z411" s="202"/>
      <c r="AA411" s="202"/>
      <c r="AB411" s="202"/>
      <c r="AC411" s="202"/>
      <c r="AD411" s="202"/>
      <c r="AE411" s="202"/>
      <c r="AF411" s="202"/>
      <c r="AG411" s="202"/>
      <c r="AH411" s="202"/>
      <c r="AI411" s="202"/>
      <c r="AJ411" s="202"/>
      <c r="AK411" s="202"/>
      <c r="AL411" s="202"/>
      <c r="AM411" s="202"/>
      <c r="AN411" s="202"/>
      <c r="AO411" s="202"/>
      <c r="AP411" s="202"/>
      <c r="AQ411" s="202"/>
      <c r="AR411" s="202"/>
      <c r="AS411" s="202"/>
      <c r="AT411" s="202"/>
      <c r="AU411" s="202"/>
      <c r="AV411" s="202"/>
      <c r="AW411" s="202"/>
      <c r="AX411" s="202"/>
      <c r="AY411" s="202"/>
      <c r="AZ411" s="202"/>
      <c r="BA411" s="202"/>
      <c r="BB411" s="202"/>
      <c r="BC411" s="202"/>
      <c r="BD411" s="202"/>
      <c r="BE411" s="202"/>
      <c r="BF411" s="202"/>
      <c r="BG411" s="202"/>
      <c r="BH411" s="202"/>
      <c r="BI411" s="202"/>
      <c r="BJ411" s="202"/>
      <c r="BK411" s="202"/>
      <c r="BL411" s="202"/>
      <c r="BM411" s="202"/>
      <c r="BN411" s="202"/>
      <c r="BO411" s="202"/>
      <c r="BP411" s="202"/>
      <c r="BQ411" s="202"/>
      <c r="BR411" s="202"/>
      <c r="BS411" s="202"/>
      <c r="BT411" s="202"/>
      <c r="BU411" s="202"/>
      <c r="BV411" s="202"/>
      <c r="BW411" s="202"/>
      <c r="BX411" s="202"/>
      <c r="BY411" s="202"/>
      <c r="BZ411" s="202"/>
      <c r="CA411" s="202"/>
      <c r="CB411" s="202"/>
      <c r="CC411" s="202"/>
      <c r="CD411" s="202"/>
      <c r="CE411" s="202"/>
      <c r="CF411" s="202"/>
      <c r="CG411" s="202"/>
      <c r="CH411" s="202"/>
      <c r="CI411" s="202"/>
      <c r="CJ411" s="202"/>
      <c r="CK411" s="202"/>
      <c r="CL411" s="202"/>
      <c r="CM411" s="202"/>
      <c r="CN411" s="202"/>
      <c r="CO411" s="202"/>
      <c r="CP411" s="202"/>
      <c r="CQ411" s="202"/>
      <c r="CR411" s="202"/>
      <c r="CS411" s="202"/>
      <c r="CT411" s="202"/>
      <c r="CU411" s="202"/>
      <c r="CV411" s="202"/>
      <c r="CW411" s="202"/>
      <c r="CX411" s="202"/>
      <c r="CY411" s="202"/>
      <c r="CZ411" s="202"/>
      <c r="DA411" s="202"/>
      <c r="DB411" s="202"/>
      <c r="DC411" s="202"/>
      <c r="DD411" s="202"/>
      <c r="DE411" s="202"/>
      <c r="DF411" s="202"/>
      <c r="DG411" s="202"/>
      <c r="DH411" s="202"/>
      <c r="DI411" s="202"/>
      <c r="DJ411" s="202"/>
      <c r="DK411" s="202"/>
      <c r="DL411" s="202"/>
      <c r="DM411" s="202"/>
      <c r="DN411" s="202"/>
      <c r="DO411" s="202"/>
      <c r="DP411" s="202"/>
      <c r="DQ411" s="202"/>
      <c r="DR411" s="202"/>
      <c r="DS411" s="202"/>
      <c r="DT411" s="202"/>
      <c r="DU411" s="202"/>
      <c r="DV411" s="202"/>
      <c r="DW411" s="202"/>
      <c r="DX411" s="202"/>
      <c r="DY411" s="202"/>
      <c r="DZ411" s="202"/>
      <c r="EA411" s="202"/>
      <c r="EB411" s="202"/>
      <c r="EC411" s="202"/>
      <c r="ED411" s="202"/>
      <c r="EE411" s="202"/>
      <c r="EF411" s="202"/>
      <c r="EG411" s="202"/>
      <c r="EH411" s="202"/>
      <c r="EI411" s="202"/>
      <c r="EJ411" s="202"/>
      <c r="EK411" s="202"/>
      <c r="EL411" s="202"/>
      <c r="EM411" s="202"/>
      <c r="EN411" s="202"/>
    </row>
    <row r="412" spans="3:144">
      <c r="C412" s="202"/>
      <c r="D412" s="202"/>
      <c r="E412" s="202"/>
      <c r="F412" s="202"/>
      <c r="G412" s="202"/>
      <c r="H412" s="202"/>
      <c r="I412" s="202"/>
      <c r="J412" s="202"/>
      <c r="K412" s="202"/>
      <c r="L412" s="202"/>
      <c r="M412" s="202"/>
      <c r="N412" s="202"/>
      <c r="O412" s="202"/>
      <c r="P412" s="202"/>
      <c r="Q412" s="202"/>
      <c r="R412" s="202"/>
      <c r="S412" s="202"/>
      <c r="T412" s="202"/>
      <c r="U412" s="202"/>
      <c r="V412" s="202"/>
      <c r="W412" s="202"/>
      <c r="X412" s="202"/>
      <c r="Y412" s="202"/>
      <c r="Z412" s="202"/>
      <c r="AA412" s="202"/>
      <c r="AB412" s="202"/>
      <c r="AC412" s="202"/>
      <c r="AD412" s="202"/>
      <c r="AE412" s="202"/>
      <c r="AF412" s="202"/>
      <c r="AG412" s="202"/>
      <c r="AH412" s="202"/>
      <c r="AI412" s="202"/>
      <c r="AJ412" s="202"/>
      <c r="AK412" s="202"/>
      <c r="AL412" s="202"/>
      <c r="AM412" s="202"/>
      <c r="AN412" s="202"/>
      <c r="AO412" s="202"/>
      <c r="AP412" s="202"/>
      <c r="AQ412" s="202"/>
      <c r="AR412" s="202"/>
      <c r="AS412" s="202"/>
      <c r="AT412" s="202"/>
      <c r="AU412" s="202"/>
      <c r="AV412" s="202"/>
      <c r="AW412" s="202"/>
      <c r="AX412" s="202"/>
      <c r="AY412" s="202"/>
      <c r="AZ412" s="202"/>
      <c r="BA412" s="202"/>
      <c r="BB412" s="202"/>
      <c r="BC412" s="202"/>
      <c r="BD412" s="202"/>
      <c r="BE412" s="202"/>
      <c r="BF412" s="202"/>
      <c r="BG412" s="202"/>
      <c r="BH412" s="202"/>
      <c r="BI412" s="202"/>
      <c r="BJ412" s="202"/>
      <c r="BK412" s="202"/>
      <c r="BL412" s="202"/>
      <c r="BM412" s="202"/>
      <c r="BN412" s="202"/>
      <c r="BO412" s="202"/>
      <c r="BP412" s="202"/>
      <c r="BQ412" s="202"/>
      <c r="BR412" s="202"/>
      <c r="BS412" s="202"/>
      <c r="BT412" s="202"/>
      <c r="BU412" s="202"/>
      <c r="BV412" s="202"/>
      <c r="BW412" s="202"/>
      <c r="BX412" s="202"/>
      <c r="BY412" s="202"/>
      <c r="BZ412" s="202"/>
      <c r="CA412" s="202"/>
      <c r="CB412" s="202"/>
      <c r="CC412" s="202"/>
      <c r="CD412" s="202"/>
      <c r="CE412" s="202"/>
      <c r="CF412" s="202"/>
      <c r="CG412" s="202"/>
      <c r="CH412" s="202"/>
      <c r="CI412" s="202"/>
      <c r="CJ412" s="202"/>
      <c r="CK412" s="202"/>
      <c r="CL412" s="202"/>
      <c r="CM412" s="202"/>
      <c r="CN412" s="202"/>
      <c r="CO412" s="202"/>
      <c r="CP412" s="202"/>
      <c r="CQ412" s="202"/>
      <c r="CR412" s="202"/>
      <c r="CS412" s="202"/>
      <c r="CT412" s="202"/>
      <c r="CU412" s="202"/>
      <c r="CV412" s="202"/>
      <c r="CW412" s="202"/>
      <c r="CX412" s="202"/>
      <c r="CY412" s="202"/>
      <c r="CZ412" s="202"/>
      <c r="DA412" s="202"/>
      <c r="DB412" s="202"/>
      <c r="DC412" s="202"/>
      <c r="DD412" s="202"/>
      <c r="DE412" s="202"/>
      <c r="DF412" s="202"/>
      <c r="DG412" s="202"/>
      <c r="DH412" s="202"/>
      <c r="DI412" s="202"/>
      <c r="DJ412" s="202"/>
      <c r="DK412" s="202"/>
      <c r="DL412" s="202"/>
      <c r="DM412" s="202"/>
      <c r="DN412" s="202"/>
      <c r="DO412" s="202"/>
      <c r="DP412" s="202"/>
      <c r="DQ412" s="202"/>
      <c r="DR412" s="202"/>
      <c r="DS412" s="202"/>
      <c r="DT412" s="202"/>
      <c r="DU412" s="202"/>
      <c r="DV412" s="202"/>
      <c r="DW412" s="202"/>
      <c r="DX412" s="202"/>
      <c r="DY412" s="202"/>
      <c r="DZ412" s="202"/>
      <c r="EA412" s="202"/>
      <c r="EB412" s="202"/>
      <c r="EC412" s="202"/>
      <c r="ED412" s="202"/>
      <c r="EE412" s="202"/>
      <c r="EF412" s="202"/>
      <c r="EG412" s="202"/>
      <c r="EH412" s="202"/>
      <c r="EI412" s="202"/>
      <c r="EJ412" s="202"/>
      <c r="EK412" s="202"/>
      <c r="EL412" s="202"/>
      <c r="EM412" s="202"/>
      <c r="EN412" s="202"/>
    </row>
    <row r="413" spans="3:144">
      <c r="C413" s="202"/>
      <c r="D413" s="202"/>
      <c r="E413" s="202"/>
      <c r="F413" s="202"/>
      <c r="G413" s="202"/>
      <c r="H413" s="202"/>
      <c r="I413" s="202"/>
      <c r="J413" s="202"/>
      <c r="K413" s="202"/>
      <c r="L413" s="202"/>
      <c r="M413" s="202"/>
      <c r="N413" s="202"/>
      <c r="O413" s="202"/>
      <c r="P413" s="202"/>
      <c r="Q413" s="202"/>
      <c r="R413" s="202"/>
      <c r="S413" s="202"/>
      <c r="T413" s="202"/>
      <c r="U413" s="202"/>
      <c r="V413" s="202"/>
      <c r="W413" s="202"/>
      <c r="X413" s="202"/>
      <c r="Y413" s="202"/>
      <c r="Z413" s="202"/>
      <c r="AA413" s="202"/>
      <c r="AB413" s="202"/>
      <c r="AC413" s="202"/>
      <c r="AD413" s="202"/>
      <c r="AE413" s="202"/>
      <c r="AF413" s="202"/>
      <c r="AG413" s="202"/>
      <c r="AH413" s="202"/>
      <c r="AI413" s="202"/>
      <c r="AJ413" s="202"/>
      <c r="AK413" s="202"/>
      <c r="AL413" s="202"/>
      <c r="AM413" s="202"/>
      <c r="AN413" s="202"/>
      <c r="AO413" s="202"/>
      <c r="AP413" s="202"/>
      <c r="AQ413" s="202"/>
      <c r="AR413" s="202"/>
      <c r="AS413" s="202"/>
      <c r="AT413" s="202"/>
      <c r="AU413" s="202"/>
      <c r="AV413" s="202"/>
      <c r="AW413" s="202"/>
      <c r="AX413" s="202"/>
      <c r="AY413" s="202"/>
      <c r="AZ413" s="202"/>
      <c r="BA413" s="202"/>
      <c r="BB413" s="202"/>
      <c r="BC413" s="202"/>
      <c r="BD413" s="202"/>
      <c r="BE413" s="202"/>
      <c r="BF413" s="202"/>
      <c r="BG413" s="202"/>
      <c r="BH413" s="202"/>
      <c r="BI413" s="202"/>
      <c r="BJ413" s="202"/>
      <c r="BK413" s="202"/>
      <c r="BL413" s="202"/>
      <c r="BM413" s="202"/>
      <c r="BN413" s="202"/>
      <c r="BO413" s="202"/>
      <c r="BP413" s="202"/>
      <c r="BQ413" s="202"/>
      <c r="BR413" s="202"/>
      <c r="BS413" s="202"/>
      <c r="BT413" s="202"/>
      <c r="BU413" s="202"/>
      <c r="BV413" s="202"/>
      <c r="BW413" s="202"/>
      <c r="BX413" s="202"/>
      <c r="BY413" s="202"/>
      <c r="BZ413" s="202"/>
      <c r="CA413" s="202"/>
      <c r="CB413" s="202"/>
      <c r="CC413" s="202"/>
      <c r="CD413" s="202"/>
      <c r="CE413" s="202"/>
      <c r="CF413" s="202"/>
      <c r="CG413" s="202"/>
      <c r="CH413" s="202"/>
      <c r="CI413" s="202"/>
      <c r="CJ413" s="202"/>
      <c r="CK413" s="202"/>
      <c r="CL413" s="202"/>
      <c r="CM413" s="202"/>
      <c r="CN413" s="202"/>
      <c r="CO413" s="202"/>
      <c r="CP413" s="202"/>
      <c r="CQ413" s="202"/>
      <c r="CR413" s="202"/>
      <c r="CS413" s="202"/>
      <c r="CT413" s="202"/>
      <c r="CU413" s="202"/>
      <c r="CV413" s="202"/>
      <c r="CW413" s="202"/>
      <c r="CX413" s="202"/>
      <c r="CY413" s="202"/>
      <c r="CZ413" s="202"/>
      <c r="DA413" s="202"/>
      <c r="DB413" s="202"/>
      <c r="DC413" s="202"/>
      <c r="DD413" s="202"/>
      <c r="DE413" s="202"/>
      <c r="DF413" s="202"/>
      <c r="DG413" s="202"/>
      <c r="DH413" s="202"/>
      <c r="DI413" s="202"/>
      <c r="DJ413" s="202"/>
      <c r="DK413" s="202"/>
      <c r="DL413" s="202"/>
      <c r="DM413" s="202"/>
      <c r="DN413" s="202"/>
      <c r="DO413" s="202"/>
      <c r="DP413" s="202"/>
      <c r="DQ413" s="202"/>
      <c r="DR413" s="202"/>
      <c r="DS413" s="202"/>
      <c r="DT413" s="202"/>
      <c r="DU413" s="202"/>
      <c r="DV413" s="202"/>
      <c r="DW413" s="202"/>
      <c r="DX413" s="202"/>
      <c r="DY413" s="202"/>
      <c r="DZ413" s="202"/>
      <c r="EA413" s="202"/>
      <c r="EB413" s="202"/>
      <c r="EC413" s="202"/>
      <c r="ED413" s="202"/>
      <c r="EE413" s="202"/>
      <c r="EF413" s="202"/>
      <c r="EG413" s="202"/>
      <c r="EH413" s="202"/>
      <c r="EI413" s="202"/>
      <c r="EJ413" s="202"/>
      <c r="EK413" s="202"/>
      <c r="EL413" s="202"/>
      <c r="EM413" s="202"/>
      <c r="EN413" s="202"/>
    </row>
  </sheetData>
  <printOptions gridLines="1"/>
  <pageMargins left="0" right="0" top="0.25" bottom="0" header="0" footer="0.25"/>
  <pageSetup scale="87" orientation="landscape" horizontalDpi="4294967292" r:id="rId1"/>
  <headerFooter alignWithMargins="0">
    <oddFooter>&amp;R&amp;"Times New Roman,Italic"&amp;8Capital Reocvery
&amp;F
&amp;D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53"/>
  <sheetViews>
    <sheetView zoomScale="75" zoomScaleNormal="75" workbookViewId="0">
      <selection activeCell="Q7" sqref="Q7"/>
    </sheetView>
  </sheetViews>
  <sheetFormatPr defaultColWidth="9.140625" defaultRowHeight="15"/>
  <cols>
    <col min="1" max="1" width="13.7109375" style="151" customWidth="1"/>
    <col min="2" max="2" width="14.42578125" style="151" bestFit="1" customWidth="1"/>
    <col min="3" max="3" width="17.28515625" style="151" bestFit="1" customWidth="1"/>
    <col min="4" max="4" width="13.28515625" style="151" bestFit="1" customWidth="1"/>
    <col min="5" max="5" width="11.5703125" style="151" bestFit="1" customWidth="1"/>
    <col min="6" max="10" width="9.140625" style="151"/>
    <col min="11" max="11" width="11.140625" style="151" bestFit="1" customWidth="1"/>
    <col min="12" max="14" width="14.42578125" style="151" bestFit="1" customWidth="1"/>
    <col min="15" max="15" width="15" style="151" customWidth="1"/>
    <col min="16" max="19" width="15.28515625" style="151" customWidth="1"/>
    <col min="20" max="20" width="14.5703125" style="151" customWidth="1"/>
    <col min="21" max="21" width="14" style="151" customWidth="1"/>
    <col min="22" max="22" width="15.7109375" style="151" customWidth="1"/>
    <col min="23" max="23" width="14.42578125" style="151" customWidth="1"/>
    <col min="24" max="25" width="12.7109375" style="151" bestFit="1" customWidth="1"/>
    <col min="26" max="28" width="12.7109375" style="151" customWidth="1"/>
    <col min="29" max="29" width="13.42578125" style="151" customWidth="1"/>
    <col min="30" max="31" width="13.28515625" style="151" bestFit="1" customWidth="1"/>
    <col min="32" max="34" width="13.28515625" style="151" customWidth="1"/>
    <col min="35" max="36" width="13.28515625" style="151" bestFit="1" customWidth="1"/>
    <col min="37" max="37" width="15.140625" style="151" bestFit="1" customWidth="1"/>
    <col min="38" max="45" width="9.140625" style="151"/>
    <col min="46" max="46" width="14" style="151" bestFit="1" customWidth="1"/>
    <col min="47" max="16384" width="9.140625" style="151"/>
  </cols>
  <sheetData>
    <row r="2" spans="1:46">
      <c r="A2" s="166" t="s">
        <v>115</v>
      </c>
      <c r="B2" s="166" t="s">
        <v>116</v>
      </c>
      <c r="C2" s="166" t="s">
        <v>117</v>
      </c>
      <c r="D2" s="166" t="s">
        <v>118</v>
      </c>
      <c r="E2" s="166" t="s">
        <v>119</v>
      </c>
      <c r="F2" s="166" t="s">
        <v>120</v>
      </c>
      <c r="G2" s="166" t="s">
        <v>121</v>
      </c>
      <c r="H2" s="166" t="s">
        <v>122</v>
      </c>
      <c r="I2" s="166" t="s">
        <v>123</v>
      </c>
      <c r="J2" s="166" t="s">
        <v>124</v>
      </c>
      <c r="K2" s="167">
        <v>43496</v>
      </c>
      <c r="L2" s="168">
        <v>43524</v>
      </c>
      <c r="M2" s="168">
        <v>43555</v>
      </c>
      <c r="N2" s="168">
        <v>43585</v>
      </c>
      <c r="O2" s="168">
        <v>43616</v>
      </c>
      <c r="P2" s="169">
        <v>43646</v>
      </c>
      <c r="Q2" s="168">
        <v>43677</v>
      </c>
      <c r="R2" s="168">
        <v>43708</v>
      </c>
      <c r="S2" s="169">
        <v>43738</v>
      </c>
      <c r="T2" s="168">
        <v>43769</v>
      </c>
      <c r="U2" s="169">
        <v>43799</v>
      </c>
      <c r="V2" s="168">
        <v>43830</v>
      </c>
      <c r="W2" s="168">
        <v>43496</v>
      </c>
      <c r="X2" s="168">
        <v>43524</v>
      </c>
      <c r="Y2" s="168">
        <v>43555</v>
      </c>
      <c r="Z2" s="168">
        <v>43585</v>
      </c>
      <c r="AA2" s="168">
        <v>43616</v>
      </c>
      <c r="AB2" s="169">
        <v>43646</v>
      </c>
      <c r="AC2" s="168">
        <v>43677</v>
      </c>
      <c r="AD2" s="168">
        <v>43708</v>
      </c>
      <c r="AE2" s="169">
        <v>43738</v>
      </c>
      <c r="AF2" s="169">
        <v>43769</v>
      </c>
      <c r="AG2" s="168">
        <v>43799</v>
      </c>
      <c r="AH2" s="168">
        <v>43830</v>
      </c>
      <c r="AI2" s="168">
        <v>43496</v>
      </c>
      <c r="AJ2" s="168">
        <v>43524</v>
      </c>
      <c r="AK2" s="168">
        <v>43555</v>
      </c>
      <c r="AL2" s="168">
        <v>43585</v>
      </c>
      <c r="AM2" s="168">
        <v>43616</v>
      </c>
      <c r="AN2" s="170">
        <v>43646</v>
      </c>
      <c r="AO2" s="168">
        <v>43677</v>
      </c>
      <c r="AP2" s="170">
        <v>43708</v>
      </c>
      <c r="AQ2" s="168">
        <v>43738</v>
      </c>
      <c r="AR2" s="170">
        <v>43769</v>
      </c>
      <c r="AS2" s="168">
        <v>43799</v>
      </c>
      <c r="AT2" s="170">
        <v>43830</v>
      </c>
    </row>
    <row r="3" spans="1:46">
      <c r="A3" s="151" t="s">
        <v>125</v>
      </c>
      <c r="B3" s="151" t="s">
        <v>126</v>
      </c>
      <c r="C3" s="151" t="s">
        <v>127</v>
      </c>
      <c r="D3" s="151" t="s">
        <v>128</v>
      </c>
      <c r="F3" s="151" t="s">
        <v>129</v>
      </c>
      <c r="H3" s="135" t="s">
        <v>130</v>
      </c>
      <c r="I3" s="136" t="s">
        <v>131</v>
      </c>
      <c r="J3" s="137">
        <v>0.33333333333333331</v>
      </c>
      <c r="L3" s="171">
        <v>8783028.5099999998</v>
      </c>
      <c r="M3" s="171">
        <v>8954062.8800000008</v>
      </c>
      <c r="N3" s="171">
        <f>M3+N8</f>
        <v>8931676.5399999991</v>
      </c>
      <c r="O3" s="171">
        <f t="shared" ref="O3:V3" si="0">N3+O8</f>
        <v>9198725.9800000004</v>
      </c>
      <c r="P3" s="171">
        <f t="shared" si="0"/>
        <v>9082511.2899999991</v>
      </c>
      <c r="Q3" s="171">
        <f t="shared" si="0"/>
        <v>9082511.2899999991</v>
      </c>
      <c r="R3" s="171">
        <f t="shared" si="0"/>
        <v>9082599.2799999993</v>
      </c>
      <c r="S3" s="171">
        <f t="shared" si="0"/>
        <v>9082857.0800000001</v>
      </c>
      <c r="T3" s="171">
        <f t="shared" si="0"/>
        <v>9082279.9299999997</v>
      </c>
      <c r="U3" s="171">
        <f t="shared" si="0"/>
        <v>9080810.7300000004</v>
      </c>
      <c r="V3" s="171">
        <f t="shared" si="0"/>
        <v>9080810.7300000004</v>
      </c>
      <c r="X3" s="171">
        <v>121986.52</v>
      </c>
      <c r="Y3" s="171">
        <v>246381.91</v>
      </c>
      <c r="Z3" s="171">
        <v>248536.29</v>
      </c>
      <c r="AA3" s="171">
        <v>252187.99</v>
      </c>
      <c r="AB3" s="171">
        <v>254508.48</v>
      </c>
      <c r="AC3" s="171">
        <v>252663.8</v>
      </c>
      <c r="AD3" s="171">
        <v>252665.29</v>
      </c>
      <c r="AE3" s="171">
        <v>252671.15</v>
      </c>
      <c r="AF3" s="171">
        <v>251749.55499999999</v>
      </c>
      <c r="AG3" s="171">
        <v>251198.505</v>
      </c>
      <c r="AH3" s="171">
        <v>250647.45499999999</v>
      </c>
      <c r="AJ3" s="171">
        <f>-X3</f>
        <v>-121986.52</v>
      </c>
      <c r="AK3" s="171">
        <f>AJ3-Y3</f>
        <v>-368368.43</v>
      </c>
      <c r="AL3" s="171">
        <f>AK3-Z3</f>
        <v>-616904.72</v>
      </c>
      <c r="AM3" s="171">
        <f>AL3-AA3</f>
        <v>-869092.71</v>
      </c>
      <c r="AN3" s="171">
        <f>AM3-AB3</f>
        <v>-1123601.19</v>
      </c>
      <c r="AO3" s="171">
        <f t="shared" ref="AO3:AT3" si="1">AN3-AC3</f>
        <v>-1376264.99</v>
      </c>
      <c r="AP3" s="171">
        <f t="shared" si="1"/>
        <v>-1628930.28</v>
      </c>
      <c r="AQ3" s="171">
        <f t="shared" si="1"/>
        <v>-1881601.43</v>
      </c>
      <c r="AR3" s="171">
        <f t="shared" si="1"/>
        <v>-2133350.9849999999</v>
      </c>
      <c r="AS3" s="171">
        <f t="shared" si="1"/>
        <v>-2384549.4899999998</v>
      </c>
      <c r="AT3" s="171">
        <f t="shared" si="1"/>
        <v>-2635196.9449999998</v>
      </c>
    </row>
    <row r="4" spans="1:46">
      <c r="A4" s="151" t="s">
        <v>125</v>
      </c>
      <c r="B4" s="151" t="s">
        <v>126</v>
      </c>
      <c r="C4" s="151" t="s">
        <v>127</v>
      </c>
      <c r="D4" s="151" t="s">
        <v>128</v>
      </c>
      <c r="E4" s="151">
        <v>141004007</v>
      </c>
      <c r="F4" s="151" t="s">
        <v>132</v>
      </c>
      <c r="H4" s="135" t="s">
        <v>130</v>
      </c>
      <c r="I4" s="136" t="s">
        <v>131</v>
      </c>
      <c r="J4" s="137">
        <v>0.2</v>
      </c>
      <c r="L4" s="172">
        <v>659229.38</v>
      </c>
      <c r="M4" s="172">
        <v>675504.97</v>
      </c>
      <c r="N4" s="172">
        <f>M4+N9</f>
        <v>680585.32</v>
      </c>
      <c r="O4" s="172">
        <f t="shared" ref="O4:V4" si="2">N4+O9</f>
        <v>686429.63999999978</v>
      </c>
      <c r="P4" s="172">
        <f t="shared" si="2"/>
        <v>686429.63999999978</v>
      </c>
      <c r="Q4" s="172">
        <f t="shared" si="2"/>
        <v>686429.63999999978</v>
      </c>
      <c r="R4" s="172">
        <f t="shared" si="2"/>
        <v>686429.63999999978</v>
      </c>
      <c r="S4" s="172">
        <f t="shared" si="2"/>
        <v>686430.64</v>
      </c>
      <c r="T4" s="172">
        <f t="shared" si="2"/>
        <v>686431.64</v>
      </c>
      <c r="U4" s="172">
        <f t="shared" si="2"/>
        <v>686431.64</v>
      </c>
      <c r="V4" s="172">
        <f t="shared" si="2"/>
        <v>686431.64</v>
      </c>
      <c r="W4" s="173"/>
      <c r="X4" s="172">
        <f>L4/5/12/2</f>
        <v>5493.5781666666662</v>
      </c>
      <c r="Y4" s="172">
        <f>X4*2+(M4-L4)/5/12/2</f>
        <v>11122.786249999999</v>
      </c>
      <c r="Z4" s="172">
        <v>11300.752416666668</v>
      </c>
      <c r="AA4" s="172">
        <v>11391.791333333331</v>
      </c>
      <c r="AB4" s="172">
        <v>11440.493999999997</v>
      </c>
      <c r="AC4" s="172">
        <f>AB4+(Q4-P4)/5/12/2</f>
        <v>11440.493999999997</v>
      </c>
      <c r="AD4" s="172">
        <f>AC4+(R4-Q4)/5/12/2</f>
        <v>11440.493999999997</v>
      </c>
      <c r="AE4" s="172">
        <f>AD4+(S4-R4)/5/12/2</f>
        <v>11440.502333333332</v>
      </c>
      <c r="AF4" s="172">
        <v>11440.493999999997</v>
      </c>
      <c r="AG4" s="172">
        <f>AF4+(U4-T4)/5/12/2</f>
        <v>11440.493999999997</v>
      </c>
      <c r="AH4" s="172">
        <f>AG4+(V4-U4)/5/12/2</f>
        <v>11440.493999999997</v>
      </c>
      <c r="AI4" s="173"/>
      <c r="AJ4" s="172">
        <f>-X4</f>
        <v>-5493.5781666666662</v>
      </c>
      <c r="AK4" s="172">
        <f>AJ4-Y4</f>
        <v>-16616.364416666664</v>
      </c>
      <c r="AL4" s="172">
        <f t="shared" ref="AL4" si="3">AK4-Z4</f>
        <v>-27917.116833333333</v>
      </c>
      <c r="AM4" s="172">
        <f>AL4-AA4</f>
        <v>-39308.908166666661</v>
      </c>
      <c r="AN4" s="172">
        <f>AM4-AB4</f>
        <v>-50749.402166666659</v>
      </c>
      <c r="AO4" s="172">
        <f t="shared" ref="AO4:AT4" si="4">AN4-AC4</f>
        <v>-62189.896166666658</v>
      </c>
      <c r="AP4" s="172">
        <f t="shared" si="4"/>
        <v>-73630.39016666665</v>
      </c>
      <c r="AQ4" s="172">
        <f t="shared" si="4"/>
        <v>-85070.892499999987</v>
      </c>
      <c r="AR4" s="172">
        <f t="shared" si="4"/>
        <v>-96511.386499999979</v>
      </c>
      <c r="AS4" s="172">
        <f t="shared" si="4"/>
        <v>-107951.88049999997</v>
      </c>
      <c r="AT4" s="172">
        <f t="shared" si="4"/>
        <v>-119392.37449999996</v>
      </c>
    </row>
    <row r="5" spans="1:46">
      <c r="H5" s="135"/>
      <c r="I5" s="136"/>
      <c r="J5" s="137"/>
      <c r="L5" s="171">
        <f>SUM(L3:L4)</f>
        <v>9442257.8900000006</v>
      </c>
      <c r="M5" s="171">
        <f t="shared" ref="M5:S5" si="5">SUM(M3:M4)</f>
        <v>9629567.8500000015</v>
      </c>
      <c r="N5" s="171">
        <f t="shared" si="5"/>
        <v>9612261.8599999994</v>
      </c>
      <c r="O5" s="171">
        <f t="shared" si="5"/>
        <v>9885155.620000001</v>
      </c>
      <c r="P5" s="171">
        <f t="shared" si="5"/>
        <v>9768940.9299999997</v>
      </c>
      <c r="Q5" s="171">
        <f t="shared" si="5"/>
        <v>9768940.9299999997</v>
      </c>
      <c r="R5" s="171">
        <f t="shared" si="5"/>
        <v>9769028.9199999999</v>
      </c>
      <c r="S5" s="171">
        <f t="shared" si="5"/>
        <v>9769287.7200000007</v>
      </c>
      <c r="T5" s="171">
        <f t="shared" ref="T5:V5" si="6">SUM(T3:T4)</f>
        <v>9768711.5700000003</v>
      </c>
      <c r="U5" s="171">
        <f t="shared" si="6"/>
        <v>9767242.370000001</v>
      </c>
      <c r="V5" s="171">
        <f t="shared" si="6"/>
        <v>9767242.370000001</v>
      </c>
      <c r="X5" s="171">
        <f>SUM(X3:X4)</f>
        <v>127480.09816666666</v>
      </c>
      <c r="Y5" s="171">
        <f t="shared" ref="Y5:AE5" si="7">SUM(Y3:Y4)</f>
        <v>257504.69625000001</v>
      </c>
      <c r="Z5" s="171">
        <f t="shared" si="7"/>
        <v>259837.04241666666</v>
      </c>
      <c r="AA5" s="171">
        <f t="shared" si="7"/>
        <v>263579.78133333335</v>
      </c>
      <c r="AB5" s="174">
        <f t="shared" si="7"/>
        <v>265948.97399999999</v>
      </c>
      <c r="AC5" s="174">
        <f t="shared" si="7"/>
        <v>264104.29399999999</v>
      </c>
      <c r="AD5" s="174">
        <f t="shared" si="7"/>
        <v>264105.78399999999</v>
      </c>
      <c r="AE5" s="174">
        <f t="shared" si="7"/>
        <v>264111.65233333333</v>
      </c>
      <c r="AF5" s="174">
        <f t="shared" ref="AF5:AH5" si="8">SUM(AF3:AF4)</f>
        <v>263190.049</v>
      </c>
      <c r="AG5" s="174">
        <f t="shared" si="8"/>
        <v>262638.99900000001</v>
      </c>
      <c r="AH5" s="174">
        <f t="shared" si="8"/>
        <v>262087.94899999999</v>
      </c>
      <c r="AJ5" s="171">
        <f>SUM(AJ3:AJ4)</f>
        <v>-127480.09816666666</v>
      </c>
      <c r="AK5" s="171">
        <f t="shared" ref="AK5:AN5" si="9">SUM(AK3:AK4)</f>
        <v>-384984.79441666667</v>
      </c>
      <c r="AL5" s="171">
        <f t="shared" si="9"/>
        <v>-644821.83683333336</v>
      </c>
      <c r="AM5" s="171">
        <f t="shared" si="9"/>
        <v>-908401.61816666659</v>
      </c>
      <c r="AN5" s="171">
        <f t="shared" si="9"/>
        <v>-1174350.5921666666</v>
      </c>
      <c r="AO5" s="171">
        <f t="shared" ref="AO5:AT5" si="10">SUM(AO3:AO4)</f>
        <v>-1438454.8861666666</v>
      </c>
      <c r="AP5" s="171">
        <f t="shared" si="10"/>
        <v>-1702560.6701666666</v>
      </c>
      <c r="AQ5" s="171">
        <f t="shared" si="10"/>
        <v>-1966672.3225</v>
      </c>
      <c r="AR5" s="171">
        <f t="shared" si="10"/>
        <v>-2229862.3714999999</v>
      </c>
      <c r="AS5" s="171">
        <f t="shared" si="10"/>
        <v>-2492501.3704999997</v>
      </c>
      <c r="AT5" s="171">
        <f t="shared" si="10"/>
        <v>-2754589.3194999998</v>
      </c>
    </row>
    <row r="6" spans="1:46" ht="15.75" thickBot="1">
      <c r="H6" s="135"/>
      <c r="I6" s="136"/>
      <c r="J6" s="137"/>
    </row>
    <row r="7" spans="1:46">
      <c r="K7" s="175"/>
      <c r="L7" s="176"/>
      <c r="M7" s="176"/>
      <c r="N7" s="208"/>
      <c r="O7" s="208"/>
      <c r="P7" s="208"/>
      <c r="Q7" s="208"/>
      <c r="R7" s="176"/>
      <c r="S7" s="176"/>
      <c r="T7" s="176"/>
      <c r="U7" s="176"/>
      <c r="V7" s="177"/>
      <c r="X7" s="178"/>
    </row>
    <row r="8" spans="1:46">
      <c r="A8" s="151" t="s">
        <v>135</v>
      </c>
      <c r="K8" s="179">
        <v>141004181</v>
      </c>
      <c r="L8" s="180" t="s">
        <v>133</v>
      </c>
      <c r="M8" s="180" t="s">
        <v>133</v>
      </c>
      <c r="N8" s="209">
        <v>-22386.340000001714</v>
      </c>
      <c r="O8" s="209">
        <v>267049.44000000134</v>
      </c>
      <c r="P8" s="209">
        <v>-116214.69000000134</v>
      </c>
      <c r="Q8" s="209">
        <v>0</v>
      </c>
      <c r="R8" s="209">
        <v>87.990000000223517</v>
      </c>
      <c r="S8" s="209">
        <v>257.80000000074506</v>
      </c>
      <c r="T8" s="209">
        <v>-577.15000000037253</v>
      </c>
      <c r="U8" s="209">
        <v>-1469.1999999992549</v>
      </c>
      <c r="V8" s="209">
        <v>0</v>
      </c>
      <c r="X8" s="178"/>
    </row>
    <row r="9" spans="1:46">
      <c r="B9" s="151" t="s">
        <v>136</v>
      </c>
      <c r="C9" s="151" t="s">
        <v>137</v>
      </c>
      <c r="D9" s="151" t="s">
        <v>138</v>
      </c>
      <c r="E9" s="151" t="s">
        <v>139</v>
      </c>
      <c r="K9" s="179">
        <v>141004007</v>
      </c>
      <c r="L9" s="180"/>
      <c r="M9" s="180"/>
      <c r="N9" s="209">
        <v>5080.3499999999767</v>
      </c>
      <c r="O9" s="209">
        <v>5844.3199999998324</v>
      </c>
      <c r="P9" s="209">
        <v>0</v>
      </c>
      <c r="Q9" s="209">
        <v>0</v>
      </c>
      <c r="R9" s="209">
        <v>0</v>
      </c>
      <c r="S9" s="209">
        <v>1.0000000002328306</v>
      </c>
      <c r="T9" s="209">
        <v>1</v>
      </c>
      <c r="U9" s="209">
        <v>0</v>
      </c>
      <c r="V9" s="209">
        <v>0</v>
      </c>
    </row>
    <row r="10" spans="1:46">
      <c r="A10" s="151">
        <v>141004181</v>
      </c>
      <c r="B10" s="178">
        <f>N3</f>
        <v>8931676.5399999991</v>
      </c>
      <c r="C10" s="182">
        <f>+J3</f>
        <v>0.33333333333333331</v>
      </c>
      <c r="D10" s="183">
        <f>+B10*C10</f>
        <v>2977225.5133333327</v>
      </c>
      <c r="K10" s="179"/>
      <c r="L10" s="180"/>
      <c r="M10" s="180"/>
      <c r="N10" s="171"/>
      <c r="O10" s="180"/>
      <c r="P10" s="180"/>
      <c r="Q10" s="180"/>
      <c r="R10" s="180"/>
      <c r="S10" s="180"/>
      <c r="T10" s="180"/>
      <c r="U10" s="180"/>
      <c r="V10" s="181"/>
    </row>
    <row r="11" spans="1:46">
      <c r="A11" s="151">
        <v>141004007</v>
      </c>
      <c r="B11" s="178">
        <f>N4</f>
        <v>680585.32</v>
      </c>
      <c r="C11" s="182">
        <f>+J4</f>
        <v>0.2</v>
      </c>
      <c r="D11" s="183">
        <f>+B11*C11</f>
        <v>136117.06399999998</v>
      </c>
      <c r="K11" s="179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1"/>
    </row>
    <row r="12" spans="1:46">
      <c r="B12" s="178">
        <f>SUM(B10:B11)</f>
        <v>9612261.8599999994</v>
      </c>
      <c r="D12" s="183">
        <f>SUM(D10:D11)</f>
        <v>3113342.5773333325</v>
      </c>
      <c r="E12" s="184">
        <f>+D12/B12</f>
        <v>0.32389281759884686</v>
      </c>
      <c r="K12" s="179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1"/>
      <c r="W12" s="185"/>
      <c r="Y12" s="186"/>
      <c r="Z12" s="186"/>
      <c r="AA12" s="186"/>
      <c r="AB12" s="186"/>
      <c r="AC12" s="185"/>
      <c r="AD12" s="185"/>
    </row>
    <row r="13" spans="1:46">
      <c r="K13" s="179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1"/>
      <c r="W13" s="185"/>
      <c r="Y13" s="186"/>
      <c r="Z13" s="186"/>
      <c r="AA13" s="186"/>
      <c r="AB13" s="186"/>
      <c r="AC13" s="185"/>
      <c r="AD13" s="185"/>
    </row>
    <row r="14" spans="1:46">
      <c r="K14" s="179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1"/>
      <c r="W14" s="185"/>
      <c r="Y14" s="186"/>
      <c r="Z14" s="186"/>
      <c r="AA14" s="186"/>
      <c r="AB14" s="186"/>
      <c r="AC14" s="185"/>
      <c r="AD14" s="185"/>
    </row>
    <row r="15" spans="1:46">
      <c r="K15" s="179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1"/>
      <c r="Y15" s="186"/>
      <c r="Z15" s="186"/>
      <c r="AA15" s="186"/>
      <c r="AB15" s="186"/>
      <c r="AC15" s="185"/>
      <c r="AD15" s="185"/>
    </row>
    <row r="16" spans="1:46">
      <c r="K16" s="179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1"/>
      <c r="Y16" s="186"/>
      <c r="Z16" s="186"/>
      <c r="AA16" s="186"/>
      <c r="AB16" s="186"/>
      <c r="AC16" s="185"/>
      <c r="AD16" s="185"/>
    </row>
    <row r="17" spans="11:30">
      <c r="K17" s="187" t="s">
        <v>148</v>
      </c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1"/>
      <c r="W17" s="185"/>
      <c r="Y17" s="186"/>
      <c r="Z17" s="186"/>
      <c r="AA17" s="186"/>
      <c r="AB17" s="186"/>
      <c r="AC17" s="185"/>
      <c r="AD17" s="185"/>
    </row>
    <row r="18" spans="11:30">
      <c r="K18" s="188">
        <v>43646</v>
      </c>
      <c r="L18" s="185">
        <v>2059335.48</v>
      </c>
      <c r="M18" s="180"/>
      <c r="N18" s="180"/>
      <c r="O18" s="180"/>
      <c r="P18" s="180"/>
      <c r="Q18" s="180"/>
      <c r="R18" s="180"/>
      <c r="S18" s="180"/>
      <c r="T18" s="180"/>
      <c r="U18" s="180"/>
      <c r="V18" s="181"/>
      <c r="W18" s="185"/>
      <c r="Y18" s="186"/>
      <c r="Z18" s="186"/>
      <c r="AA18" s="186"/>
      <c r="AB18" s="186"/>
      <c r="AC18" s="185"/>
      <c r="AD18" s="185"/>
    </row>
    <row r="19" spans="11:30">
      <c r="K19" s="179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1"/>
      <c r="W19" s="185"/>
      <c r="Y19" s="186"/>
      <c r="Z19" s="186"/>
      <c r="AA19" s="186"/>
      <c r="AB19" s="186"/>
      <c r="AC19" s="185"/>
      <c r="AD19" s="185"/>
    </row>
    <row r="20" spans="11:30">
      <c r="K20" s="179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Y20" s="186"/>
      <c r="Z20" s="186"/>
      <c r="AA20" s="186"/>
      <c r="AB20" s="186"/>
      <c r="AC20" s="185"/>
      <c r="AD20" s="185"/>
    </row>
    <row r="21" spans="11:30">
      <c r="K21" s="179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1"/>
      <c r="Y21" s="186"/>
      <c r="Z21" s="186"/>
      <c r="AA21" s="186"/>
      <c r="AB21" s="186"/>
      <c r="AC21" s="185"/>
      <c r="AD21" s="185"/>
    </row>
    <row r="22" spans="11:30">
      <c r="K22" s="179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1"/>
      <c r="W22" s="185"/>
      <c r="Y22" s="186"/>
      <c r="Z22" s="186"/>
      <c r="AA22" s="186"/>
      <c r="AB22" s="186"/>
      <c r="AC22" s="185"/>
      <c r="AD22" s="185"/>
    </row>
    <row r="23" spans="11:30">
      <c r="K23" s="179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1"/>
      <c r="W23" s="185"/>
      <c r="AC23" s="185"/>
      <c r="AD23" s="185"/>
    </row>
    <row r="24" spans="11:30">
      <c r="K24" s="179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1"/>
    </row>
    <row r="25" spans="11:30">
      <c r="K25" s="179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1"/>
    </row>
    <row r="26" spans="11:30">
      <c r="K26" s="187" t="s">
        <v>149</v>
      </c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1"/>
    </row>
    <row r="27" spans="11:30">
      <c r="K27" s="188">
        <v>43373</v>
      </c>
      <c r="L27" s="185">
        <v>7709951.2400000002</v>
      </c>
      <c r="M27" s="180"/>
      <c r="N27" s="180"/>
      <c r="O27" s="180"/>
      <c r="P27" s="180"/>
      <c r="Q27" s="180"/>
      <c r="R27" s="180"/>
      <c r="S27" s="180"/>
      <c r="T27" s="180"/>
      <c r="U27" s="180"/>
      <c r="V27" s="181"/>
    </row>
    <row r="28" spans="11:30">
      <c r="K28" s="179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1"/>
    </row>
    <row r="29" spans="11:30">
      <c r="K29" s="179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1"/>
    </row>
    <row r="30" spans="11:30">
      <c r="K30" s="179" t="s">
        <v>150</v>
      </c>
      <c r="L30" s="189">
        <f>+L18+L27</f>
        <v>9769286.7200000007</v>
      </c>
      <c r="M30" s="180"/>
      <c r="N30" s="180"/>
      <c r="O30" s="180"/>
      <c r="P30" s="180"/>
      <c r="Q30" s="180"/>
      <c r="R30" s="180"/>
      <c r="S30" s="180"/>
      <c r="T30" s="180"/>
      <c r="U30" s="180"/>
      <c r="V30" s="181"/>
      <c r="W30" s="185">
        <v>9768940.9299999997</v>
      </c>
    </row>
    <row r="31" spans="11:30">
      <c r="K31" s="179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1"/>
    </row>
    <row r="32" spans="11:30">
      <c r="K32" s="179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</row>
    <row r="33" spans="11:22" ht="15.75" thickBot="1">
      <c r="K33" s="190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2"/>
    </row>
    <row r="49" spans="14:22">
      <c r="N49" s="171"/>
      <c r="O49" s="171"/>
      <c r="P49" s="171"/>
      <c r="Q49" s="171"/>
      <c r="R49" s="171"/>
      <c r="S49" s="171"/>
      <c r="T49" s="171"/>
      <c r="U49" s="171"/>
      <c r="V49" s="171"/>
    </row>
    <row r="50" spans="14:22">
      <c r="N50" s="171"/>
      <c r="O50" s="171"/>
      <c r="P50" s="171"/>
      <c r="Q50" s="171"/>
      <c r="R50" s="171"/>
      <c r="S50" s="171"/>
      <c r="T50" s="171"/>
      <c r="U50" s="171"/>
      <c r="V50" s="171"/>
    </row>
    <row r="52" spans="14:22">
      <c r="N52" s="178"/>
      <c r="O52" s="178"/>
      <c r="P52" s="178"/>
      <c r="Q52" s="178"/>
      <c r="R52" s="178"/>
      <c r="S52" s="178"/>
      <c r="T52" s="178"/>
      <c r="U52" s="178"/>
      <c r="V52" s="178"/>
    </row>
    <row r="53" spans="14:22">
      <c r="N53" s="178"/>
      <c r="O53" s="178"/>
      <c r="P53" s="178"/>
      <c r="Q53" s="178"/>
      <c r="R53" s="178"/>
      <c r="S53" s="178"/>
      <c r="T53" s="178"/>
      <c r="U53" s="178"/>
      <c r="V53" s="178"/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defaultColWidth="9.140625" defaultRowHeight="15"/>
  <cols>
    <col min="1" max="1" width="26.140625" style="151" bestFit="1" customWidth="1"/>
    <col min="2" max="2" width="14.140625" style="151" bestFit="1" customWidth="1"/>
    <col min="3" max="3" width="22" style="151" bestFit="1" customWidth="1"/>
    <col min="4" max="4" width="15" style="151" bestFit="1" customWidth="1"/>
    <col min="5" max="5" width="9.7109375" style="165" bestFit="1" customWidth="1"/>
    <col min="6" max="16384" width="9.140625" style="151"/>
  </cols>
  <sheetData>
    <row r="1" spans="1:6">
      <c r="A1" s="151" t="s">
        <v>151</v>
      </c>
      <c r="B1" s="151" t="s">
        <v>152</v>
      </c>
      <c r="C1" s="151" t="s">
        <v>153</v>
      </c>
      <c r="D1" s="151" t="s">
        <v>154</v>
      </c>
      <c r="E1" s="165" t="s">
        <v>155</v>
      </c>
      <c r="F1" s="151" t="s">
        <v>156</v>
      </c>
    </row>
    <row r="2" spans="1:6">
      <c r="A2" s="151" t="s">
        <v>157</v>
      </c>
      <c r="B2" s="151">
        <v>201910</v>
      </c>
      <c r="C2" s="151">
        <v>141004181</v>
      </c>
      <c r="D2" s="151" t="s">
        <v>127</v>
      </c>
      <c r="E2" s="165">
        <v>-577.15</v>
      </c>
      <c r="F2" s="151">
        <v>0</v>
      </c>
    </row>
    <row r="3" spans="1:6">
      <c r="A3" s="151" t="s">
        <v>157</v>
      </c>
      <c r="B3" s="151">
        <v>201911</v>
      </c>
      <c r="C3" s="151">
        <v>141004181</v>
      </c>
      <c r="D3" s="151" t="s">
        <v>127</v>
      </c>
      <c r="E3" s="165">
        <v>-1469.2</v>
      </c>
      <c r="F3" s="151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C90EC12-0BC4-46FF-BE99-6CB510C8CD2A}"/>
</file>

<file path=customXml/itemProps2.xml><?xml version="1.0" encoding="utf-8"?>
<ds:datastoreItem xmlns:ds="http://schemas.openxmlformats.org/officeDocument/2006/customXml" ds:itemID="{F98E8911-B190-4373-9615-FC6E0EAECB3E}"/>
</file>

<file path=customXml/itemProps3.xml><?xml version="1.0" encoding="utf-8"?>
<ds:datastoreItem xmlns:ds="http://schemas.openxmlformats.org/officeDocument/2006/customXml" ds:itemID="{752A2D17-5937-4197-9FA4-F0C34C69C6E8}"/>
</file>

<file path=customXml/itemProps4.xml><?xml version="1.0" encoding="utf-8"?>
<ds:datastoreItem xmlns:ds="http://schemas.openxmlformats.org/officeDocument/2006/customXml" ds:itemID="{48D40229-826A-4A9B-BFAB-DBB65DEBF8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Lead E</vt:lpstr>
      <vt:lpstr>Electric EMS Additions</vt:lpstr>
      <vt:lpstr>DFIT </vt:lpstr>
      <vt:lpstr>MACRS</vt:lpstr>
      <vt:lpstr>EMS</vt:lpstr>
      <vt:lpstr>Oct- Dec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NC</cp:lastModifiedBy>
  <dcterms:created xsi:type="dcterms:W3CDTF">2019-04-18T16:39:53Z</dcterms:created>
  <dcterms:modified xsi:type="dcterms:W3CDTF">2020-02-28T19:33:06Z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