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190" yWindow="210" windowWidth="16605" windowHeight="10380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CustCount_Gas'!$A$1:$I$53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29" i="1" l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E23" i="1"/>
  <c r="F23" i="1" s="1"/>
  <c r="E29" i="1" l="1"/>
  <c r="F29" i="1" s="1"/>
  <c r="H29" i="1"/>
  <c r="I29" i="1" s="1"/>
  <c r="I23" i="1"/>
  <c r="G41" i="1"/>
  <c r="H35" i="1" l="1"/>
  <c r="I35" i="1" s="1"/>
  <c r="C41" i="1"/>
  <c r="E35" i="1"/>
  <c r="F35" i="1" s="1"/>
  <c r="H37" i="1"/>
  <c r="I37" i="1" s="1"/>
  <c r="E37" i="1"/>
  <c r="F37" i="1" s="1"/>
  <c r="H39" i="1"/>
  <c r="I39" i="1" s="1"/>
  <c r="E39" i="1"/>
  <c r="F39" i="1" s="1"/>
  <c r="D41" i="1"/>
  <c r="E36" i="1"/>
  <c r="F36" i="1" s="1"/>
  <c r="H36" i="1"/>
  <c r="I36" i="1" s="1"/>
  <c r="E38" i="1"/>
  <c r="F38" i="1" s="1"/>
  <c r="H38" i="1"/>
  <c r="I38" i="1" s="1"/>
  <c r="E40" i="1"/>
  <c r="F40" i="1" s="1"/>
  <c r="H40" i="1"/>
  <c r="I40" i="1" s="1"/>
  <c r="H41" i="1" l="1"/>
  <c r="I41" i="1" s="1"/>
  <c r="E41" i="1"/>
  <c r="F41" i="1" s="1"/>
  <c r="E52" i="1"/>
  <c r="F52" i="1" s="1"/>
  <c r="H51" i="1"/>
  <c r="I51" i="1" s="1"/>
  <c r="E51" i="1"/>
  <c r="F51" i="1" s="1"/>
  <c r="E50" i="1"/>
  <c r="F50" i="1" s="1"/>
  <c r="H49" i="1"/>
  <c r="I49" i="1" s="1"/>
  <c r="E48" i="1"/>
  <c r="F48" i="1" s="1"/>
  <c r="G53" i="1"/>
  <c r="D53" i="1"/>
  <c r="H47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47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47" i="1"/>
  <c r="F47" i="1" s="1"/>
  <c r="H48" i="1"/>
  <c r="I48" i="1" s="1"/>
  <c r="E49" i="1"/>
  <c r="F49" i="1" s="1"/>
  <c r="H50" i="1"/>
  <c r="I50" i="1" s="1"/>
  <c r="H52" i="1"/>
  <c r="I52" i="1" s="1"/>
  <c r="C53" i="1"/>
  <c r="E53" i="1" s="1"/>
  <c r="F53" i="1" s="1"/>
  <c r="E11" i="1"/>
  <c r="F11" i="1" s="1"/>
  <c r="H53" i="1" l="1"/>
  <c r="I53" i="1" s="1"/>
  <c r="I11" i="1"/>
  <c r="H17" i="1"/>
  <c r="I17" i="1" s="1"/>
</calcChain>
</file>

<file path=xl/sharedStrings.xml><?xml version="1.0" encoding="utf-8"?>
<sst xmlns="http://schemas.openxmlformats.org/spreadsheetml/2006/main" count="75" uniqueCount="21">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</sst>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7"/>
  <sheetViews>
    <sheetView tabSelected="1" zoomScale="70" zoomScaleNormal="85" workbookViewId="0">
      <selection activeCell="C16" sqref="C16"/>
    </sheetView>
  </sheetViews>
  <sheetFormatPr defaultColWidth="8.85546875" defaultRowHeight="16.5" x14ac:dyDescent="0.3"/>
  <cols>
    <col min="1" max="1" width="36.7109375" style="3" customWidth="1"/>
    <col min="2" max="2" width="1.140625" style="3" customWidth="1"/>
    <col min="3" max="3" width="13.140625" style="3" bestFit="1" customWidth="1"/>
    <col min="4" max="4" width="13.140625" style="33" bestFit="1" customWidth="1"/>
    <col min="5" max="5" width="15.85546875" style="3" customWidth="1"/>
    <col min="6" max="6" width="14.5703125" style="3" customWidth="1"/>
    <col min="7" max="7" width="15.7109375" style="3" customWidth="1"/>
    <col min="8" max="8" width="15.5703125" style="3" customWidth="1"/>
    <col min="9" max="9" width="17.7109375" style="3" customWidth="1"/>
    <col min="10" max="10" width="9.5703125" style="3" customWidth="1"/>
    <col min="11" max="16384" width="8.85546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</row>
    <row r="3" spans="1:10" ht="20.2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4"/>
    </row>
    <row r="4" spans="1:10" ht="20.25" x14ac:dyDescent="0.3">
      <c r="A4" s="51">
        <v>42308</v>
      </c>
      <c r="B4" s="51"/>
      <c r="C4" s="51"/>
      <c r="D4" s="51"/>
      <c r="E4" s="51"/>
      <c r="F4" s="51"/>
      <c r="G4" s="51"/>
      <c r="H4" s="51"/>
      <c r="I4" s="51"/>
      <c r="J4" s="5"/>
    </row>
    <row r="5" spans="1:10" x14ac:dyDescent="0.3">
      <c r="A5" s="6"/>
      <c r="B5" s="6"/>
      <c r="C5" s="7"/>
      <c r="D5" s="45"/>
      <c r="E5" s="7"/>
      <c r="F5" s="7"/>
      <c r="G5" s="7"/>
      <c r="H5" s="7"/>
      <c r="I5" s="7"/>
      <c r="J5" s="7"/>
    </row>
    <row r="6" spans="1:10" ht="18.75" x14ac:dyDescent="0.3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8"/>
    </row>
    <row r="8" spans="1:10" s="10" customFormat="1" ht="18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9"/>
    </row>
    <row r="9" spans="1:10" s="10" customFormat="1" ht="18" x14ac:dyDescent="0.25">
      <c r="A9" s="11"/>
      <c r="B9" s="11"/>
      <c r="C9" s="11"/>
      <c r="D9" s="46"/>
      <c r="E9" s="13" t="s">
        <v>4</v>
      </c>
      <c r="F9" s="12"/>
      <c r="G9" s="49" t="s">
        <v>5</v>
      </c>
      <c r="H9" s="49"/>
      <c r="I9" s="49"/>
      <c r="J9" s="14"/>
    </row>
    <row r="10" spans="1:10" s="10" customFormat="1" ht="18" x14ac:dyDescent="0.25">
      <c r="A10" s="13" t="s">
        <v>6</v>
      </c>
      <c r="B10" s="13"/>
      <c r="C10" s="15" t="s">
        <v>7</v>
      </c>
      <c r="D10" s="16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8.75" x14ac:dyDescent="0.3">
      <c r="A11" s="17" t="s">
        <v>12</v>
      </c>
      <c r="B11" s="17"/>
      <c r="C11" s="20">
        <v>738347</v>
      </c>
      <c r="D11" s="20">
        <v>755154</v>
      </c>
      <c r="E11" s="18">
        <f t="shared" ref="E11:E17" si="0">C11-D11</f>
        <v>-16807</v>
      </c>
      <c r="F11" s="19">
        <f t="shared" ref="F11:F17" si="1">E11/D11</f>
        <v>-2.2256387438853532E-2</v>
      </c>
      <c r="G11" s="20">
        <v>728928</v>
      </c>
      <c r="H11" s="18">
        <f t="shared" ref="H11:H16" si="2">+C11-G11</f>
        <v>9419</v>
      </c>
      <c r="I11" s="21">
        <f t="shared" ref="I11:I17" si="3">+H11/G11</f>
        <v>1.2921715176258834E-2</v>
      </c>
      <c r="J11" s="21"/>
    </row>
    <row r="12" spans="1:10" ht="18.75" x14ac:dyDescent="0.3">
      <c r="A12" s="17" t="s">
        <v>13</v>
      </c>
      <c r="B12" s="17"/>
      <c r="C12" s="20">
        <v>54508</v>
      </c>
      <c r="D12" s="20">
        <v>56015</v>
      </c>
      <c r="E12" s="18">
        <f t="shared" si="0"/>
        <v>-1507</v>
      </c>
      <c r="F12" s="19">
        <f t="shared" si="1"/>
        <v>-2.6903507988931537E-2</v>
      </c>
      <c r="G12" s="20">
        <v>54245</v>
      </c>
      <c r="H12" s="18">
        <f t="shared" si="2"/>
        <v>263</v>
      </c>
      <c r="I12" s="21">
        <f t="shared" si="3"/>
        <v>4.8483731219467231E-3</v>
      </c>
      <c r="J12" s="21"/>
    </row>
    <row r="13" spans="1:10" ht="18.75" x14ac:dyDescent="0.3">
      <c r="A13" s="17" t="s">
        <v>14</v>
      </c>
      <c r="B13" s="17"/>
      <c r="C13" s="20">
        <v>413</v>
      </c>
      <c r="D13" s="20">
        <v>315</v>
      </c>
      <c r="E13" s="18">
        <f t="shared" si="0"/>
        <v>98</v>
      </c>
      <c r="F13" s="19">
        <f t="shared" si="1"/>
        <v>0.31111111111111112</v>
      </c>
      <c r="G13" s="20">
        <v>433</v>
      </c>
      <c r="H13" s="18">
        <f t="shared" si="2"/>
        <v>-20</v>
      </c>
      <c r="I13" s="21">
        <f t="shared" si="3"/>
        <v>-4.6189376443418015E-2</v>
      </c>
      <c r="J13" s="21"/>
    </row>
    <row r="14" spans="1:10" ht="18.75" x14ac:dyDescent="0.3">
      <c r="A14" s="17" t="s">
        <v>15</v>
      </c>
      <c r="B14" s="17"/>
      <c r="C14" s="20">
        <v>2375</v>
      </c>
      <c r="D14" s="20">
        <v>2319</v>
      </c>
      <c r="E14" s="18">
        <f t="shared" si="0"/>
        <v>56</v>
      </c>
      <c r="F14" s="19">
        <f t="shared" si="1"/>
        <v>2.4148339801638639E-2</v>
      </c>
      <c r="G14" s="20">
        <v>2358</v>
      </c>
      <c r="H14" s="18">
        <f t="shared" si="2"/>
        <v>17</v>
      </c>
      <c r="I14" s="21">
        <f t="shared" si="3"/>
        <v>7.2094995759117899E-3</v>
      </c>
      <c r="J14" s="21"/>
    </row>
    <row r="15" spans="1:10" ht="18.75" x14ac:dyDescent="0.3">
      <c r="A15" s="17" t="s">
        <v>16</v>
      </c>
      <c r="B15" s="17"/>
      <c r="C15" s="20">
        <v>10</v>
      </c>
      <c r="D15" s="20">
        <v>14</v>
      </c>
      <c r="E15" s="18">
        <f t="shared" si="0"/>
        <v>-4</v>
      </c>
      <c r="F15" s="19">
        <f t="shared" si="1"/>
        <v>-0.2857142857142857</v>
      </c>
      <c r="G15" s="20">
        <v>12</v>
      </c>
      <c r="H15" s="18">
        <f t="shared" si="2"/>
        <v>-2</v>
      </c>
      <c r="I15" s="21">
        <f t="shared" si="3"/>
        <v>-0.16666666666666666</v>
      </c>
      <c r="J15" s="21"/>
    </row>
    <row r="16" spans="1:10" ht="18.75" x14ac:dyDescent="0.3">
      <c r="A16" s="17" t="s">
        <v>17</v>
      </c>
      <c r="B16" s="17"/>
      <c r="C16" s="24">
        <v>226</v>
      </c>
      <c r="D16" s="24">
        <v>207</v>
      </c>
      <c r="E16" s="22">
        <f t="shared" si="0"/>
        <v>19</v>
      </c>
      <c r="F16" s="23">
        <f t="shared" si="1"/>
        <v>9.1787439613526575E-2</v>
      </c>
      <c r="G16" s="22">
        <v>207</v>
      </c>
      <c r="H16" s="22">
        <f t="shared" si="2"/>
        <v>19</v>
      </c>
      <c r="I16" s="25">
        <f t="shared" si="3"/>
        <v>9.1787439613526575E-2</v>
      </c>
      <c r="J16" s="26"/>
    </row>
    <row r="17" spans="1:10" ht="18.75" x14ac:dyDescent="0.3">
      <c r="A17" s="17" t="s">
        <v>18</v>
      </c>
      <c r="B17" s="17"/>
      <c r="C17" s="27">
        <f>SUM(C11:C16)</f>
        <v>795879</v>
      </c>
      <c r="D17" s="28">
        <f>SUM(D11:D16)</f>
        <v>814024</v>
      </c>
      <c r="E17" s="27">
        <f t="shared" si="0"/>
        <v>-18145</v>
      </c>
      <c r="F17" s="19">
        <f t="shared" si="1"/>
        <v>-2.2290497577467004E-2</v>
      </c>
      <c r="G17" s="28">
        <f>SUM(G11:G16)</f>
        <v>786183</v>
      </c>
      <c r="H17" s="27">
        <f>SUM(H11:H16)</f>
        <v>9696</v>
      </c>
      <c r="I17" s="21">
        <f t="shared" si="3"/>
        <v>1.2333006437432506E-2</v>
      </c>
      <c r="J17" s="21"/>
    </row>
    <row r="18" spans="1:10" ht="18.75" x14ac:dyDescent="0.3">
      <c r="A18" s="29"/>
      <c r="B18" s="29"/>
      <c r="C18" s="29"/>
      <c r="D18" s="30"/>
      <c r="E18" s="29"/>
      <c r="F18" s="29"/>
      <c r="G18" s="30"/>
      <c r="H18" s="29"/>
      <c r="I18" s="31"/>
      <c r="J18" s="32"/>
    </row>
    <row r="19" spans="1:10" ht="18.75" x14ac:dyDescent="0.3">
      <c r="A19" s="43"/>
      <c r="B19" s="43"/>
      <c r="C19" s="43"/>
      <c r="D19" s="44"/>
      <c r="E19" s="43"/>
      <c r="F19" s="43"/>
      <c r="G19" s="44"/>
      <c r="H19" s="43"/>
      <c r="I19" s="32"/>
      <c r="J19" s="32"/>
    </row>
    <row r="20" spans="1:10" ht="18.75" x14ac:dyDescent="0.3">
      <c r="A20" s="54" t="s">
        <v>20</v>
      </c>
      <c r="B20" s="54"/>
      <c r="C20" s="54"/>
      <c r="D20" s="54"/>
      <c r="E20" s="54"/>
      <c r="F20" s="54"/>
      <c r="G20" s="54"/>
      <c r="H20" s="54"/>
      <c r="I20" s="54"/>
      <c r="J20" s="32"/>
    </row>
    <row r="21" spans="1:10" ht="18.75" x14ac:dyDescent="0.3">
      <c r="A21" s="11"/>
      <c r="B21" s="11"/>
      <c r="C21" s="11"/>
      <c r="D21" s="46"/>
      <c r="E21" s="13" t="s">
        <v>4</v>
      </c>
      <c r="F21" s="12"/>
      <c r="G21" s="49" t="s">
        <v>5</v>
      </c>
      <c r="H21" s="49"/>
      <c r="I21" s="49"/>
      <c r="J21" s="32"/>
    </row>
    <row r="22" spans="1:10" ht="18.75" x14ac:dyDescent="0.3">
      <c r="A22" s="13" t="s">
        <v>6</v>
      </c>
      <c r="B22" s="13"/>
      <c r="C22" s="15" t="s">
        <v>7</v>
      </c>
      <c r="D22" s="16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8.75" x14ac:dyDescent="0.3">
      <c r="A23" s="17" t="s">
        <v>12</v>
      </c>
      <c r="B23" s="43"/>
      <c r="C23" s="18">
        <v>736524</v>
      </c>
      <c r="D23" s="20">
        <v>747541</v>
      </c>
      <c r="E23" s="18">
        <f t="shared" ref="E23:E29" si="4">C23-D23</f>
        <v>-11017</v>
      </c>
      <c r="F23" s="19">
        <f t="shared" ref="F23:F29" si="5">E23/D23</f>
        <v>-1.473765318557778E-2</v>
      </c>
      <c r="G23" s="20">
        <v>726282</v>
      </c>
      <c r="H23" s="18">
        <f t="shared" ref="H23:H28" si="6">+C23-G23</f>
        <v>10242</v>
      </c>
      <c r="I23" s="21">
        <f t="shared" ref="I23:I29" si="7">+H23/G23</f>
        <v>1.4101960395548837E-2</v>
      </c>
      <c r="J23" s="32"/>
    </row>
    <row r="24" spans="1:10" ht="18.75" x14ac:dyDescent="0.3">
      <c r="A24" s="17" t="s">
        <v>13</v>
      </c>
      <c r="B24" s="43"/>
      <c r="C24" s="18">
        <v>54630</v>
      </c>
      <c r="D24" s="20">
        <v>55830</v>
      </c>
      <c r="E24" s="18">
        <f t="shared" si="4"/>
        <v>-1200</v>
      </c>
      <c r="F24" s="19">
        <f t="shared" si="5"/>
        <v>-2.1493820526598602E-2</v>
      </c>
      <c r="G24" s="20">
        <v>54289</v>
      </c>
      <c r="H24" s="18">
        <f t="shared" si="6"/>
        <v>341</v>
      </c>
      <c r="I24" s="21">
        <f t="shared" si="7"/>
        <v>6.2811987695481587E-3</v>
      </c>
      <c r="J24" s="32"/>
    </row>
    <row r="25" spans="1:10" ht="18.75" x14ac:dyDescent="0.3">
      <c r="A25" s="17" t="s">
        <v>14</v>
      </c>
      <c r="B25" s="43"/>
      <c r="C25" s="18">
        <v>420</v>
      </c>
      <c r="D25" s="20">
        <v>320</v>
      </c>
      <c r="E25" s="18">
        <f t="shared" si="4"/>
        <v>100</v>
      </c>
      <c r="F25" s="19">
        <f t="shared" si="5"/>
        <v>0.3125</v>
      </c>
      <c r="G25" s="20">
        <v>438</v>
      </c>
      <c r="H25" s="18">
        <f t="shared" si="6"/>
        <v>-18</v>
      </c>
      <c r="I25" s="21">
        <f t="shared" si="7"/>
        <v>-4.1095890410958902E-2</v>
      </c>
      <c r="J25" s="32"/>
    </row>
    <row r="26" spans="1:10" ht="18.75" x14ac:dyDescent="0.3">
      <c r="A26" s="17" t="s">
        <v>15</v>
      </c>
      <c r="B26" s="43"/>
      <c r="C26" s="18">
        <v>2377</v>
      </c>
      <c r="D26" s="20">
        <v>2333</v>
      </c>
      <c r="E26" s="18">
        <f t="shared" si="4"/>
        <v>44</v>
      </c>
      <c r="F26" s="19">
        <f t="shared" si="5"/>
        <v>1.8859837119588514E-2</v>
      </c>
      <c r="G26" s="20">
        <v>2385</v>
      </c>
      <c r="H26" s="18">
        <f t="shared" si="6"/>
        <v>-8</v>
      </c>
      <c r="I26" s="21">
        <f t="shared" si="7"/>
        <v>-3.3542976939203353E-3</v>
      </c>
      <c r="J26" s="32"/>
    </row>
    <row r="27" spans="1:10" ht="18.75" x14ac:dyDescent="0.3">
      <c r="A27" s="17" t="s">
        <v>16</v>
      </c>
      <c r="B27" s="43"/>
      <c r="C27" s="18">
        <v>11</v>
      </c>
      <c r="D27" s="20">
        <v>14</v>
      </c>
      <c r="E27" s="18">
        <f t="shared" si="4"/>
        <v>-3</v>
      </c>
      <c r="F27" s="19">
        <f t="shared" si="5"/>
        <v>-0.21428571428571427</v>
      </c>
      <c r="G27" s="20">
        <v>13</v>
      </c>
      <c r="H27" s="18">
        <f t="shared" si="6"/>
        <v>-2</v>
      </c>
      <c r="I27" s="21">
        <f t="shared" si="7"/>
        <v>-0.15384615384615385</v>
      </c>
      <c r="J27" s="32"/>
    </row>
    <row r="28" spans="1:10" ht="18.75" x14ac:dyDescent="0.3">
      <c r="A28" s="17" t="s">
        <v>17</v>
      </c>
      <c r="B28" s="43"/>
      <c r="C28" s="22">
        <v>220</v>
      </c>
      <c r="D28" s="24">
        <v>207</v>
      </c>
      <c r="E28" s="22">
        <f t="shared" si="4"/>
        <v>13</v>
      </c>
      <c r="F28" s="23">
        <f t="shared" si="5"/>
        <v>6.280193236714976E-2</v>
      </c>
      <c r="G28" s="22">
        <v>208</v>
      </c>
      <c r="H28" s="22">
        <f t="shared" si="6"/>
        <v>12</v>
      </c>
      <c r="I28" s="25">
        <f t="shared" si="7"/>
        <v>5.7692307692307696E-2</v>
      </c>
      <c r="J28" s="32"/>
    </row>
    <row r="29" spans="1:10" ht="18.75" x14ac:dyDescent="0.3">
      <c r="A29" s="17" t="s">
        <v>18</v>
      </c>
      <c r="B29" s="43"/>
      <c r="C29" s="27">
        <f>SUM(C23:C28)</f>
        <v>794182</v>
      </c>
      <c r="D29" s="28">
        <f>SUM(D23:D28)</f>
        <v>806245</v>
      </c>
      <c r="E29" s="27">
        <f t="shared" si="4"/>
        <v>-12063</v>
      </c>
      <c r="F29" s="19">
        <f t="shared" si="5"/>
        <v>-1.4961953252423272E-2</v>
      </c>
      <c r="G29" s="28">
        <f>SUM(G23:G28)</f>
        <v>783615</v>
      </c>
      <c r="H29" s="27">
        <f>SUM(H23:H28)</f>
        <v>10567</v>
      </c>
      <c r="I29" s="21">
        <f t="shared" si="7"/>
        <v>1.3484938394492193E-2</v>
      </c>
      <c r="J29" s="32"/>
    </row>
    <row r="30" spans="1:10" ht="18.75" x14ac:dyDescent="0.3">
      <c r="A30" s="29"/>
      <c r="B30" s="29"/>
      <c r="C30" s="29"/>
      <c r="D30" s="30"/>
      <c r="E30" s="29"/>
      <c r="F30" s="29"/>
      <c r="G30" s="30"/>
      <c r="H30" s="29"/>
      <c r="I30" s="31"/>
      <c r="J30" s="32"/>
    </row>
    <row r="31" spans="1:10" ht="18.75" hidden="1" x14ac:dyDescent="0.3">
      <c r="A31" s="43"/>
      <c r="B31" s="43"/>
      <c r="C31" s="43"/>
      <c r="D31" s="44"/>
      <c r="E31" s="43"/>
      <c r="F31" s="43"/>
      <c r="G31" s="44"/>
      <c r="H31" s="43"/>
      <c r="I31" s="32"/>
      <c r="J31" s="32"/>
    </row>
    <row r="32" spans="1:10" ht="18.75" hidden="1" x14ac:dyDescent="0.3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32"/>
    </row>
    <row r="33" spans="1:10" ht="18.75" hidden="1" x14ac:dyDescent="0.3">
      <c r="A33" s="11"/>
      <c r="B33" s="11"/>
      <c r="C33" s="11"/>
      <c r="D33" s="46"/>
      <c r="E33" s="13" t="s">
        <v>4</v>
      </c>
      <c r="F33" s="12"/>
      <c r="G33" s="49" t="s">
        <v>5</v>
      </c>
      <c r="H33" s="49"/>
      <c r="I33" s="49"/>
      <c r="J33" s="32"/>
    </row>
    <row r="34" spans="1:10" ht="18.75" hidden="1" x14ac:dyDescent="0.3">
      <c r="A34" s="13" t="s">
        <v>6</v>
      </c>
      <c r="B34" s="13"/>
      <c r="C34" s="15" t="s">
        <v>7</v>
      </c>
      <c r="D34" s="16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8.75" hidden="1" x14ac:dyDescent="0.3">
      <c r="A35" s="17" t="s">
        <v>12</v>
      </c>
      <c r="B35" s="43"/>
      <c r="C35" s="18">
        <v>735749</v>
      </c>
      <c r="D35" s="20">
        <v>742352</v>
      </c>
      <c r="E35" s="18">
        <f t="shared" ref="E35:E41" si="8">C35-D35</f>
        <v>-6603</v>
      </c>
      <c r="F35" s="19">
        <f t="shared" ref="F35:F41" si="9">E35/D35</f>
        <v>-8.8947022436795479E-3</v>
      </c>
      <c r="G35" s="20">
        <v>724869</v>
      </c>
      <c r="H35" s="18">
        <f t="shared" ref="H35:H40" si="10">+C35-G35</f>
        <v>10880</v>
      </c>
      <c r="I35" s="21">
        <f t="shared" ref="I35:I41" si="11">+H35/G35</f>
        <v>1.500960863273226E-2</v>
      </c>
      <c r="J35" s="32"/>
    </row>
    <row r="36" spans="1:10" ht="18.75" hidden="1" x14ac:dyDescent="0.3">
      <c r="A36" s="17" t="s">
        <v>13</v>
      </c>
      <c r="B36" s="43"/>
      <c r="C36" s="18">
        <v>54727</v>
      </c>
      <c r="D36" s="20">
        <v>55732</v>
      </c>
      <c r="E36" s="18">
        <f t="shared" si="8"/>
        <v>-1005</v>
      </c>
      <c r="F36" s="19">
        <f t="shared" si="9"/>
        <v>-1.8032728055695113E-2</v>
      </c>
      <c r="G36" s="20">
        <v>54306</v>
      </c>
      <c r="H36" s="18">
        <f t="shared" si="10"/>
        <v>421</v>
      </c>
      <c r="I36" s="21">
        <f t="shared" si="11"/>
        <v>7.7523662210437156E-3</v>
      </c>
      <c r="J36" s="32"/>
    </row>
    <row r="37" spans="1:10" ht="18.75" hidden="1" x14ac:dyDescent="0.3">
      <c r="A37" s="17" t="s">
        <v>14</v>
      </c>
      <c r="B37" s="43"/>
      <c r="C37" s="18">
        <v>425</v>
      </c>
      <c r="D37" s="20">
        <v>325</v>
      </c>
      <c r="E37" s="18">
        <f t="shared" si="8"/>
        <v>100</v>
      </c>
      <c r="F37" s="19">
        <f t="shared" si="9"/>
        <v>0.30769230769230771</v>
      </c>
      <c r="G37" s="20">
        <v>443</v>
      </c>
      <c r="H37" s="18">
        <f t="shared" si="10"/>
        <v>-18</v>
      </c>
      <c r="I37" s="21">
        <f t="shared" si="11"/>
        <v>-4.0632054176072234E-2</v>
      </c>
      <c r="J37" s="32"/>
    </row>
    <row r="38" spans="1:10" ht="18.75" hidden="1" x14ac:dyDescent="0.3">
      <c r="A38" s="17" t="s">
        <v>15</v>
      </c>
      <c r="B38" s="43"/>
      <c r="C38" s="18">
        <v>2389</v>
      </c>
      <c r="D38" s="20">
        <v>2349</v>
      </c>
      <c r="E38" s="18">
        <f t="shared" si="8"/>
        <v>40</v>
      </c>
      <c r="F38" s="19">
        <f t="shared" si="9"/>
        <v>1.7028522775649212E-2</v>
      </c>
      <c r="G38" s="20">
        <v>2404</v>
      </c>
      <c r="H38" s="18">
        <f t="shared" si="10"/>
        <v>-15</v>
      </c>
      <c r="I38" s="21">
        <f t="shared" si="11"/>
        <v>-6.239600665557404E-3</v>
      </c>
      <c r="J38" s="32"/>
    </row>
    <row r="39" spans="1:10" ht="18.75" hidden="1" x14ac:dyDescent="0.3">
      <c r="A39" s="17" t="s">
        <v>16</v>
      </c>
      <c r="B39" s="43"/>
      <c r="C39" s="18">
        <v>12</v>
      </c>
      <c r="D39" s="20">
        <v>14</v>
      </c>
      <c r="E39" s="18">
        <f t="shared" si="8"/>
        <v>-2</v>
      </c>
      <c r="F39" s="19">
        <f t="shared" si="9"/>
        <v>-0.14285714285714285</v>
      </c>
      <c r="G39" s="20">
        <v>12</v>
      </c>
      <c r="H39" s="18">
        <f t="shared" si="10"/>
        <v>0</v>
      </c>
      <c r="I39" s="21">
        <f t="shared" si="11"/>
        <v>0</v>
      </c>
      <c r="J39" s="32"/>
    </row>
    <row r="40" spans="1:10" ht="18.75" hidden="1" x14ac:dyDescent="0.3">
      <c r="A40" s="17" t="s">
        <v>17</v>
      </c>
      <c r="B40" s="43"/>
      <c r="C40" s="22">
        <v>210</v>
      </c>
      <c r="D40" s="24">
        <v>207</v>
      </c>
      <c r="E40" s="22">
        <f t="shared" si="8"/>
        <v>3</v>
      </c>
      <c r="F40" s="23">
        <f t="shared" si="9"/>
        <v>1.4492753623188406E-2</v>
      </c>
      <c r="G40" s="24">
        <v>209</v>
      </c>
      <c r="H40" s="22">
        <f t="shared" si="10"/>
        <v>1</v>
      </c>
      <c r="I40" s="25">
        <f t="shared" si="11"/>
        <v>4.7846889952153108E-3</v>
      </c>
      <c r="J40" s="32"/>
    </row>
    <row r="41" spans="1:10" ht="18.75" hidden="1" x14ac:dyDescent="0.3">
      <c r="A41" s="17" t="s">
        <v>18</v>
      </c>
      <c r="B41" s="43"/>
      <c r="C41" s="27">
        <f>SUM(C35:C40)</f>
        <v>793512</v>
      </c>
      <c r="D41" s="28">
        <f>SUM(D35:D40)</f>
        <v>800979</v>
      </c>
      <c r="E41" s="27">
        <f t="shared" si="8"/>
        <v>-7467</v>
      </c>
      <c r="F41" s="19">
        <f t="shared" si="9"/>
        <v>-9.3223417842415342E-3</v>
      </c>
      <c r="G41" s="28">
        <f>SUM(G35:G40)</f>
        <v>782243</v>
      </c>
      <c r="H41" s="27">
        <f>SUM(H35:H40)</f>
        <v>11269</v>
      </c>
      <c r="I41" s="21">
        <f t="shared" si="11"/>
        <v>1.4406009385830235E-2</v>
      </c>
      <c r="J41" s="32"/>
    </row>
    <row r="42" spans="1:10" ht="18.75" hidden="1" x14ac:dyDescent="0.3">
      <c r="A42" s="29"/>
      <c r="B42" s="29"/>
      <c r="C42" s="29"/>
      <c r="D42" s="30"/>
      <c r="E42" s="29"/>
      <c r="F42" s="29"/>
      <c r="G42" s="30"/>
      <c r="H42" s="29"/>
      <c r="I42" s="31"/>
      <c r="J42" s="32"/>
    </row>
    <row r="43" spans="1:10" ht="18.75" x14ac:dyDescent="0.3">
      <c r="A43" s="17"/>
      <c r="B43" s="17"/>
      <c r="C43" s="34"/>
      <c r="D43" s="37"/>
      <c r="E43" s="34"/>
      <c r="F43" s="34"/>
      <c r="G43" s="37"/>
      <c r="H43" s="34"/>
      <c r="I43" s="34"/>
      <c r="J43" s="34"/>
    </row>
    <row r="44" spans="1:10" ht="18.75" x14ac:dyDescent="0.3">
      <c r="A44" s="54" t="s">
        <v>19</v>
      </c>
      <c r="B44" s="54"/>
      <c r="C44" s="54"/>
      <c r="D44" s="54"/>
      <c r="E44" s="54"/>
      <c r="F44" s="54"/>
      <c r="G44" s="54"/>
      <c r="H44" s="54"/>
      <c r="I44" s="54"/>
      <c r="J44" s="35"/>
    </row>
    <row r="45" spans="1:10" s="10" customFormat="1" ht="18" x14ac:dyDescent="0.25">
      <c r="A45" s="12"/>
      <c r="B45" s="12"/>
      <c r="C45" s="12"/>
      <c r="D45" s="46"/>
      <c r="E45" s="13" t="s">
        <v>4</v>
      </c>
      <c r="F45" s="12"/>
      <c r="G45" s="36"/>
      <c r="H45" s="49" t="s">
        <v>5</v>
      </c>
      <c r="I45" s="49"/>
      <c r="J45" s="14"/>
    </row>
    <row r="46" spans="1:10" s="10" customFormat="1" ht="18" x14ac:dyDescent="0.25">
      <c r="A46" s="13" t="s">
        <v>6</v>
      </c>
      <c r="B46" s="13"/>
      <c r="C46" s="15" t="s">
        <v>7</v>
      </c>
      <c r="D46" s="16" t="s">
        <v>8</v>
      </c>
      <c r="E46" s="15" t="s">
        <v>9</v>
      </c>
      <c r="F46" s="15" t="s">
        <v>10</v>
      </c>
      <c r="G46" s="16" t="s">
        <v>11</v>
      </c>
      <c r="H46" s="15" t="s">
        <v>9</v>
      </c>
      <c r="I46" s="15" t="s">
        <v>10</v>
      </c>
      <c r="J46" s="15"/>
    </row>
    <row r="47" spans="1:10" ht="18.75" x14ac:dyDescent="0.3">
      <c r="A47" s="17" t="s">
        <v>12</v>
      </c>
      <c r="B47" s="17"/>
      <c r="C47" s="18">
        <v>735779</v>
      </c>
      <c r="D47" s="20">
        <v>746007</v>
      </c>
      <c r="E47" s="18">
        <f t="shared" ref="E47:E53" si="12">C47-D47</f>
        <v>-10228</v>
      </c>
      <c r="F47" s="19">
        <f t="shared" ref="F47:F53" si="13">E47/D47</f>
        <v>-1.3710327114893023E-2</v>
      </c>
      <c r="G47" s="20">
        <v>725502</v>
      </c>
      <c r="H47" s="18">
        <f t="shared" ref="H47:H52" si="14">+C47-G47</f>
        <v>10277</v>
      </c>
      <c r="I47" s="21">
        <f t="shared" ref="I47:I53" si="15">+H47/G47</f>
        <v>1.416536412029188E-2</v>
      </c>
      <c r="J47" s="21"/>
    </row>
    <row r="48" spans="1:10" ht="18.75" x14ac:dyDescent="0.3">
      <c r="A48" s="17" t="s">
        <v>13</v>
      </c>
      <c r="B48" s="17"/>
      <c r="C48" s="18">
        <v>54612</v>
      </c>
      <c r="D48" s="20">
        <v>55754</v>
      </c>
      <c r="E48" s="18">
        <f t="shared" si="12"/>
        <v>-1142</v>
      </c>
      <c r="F48" s="19">
        <f t="shared" si="13"/>
        <v>-2.0482835312264591E-2</v>
      </c>
      <c r="G48" s="20">
        <v>54240</v>
      </c>
      <c r="H48" s="18">
        <f t="shared" si="14"/>
        <v>372</v>
      </c>
      <c r="I48" s="21">
        <f t="shared" si="15"/>
        <v>6.8584070796460176E-3</v>
      </c>
      <c r="J48" s="21"/>
    </row>
    <row r="49" spans="1:10" ht="18.75" x14ac:dyDescent="0.3">
      <c r="A49" s="17" t="s">
        <v>14</v>
      </c>
      <c r="B49" s="17"/>
      <c r="C49" s="18">
        <v>422</v>
      </c>
      <c r="D49" s="20">
        <v>318</v>
      </c>
      <c r="E49" s="18">
        <f t="shared" si="12"/>
        <v>104</v>
      </c>
      <c r="F49" s="19">
        <f t="shared" si="13"/>
        <v>0.32704402515723269</v>
      </c>
      <c r="G49" s="20">
        <v>439</v>
      </c>
      <c r="H49" s="18">
        <f t="shared" si="14"/>
        <v>-17</v>
      </c>
      <c r="I49" s="21">
        <f t="shared" si="15"/>
        <v>-3.8724373576309798E-2</v>
      </c>
      <c r="J49" s="21"/>
    </row>
    <row r="50" spans="1:10" ht="18.75" x14ac:dyDescent="0.3">
      <c r="A50" s="17" t="s">
        <v>15</v>
      </c>
      <c r="B50" s="17"/>
      <c r="C50" s="18">
        <v>2376</v>
      </c>
      <c r="D50" s="20">
        <v>2335</v>
      </c>
      <c r="E50" s="18">
        <f t="shared" si="12"/>
        <v>41</v>
      </c>
      <c r="F50" s="19">
        <f t="shared" si="13"/>
        <v>1.7558886509635975E-2</v>
      </c>
      <c r="G50" s="20">
        <v>2386</v>
      </c>
      <c r="H50" s="18">
        <f t="shared" si="14"/>
        <v>-10</v>
      </c>
      <c r="I50" s="21">
        <f t="shared" si="15"/>
        <v>-4.1911148365465214E-3</v>
      </c>
      <c r="J50" s="21"/>
    </row>
    <row r="51" spans="1:10" ht="18.75" x14ac:dyDescent="0.3">
      <c r="A51" s="17" t="s">
        <v>16</v>
      </c>
      <c r="B51" s="17"/>
      <c r="C51" s="18">
        <v>11</v>
      </c>
      <c r="D51" s="20">
        <v>14</v>
      </c>
      <c r="E51" s="18">
        <f t="shared" si="12"/>
        <v>-3</v>
      </c>
      <c r="F51" s="19">
        <f t="shared" si="13"/>
        <v>-0.21428571428571427</v>
      </c>
      <c r="G51" s="20">
        <v>13</v>
      </c>
      <c r="H51" s="18">
        <f t="shared" si="14"/>
        <v>-2</v>
      </c>
      <c r="I51" s="21">
        <f t="shared" si="15"/>
        <v>-0.15384615384615385</v>
      </c>
      <c r="J51" s="21"/>
    </row>
    <row r="52" spans="1:10" ht="18.75" x14ac:dyDescent="0.3">
      <c r="A52" s="17" t="s">
        <v>17</v>
      </c>
      <c r="B52" s="17"/>
      <c r="C52" s="22">
        <v>218</v>
      </c>
      <c r="D52" s="24">
        <v>206</v>
      </c>
      <c r="E52" s="22">
        <f t="shared" si="12"/>
        <v>12</v>
      </c>
      <c r="F52" s="23">
        <f t="shared" si="13"/>
        <v>5.8252427184466021E-2</v>
      </c>
      <c r="G52" s="24">
        <v>208</v>
      </c>
      <c r="H52" s="22">
        <f t="shared" si="14"/>
        <v>10</v>
      </c>
      <c r="I52" s="25">
        <f t="shared" si="15"/>
        <v>4.807692307692308E-2</v>
      </c>
      <c r="J52" s="26"/>
    </row>
    <row r="53" spans="1:10" ht="18.75" x14ac:dyDescent="0.3">
      <c r="A53" s="17" t="s">
        <v>18</v>
      </c>
      <c r="B53" s="17"/>
      <c r="C53" s="27">
        <f>SUM(C47:C52)</f>
        <v>793418</v>
      </c>
      <c r="D53" s="28">
        <f>SUM(D47:D52)</f>
        <v>804634</v>
      </c>
      <c r="E53" s="27">
        <f t="shared" si="12"/>
        <v>-11216</v>
      </c>
      <c r="F53" s="19">
        <f t="shared" si="13"/>
        <v>-1.3939256854669327E-2</v>
      </c>
      <c r="G53" s="28">
        <f>SUM(G47:G52)</f>
        <v>782788</v>
      </c>
      <c r="H53" s="27">
        <f>SUM(H47:H52)</f>
        <v>10630</v>
      </c>
      <c r="I53" s="21">
        <f t="shared" si="15"/>
        <v>1.3579666525291649E-2</v>
      </c>
      <c r="J53" s="21"/>
    </row>
    <row r="54" spans="1:10" x14ac:dyDescent="0.3">
      <c r="G54" s="33"/>
    </row>
    <row r="55" spans="1:10" x14ac:dyDescent="0.3">
      <c r="G55" s="33"/>
    </row>
    <row r="56" spans="1:10" x14ac:dyDescent="0.3">
      <c r="G56" s="33"/>
    </row>
    <row r="57" spans="1:10" x14ac:dyDescent="0.3">
      <c r="G57" s="33"/>
    </row>
    <row r="58" spans="1:10" x14ac:dyDescent="0.3">
      <c r="G58" s="33"/>
    </row>
    <row r="59" spans="1:10" x14ac:dyDescent="0.3">
      <c r="G59" s="33"/>
    </row>
    <row r="62" spans="1:10" x14ac:dyDescent="0.3">
      <c r="A62" s="38"/>
      <c r="C62" s="39"/>
      <c r="D62" s="47"/>
      <c r="E62" s="39"/>
      <c r="F62" s="39"/>
    </row>
    <row r="63" spans="1:10" x14ac:dyDescent="0.3">
      <c r="A63" s="38"/>
      <c r="C63" s="40"/>
      <c r="D63" s="48"/>
      <c r="E63" s="40"/>
      <c r="F63" s="40"/>
    </row>
    <row r="64" spans="1:10" x14ac:dyDescent="0.3">
      <c r="B64" s="41"/>
    </row>
    <row r="67" spans="1:1" x14ac:dyDescent="0.3">
      <c r="A67" s="42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44:I44"/>
    <mergeCell ref="A32:I32"/>
    <mergeCell ref="G33:I33"/>
    <mergeCell ref="A20:I20"/>
    <mergeCell ref="G21:I21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3A9844D-DDC8-44CF-9471-F63D30F98058}"/>
</file>

<file path=customXml/itemProps2.xml><?xml version="1.0" encoding="utf-8"?>
<ds:datastoreItem xmlns:ds="http://schemas.openxmlformats.org/officeDocument/2006/customXml" ds:itemID="{C51E5B3B-3771-4123-8BC5-1463E4347B92}"/>
</file>

<file path=customXml/itemProps3.xml><?xml version="1.0" encoding="utf-8"?>
<ds:datastoreItem xmlns:ds="http://schemas.openxmlformats.org/officeDocument/2006/customXml" ds:itemID="{DF9B7B78-1F7B-4936-B23F-F8ACB98D3B54}"/>
</file>

<file path=customXml/itemProps4.xml><?xml version="1.0" encoding="utf-8"?>
<ds:datastoreItem xmlns:ds="http://schemas.openxmlformats.org/officeDocument/2006/customXml" ds:itemID="{FAE183C6-7205-4338-BB2A-EC6C3DD01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2015-11-02T23:56:53Z</cp:lastPrinted>
  <dcterms:created xsi:type="dcterms:W3CDTF">2014-01-09T00:46:09Z</dcterms:created>
  <dcterms:modified xsi:type="dcterms:W3CDTF">2015-11-03T00:11:24Z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