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45" windowWidth="19875" windowHeight="7710"/>
  </bookViews>
  <sheets>
    <sheet name="Exh SC3" sheetId="1" r:id="rId1"/>
  </sheets>
  <definedNames>
    <definedName name="_xlnm.Print_Area" localSheetId="0">'Exh SC3'!$A$1:$R$47</definedName>
  </definedNames>
  <calcPr calcId="125725" calcMode="manual"/>
</workbook>
</file>

<file path=xl/calcChain.xml><?xml version="1.0" encoding="utf-8"?>
<calcChain xmlns="http://schemas.openxmlformats.org/spreadsheetml/2006/main">
  <c r="R21" i="1"/>
  <c r="K21"/>
  <c r="R18"/>
  <c r="K18"/>
  <c r="G18"/>
  <c r="P12"/>
  <c r="K12"/>
  <c r="R12" l="1"/>
  <c r="G15" s="1"/>
  <c r="K15" s="1"/>
  <c r="R15" l="1"/>
</calcChain>
</file>

<file path=xl/sharedStrings.xml><?xml version="1.0" encoding="utf-8"?>
<sst xmlns="http://schemas.openxmlformats.org/spreadsheetml/2006/main" count="54" uniqueCount="48">
  <si>
    <t>Source:</t>
  </si>
  <si>
    <t>Line #</t>
  </si>
  <si>
    <t>H</t>
  </si>
  <si>
    <t>G</t>
  </si>
  <si>
    <t>F</t>
  </si>
  <si>
    <t>E</t>
  </si>
  <si>
    <t>D</t>
  </si>
  <si>
    <t>C</t>
  </si>
  <si>
    <t>B</t>
  </si>
  <si>
    <t>A</t>
  </si>
  <si>
    <t>PacifiCorp</t>
  </si>
  <si>
    <t>Public Counsel Adjustments to WCA Allocation Factors</t>
  </si>
  <si>
    <t>Allocation Factor</t>
  </si>
  <si>
    <r>
      <t>CAGW</t>
    </r>
    <r>
      <rPr>
        <vertAlign val="superscript"/>
        <sz val="10"/>
        <color theme="1"/>
        <rFont val="Arial"/>
        <family val="2"/>
      </rPr>
      <t>1</t>
    </r>
  </si>
  <si>
    <r>
      <t>JBG</t>
    </r>
    <r>
      <rPr>
        <vertAlign val="superscript"/>
        <sz val="10"/>
        <color theme="1"/>
        <rFont val="Arial"/>
        <family val="2"/>
      </rPr>
      <t>2</t>
    </r>
  </si>
  <si>
    <r>
      <t>WRE</t>
    </r>
    <r>
      <rPr>
        <vertAlign val="superscript"/>
        <sz val="10"/>
        <color theme="1"/>
        <rFont val="Arial"/>
        <family val="2"/>
      </rPr>
      <t>3</t>
    </r>
  </si>
  <si>
    <r>
      <t>TROJD</t>
    </r>
    <r>
      <rPr>
        <vertAlign val="superscript"/>
        <sz val="10"/>
        <color theme="1"/>
        <rFont val="Arial"/>
        <family val="2"/>
      </rPr>
      <t>4</t>
    </r>
  </si>
  <si>
    <t>Input 1</t>
  </si>
  <si>
    <t>Weight</t>
  </si>
  <si>
    <t>Step 1</t>
  </si>
  <si>
    <t>Calculation</t>
  </si>
  <si>
    <t>Input 2</t>
  </si>
  <si>
    <t>Step 2</t>
  </si>
  <si>
    <t>Total</t>
  </si>
  <si>
    <t>Factor</t>
  </si>
  <si>
    <t>Revised</t>
  </si>
  <si>
    <r>
      <t>CAEW</t>
    </r>
    <r>
      <rPr>
        <vertAlign val="superscript"/>
        <sz val="10"/>
        <color theme="1"/>
        <rFont val="Arial"/>
        <family val="2"/>
      </rPr>
      <t>5</t>
    </r>
  </si>
  <si>
    <r>
      <t>WCA-CP</t>
    </r>
    <r>
      <rPr>
        <vertAlign val="superscript"/>
        <sz val="10"/>
        <color theme="1"/>
        <rFont val="Arial"/>
        <family val="2"/>
      </rPr>
      <t>6</t>
    </r>
  </si>
  <si>
    <t>CAGW</t>
  </si>
  <si>
    <t>(BxC)</t>
  </si>
  <si>
    <t>(ExF)</t>
  </si>
  <si>
    <t>(D+G)</t>
  </si>
  <si>
    <t>1</t>
  </si>
  <si>
    <t>2</t>
  </si>
  <si>
    <t>3</t>
  </si>
  <si>
    <t>4</t>
  </si>
  <si>
    <t>WA Decon</t>
  </si>
  <si>
    <t>WCA Decon</t>
  </si>
  <si>
    <r>
      <t>SNPT</t>
    </r>
    <r>
      <rPr>
        <vertAlign val="superscript"/>
        <sz val="10"/>
        <color theme="1"/>
        <rFont val="Arial"/>
        <family val="2"/>
      </rPr>
      <t>7</t>
    </r>
  </si>
  <si>
    <r>
      <t>Costs</t>
    </r>
    <r>
      <rPr>
        <vertAlign val="superscript"/>
        <sz val="10"/>
        <color theme="1"/>
        <rFont val="Arial"/>
        <family val="2"/>
      </rPr>
      <t>8</t>
    </r>
  </si>
  <si>
    <t>5</t>
  </si>
  <si>
    <t>6</t>
  </si>
  <si>
    <t>7</t>
  </si>
  <si>
    <t>8</t>
  </si>
  <si>
    <t>Exhibit ____ (SRM-5)</t>
  </si>
  <si>
    <t>Exhibit ____ (SRM-5) and Exhibit SC-3WP1</t>
  </si>
  <si>
    <t>Docket UE-130043</t>
  </si>
  <si>
    <t xml:space="preserve"> Exhibit No. SC-3</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</si>
</sst>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s>
  <fonts count="5">
    <font>
      <sz val="10"/>
      <color theme="1"/>
      <name val="Arial"/>
      <family val="2"/>
    </font>
    <font>
      <sz val="10"/>
      <color theme="1"/>
      <name val="Arial"/>
      <family val="2"/>
    </font>
    <font>
      <b/>
      <sz val="10"/>
      <color theme="1"/>
      <name val="Arial"/>
      <family val="2"/>
    </font>
    <font>
      <u/>
      <sz val="10"/>
      <color theme="1"/>
      <name val="Arial"/>
      <family val="2"/>
    </font>
    <font>
      <vertAlign val="superscript"/>
      <sz val="10"/>
      <color theme="1"/>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164" fontId="0" fillId="0" borderId="0" xfId="2" applyNumberFormat="1" applyFont="1" applyBorder="1"/>
    <xf numFmtId="165" fontId="0" fillId="0" borderId="0" xfId="1" applyNumberFormat="1" applyFont="1"/>
    <xf numFmtId="0" fontId="0" fillId="0" borderId="0" xfId="0" applyAlignment="1">
      <alignment horizontal="center"/>
    </xf>
    <xf numFmtId="165" fontId="0" fillId="0" borderId="0" xfId="1" applyNumberFormat="1" applyFont="1" applyBorder="1"/>
    <xf numFmtId="164" fontId="2" fillId="0" borderId="0" xfId="2" applyNumberFormat="1" applyFont="1" applyBorder="1"/>
    <xf numFmtId="0" fontId="2" fillId="0" borderId="0" xfId="0" applyFont="1"/>
    <xf numFmtId="0" fontId="2" fillId="0" borderId="0" xfId="0" applyFont="1" applyBorder="1"/>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3" fillId="0" borderId="0" xfId="0" applyFont="1" applyAlignment="1">
      <alignment horizontal="center"/>
    </xf>
    <xf numFmtId="0" fontId="2" fillId="0" borderId="0" xfId="0" applyFont="1" applyAlignment="1">
      <alignment horizontal="right"/>
    </xf>
    <xf numFmtId="9" fontId="0" fillId="0" borderId="0" xfId="3" applyFont="1"/>
    <xf numFmtId="10" fontId="0" fillId="0" borderId="0" xfId="3" applyNumberFormat="1" applyFont="1"/>
    <xf numFmtId="166" fontId="0" fillId="0" borderId="0" xfId="3" applyNumberFormat="1" applyFont="1"/>
    <xf numFmtId="166" fontId="0" fillId="0" borderId="0" xfId="0" applyNumberFormat="1"/>
    <xf numFmtId="0" fontId="0" fillId="0" borderId="0" xfId="0" applyBorder="1"/>
    <xf numFmtId="166" fontId="0" fillId="0" borderId="0" xfId="3" applyNumberFormat="1" applyFont="1" applyBorder="1"/>
    <xf numFmtId="165" fontId="0" fillId="0" borderId="0" xfId="1" applyNumberFormat="1" applyFont="1" applyAlignment="1">
      <alignment horizontal="center"/>
    </xf>
    <xf numFmtId="0" fontId="0" fillId="0" borderId="0" xfId="1" applyNumberFormat="1" applyFont="1" applyAlignment="1">
      <alignment horizontal="center"/>
    </xf>
    <xf numFmtId="9" fontId="2" fillId="0" borderId="0" xfId="3" applyFont="1"/>
    <xf numFmtId="0" fontId="0" fillId="0" borderId="0" xfId="0" applyFont="1" applyFill="1" applyBorder="1" applyAlignment="1">
      <alignment horizontal="center"/>
    </xf>
    <xf numFmtId="0" fontId="0" fillId="0" borderId="0" xfId="0" applyFont="1"/>
    <xf numFmtId="0" fontId="0" fillId="0" borderId="1" xfId="0" applyFont="1" applyBorder="1" applyAlignment="1">
      <alignment horizontal="center"/>
    </xf>
    <xf numFmtId="165" fontId="2" fillId="0" borderId="0" xfId="0" applyNumberFormat="1" applyFont="1" applyBorder="1"/>
    <xf numFmtId="164" fontId="0" fillId="0" borderId="0" xfId="0" applyNumberFormat="1" applyBorder="1"/>
    <xf numFmtId="0" fontId="0" fillId="0" borderId="0" xfId="0" quotePrefix="1"/>
    <xf numFmtId="166" fontId="2" fillId="0" borderId="0" xfId="3" applyNumberFormat="1" applyFont="1" applyBorder="1"/>
    <xf numFmtId="0" fontId="0" fillId="0" borderId="0" xfId="1" applyNumberFormat="1" applyFont="1" applyBorder="1" applyAlignment="1">
      <alignment horizontal="center"/>
    </xf>
    <xf numFmtId="0" fontId="2" fillId="0" borderId="0" xfId="0" applyFont="1"/>
    <xf numFmtId="0" fontId="0" fillId="0" borderId="0" xfId="0" applyAlignment="1">
      <alignment horizontal="center"/>
    </xf>
    <xf numFmtId="0" fontId="3"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28575</xdr:colOff>
      <xdr:row>24</xdr:row>
      <xdr:rowOff>66675</xdr:rowOff>
    </xdr:from>
    <xdr:to>
      <xdr:col>17</xdr:col>
      <xdr:colOff>371475</xdr:colOff>
      <xdr:row>28</xdr:row>
      <xdr:rowOff>0</xdr:rowOff>
    </xdr:to>
    <xdr:sp macro="" textlink="">
      <xdr:nvSpPr>
        <xdr:cNvPr id="1026" name="Text Box 449"/>
        <xdr:cNvSpPr txBox="1">
          <a:spLocks noChangeArrowheads="1"/>
        </xdr:cNvSpPr>
      </xdr:nvSpPr>
      <xdr:spPr bwMode="auto">
        <a:xfrm>
          <a:off x="685800" y="4048125"/>
          <a:ext cx="6657975" cy="5810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800" b="1" i="0" u="none" strike="noStrike" baseline="0">
              <a:solidFill>
                <a:srgbClr val="000000"/>
              </a:solidFill>
              <a:latin typeface="Times New Roman"/>
              <a:cs typeface="Times New Roman"/>
            </a:rPr>
            <a:t>Control Area Generation West (CAGW)</a:t>
          </a:r>
          <a:r>
            <a:rPr lang="en-US" sz="800" b="0" i="0" u="none" strike="noStrike" baseline="0">
              <a:solidFill>
                <a:srgbClr val="000000"/>
              </a:solidFill>
              <a:latin typeface="Times New Roman"/>
              <a:cs typeface="Times New Roman"/>
            </a:rPr>
            <a:t> is calculated using the WCA Coincidental Peak and CAEE factors [vii &amp; ix above]. It is based on a 38% capacity weighting (WCA 200 CP) and 62% energy weighting (CAEW). CAGW is used to allocate generation and transmission related costs that are assigned to the west control area.</a:t>
          </a:r>
        </a:p>
        <a:p>
          <a:pPr algn="l" rtl="0">
            <a:defRPr sz="1000"/>
          </a:pPr>
          <a:r>
            <a:rPr lang="en-US" sz="800" b="0" i="0" u="none" strike="noStrike" baseline="0">
              <a:solidFill>
                <a:srgbClr val="000000"/>
              </a:solidFill>
              <a:latin typeface="Times New Roman"/>
              <a:cs typeface="Times New Roman"/>
            </a:rPr>
            <a:t>CAGW (WA) = (22.6481% x 62%) + (22.5913% x38%) = 22.6265%.</a:t>
          </a:r>
        </a:p>
        <a:p>
          <a:pPr algn="l" rtl="0">
            <a:defRPr sz="1000"/>
          </a:pP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2</xdr:col>
      <xdr:colOff>28575</xdr:colOff>
      <xdr:row>29</xdr:row>
      <xdr:rowOff>28576</xdr:rowOff>
    </xdr:from>
    <xdr:to>
      <xdr:col>17</xdr:col>
      <xdr:colOff>371475</xdr:colOff>
      <xdr:row>33</xdr:row>
      <xdr:rowOff>66676</xdr:rowOff>
    </xdr:to>
    <xdr:sp macro="" textlink="">
      <xdr:nvSpPr>
        <xdr:cNvPr id="1027" name="Text Box 469"/>
        <xdr:cNvSpPr txBox="1">
          <a:spLocks noChangeArrowheads="1"/>
        </xdr:cNvSpPr>
      </xdr:nvSpPr>
      <xdr:spPr bwMode="auto">
        <a:xfrm>
          <a:off x="685800" y="4981576"/>
          <a:ext cx="6657975" cy="6858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800" b="1" i="0" u="none" strike="noStrike" baseline="0">
              <a:solidFill>
                <a:srgbClr val="000000"/>
              </a:solidFill>
              <a:latin typeface="Times New Roman"/>
              <a:cs typeface="Times New Roman"/>
            </a:rPr>
            <a:t>Jim Bridger Generation (JBG)</a:t>
          </a:r>
          <a:r>
            <a:rPr lang="en-US" sz="800" b="0" i="0" u="none" strike="noStrike" baseline="0">
              <a:solidFill>
                <a:srgbClr val="000000"/>
              </a:solidFill>
              <a:latin typeface="Times New Roman"/>
              <a:cs typeface="Times New Roman"/>
            </a:rPr>
            <a:t> factor is based on two other factors; CAGW [xi above] and Jim Bridger's WCA transmission capacity.  Jim Bridger's WCA transmission capacity is 99.43 %.  The transmission capacity is calculated by dividing Jim Bridger's WCA transmission capacity by the Jim Bridger plant nameplate capacity (see calculation below).  The JBG factor is used to allocate production and transmission plant and operating costs associated with the Jim Bridger plant.</a:t>
          </a:r>
        </a:p>
        <a:p>
          <a:pPr algn="l" rtl="0">
            <a:defRPr sz="1000"/>
          </a:pPr>
          <a:r>
            <a:rPr lang="en-US" sz="800" b="0" i="0" u="none" strike="noStrike" baseline="0">
              <a:solidFill>
                <a:srgbClr val="000000"/>
              </a:solidFill>
              <a:latin typeface="Times New Roman"/>
              <a:cs typeface="Times New Roman"/>
            </a:rPr>
            <a:t>JBG (WA) = CAGW of 22.6265% x 99.43% = 22.4981%</a:t>
          </a:r>
        </a:p>
        <a:p>
          <a:pPr algn="l" rtl="0">
            <a:defRPr sz="1000"/>
          </a:pP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2</xdr:col>
      <xdr:colOff>9525</xdr:colOff>
      <xdr:row>34</xdr:row>
      <xdr:rowOff>47625</xdr:rowOff>
    </xdr:from>
    <xdr:to>
      <xdr:col>17</xdr:col>
      <xdr:colOff>381000</xdr:colOff>
      <xdr:row>37</xdr:row>
      <xdr:rowOff>28575</xdr:rowOff>
    </xdr:to>
    <xdr:sp macro="" textlink="">
      <xdr:nvSpPr>
        <xdr:cNvPr id="1028" name="Text Box 472"/>
        <xdr:cNvSpPr txBox="1">
          <a:spLocks noChangeArrowheads="1"/>
        </xdr:cNvSpPr>
      </xdr:nvSpPr>
      <xdr:spPr bwMode="auto">
        <a:xfrm>
          <a:off x="666750" y="5648325"/>
          <a:ext cx="6686550" cy="4667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800" b="1" i="0" u="none" strike="noStrike" baseline="0">
              <a:solidFill>
                <a:srgbClr val="000000"/>
              </a:solidFill>
              <a:latin typeface="Times New Roman"/>
              <a:cs typeface="Times New Roman"/>
            </a:rPr>
            <a:t>Wheeling Revenue Generation (WRG) </a:t>
          </a:r>
          <a:r>
            <a:rPr lang="en-US" sz="800" b="0" i="0" u="none" strike="noStrike" baseline="0">
              <a:solidFill>
                <a:srgbClr val="000000"/>
              </a:solidFill>
              <a:latin typeface="Times New Roman"/>
              <a:cs typeface="Times New Roman"/>
            </a:rPr>
            <a:t>factor is based on two other factors; CAGW (xii above) and SNPT for the WCA states (Oregon, Washington and California (see xv above)). The WRG factor is used to allocate firm wholesale wheeling revenues.</a:t>
          </a:r>
        </a:p>
        <a:p>
          <a:pPr algn="l" rtl="0">
            <a:defRPr sz="1000"/>
          </a:pPr>
          <a:r>
            <a:rPr lang="en-US" sz="800" b="0" i="0" u="none" strike="noStrike" baseline="0">
              <a:solidFill>
                <a:srgbClr val="000000"/>
              </a:solidFill>
              <a:latin typeface="Times New Roman"/>
              <a:cs typeface="Times New Roman"/>
            </a:rPr>
            <a:t>WRG (WA) = CAGW of 22.6265% x SNPT of 22.0305% (sum of CA, OR, WA) = 4.9847%.</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2</xdr:col>
      <xdr:colOff>0</xdr:colOff>
      <xdr:row>38</xdr:row>
      <xdr:rowOff>19050</xdr:rowOff>
    </xdr:from>
    <xdr:to>
      <xdr:col>17</xdr:col>
      <xdr:colOff>371475</xdr:colOff>
      <xdr:row>41</xdr:row>
      <xdr:rowOff>28575</xdr:rowOff>
    </xdr:to>
    <xdr:sp macro="" textlink="">
      <xdr:nvSpPr>
        <xdr:cNvPr id="1029" name="Text Box 479"/>
        <xdr:cNvSpPr txBox="1">
          <a:spLocks noChangeArrowheads="1"/>
        </xdr:cNvSpPr>
      </xdr:nvSpPr>
      <xdr:spPr bwMode="auto">
        <a:xfrm>
          <a:off x="657225" y="6267450"/>
          <a:ext cx="6686550" cy="4953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800" b="1" i="0" u="none" strike="noStrike" baseline="0">
              <a:solidFill>
                <a:srgbClr val="000000"/>
              </a:solidFill>
              <a:latin typeface="Times New Roman"/>
              <a:cs typeface="Times New Roman"/>
            </a:rPr>
            <a:t>Trojan Decommissioning Allocator (TROJD)</a:t>
          </a:r>
          <a:r>
            <a:rPr lang="en-US" sz="800" b="0" i="0" u="none" strike="noStrike" baseline="0">
              <a:solidFill>
                <a:srgbClr val="000000"/>
              </a:solidFill>
              <a:latin typeface="Times New Roman"/>
              <a:cs typeface="Times New Roman"/>
            </a:rPr>
            <a:t> was created in order to allocate the costs of decommissioning the Trojan Nuclear Plant which closed in 1993.  This factor is calculated by dividing each WCA states' portion of the decommissioning costs by the WCA total in account 228.42.  </a:t>
          </a:r>
        </a:p>
        <a:p>
          <a:pPr algn="l" rtl="0">
            <a:defRPr sz="1000"/>
          </a:pPr>
          <a:r>
            <a:rPr lang="en-US" sz="800" b="0" i="0" u="none" strike="noStrike" baseline="0">
              <a:solidFill>
                <a:srgbClr val="000000"/>
              </a:solidFill>
              <a:latin typeface="Times New Roman"/>
              <a:cs typeface="Times New Roman"/>
            </a:rPr>
            <a:t>TROJD (WA) = 3,339,504 divided by 15,021,880 = 22.6303%</a:t>
          </a:r>
        </a:p>
        <a:p>
          <a:pPr algn="l" rtl="0">
            <a:defRPr sz="1000"/>
          </a:pPr>
          <a:endParaRPr 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46"/>
  <sheetViews>
    <sheetView tabSelected="1" workbookViewId="0">
      <selection activeCell="N24" sqref="N23:N24"/>
    </sheetView>
  </sheetViews>
  <sheetFormatPr defaultRowHeight="12.75"/>
  <cols>
    <col min="1" max="1" width="7.28515625" customWidth="1"/>
    <col min="2" max="2" width="2.5703125" customWidth="1"/>
    <col min="4" max="4" width="8.140625" customWidth="1"/>
    <col min="5" max="5" width="9.140625" hidden="1" customWidth="1"/>
    <col min="6" max="6" width="2.140625" customWidth="1"/>
    <col min="7" max="7" width="11.28515625" customWidth="1"/>
    <col min="8" max="8" width="2.140625" customWidth="1"/>
    <col min="9" max="9" width="12.28515625" customWidth="1"/>
    <col min="10" max="10" width="1.5703125" customWidth="1"/>
    <col min="11" max="11" width="11.5703125" customWidth="1"/>
    <col min="12" max="12" width="1.85546875" customWidth="1"/>
    <col min="13" max="13" width="10.5703125" customWidth="1"/>
    <col min="14" max="14" width="2.42578125" customWidth="1"/>
    <col min="15" max="15" width="9.7109375" customWidth="1"/>
    <col min="16" max="16" width="12.28515625" customWidth="1"/>
    <col min="17" max="17" width="2.42578125" customWidth="1"/>
    <col min="18" max="18" width="10.85546875" customWidth="1"/>
  </cols>
  <sheetData>
    <row r="1" spans="1:18">
      <c r="A1" s="6" t="s">
        <v>10</v>
      </c>
      <c r="B1" s="6"/>
      <c r="L1" s="14"/>
      <c r="R1" s="14" t="s">
        <v>47</v>
      </c>
    </row>
    <row r="2" spans="1:18">
      <c r="A2" s="32" t="s">
        <v>46</v>
      </c>
      <c r="B2" s="6"/>
      <c r="I2" s="14"/>
    </row>
    <row r="3" spans="1:18">
      <c r="A3" s="6" t="s">
        <v>11</v>
      </c>
      <c r="B3" s="6"/>
    </row>
    <row r="5" spans="1:18">
      <c r="C5" s="34" t="s">
        <v>9</v>
      </c>
      <c r="D5" s="34"/>
      <c r="G5" s="13" t="s">
        <v>8</v>
      </c>
      <c r="H5" s="13"/>
      <c r="I5" s="13" t="s">
        <v>7</v>
      </c>
      <c r="J5" s="13"/>
      <c r="K5" s="13" t="s">
        <v>6</v>
      </c>
      <c r="L5" s="13"/>
      <c r="M5" s="13" t="s">
        <v>5</v>
      </c>
      <c r="N5" s="13"/>
      <c r="O5" s="13" t="s">
        <v>4</v>
      </c>
      <c r="P5" s="13" t="s">
        <v>3</v>
      </c>
      <c r="Q5" s="13"/>
      <c r="R5" s="13" t="s">
        <v>2</v>
      </c>
    </row>
    <row r="6" spans="1:18">
      <c r="D6" s="13"/>
      <c r="G6" s="13"/>
      <c r="H6" s="13"/>
      <c r="I6" s="13"/>
      <c r="J6" s="13"/>
      <c r="K6" s="13"/>
      <c r="L6" s="13"/>
    </row>
    <row r="7" spans="1:18">
      <c r="G7" s="13"/>
      <c r="H7" s="13"/>
      <c r="I7" s="11"/>
      <c r="J7" s="13"/>
      <c r="K7" s="11"/>
      <c r="L7" s="11"/>
      <c r="M7" s="11"/>
      <c r="O7" s="35"/>
      <c r="P7" s="35"/>
      <c r="R7" s="11" t="s">
        <v>25</v>
      </c>
    </row>
    <row r="8" spans="1:18">
      <c r="G8" s="11"/>
      <c r="H8" s="11"/>
      <c r="I8" s="11"/>
      <c r="J8" s="11"/>
      <c r="K8" s="11" t="s">
        <v>19</v>
      </c>
      <c r="L8" s="11"/>
      <c r="M8" s="11"/>
      <c r="O8" s="19"/>
      <c r="P8" s="8" t="s">
        <v>22</v>
      </c>
      <c r="R8" s="8" t="s">
        <v>23</v>
      </c>
    </row>
    <row r="9" spans="1:18">
      <c r="A9" s="12" t="s">
        <v>1</v>
      </c>
      <c r="B9" s="11"/>
      <c r="C9" s="36" t="s">
        <v>12</v>
      </c>
      <c r="D9" s="36"/>
      <c r="E9" s="36"/>
      <c r="G9" s="12" t="s">
        <v>17</v>
      </c>
      <c r="H9" s="11"/>
      <c r="I9" s="12" t="s">
        <v>18</v>
      </c>
      <c r="J9" s="11"/>
      <c r="K9" s="12" t="s">
        <v>20</v>
      </c>
      <c r="L9" s="10"/>
      <c r="M9" s="9" t="s">
        <v>21</v>
      </c>
      <c r="O9" s="12" t="s">
        <v>18</v>
      </c>
      <c r="P9" s="8" t="s">
        <v>20</v>
      </c>
      <c r="R9" s="12" t="s">
        <v>24</v>
      </c>
    </row>
    <row r="10" spans="1:18">
      <c r="K10" s="24" t="s">
        <v>29</v>
      </c>
      <c r="L10" s="25"/>
      <c r="M10" s="25"/>
      <c r="N10" s="25"/>
      <c r="O10" s="25"/>
      <c r="P10" s="26" t="s">
        <v>30</v>
      </c>
      <c r="Q10" s="25"/>
      <c r="R10" s="24" t="s">
        <v>31</v>
      </c>
    </row>
    <row r="11" spans="1:18">
      <c r="P11" s="19"/>
    </row>
    <row r="12" spans="1:18" ht="14.25">
      <c r="A12" s="3">
        <v>1</v>
      </c>
      <c r="B12" s="3"/>
      <c r="C12" s="33" t="s">
        <v>13</v>
      </c>
      <c r="D12" s="33"/>
      <c r="G12" s="20">
        <v>0.22648099999999999</v>
      </c>
      <c r="H12" s="2"/>
      <c r="I12" s="15">
        <v>0.25</v>
      </c>
      <c r="J12" s="2"/>
      <c r="K12" s="17">
        <f>+I12*G12</f>
        <v>5.6620249999999997E-2</v>
      </c>
      <c r="L12" s="2"/>
      <c r="M12" s="17">
        <v>0.225913</v>
      </c>
      <c r="O12" s="15">
        <v>0.75</v>
      </c>
      <c r="P12" s="17">
        <f>+O12*M12</f>
        <v>0.16943475</v>
      </c>
      <c r="R12" s="18">
        <f>+P12+K12</f>
        <v>0.22605500000000001</v>
      </c>
    </row>
    <row r="13" spans="1:18" ht="14.25">
      <c r="A13" s="3"/>
      <c r="B13" s="3"/>
      <c r="G13" s="22" t="s">
        <v>26</v>
      </c>
      <c r="H13" s="2"/>
      <c r="J13" s="2"/>
      <c r="K13" s="2"/>
      <c r="L13" s="2"/>
      <c r="M13" s="3" t="s">
        <v>27</v>
      </c>
    </row>
    <row r="14" spans="1:18">
      <c r="A14" s="3"/>
      <c r="B14" s="3"/>
      <c r="G14" s="2"/>
      <c r="H14" s="2"/>
      <c r="J14" s="2"/>
      <c r="K14" s="2"/>
      <c r="L14" s="2"/>
    </row>
    <row r="15" spans="1:18" ht="14.25">
      <c r="A15" s="3">
        <v>2</v>
      </c>
      <c r="B15" s="3"/>
      <c r="C15" s="33" t="s">
        <v>14</v>
      </c>
      <c r="D15" s="33"/>
      <c r="G15" s="17">
        <f>+R12</f>
        <v>0.22605500000000001</v>
      </c>
      <c r="H15" s="15"/>
      <c r="I15" s="16">
        <v>0.99429999999999996</v>
      </c>
      <c r="J15" s="15"/>
      <c r="K15" s="17">
        <f>+I15*G15</f>
        <v>0.2247664865</v>
      </c>
      <c r="L15" s="15"/>
      <c r="M15" s="23"/>
      <c r="N15" s="15"/>
      <c r="O15" s="15"/>
      <c r="P15" s="15"/>
      <c r="Q15" s="15"/>
      <c r="R15" s="18">
        <f>+P15+K15</f>
        <v>0.2247664865</v>
      </c>
    </row>
    <row r="16" spans="1:18">
      <c r="A16" s="3"/>
      <c r="B16" s="3"/>
      <c r="G16" s="21" t="s">
        <v>28</v>
      </c>
      <c r="H16" s="2"/>
      <c r="I16" s="2"/>
      <c r="J16" s="2"/>
      <c r="K16" s="2"/>
      <c r="L16" s="2"/>
      <c r="M16" s="7"/>
      <c r="R16" s="3"/>
    </row>
    <row r="17" spans="1:18">
      <c r="A17" s="3"/>
      <c r="B17" s="3"/>
      <c r="G17" s="2"/>
      <c r="H17" s="2"/>
      <c r="I17" s="2"/>
      <c r="J17" s="2"/>
      <c r="K17" s="2"/>
      <c r="L17" s="2"/>
      <c r="M17" s="7"/>
      <c r="R17" s="3"/>
    </row>
    <row r="18" spans="1:18" ht="14.25">
      <c r="A18" s="3">
        <v>3</v>
      </c>
      <c r="B18" s="3"/>
      <c r="C18" s="33" t="s">
        <v>15</v>
      </c>
      <c r="D18" s="33"/>
      <c r="G18" s="20">
        <f>+R12</f>
        <v>0.22605500000000001</v>
      </c>
      <c r="H18" s="20"/>
      <c r="I18" s="20">
        <v>0.220305</v>
      </c>
      <c r="J18" s="20"/>
      <c r="K18" s="17">
        <f>+I18*G18</f>
        <v>4.9801046775000003E-2</v>
      </c>
      <c r="L18" s="20"/>
      <c r="M18" s="30"/>
      <c r="N18" s="20"/>
      <c r="O18" s="20"/>
      <c r="P18" s="20"/>
      <c r="Q18" s="20"/>
      <c r="R18" s="18">
        <f>+P18+K18</f>
        <v>4.9801046775000003E-2</v>
      </c>
    </row>
    <row r="19" spans="1:18" ht="14.25">
      <c r="A19" s="3"/>
      <c r="B19" s="3"/>
      <c r="G19" s="21" t="s">
        <v>28</v>
      </c>
      <c r="H19" s="4"/>
      <c r="I19" s="31" t="s">
        <v>38</v>
      </c>
      <c r="J19" s="4"/>
      <c r="K19" s="4"/>
      <c r="L19" s="4"/>
      <c r="M19" s="27"/>
      <c r="N19" s="19"/>
      <c r="O19" s="28"/>
      <c r="P19" s="28"/>
      <c r="Q19" s="19"/>
      <c r="R19" s="3"/>
    </row>
    <row r="20" spans="1:18">
      <c r="A20" s="3"/>
      <c r="B20" s="3"/>
      <c r="G20" s="4"/>
      <c r="H20" s="4"/>
      <c r="I20" s="4"/>
      <c r="J20" s="4"/>
      <c r="K20" s="4"/>
      <c r="L20" s="4"/>
      <c r="M20" s="7"/>
      <c r="N20" s="19"/>
      <c r="O20" s="19"/>
      <c r="P20" s="19"/>
      <c r="Q20" s="19"/>
    </row>
    <row r="21" spans="1:18" ht="14.25">
      <c r="A21" s="3">
        <v>4</v>
      </c>
      <c r="B21" s="3"/>
      <c r="C21" s="33" t="s">
        <v>16</v>
      </c>
      <c r="D21" s="33"/>
      <c r="G21" s="1">
        <v>3397678</v>
      </c>
      <c r="H21" s="1"/>
      <c r="I21" s="1">
        <v>15021880</v>
      </c>
      <c r="J21" s="20"/>
      <c r="K21" s="20">
        <f>+G21/I21</f>
        <v>0.22618194260638483</v>
      </c>
      <c r="L21" s="20"/>
      <c r="M21" s="30"/>
      <c r="N21" s="20"/>
      <c r="O21" s="30"/>
      <c r="P21" s="30"/>
      <c r="Q21" s="20"/>
      <c r="R21" s="18">
        <f>+P21+K21</f>
        <v>0.22618194260638483</v>
      </c>
    </row>
    <row r="22" spans="1:18">
      <c r="A22" s="3"/>
      <c r="B22" s="3"/>
      <c r="G22" s="21" t="s">
        <v>36</v>
      </c>
      <c r="H22" s="21"/>
      <c r="I22" s="21" t="s">
        <v>37</v>
      </c>
      <c r="J22" s="2"/>
      <c r="K22" s="2"/>
      <c r="L22" s="2"/>
    </row>
    <row r="23" spans="1:18" ht="14.25">
      <c r="A23" s="3"/>
      <c r="B23" s="3"/>
      <c r="C23" s="6"/>
      <c r="G23" s="22" t="s">
        <v>39</v>
      </c>
      <c r="H23" s="21"/>
      <c r="I23" s="22" t="s">
        <v>39</v>
      </c>
      <c r="J23" s="2"/>
      <c r="K23" s="5"/>
      <c r="L23" s="5"/>
    </row>
    <row r="24" spans="1:18">
      <c r="A24" t="s">
        <v>0</v>
      </c>
    </row>
    <row r="25" spans="1:18">
      <c r="B25" s="29" t="s">
        <v>32</v>
      </c>
    </row>
    <row r="30" spans="1:18">
      <c r="B30" s="29" t="s">
        <v>33</v>
      </c>
    </row>
    <row r="35" spans="2:3">
      <c r="B35" s="29" t="s">
        <v>34</v>
      </c>
    </row>
    <row r="39" spans="2:3">
      <c r="B39" s="29" t="s">
        <v>35</v>
      </c>
    </row>
    <row r="43" spans="2:3">
      <c r="B43" s="29" t="s">
        <v>40</v>
      </c>
      <c r="C43" t="s">
        <v>44</v>
      </c>
    </row>
    <row r="44" spans="2:3">
      <c r="B44" s="29" t="s">
        <v>41</v>
      </c>
      <c r="C44" t="s">
        <v>44</v>
      </c>
    </row>
    <row r="45" spans="2:3">
      <c r="B45" s="29" t="s">
        <v>42</v>
      </c>
      <c r="C45" t="s">
        <v>44</v>
      </c>
    </row>
    <row r="46" spans="2:3">
      <c r="B46" s="29" t="s">
        <v>43</v>
      </c>
      <c r="C46" t="s">
        <v>45</v>
      </c>
    </row>
  </sheetData>
  <mergeCells count="7">
    <mergeCell ref="C21:D21"/>
    <mergeCell ref="C18:D18"/>
    <mergeCell ref="C5:D5"/>
    <mergeCell ref="O7:P7"/>
    <mergeCell ref="C9:E9"/>
    <mergeCell ref="C12:D12"/>
    <mergeCell ref="C15:D15"/>
  </mergeCells>
  <pageMargins left="0.7" right="0.7" top="0.5" bottom="0.25" header="0.3" footer="0.3"/>
  <pageSetup scale="9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2013-06-21T07:00:00+00:00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73C4A35-44BF-4AF6-9B92-4F3AB0F5CC37}"/>
</file>

<file path=customXml/itemProps2.xml><?xml version="1.0" encoding="utf-8"?>
<ds:datastoreItem xmlns:ds="http://schemas.openxmlformats.org/officeDocument/2006/customXml" ds:itemID="{410B2BDF-21BE-4950-879F-07BFEC1EE3B1}"/>
</file>

<file path=customXml/itemProps3.xml><?xml version="1.0" encoding="utf-8"?>
<ds:datastoreItem xmlns:ds="http://schemas.openxmlformats.org/officeDocument/2006/customXml" ds:itemID="{29117FBE-EFC0-4340-BD02-1B9DCC9BAF68}"/>
</file>

<file path=customXml/itemProps4.xml><?xml version="1.0" encoding="utf-8"?>
<ds:datastoreItem xmlns:ds="http://schemas.openxmlformats.org/officeDocument/2006/customXml" ds:itemID="{BCE5D208-D42F-4CF8-AAEF-B315F101A2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 SC3</vt:lpstr>
      <vt:lpstr>'Exh SC3'!Print_Area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 Coppola</dc:creator>
  <cp:lastModifiedBy>Seb Coppola</cp:lastModifiedBy>
  <cp:lastPrinted>2013-05-31T02:04:49Z</cp:lastPrinted>
  <dcterms:created xsi:type="dcterms:W3CDTF">2012-09-08T02:37:32Z</dcterms:created>
  <dcterms:modified xsi:type="dcterms:W3CDTF">2013-06-11T18:41:03Z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