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stateofwa-my.sharepoint.com/personal/lorilyn_huey_utc_wa_gov/Documents/2022/July/25/UE-210804/"/>
    </mc:Choice>
  </mc:AlternateContent>
  <xr:revisionPtr revIDLastSave="1" documentId="13_ncr:1_{4FA1C451-D1D9-074A-865D-6C021CEE902E}" xr6:coauthVersionLast="47" xr6:coauthVersionMax="47" xr10:uidLastSave="{F55AAE2B-6146-4A41-B67D-6850CE4A771F}"/>
  <bookViews>
    <workbookView xWindow="30285" yWindow="-6465" windowWidth="21600" windowHeight="12735" tabRatio="781" activeTab="1" xr2:uid="{4578457F-C3DE-461F-91CE-84C9506DCAEC}"/>
  </bookViews>
  <sheets>
    <sheet name="Definitions" sheetId="14" r:id="rId1"/>
    <sheet name="WA Policy Inventory" sheetId="5" r:id="rId2"/>
    <sheet name="Current BCA Practice" sheetId="35" r:id="rId3"/>
    <sheet name="DropDownList" sheetId="17" state="hidden" r:id="rId4"/>
  </sheets>
  <definedNames>
    <definedName name="All_Impacts">DropDownList!$D$2:$D$54</definedName>
    <definedName name="_xlnm.Print_Area" localSheetId="1">'WA Policy Inventory'!$E$10:$S$26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2" i="5" l="1"/>
  <c r="E9" i="5"/>
  <c r="G9" i="5"/>
  <c r="I9" i="5"/>
  <c r="J9" i="5"/>
  <c r="K9" i="5"/>
  <c r="L9" i="5"/>
  <c r="M9" i="5"/>
  <c r="N9" i="5"/>
  <c r="O9" i="5"/>
  <c r="P9" i="5"/>
  <c r="Q9" i="5"/>
  <c r="E10" i="5"/>
  <c r="G10" i="5"/>
  <c r="I10" i="5"/>
  <c r="J10" i="5"/>
  <c r="K10" i="5"/>
  <c r="L10" i="5"/>
  <c r="M10" i="5"/>
  <c r="N10" i="5"/>
  <c r="O10" i="5"/>
  <c r="P10" i="5"/>
  <c r="Q10" i="5"/>
  <c r="E11" i="5"/>
  <c r="G11" i="5"/>
  <c r="I11" i="5"/>
  <c r="J11" i="5"/>
  <c r="K11" i="5"/>
  <c r="L11" i="5"/>
  <c r="M11" i="5"/>
  <c r="N11" i="5"/>
  <c r="O11" i="5"/>
  <c r="P11" i="5"/>
  <c r="Q11" i="5"/>
  <c r="E12" i="5"/>
  <c r="I12" i="5"/>
  <c r="J12" i="5"/>
  <c r="K12" i="5"/>
  <c r="L12" i="5"/>
  <c r="M12" i="5"/>
  <c r="N12" i="5"/>
  <c r="O12" i="5"/>
  <c r="P12" i="5"/>
  <c r="Q12" i="5"/>
  <c r="F66" i="17" l="1"/>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5" i="17"/>
  <c r="F4" i="17"/>
  <c r="F3" i="17"/>
  <c r="F2" i="17"/>
  <c r="E49" i="17"/>
  <c r="E53" i="17"/>
  <c r="E52" i="17"/>
  <c r="E51" i="17"/>
  <c r="E66" i="17" l="1"/>
  <c r="E65" i="17"/>
  <c r="E64" i="17"/>
  <c r="E63" i="17"/>
  <c r="E62" i="17"/>
  <c r="E61" i="17"/>
  <c r="E54" i="17"/>
  <c r="E50" i="17"/>
  <c r="E59" i="17"/>
  <c r="E48" i="17"/>
  <c r="E47" i="17"/>
  <c r="E46" i="17"/>
  <c r="E45" i="17"/>
  <c r="E44" i="17"/>
  <c r="E43" i="17"/>
  <c r="E42" i="17"/>
  <c r="E41" i="17"/>
  <c r="E40" i="17"/>
  <c r="E39" i="17"/>
  <c r="E60" i="17"/>
  <c r="E38" i="17"/>
  <c r="E37" i="17"/>
  <c r="E36" i="17"/>
  <c r="E35" i="17"/>
  <c r="E34" i="17"/>
  <c r="E33" i="17"/>
  <c r="E32" i="17"/>
  <c r="E31" i="17"/>
  <c r="E30" i="17"/>
  <c r="E29" i="17"/>
  <c r="E28" i="17"/>
  <c r="E27" i="17"/>
  <c r="E26" i="17"/>
  <c r="E25" i="17"/>
  <c r="E24" i="17"/>
  <c r="E23" i="17"/>
  <c r="E22" i="17"/>
  <c r="E21" i="17"/>
  <c r="E58" i="17"/>
  <c r="E57" i="17"/>
  <c r="E56" i="17"/>
  <c r="E20" i="17"/>
  <c r="E19" i="17"/>
  <c r="E18" i="17"/>
  <c r="E17" i="17"/>
  <c r="E16" i="17"/>
  <c r="E15" i="17"/>
  <c r="E14" i="17"/>
  <c r="E13" i="17"/>
  <c r="E12" i="17"/>
  <c r="E11" i="17"/>
  <c r="E10" i="17"/>
  <c r="E9" i="17"/>
  <c r="E8" i="17"/>
  <c r="E55" i="17"/>
  <c r="E7" i="17"/>
  <c r="E6" i="17"/>
  <c r="E5" i="17"/>
  <c r="E4" i="17"/>
  <c r="E3" i="17"/>
  <c r="E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tc={0C05EE7F-C1AD-4A5C-8714-155E5AEF8CCA}</author>
  </authors>
  <commentList>
    <comment ref="D21" authorId="0" shapeId="0" xr:uid="{0C05EE7F-C1AD-4A5C-8714-155E5AEF8CCA}">
      <text>
        <t xml:space="preserve">[Threaded comment]
Your version of Excel allows you to read this threaded comment; however, any edits to it will get removed if the file is opened in a newer version of Excel. Learn more: https://go.microsoft.com/fwlink/?linkid=870924
Comment:
    The only place this RCW mentions societal benefits (e.g. GHG emissions, public health ) is in the first section pasted here (DER "planning processes may allow electric utilities to better anticipate both the positive and negative impacts of transformation by... identifying and quantifying customers values that are not represented in volumetric electricity rates." Hence why I say "NO" for most. </t>
      </text>
    </comment>
  </commentList>
</comments>
</file>

<file path=xl/sharedStrings.xml><?xml version="1.0" encoding="utf-8"?>
<sst xmlns="http://schemas.openxmlformats.org/spreadsheetml/2006/main" count="420" uniqueCount="248">
  <si>
    <t>Definitions of Impacts</t>
  </si>
  <si>
    <t>Table 1. Electric Utility System Impacts</t>
  </si>
  <si>
    <t>Table 2. Gas Utility System Impacts</t>
  </si>
  <si>
    <t>Table 3. Other Fuel Impacts</t>
  </si>
  <si>
    <t>Table 4. Host Customer Impacts</t>
  </si>
  <si>
    <t>Table 5. Societal Impacts</t>
  </si>
  <si>
    <t xml:space="preserve">Table 4. Host Customer Impacts </t>
  </si>
  <si>
    <t xml:space="preserve">Table 5. Societal Impacts </t>
  </si>
  <si>
    <r>
      <rPr>
        <b/>
        <i/>
        <sz val="18"/>
        <color theme="9"/>
        <rFont val="Calibri"/>
        <family val="2"/>
        <scheme val="minor"/>
      </rPr>
      <t>For all Stakeholders to Complete:</t>
    </r>
    <r>
      <rPr>
        <b/>
        <i/>
        <sz val="18"/>
        <color theme="4"/>
        <rFont val="Calibri"/>
        <family val="2"/>
        <scheme val="minor"/>
      </rPr>
      <t xml:space="preserve"> </t>
    </r>
    <r>
      <rPr>
        <sz val="18"/>
        <rFont val="Calibri"/>
        <family val="2"/>
        <scheme val="minor"/>
      </rPr>
      <t xml:space="preserve">Fill in which impacts you consider relevant based on identified policy goals </t>
    </r>
  </si>
  <si>
    <t>For definitions of the Impact Categories, see Definitions tab.</t>
  </si>
  <si>
    <r>
      <t xml:space="preserve">Articulate relevant policies and provide description, purpose and other key information in </t>
    </r>
    <r>
      <rPr>
        <b/>
        <sz val="14"/>
        <rFont val="Calibri"/>
        <family val="2"/>
        <scheme val="minor"/>
      </rPr>
      <t>Columns A-C</t>
    </r>
    <r>
      <rPr>
        <sz val="14"/>
        <rFont val="Calibri"/>
        <family val="2"/>
        <scheme val="minor"/>
      </rPr>
      <t xml:space="preserve">. </t>
    </r>
  </si>
  <si>
    <r>
      <rPr>
        <sz val="14"/>
        <color rgb="FF000000"/>
        <rFont val="Calibri"/>
      </rPr>
      <t xml:space="preserve">To align the policies with impact categories, indicate if the policy articulates the relevance of one or more of the impact categories for each DER in </t>
    </r>
    <r>
      <rPr>
        <b/>
        <sz val="14"/>
        <color rgb="FF000000"/>
        <rFont val="Calibri"/>
      </rPr>
      <t>Columns D-O</t>
    </r>
    <r>
      <rPr>
        <sz val="14"/>
        <color rgb="FF000000"/>
        <rFont val="Calibri"/>
      </rPr>
      <t xml:space="preserve"> by writing the code(s) for each DER relevant to each policy as follows: Energy Efficiency (EE), Demand Response (DR), Distributed Generation (DG), Distributed Storage (DS), Electric Vehicles (EV), Building Electrification (BE), or All DERs </t>
    </r>
  </si>
  <si>
    <r>
      <t xml:space="preserve">Use </t>
    </r>
    <r>
      <rPr>
        <b/>
        <sz val="14"/>
        <rFont val="Calibri"/>
        <family val="2"/>
        <scheme val="minor"/>
      </rPr>
      <t>Column P</t>
    </r>
    <r>
      <rPr>
        <sz val="14"/>
        <rFont val="Calibri"/>
        <family val="2"/>
        <scheme val="minor"/>
      </rPr>
      <t xml:space="preserve"> to note any specific interpretation of the statute language. Note that the full host of utility systems impacts are typically relevant, while non-energy and other energy impacts are typically informed by policies.</t>
    </r>
  </si>
  <si>
    <t>Jurisdictions may apply either a broad or narrow review of policies across the DERs (see NSPM for DERs Ch. 3, Step 4) and Multi-DER Primary Test tab.</t>
  </si>
  <si>
    <t>Additional Notes:</t>
  </si>
  <si>
    <t>#1. DISCLAIMER: This format of public comment creates a significant amount of ambiguity. As a result, our responses may change as we receive more detail about the intended use of this document.
#2. As Staff has determined that this DER process is inclusive of EVs and TE, we reiterate our earlier comment from December 14, 2021 that we are not certain whether a single jurisdiction cost-effectiveness test is appropriate for all DERs; for example, DERs that build a utility’s load (e.g., transportation electrification) come with different costs and benefits for a utility than a DER that sheds or moves load.</t>
  </si>
  <si>
    <t>WASHINGTON'S APPLICABLE POLICIES</t>
  </si>
  <si>
    <r>
      <rPr>
        <b/>
        <sz val="18"/>
        <color theme="1"/>
        <rFont val="Calibri"/>
        <family val="2"/>
        <scheme val="minor"/>
      </rPr>
      <t>Impacts Relevant to the Policy</t>
    </r>
    <r>
      <rPr>
        <sz val="14"/>
        <color theme="1"/>
        <rFont val="Calibri"/>
        <family val="2"/>
        <scheme val="minor"/>
      </rPr>
      <t xml:space="preserve">
(Indicate YES, NO, or NOT CLEAR/NOT SURE)</t>
    </r>
  </si>
  <si>
    <t>Utility System</t>
  </si>
  <si>
    <t>Other Fuels</t>
  </si>
  <si>
    <t xml:space="preserve">Societal </t>
  </si>
  <si>
    <t>Host Customer</t>
  </si>
  <si>
    <t>Other</t>
  </si>
  <si>
    <t>Policy, Statute or Decision</t>
  </si>
  <si>
    <t>Relevance to DER(s)</t>
  </si>
  <si>
    <t>Purpose/Other Key Information                                                         (e.g., cite language from specific policy)</t>
  </si>
  <si>
    <t>Electric Utility System (or Gas Utility) Impacts</t>
  </si>
  <si>
    <t>Other Fuels (gas, oil, propane)</t>
  </si>
  <si>
    <t>Resilience</t>
  </si>
  <si>
    <t xml:space="preserve">Energy Security </t>
  </si>
  <si>
    <t xml:space="preserve">GHG Emissions </t>
  </si>
  <si>
    <t xml:space="preserve">Other Environmental </t>
  </si>
  <si>
    <t xml:space="preserve">Public Health </t>
  </si>
  <si>
    <t>Economic Development/ Jobs</t>
  </si>
  <si>
    <t>Energy Burden/Equity</t>
  </si>
  <si>
    <t>Host Customer (non-low Income)</t>
  </si>
  <si>
    <t xml:space="preserve">Host Customer Low-Income </t>
  </si>
  <si>
    <t>Other (Specify)</t>
  </si>
  <si>
    <t xml:space="preserve">NOTES </t>
  </si>
  <si>
    <t>Clean Energy Transformation Act</t>
  </si>
  <si>
    <r>
      <t>Statute refers to</t>
    </r>
    <r>
      <rPr>
        <b/>
        <sz val="14"/>
        <color theme="1"/>
        <rFont val="Calibri"/>
        <family val="2"/>
        <scheme val="minor"/>
      </rPr>
      <t xml:space="preserve"> all DERs</t>
    </r>
  </si>
  <si>
    <t xml:space="preserve"> An electric utility must, consistent with the requirements of RCW 19.280.030 and 19.405.140, ensure that all customers are benefiting from the transition to clean energy through: 1) the equitable distribution of energy and nonenergy benefits and reduction of burdens to vulnerable populations and highly impacted communities; 2) long-term and short-term public health and environmental benefits; 3) reduction of costs and risks; and 4) energy security and resiliency (RCW 19.405.040(8))</t>
  </si>
  <si>
    <t>YES 
(All DERs)</t>
  </si>
  <si>
    <t>Energy Independence Act</t>
  </si>
  <si>
    <r>
      <rPr>
        <sz val="14"/>
        <color rgb="FF000000"/>
        <rFont val="Calibri"/>
      </rPr>
      <t>Statute refers to</t>
    </r>
    <r>
      <rPr>
        <b/>
        <sz val="14"/>
        <color rgb="FF000000"/>
        <rFont val="Calibri"/>
      </rPr>
      <t xml:space="preserve"> EE</t>
    </r>
  </si>
  <si>
    <t>An electric utility must, consistent with the requirements of RCW 19.285, pursue all available conservation that is cost-effective, reliable, and feasible, determinied using methodologies consistent with the NWPCC. RCW 19.285.020 declares that making the most of our plentiful local resources will stabilize electricity prices for Washington residents, provide economic benefits for Washington counties and farmers, create high quality jobs in Washington, provide opportunities for training apprentice workers in the renewable energy field, protect clean air and water, and position Washington state as a national leader in clean energy technologies.</t>
  </si>
  <si>
    <t>YES
(EE)</t>
  </si>
  <si>
    <t xml:space="preserve">NOT SURE
</t>
  </si>
  <si>
    <t>DER planning (RCW 19.280.100)</t>
  </si>
  <si>
    <r>
      <rPr>
        <sz val="14"/>
        <color rgb="FF000000"/>
        <rFont val="Calibri"/>
      </rPr>
      <t>Statute refers to</t>
    </r>
    <r>
      <rPr>
        <b/>
        <sz val="14"/>
        <color rgb="FF000000"/>
        <rFont val="Calibri"/>
      </rPr>
      <t xml:space="preserve"> all DERs</t>
    </r>
  </si>
  <si>
    <t>The legislature finds that the proliferation of DERs across the distribution system is rapidly transforming the relationships between electric utilities and their retail electric customers. The legislature finds that DERs' planning processes will vary from one utility to another based on the unique characteristics of each system. However, DERs' planning processes may allow electric utilities to better anticipate both the positive and negative impacts of this transformation by: Illuminating the interdependencies among customer-sited energy and capacity resources; identifying and quantifying customer values that are not represented in volumetric electricity rates; reducing, deferring, or eliminating unnecessary and costly transmission and distribution capital expenditures; maximizing system benefits for all retail electric customers; and identifying opportunities for improving access to transformative technologies for low-income and other underrepresented customer populations.</t>
  </si>
  <si>
    <t>RCW 19.280.100 states that DER planning may allow utilities to better anticipate the impacts of the transforming relationship between electric utilities and their customers by "identifying and quantifying customer values that are not represented in volumetric electricity rates", among others. While broad, we believe that these other values allude to the societal impacts listed here, though they are not explicitly referred to in the bill.</t>
  </si>
  <si>
    <t>Integrated Resource Planning (RCW 19.280.030)</t>
  </si>
  <si>
    <t>Each electric utility more than twenty-five thousand customers that are not full requirements customers must develop a plan consistent with this section (13 minimum requirements, including a "forecast of distributed energy resources that may be installed by the utility's customers and an assessment of their effect on the utility's load and operations"). An updated integrated resource plan must be developed at least every four years subsequent to the 2008 integrated resource plan, and progress reports reflecting changing conditions and progress are to be made every 2 years.</t>
  </si>
  <si>
    <r>
      <rPr>
        <sz val="14"/>
        <color rgb="FF000000"/>
        <rFont val="Calibri"/>
      </rPr>
      <t xml:space="preserve">As defined in RCW 19.280.020, </t>
    </r>
    <r>
      <rPr>
        <i/>
        <sz val="14"/>
        <color rgb="FF000000"/>
        <rFont val="Calibri"/>
      </rPr>
      <t xml:space="preserve">integrated resource plan </t>
    </r>
    <r>
      <rPr>
        <sz val="14"/>
        <color rgb="FF000000"/>
        <rFont val="Calibri"/>
      </rPr>
      <t>is an "analysis describing the mix of generating resources, conservation, methods, technologies, and resources to integrate renewable resources and, where applicable, address overgeneration events, and efficiency resources that will meet current and projected needs at the lowest reasonable cost to the utility and its ratepayers and that complies with the requirements specified in RCW 19.280.030(1)." We believe that the lowest reasonable cost referred to in this definition includes the benefits arising from conservation, technologies, renewable resources, and efficiency resources, though they are not explicitly referred to in this bill.</t>
    </r>
  </si>
  <si>
    <t>Climate Commitment Act (RCW 70A.65)</t>
  </si>
  <si>
    <t>Allowances may be used to purchase or enable the use of DERs among ratepayers</t>
  </si>
  <si>
    <t>The benefits of all allowances consigned to auction under this section must be used by consumer-owned and investor-owned electric utilities for the benefit of ratepayers, with the first priority the mitigation of any rate impacts to low-income customers. (RCW 70A.65.120). Each year the total investments made through the carbon emissions reduction account (RCW 70A.65.240), the climate commitment account created (RCW 70A.65.260), the natural climate solutions account (RCW 70A.65.270), the air quality and health disparities improvement account (RCW 70A.65.280), the climate transit programs account (RCW 46.68.500), and the climate active transportation account (RCW 46.68.490), achieve 
a minimum of 35 percent of total investments that provide direct and meaningful benefits to vulnerable populations within the boundaries of overburdened communities identified under chapter 70A.02 RCW; and
a minimum of 10 percent of total investments that are used for programs, activities, or projects formally supported by a resolution of an Indian tribe</t>
  </si>
  <si>
    <t>State Energy Strategy (RCW 43.21F.088)</t>
  </si>
  <si>
    <t>DERs uphold the principles guiding the State Energy Strategy</t>
  </si>
  <si>
    <t>RCW 43.21F.088 lists principles that guide the development and implementation of the State Energy Strategy, including but not limited to: pursuing "all cost-effective energy efficiency and conservation as the state's preferred energy resource", ensuring "the state's energy system meets the health, welfare, and economic needs of its citizens with particular emphasis on meeting the needs of low-income and vulnerable populations", maintaining and enhancing "economic competitiveness by ensuring an affordable and reliable supply of energy resources and by supporting clean energy technology innovation, access to clean energy markets worldwide, and clean energy business and workforce development", and meeting "statutory greenhouse gas limits and environmental requirements".</t>
  </si>
  <si>
    <t>Clean Fuels Standard (RCW 70A.535.080)</t>
  </si>
  <si>
    <t>Statute establishes new revenue stream for electric and natural gas utilities. Electric utility revenue must be reinvested on behalf of customers to support transportation electrification.</t>
  </si>
  <si>
    <t xml:space="preserve">(1)(a) Fifty percent of the revenues generated by an electric utility from credits earned from the electricity supplied to retail customers by an electric utility under the clean fuels program must be expended by the electric utility on transportation electrification projects [...].
(b) Sixty percent of the revenues described in (a) of this subsection, or 30 percent of the revenues generated by an electric utility from credits earned from the electricity supplied to retail customers by an electric utility under the clean fuels program, must be expended by the electric utility on transportation electrification projects [...] located within or directly benefiting a federally designated nonattainment or maintenance area that existed as of January 1, 2021, a disproportionately impacted community identified by the department of health, or an area designated by the department as being at risk of nonattainment [...].
(2)(a) Each electric utility must spend 50 percent of revenues not subject to the requirements of subsection (1) of this section on one or more transportation electrification programs or projects it selects from a list of types of programs and projects jointly developed by the department and the Washington state department of transportation. </t>
  </si>
  <si>
    <t>OPUC Order Number 18-376 directs utilities to design programs using clean fuels program credit revenue independent from ratepayer support. This separate treatment of utility clean fuels program revenue has functionally made clean fuels program revenue not subject to the same cost-effectiveness requirements as ratepayer dollars. As OR TE programs and plans have evolved, clean fuels program revenue will likely be treated as a benefit when accounted for in a BCA. While the WA Clean Fuels Program rulemaking is still underway, this is one policy to consider when elaluating EV related DERs. 
Order Number 18-376: https://apps.puc.state.or.us/orders/2018ords/18-376.pdf
Clean Fuels Program Rulemaking: https://ecology.wa.gov/Regulations-Permits/Laws-rules-rulemaking/Rulemaking/WAC-173-424-455
Please see "Additional Note" #2.</t>
  </si>
  <si>
    <t>Transportation Electrification Plans (RCW 80.28.365)</t>
  </si>
  <si>
    <t>(2) In reviewing an electrification of transportation plan under subsection (1) of this section, the commission may consider the following: (a) The applicability of multiple options for electrification of transportation across all customer classes; (b) the impact of electrification on the utility's load, and whether demand response or other load management opportunities, including direct load control and dynamic pricing, are operationally appropriate; (c) system reliability and distribution system efficiencies; (d) interoperability concerns, including the interoperability of hardware and software systems in electrification of transportation proposals; and (e) the benefits and costs of the planned actions.</t>
  </si>
  <si>
    <t>YES
(EV)</t>
  </si>
  <si>
    <t>Please see "Additional Note" #2.</t>
  </si>
  <si>
    <t>For Utilities to Fill Out - What Impacts are Currently Accounted for in Primary CE Test?</t>
  </si>
  <si>
    <t xml:space="preserve">(If an impact is not relevant to a particular DER type, indicate N/A)  </t>
  </si>
  <si>
    <t>Impact Category</t>
  </si>
  <si>
    <t xml:space="preserve">Specific Impact </t>
  </si>
  <si>
    <t>Is the impact accounted for in current DER BCA/Valuation? (yes, no, not sure, N/A)</t>
  </si>
  <si>
    <t>Notes</t>
  </si>
  <si>
    <t>EE</t>
  </si>
  <si>
    <t>DR</t>
  </si>
  <si>
    <t>DG</t>
  </si>
  <si>
    <t>DS</t>
  </si>
  <si>
    <t>EVSE</t>
  </si>
  <si>
    <t>Electric Utility System Impacts</t>
  </si>
  <si>
    <t>Generation: Energy Generation</t>
  </si>
  <si>
    <t>Generation: Capacity</t>
  </si>
  <si>
    <t>Generation: Environmental Compliance</t>
  </si>
  <si>
    <t>Generation: RPS/CES Compliance</t>
  </si>
  <si>
    <t>Generation: Market Price Effects</t>
  </si>
  <si>
    <t>Generation: Ancillary Services</t>
  </si>
  <si>
    <t>Transmission: Capacity</t>
  </si>
  <si>
    <t>Transmission: System Losses</t>
  </si>
  <si>
    <t>Distribution: Capacity</t>
  </si>
  <si>
    <t>Distribution: System Losses</t>
  </si>
  <si>
    <t>Distribution: O&amp;M</t>
  </si>
  <si>
    <t>Distribution: Voltage</t>
  </si>
  <si>
    <t>General: Financial Incentives</t>
  </si>
  <si>
    <t>General: Program Administration Costs</t>
  </si>
  <si>
    <t>General: Utility Performance Incentives</t>
  </si>
  <si>
    <t>General: DG tariffs</t>
  </si>
  <si>
    <t>General: Credit and Collection Costs</t>
  </si>
  <si>
    <t>General: Risk</t>
  </si>
  <si>
    <t>General: Reliability</t>
  </si>
  <si>
    <t>General: Resilience</t>
  </si>
  <si>
    <t>Other - describe</t>
  </si>
  <si>
    <t>Gas Utility System Impacts</t>
  </si>
  <si>
    <t>Energy: Gas Commodity</t>
  </si>
  <si>
    <t>Energy: Environmental Compliance</t>
  </si>
  <si>
    <t>Energy: Market Price Effects</t>
  </si>
  <si>
    <t>Transp: Pipeline Capacity</t>
  </si>
  <si>
    <t>Distribution: Pipeline losses</t>
  </si>
  <si>
    <t>Distribution: Gas distribution</t>
  </si>
  <si>
    <t>Other: Describe</t>
  </si>
  <si>
    <t>Societal Impacts</t>
  </si>
  <si>
    <t>Greenhouse Gas Emissions</t>
  </si>
  <si>
    <t>Other Environmental Impacts</t>
  </si>
  <si>
    <t>Economic Development and Jobs</t>
  </si>
  <si>
    <t xml:space="preserve">Resilience </t>
  </si>
  <si>
    <t>Host Customer Impacts</t>
  </si>
  <si>
    <t>Measure Costs (Host)</t>
  </si>
  <si>
    <t>Transaction costs (Host)</t>
  </si>
  <si>
    <t>Interconnection Fees</t>
  </si>
  <si>
    <t>Risk</t>
  </si>
  <si>
    <t>Reliability</t>
  </si>
  <si>
    <t>Other Fuel</t>
  </si>
  <si>
    <t>Tax Incentives</t>
  </si>
  <si>
    <t>Non-Energy Impacts (non-low income)</t>
  </si>
  <si>
    <t>Asset value</t>
  </si>
  <si>
    <t>Productivity</t>
  </si>
  <si>
    <t>Economic well-being</t>
  </si>
  <si>
    <t>Comfort</t>
  </si>
  <si>
    <t>Health &amp; safety</t>
  </si>
  <si>
    <t>Empowerment &amp; control</t>
  </si>
  <si>
    <t>Satisfaction &amp; pride</t>
  </si>
  <si>
    <t>Non-Energy Impacts (Low income)</t>
  </si>
  <si>
    <t>Category Name</t>
  </si>
  <si>
    <t>Impact Name</t>
  </si>
  <si>
    <t>Combined Category/Impact for Drop Down</t>
  </si>
  <si>
    <t>Include in DropDown?</t>
  </si>
  <si>
    <t>Count on Policy Tab</t>
  </si>
  <si>
    <t>Utility Costs</t>
  </si>
  <si>
    <t>Measure Costs (utility portion)</t>
  </si>
  <si>
    <t>Utility Costs: Measure Costs (utility portion)</t>
  </si>
  <si>
    <t>Other Financial or Technical Support Costs</t>
  </si>
  <si>
    <t>Utility Costs: Other Financial or Technical Support Costs</t>
  </si>
  <si>
    <t>Program Administration Costs</t>
  </si>
  <si>
    <t>Utility Costs: Program Administration Costs</t>
  </si>
  <si>
    <t>Evaluation, Measurement, &amp; Verification</t>
  </si>
  <si>
    <t>Utility Costs: Evaluation, Measurement, &amp; Verification</t>
  </si>
  <si>
    <t>Marketing and Outreach</t>
  </si>
  <si>
    <t>Utility Costs: Marketing and Outreach</t>
  </si>
  <si>
    <t>Shareholder/Utility Incentive Costs</t>
  </si>
  <si>
    <t>Utility Costs: Shareholder/Utility Incentive Costs</t>
  </si>
  <si>
    <t>Utility Benefits</t>
  </si>
  <si>
    <t>Avoided Energy Costs</t>
  </si>
  <si>
    <t>Utility Benefits: Avoided Energy Costs</t>
  </si>
  <si>
    <t>Avoided Generating Capacity Costs</t>
  </si>
  <si>
    <t>Utility Benefits: Avoided Generating Capacity Costs</t>
  </si>
  <si>
    <t>Avoided T&amp;D Capacity Costs</t>
  </si>
  <si>
    <t>Utility Benefits: Avoided T&amp;D Capacity Costs</t>
  </si>
  <si>
    <t>Avoided T&amp;D Line Losses - Energy kWh</t>
  </si>
  <si>
    <t>Utility Benefits: Avoided T&amp;D Line Losses - Energy kWh</t>
  </si>
  <si>
    <t>Avoided T&amp;D Line Losses - Peak kW</t>
  </si>
  <si>
    <t>Utility Benefits: Avoided T&amp;D Line Losses - Peak kW</t>
  </si>
  <si>
    <t>Avoided Ancillary Services</t>
  </si>
  <si>
    <t>Utility Benefits: Avoided Ancillary Services</t>
  </si>
  <si>
    <t>Wholesale Energy Price Suppression Effects- Energy kWh</t>
  </si>
  <si>
    <t>Utility Benefits: Wholesale Energy Price Suppression Effects- Energy kWh</t>
  </si>
  <si>
    <t>Wholesale Energy Price Suppression Effects - Peak kW</t>
  </si>
  <si>
    <t>Utility Benefits: Wholesale Energy Price Suppression Effects - Peak kW</t>
  </si>
  <si>
    <t>Avoided Costs of Complying with RPS</t>
  </si>
  <si>
    <t>Utility Benefits: Avoided Costs of Complying with RPS</t>
  </si>
  <si>
    <t>Avoided Environmental Compliance Costs</t>
  </si>
  <si>
    <t>Utility Benefits: Avoided Environmental Compliance Costs</t>
  </si>
  <si>
    <t>Avoided Bad Debt, Arrearages, etc.</t>
  </si>
  <si>
    <t>Utility Benefits: Avoided Bad Debt, Arrearages, etc.</t>
  </si>
  <si>
    <t>Reduced Risk / Fuel Diversity</t>
  </si>
  <si>
    <t>Utility Benefits: Reduced Risk / Fuel Diversity</t>
  </si>
  <si>
    <t>Increased Reliability and Resilience</t>
  </si>
  <si>
    <t>Utility Benefits: Increased Reliability and Resilience</t>
  </si>
  <si>
    <t>Other Fuel Impacts</t>
  </si>
  <si>
    <t>Other Fuel Costs</t>
  </si>
  <si>
    <t>Other Fuel Benefits</t>
  </si>
  <si>
    <t>Water and Other Resource Impacts</t>
  </si>
  <si>
    <t>Water and Other Resource Costs</t>
  </si>
  <si>
    <t>Water and Other Resource Benefits</t>
  </si>
  <si>
    <t>Environmental Impacts</t>
  </si>
  <si>
    <t>Environmental Costs</t>
  </si>
  <si>
    <t>Environmental Benefits</t>
  </si>
  <si>
    <t>Public Health Impacts</t>
  </si>
  <si>
    <t>Public Health Costs</t>
  </si>
  <si>
    <t>Public Health Benefits</t>
  </si>
  <si>
    <t>Economic Development and Job Impacts</t>
  </si>
  <si>
    <t>Economic Development and Job Costs</t>
  </si>
  <si>
    <t>Economic Development and Job Benefits</t>
  </si>
  <si>
    <t>Energy Security Impacts</t>
  </si>
  <si>
    <t>Energy Security Costs</t>
  </si>
  <si>
    <t>Energy Security Benefits</t>
  </si>
  <si>
    <t>Participant Costs</t>
  </si>
  <si>
    <t>Measure Costs (customer portion)</t>
  </si>
  <si>
    <t>Participant Costs: Measure Costs (customer portion)</t>
  </si>
  <si>
    <t>Financial Costs (customer portion)</t>
  </si>
  <si>
    <t>Participant Costs: Financial Costs (customer portion)</t>
  </si>
  <si>
    <t>Transaction Costs</t>
  </si>
  <si>
    <t>Participant Costs: Transaction Costs</t>
  </si>
  <si>
    <t>Increased O&amp;M Costs</t>
  </si>
  <si>
    <t>Participant Costs: Increased O&amp;M Costs</t>
  </si>
  <si>
    <t>Increased Other Fuel Consumption</t>
  </si>
  <si>
    <t>Participant Costs: Increased Other Fuel Consumption</t>
  </si>
  <si>
    <t>Increased Water Consumption</t>
  </si>
  <si>
    <t>Participant Costs: Increased Water Consumption</t>
  </si>
  <si>
    <t>Participant Benefits</t>
  </si>
  <si>
    <t>Reduced Bills (often an avoided utility system costs)</t>
  </si>
  <si>
    <t>Participant Benefits: Reduced Bills (often an avoided utility system costs)</t>
  </si>
  <si>
    <t>Reduced O&amp;M Costs</t>
  </si>
  <si>
    <t>Participant Benefits: Reduced O&amp;M Costs</t>
  </si>
  <si>
    <t>Increased Comfort</t>
  </si>
  <si>
    <t>Participant Benefits: Increased Comfort</t>
  </si>
  <si>
    <t>Increased Health &amp; Safety</t>
  </si>
  <si>
    <t>Participant Benefits: Increased Health &amp; Safety</t>
  </si>
  <si>
    <t>Increased Productivity</t>
  </si>
  <si>
    <t>Participant Benefits: Increased Productivity</t>
  </si>
  <si>
    <t>Improved Aesthetics</t>
  </si>
  <si>
    <t>Participant Benefits: Improved Aesthetics</t>
  </si>
  <si>
    <t>Property Improvements</t>
  </si>
  <si>
    <t>Participant Benefits: Property Improvements</t>
  </si>
  <si>
    <t>Reduced Other Fuel Consumption</t>
  </si>
  <si>
    <t>Participant Benefits: Reduced Other Fuel Consumption</t>
  </si>
  <si>
    <t>Reduced Water Consumption</t>
  </si>
  <si>
    <t>Participant Benefits: Reduced Water Consumption</t>
  </si>
  <si>
    <t>Additional Benefits for Low-Income Customers</t>
  </si>
  <si>
    <t>Participant Benefits: Additional Benefits for Low-Income Customers</t>
  </si>
  <si>
    <t>Avoided &amp; Deferred Equipment Replacement Costs</t>
  </si>
  <si>
    <t>Participant Benefits: Avoided &amp; Deferred Equipment Replacement Costs</t>
  </si>
  <si>
    <t>Low Income Customer Impacts</t>
  </si>
  <si>
    <t>Low Income Customer Cost</t>
  </si>
  <si>
    <t>Low Income Customer Benefits</t>
  </si>
  <si>
    <t>Non-Monetized Factors</t>
  </si>
  <si>
    <t>Non-monetized: Economic and Job Impacts</t>
  </si>
  <si>
    <t>Market Transformation Impacts</t>
  </si>
  <si>
    <t>Non-monetized: Market Transformation</t>
  </si>
  <si>
    <t>Other Non-Monetized Impacts</t>
  </si>
  <si>
    <t>Non-monetized: Other</t>
  </si>
  <si>
    <t>Other – describe</t>
  </si>
  <si>
    <t>Other Key Questions</t>
  </si>
  <si>
    <t>What Discount Rate is Used?</t>
  </si>
  <si>
    <t>Are incentives to free-riders treated as an admin cost?</t>
  </si>
  <si>
    <t>YES 
(EV)</t>
  </si>
  <si>
    <t xml:space="preserve">
NOT SURE
</t>
  </si>
  <si>
    <t xml:space="preserve">
YES 
(All DERs)</t>
  </si>
  <si>
    <t xml:space="preserve">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</si>
</sst>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i/>
      <sz val="11"/>
      <color theme="1"/>
      <name val="Calibri"/>
      <family val="2"/>
      <scheme val="minor"/>
    </font>
    <font>
      <sz val="12"/>
      <color theme="1"/>
      <name val="Calibri"/>
      <family val="2"/>
      <scheme val="minor"/>
    </font>
    <font>
      <b/>
      <i/>
      <sz val="18"/>
      <color theme="1"/>
      <name val="Calibri"/>
      <family val="2"/>
      <scheme val="minor"/>
    </font>
    <font>
      <sz val="10"/>
      <color theme="1"/>
      <name val="Calibri"/>
      <family val="2"/>
    </font>
    <font>
      <b/>
      <sz val="12"/>
      <color theme="0"/>
      <name val="Calibri"/>
      <family val="2"/>
    </font>
    <font>
      <b/>
      <sz val="11"/>
      <color theme="0"/>
      <name val="Calibri"/>
      <family val="2"/>
    </font>
    <font>
      <sz val="11"/>
      <color rgb="FFFF0000"/>
      <name val="Calibri"/>
      <family val="2"/>
    </font>
    <font>
      <sz val="10"/>
      <color rgb="FFFF0000"/>
      <name val="Calibri"/>
      <family val="2"/>
    </font>
    <font>
      <b/>
      <i/>
      <sz val="12"/>
      <color theme="1"/>
      <name val="Calibri"/>
      <family val="2"/>
    </font>
    <font>
      <b/>
      <i/>
      <sz val="11"/>
      <color theme="1"/>
      <name val="Calibri"/>
      <family val="2"/>
    </font>
    <font>
      <b/>
      <sz val="11"/>
      <color theme="0" tint="-0.34998626667073579"/>
      <name val="Calibri"/>
      <family val="2"/>
      <scheme val="minor"/>
    </font>
    <font>
      <sz val="11"/>
      <color theme="0" tint="-0.34998626667073579"/>
      <name val="Calibri"/>
      <family val="2"/>
      <scheme val="minor"/>
    </font>
    <font>
      <sz val="10"/>
      <color theme="0" tint="-4.9989318521683403E-2"/>
      <name val="Calibri"/>
      <family val="2"/>
      <scheme val="minor"/>
    </font>
    <font>
      <sz val="11"/>
      <color rgb="FFFF0000"/>
      <name val="Calibri"/>
      <family val="2"/>
      <scheme val="minor"/>
    </font>
    <font>
      <sz val="14"/>
      <color rgb="FF0070C0"/>
      <name val="Calibri"/>
      <family val="2"/>
      <scheme val="minor"/>
    </font>
    <font>
      <sz val="14"/>
      <color theme="1"/>
      <name val="Calibri"/>
      <family val="2"/>
      <scheme val="minor"/>
    </font>
    <font>
      <sz val="18"/>
      <color rgb="FFFF0000"/>
      <name val="Calibri"/>
      <family val="2"/>
      <scheme val="minor"/>
    </font>
    <font>
      <b/>
      <sz val="20"/>
      <name val="Calibri"/>
      <family val="2"/>
      <scheme val="minor"/>
    </font>
    <font>
      <b/>
      <sz val="14"/>
      <color theme="1"/>
      <name val="Calibri"/>
      <family val="2"/>
      <scheme val="minor"/>
    </font>
    <font>
      <sz val="12"/>
      <name val="Calibri"/>
      <family val="2"/>
      <scheme val="minor"/>
    </font>
    <font>
      <sz val="11"/>
      <color rgb="FF5B6A7F"/>
      <name val="Calibri"/>
      <family val="2"/>
      <scheme val="minor"/>
    </font>
    <font>
      <b/>
      <sz val="14"/>
      <name val="Calibri"/>
      <family val="2"/>
      <scheme val="minor"/>
    </font>
    <font>
      <sz val="14"/>
      <name val="Calibri"/>
      <family val="2"/>
      <scheme val="minor"/>
    </font>
    <font>
      <b/>
      <i/>
      <sz val="14"/>
      <name val="Calibri"/>
      <family val="2"/>
      <scheme val="minor"/>
    </font>
    <font>
      <i/>
      <sz val="15"/>
      <color theme="1"/>
      <name val="Calibri"/>
      <family val="2"/>
      <scheme val="minor"/>
    </font>
    <font>
      <b/>
      <sz val="18"/>
      <color theme="1"/>
      <name val="Calibri"/>
      <family val="2"/>
      <scheme val="minor"/>
    </font>
    <font>
      <b/>
      <u/>
      <sz val="16"/>
      <name val="Helvetica"/>
      <family val="2"/>
    </font>
    <font>
      <sz val="12"/>
      <color theme="1"/>
      <name val="Calibri"/>
      <family val="2"/>
    </font>
    <font>
      <b/>
      <i/>
      <sz val="18"/>
      <color theme="4"/>
      <name val="Calibri"/>
      <family val="2"/>
      <scheme val="minor"/>
    </font>
    <font>
      <sz val="11"/>
      <color theme="4"/>
      <name val="Calibri"/>
      <family val="2"/>
      <scheme val="minor"/>
    </font>
    <font>
      <b/>
      <sz val="11"/>
      <color theme="4"/>
      <name val="Calibri"/>
      <family val="2"/>
      <scheme val="minor"/>
    </font>
    <font>
      <b/>
      <sz val="14"/>
      <color theme="4"/>
      <name val="Calibri"/>
      <family val="2"/>
      <scheme val="minor"/>
    </font>
    <font>
      <sz val="16"/>
      <color theme="4"/>
      <name val="Calibri"/>
      <family val="2"/>
      <scheme val="minor"/>
    </font>
    <font>
      <i/>
      <sz val="12"/>
      <color theme="1"/>
      <name val="Calibri"/>
      <family val="2"/>
      <scheme val="minor"/>
    </font>
    <font>
      <sz val="14"/>
      <color theme="0" tint="-4.9989318521683403E-2"/>
      <name val="Calibri"/>
      <family val="2"/>
      <scheme val="minor"/>
    </font>
    <font>
      <b/>
      <sz val="18"/>
      <color theme="0"/>
      <name val="Calibri"/>
      <family val="2"/>
      <scheme val="minor"/>
    </font>
    <font>
      <b/>
      <sz val="20"/>
      <color theme="0"/>
      <name val="Calibri"/>
      <family val="2"/>
      <scheme val="minor"/>
    </font>
    <font>
      <i/>
      <sz val="15"/>
      <name val="Calibri"/>
      <family val="2"/>
      <scheme val="minor"/>
    </font>
    <font>
      <b/>
      <sz val="11"/>
      <name val="Calibri"/>
      <family val="2"/>
    </font>
    <font>
      <b/>
      <sz val="14"/>
      <name val="Calibri"/>
      <family val="2"/>
    </font>
    <font>
      <b/>
      <sz val="13"/>
      <name val="Calibri"/>
      <family val="2"/>
      <scheme val="minor"/>
    </font>
    <font>
      <b/>
      <sz val="13"/>
      <color theme="1"/>
      <name val="Calibri"/>
      <family val="2"/>
      <scheme val="minor"/>
    </font>
    <font>
      <sz val="18"/>
      <name val="Calibri"/>
      <family val="2"/>
      <scheme val="minor"/>
    </font>
    <font>
      <b/>
      <sz val="16"/>
      <name val="Calibri"/>
      <family val="2"/>
      <scheme val="minor"/>
    </font>
    <font>
      <b/>
      <sz val="16"/>
      <color theme="1"/>
      <name val="Calibri"/>
      <family val="2"/>
      <scheme val="minor"/>
    </font>
    <font>
      <b/>
      <i/>
      <sz val="18"/>
      <color theme="9"/>
      <name val="Calibri"/>
      <family val="2"/>
      <scheme val="minor"/>
    </font>
    <font>
      <sz val="14"/>
      <color rgb="FF000000"/>
      <name val="Calibri"/>
    </font>
    <font>
      <b/>
      <sz val="14"/>
      <color rgb="FF000000"/>
      <name val="Calibri"/>
    </font>
    <font>
      <i/>
      <sz val="14"/>
      <color rgb="FF000000"/>
      <name val="Calibri"/>
    </font>
    <font>
      <b/>
      <i/>
      <sz val="18"/>
      <color rgb="FFC00000"/>
      <name val="Calibri"/>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s>
  <borders count="34">
    <border>
      <left/>
      <right/>
      <top/>
      <bottom/>
      <diagonal/>
    </border>
    <border>
      <left style="medium">
        <color auto="1"/>
      </left>
      <right/>
      <top/>
      <bottom style="medium">
        <color auto="1"/>
      </bottom>
      <diagonal/>
    </border>
    <border>
      <left style="medium">
        <color auto="1"/>
      </left>
      <right/>
      <top style="medium">
        <color auto="1"/>
      </top>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auto="1"/>
      </left>
      <right style="medium">
        <color indexed="64"/>
      </right>
      <top/>
      <bottom/>
      <diagonal/>
    </border>
    <border>
      <left/>
      <right/>
      <top style="medium">
        <color auto="1"/>
      </top>
      <bottom style="thin">
        <color auto="1"/>
      </bottom>
      <diagonal/>
    </border>
    <border>
      <left/>
      <right/>
      <top/>
      <bottom style="thin">
        <color indexed="64"/>
      </bottom>
      <diagonal/>
    </border>
    <border>
      <left style="medium">
        <color auto="1"/>
      </left>
      <right style="medium">
        <color auto="1"/>
      </right>
      <top style="thin">
        <color auto="1"/>
      </top>
      <bottom style="thin">
        <color auto="1"/>
      </bottom>
      <diagonal/>
    </border>
    <border>
      <left/>
      <right style="medium">
        <color indexed="64"/>
      </right>
      <top/>
      <bottom style="thin">
        <color indexed="64"/>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top/>
      <bottom/>
      <diagonal/>
    </border>
    <border>
      <left/>
      <right/>
      <top style="medium">
        <color indexed="64"/>
      </top>
      <bottom/>
      <diagonal/>
    </border>
    <border>
      <left/>
      <right/>
      <top/>
      <bottom style="medium">
        <color indexed="64"/>
      </bottom>
      <diagonal/>
    </border>
    <border>
      <left/>
      <right style="medium">
        <color indexed="64"/>
      </right>
      <top/>
      <bottom/>
      <diagonal/>
    </border>
  </borders>
  <cellStyleXfs count="6">
    <xf numFmtId="0" fontId="0"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cellStyleXfs>
  <cellXfs count="168">
    <xf numFmtId="0" fontId="0" fillId="0" borderId="0" xfId="0"/>
    <xf numFmtId="0" fontId="4" fillId="0" borderId="0" xfId="0" applyFont="1"/>
    <xf numFmtId="0" fontId="7" fillId="0" borderId="0" xfId="0" applyFont="1" applyAlignment="1">
      <alignment vertical="top" wrapText="1"/>
    </xf>
    <xf numFmtId="0" fontId="7" fillId="0" borderId="0" xfId="0" applyFont="1" applyAlignment="1">
      <alignment horizontal="left" vertical="top"/>
    </xf>
    <xf numFmtId="0" fontId="6" fillId="0" borderId="0" xfId="2" applyFont="1" applyAlignment="1">
      <alignment vertical="top" wrapText="1"/>
    </xf>
    <xf numFmtId="0" fontId="7" fillId="0" borderId="0" xfId="0" applyFont="1" applyAlignment="1">
      <alignment wrapText="1"/>
    </xf>
    <xf numFmtId="0" fontId="7" fillId="0" borderId="0" xfId="0" applyFont="1" applyAlignment="1">
      <alignment horizontal="left"/>
    </xf>
    <xf numFmtId="0" fontId="5" fillId="0" borderId="0" xfId="2" applyFont="1" applyAlignment="1">
      <alignmen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15" fillId="0" borderId="0" xfId="0" applyFont="1" applyAlignment="1">
      <alignment horizontal="center"/>
    </xf>
    <xf numFmtId="0" fontId="0" fillId="0" borderId="3" xfId="0" applyBorder="1"/>
    <xf numFmtId="0" fontId="14" fillId="0" borderId="14" xfId="0" applyFont="1" applyBorder="1" applyAlignment="1">
      <alignment horizontal="center"/>
    </xf>
    <xf numFmtId="0" fontId="15" fillId="0" borderId="15" xfId="0" applyFont="1" applyBorder="1" applyAlignment="1">
      <alignment horizontal="center"/>
    </xf>
    <xf numFmtId="0" fontId="15" fillId="0" borderId="16" xfId="0" applyFont="1" applyBorder="1" applyAlignment="1">
      <alignment horizontal="center"/>
    </xf>
    <xf numFmtId="0" fontId="0" fillId="0" borderId="17" xfId="0" applyBorder="1"/>
    <xf numFmtId="0" fontId="16" fillId="0" borderId="0" xfId="0" applyFont="1"/>
    <xf numFmtId="0" fontId="5" fillId="0" borderId="0" xfId="2" applyFont="1" applyAlignment="1">
      <alignment vertical="top"/>
    </xf>
    <xf numFmtId="0" fontId="0" fillId="0" borderId="9" xfId="0" applyBorder="1"/>
    <xf numFmtId="0" fontId="0" fillId="0" borderId="3" xfId="0" applyBorder="1" applyAlignment="1">
      <alignment horizontal="center"/>
    </xf>
    <xf numFmtId="0" fontId="0" fillId="0" borderId="0" xfId="0" applyAlignment="1">
      <alignment horizontal="center"/>
    </xf>
    <xf numFmtId="0" fontId="2" fillId="0" borderId="5"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center" vertical="center" wrapText="1"/>
    </xf>
    <xf numFmtId="0" fontId="2" fillId="0" borderId="0" xfId="0" applyFont="1"/>
    <xf numFmtId="0" fontId="19" fillId="0" borderId="0" xfId="0" applyFont="1"/>
    <xf numFmtId="0" fontId="24" fillId="0" borderId="0" xfId="0" applyFont="1" applyAlignment="1">
      <alignment horizontal="center"/>
    </xf>
    <xf numFmtId="0" fontId="3" fillId="0" borderId="0" xfId="5"/>
    <xf numFmtId="0" fontId="19" fillId="0" borderId="0" xfId="0" applyFont="1" applyAlignment="1">
      <alignment vertical="top" wrapText="1"/>
    </xf>
    <xf numFmtId="0" fontId="3" fillId="0" borderId="0" xfId="5" applyFill="1" applyBorder="1" applyAlignment="1">
      <alignment vertical="top" wrapText="1"/>
    </xf>
    <xf numFmtId="0" fontId="3" fillId="0" borderId="0" xfId="5" applyFill="1" applyBorder="1" applyAlignment="1">
      <alignment horizontal="left" vertical="top"/>
    </xf>
    <xf numFmtId="0" fontId="8" fillId="0" borderId="0" xfId="0" applyFont="1"/>
    <xf numFmtId="0" fontId="9" fillId="0" borderId="0" xfId="0" applyFont="1"/>
    <xf numFmtId="0" fontId="0" fillId="0" borderId="0" xfId="0" applyAlignment="1">
      <alignment wrapText="1"/>
    </xf>
    <xf numFmtId="0" fontId="10" fillId="0" borderId="0" xfId="0" applyFont="1"/>
    <xf numFmtId="0" fontId="0" fillId="0" borderId="0" xfId="0" applyAlignment="1">
      <alignment horizontal="left" vertical="top"/>
    </xf>
    <xf numFmtId="0" fontId="11" fillId="0" borderId="0" xfId="0" applyFont="1" applyAlignment="1">
      <alignment wrapText="1"/>
    </xf>
    <xf numFmtId="0" fontId="0" fillId="0" borderId="0" xfId="0" applyAlignment="1">
      <alignment vertical="top" wrapText="1"/>
    </xf>
    <xf numFmtId="0" fontId="9" fillId="0" borderId="0" xfId="0" applyFont="1" applyAlignment="1">
      <alignment horizontal="left" vertical="top"/>
    </xf>
    <xf numFmtId="0" fontId="12" fillId="0" borderId="0" xfId="0" applyFont="1" applyAlignment="1">
      <alignment vertical="top"/>
    </xf>
    <xf numFmtId="0" fontId="13" fillId="0" borderId="0" xfId="0" applyFont="1" applyAlignment="1">
      <alignment horizontal="left" vertical="top"/>
    </xf>
    <xf numFmtId="0" fontId="13" fillId="0" borderId="0" xfId="0" applyFont="1" applyAlignment="1">
      <alignment vertical="top"/>
    </xf>
    <xf numFmtId="0" fontId="11" fillId="0" borderId="0" xfId="0" applyFont="1"/>
    <xf numFmtId="0" fontId="11" fillId="0" borderId="0" xfId="0" applyFont="1" applyAlignment="1">
      <alignment horizontal="left"/>
    </xf>
    <xf numFmtId="0" fontId="13" fillId="0" borderId="0" xfId="0" applyFont="1" applyAlignment="1">
      <alignment vertical="top" wrapText="1"/>
    </xf>
    <xf numFmtId="0" fontId="27" fillId="5" borderId="8" xfId="5" applyFont="1" applyFill="1" applyBorder="1" applyAlignment="1">
      <alignment horizontal="left" vertical="center" wrapText="1"/>
    </xf>
    <xf numFmtId="0" fontId="19" fillId="5" borderId="10" xfId="0" applyFont="1" applyFill="1" applyBorder="1" applyAlignment="1">
      <alignment vertical="center" wrapText="1"/>
    </xf>
    <xf numFmtId="0" fontId="19" fillId="5" borderId="13" xfId="0" applyFont="1" applyFill="1" applyBorder="1" applyAlignment="1">
      <alignment horizontal="left" vertical="center" wrapText="1"/>
    </xf>
    <xf numFmtId="0" fontId="28" fillId="5" borderId="4" xfId="0" applyFont="1" applyFill="1" applyBorder="1" applyAlignment="1">
      <alignment horizontal="center" vertical="center" wrapText="1"/>
    </xf>
    <xf numFmtId="0" fontId="19" fillId="5" borderId="1" xfId="0" applyFont="1" applyFill="1" applyBorder="1" applyAlignment="1">
      <alignment vertical="center" wrapText="1"/>
    </xf>
    <xf numFmtId="0" fontId="19" fillId="5" borderId="10" xfId="0"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wrapText="1"/>
    </xf>
    <xf numFmtId="0" fontId="19" fillId="0" borderId="0" xfId="0" applyFont="1" applyAlignment="1">
      <alignment horizontal="left" vertical="top" wrapText="1"/>
    </xf>
    <xf numFmtId="0" fontId="0" fillId="0" borderId="0" xfId="0" applyAlignment="1">
      <alignment vertical="center"/>
    </xf>
    <xf numFmtId="0" fontId="0" fillId="0" borderId="0" xfId="0" applyAlignment="1">
      <alignment horizontal="center" vertical="center"/>
    </xf>
    <xf numFmtId="0" fontId="20" fillId="0" borderId="0" xfId="0" applyFont="1" applyAlignment="1">
      <alignment vertical="center"/>
    </xf>
    <xf numFmtId="0" fontId="17" fillId="0" borderId="0" xfId="0" applyFont="1" applyAlignment="1">
      <alignment vertical="center"/>
    </xf>
    <xf numFmtId="0" fontId="18" fillId="0" borderId="0" xfId="0" applyFont="1" applyAlignment="1">
      <alignment horizontal="center" vertical="center" wrapText="1"/>
    </xf>
    <xf numFmtId="0" fontId="17" fillId="0" borderId="0" xfId="0" applyFont="1" applyAlignment="1">
      <alignment horizontal="center" vertical="center"/>
    </xf>
    <xf numFmtId="0" fontId="23" fillId="3" borderId="20" xfId="0" applyFont="1" applyFill="1" applyBorder="1" applyAlignment="1" applyProtection="1">
      <alignment horizontal="center" vertical="center" wrapText="1"/>
      <protection locked="0"/>
    </xf>
    <xf numFmtId="0" fontId="23" fillId="3" borderId="22" xfId="0" applyFont="1" applyFill="1" applyBorder="1" applyAlignment="1" applyProtection="1">
      <alignment horizontal="center" vertical="center" wrapText="1"/>
      <protection locked="0"/>
    </xf>
    <xf numFmtId="0" fontId="31" fillId="0" borderId="0" xfId="0" applyFont="1" applyAlignment="1">
      <alignment vertical="top" wrapText="1"/>
    </xf>
    <xf numFmtId="0" fontId="31" fillId="0" borderId="0" xfId="0" applyFont="1" applyAlignment="1">
      <alignment vertical="top"/>
    </xf>
    <xf numFmtId="0" fontId="33" fillId="0" borderId="0" xfId="0" applyFont="1"/>
    <xf numFmtId="0" fontId="32" fillId="0" borderId="0" xfId="0" applyFont="1" applyAlignment="1">
      <alignment vertical="center"/>
    </xf>
    <xf numFmtId="0" fontId="36" fillId="0" borderId="0" xfId="0" applyFont="1" applyAlignment="1">
      <alignment vertical="center"/>
    </xf>
    <xf numFmtId="0" fontId="33" fillId="0" borderId="0" xfId="0" applyFont="1" applyAlignment="1">
      <alignment horizontal="center" vertical="center"/>
    </xf>
    <xf numFmtId="0" fontId="23" fillId="3" borderId="26" xfId="0" applyFont="1" applyFill="1" applyBorder="1" applyAlignment="1" applyProtection="1">
      <alignment horizontal="center" vertical="center" wrapText="1"/>
      <protection locked="0"/>
    </xf>
    <xf numFmtId="0" fontId="23" fillId="3" borderId="29" xfId="0" applyFont="1" applyFill="1" applyBorder="1" applyAlignment="1" applyProtection="1">
      <alignment horizontal="center" vertical="center" wrapText="1"/>
      <protection locked="0"/>
    </xf>
    <xf numFmtId="0" fontId="23" fillId="3" borderId="21" xfId="0" applyFont="1" applyFill="1" applyBorder="1" applyAlignment="1" applyProtection="1">
      <alignment horizontal="center" vertical="center" wrapText="1"/>
      <protection locked="0"/>
    </xf>
    <xf numFmtId="0" fontId="26" fillId="3" borderId="26" xfId="5" applyFont="1" applyFill="1" applyBorder="1" applyAlignment="1">
      <alignment horizontal="left" vertical="center" wrapText="1"/>
    </xf>
    <xf numFmtId="0" fontId="26" fillId="3" borderId="21" xfId="5" applyFont="1" applyFill="1" applyBorder="1" applyAlignment="1">
      <alignment horizontal="left" vertical="center" wrapText="1"/>
    </xf>
    <xf numFmtId="0" fontId="29" fillId="3" borderId="11" xfId="0" applyFont="1" applyFill="1" applyBorder="1" applyAlignment="1">
      <alignment horizontal="left" vertical="center" wrapText="1"/>
    </xf>
    <xf numFmtId="0" fontId="26" fillId="3" borderId="28" xfId="5" applyFont="1" applyFill="1" applyBorder="1" applyAlignment="1">
      <alignment horizontal="left" vertical="center" wrapText="1"/>
    </xf>
    <xf numFmtId="0" fontId="38" fillId="0" borderId="0" xfId="0" applyFont="1"/>
    <xf numFmtId="0" fontId="26" fillId="0" borderId="0" xfId="0" applyFont="1" applyAlignment="1">
      <alignment vertical="center"/>
    </xf>
    <xf numFmtId="0" fontId="26" fillId="0" borderId="0" xfId="0" applyFont="1" applyAlignment="1">
      <alignment vertical="center" wrapText="1"/>
    </xf>
    <xf numFmtId="0" fontId="32" fillId="0" borderId="0" xfId="0" applyFont="1"/>
    <xf numFmtId="0" fontId="35" fillId="0" borderId="0" xfId="0" applyFont="1"/>
    <xf numFmtId="0" fontId="34" fillId="0" borderId="0" xfId="0" applyFont="1"/>
    <xf numFmtId="0" fontId="39" fillId="4" borderId="2" xfId="0" applyFont="1" applyFill="1" applyBorder="1" applyAlignment="1">
      <alignment horizontal="center" vertical="center" wrapText="1"/>
    </xf>
    <xf numFmtId="0" fontId="39" fillId="4" borderId="10" xfId="0" applyFont="1" applyFill="1" applyBorder="1" applyAlignment="1">
      <alignment horizontal="center" vertical="center" wrapText="1"/>
    </xf>
    <xf numFmtId="0" fontId="23" fillId="3" borderId="24" xfId="0" applyFont="1" applyFill="1" applyBorder="1" applyAlignment="1" applyProtection="1">
      <alignment horizontal="center" vertical="center" wrapText="1"/>
      <protection locked="0"/>
    </xf>
    <xf numFmtId="0" fontId="23" fillId="3" borderId="19" xfId="0" applyFont="1" applyFill="1" applyBorder="1" applyAlignment="1" applyProtection="1">
      <alignment horizontal="center" vertical="center" wrapText="1"/>
      <protection locked="0"/>
    </xf>
    <xf numFmtId="0" fontId="23" fillId="3" borderId="28" xfId="0" applyFont="1" applyFill="1" applyBorder="1" applyAlignment="1" applyProtection="1">
      <alignment horizontal="center" vertical="center" wrapText="1"/>
      <protection locked="0"/>
    </xf>
    <xf numFmtId="0" fontId="23" fillId="3" borderId="27" xfId="0" applyFont="1" applyFill="1" applyBorder="1" applyAlignment="1" applyProtection="1">
      <alignment horizontal="center" vertical="center" wrapText="1"/>
      <protection locked="0"/>
    </xf>
    <xf numFmtId="0" fontId="41" fillId="5" borderId="4" xfId="0" applyFont="1" applyFill="1" applyBorder="1" applyAlignment="1">
      <alignment horizontal="center" vertical="center" wrapText="1"/>
    </xf>
    <xf numFmtId="0" fontId="0" fillId="0" borderId="0" xfId="0" applyAlignment="1">
      <alignment horizontal="left" vertical="center" wrapText="1"/>
    </xf>
    <xf numFmtId="0" fontId="31" fillId="0" borderId="0" xfId="0" applyFont="1" applyAlignment="1">
      <alignment horizontal="left" vertical="top" wrapText="1"/>
    </xf>
    <xf numFmtId="0" fontId="0" fillId="0" borderId="0" xfId="0" applyAlignment="1">
      <alignment horizontal="left" vertical="top" wrapText="1"/>
    </xf>
    <xf numFmtId="0" fontId="40" fillId="4" borderId="12" xfId="0" applyFont="1" applyFill="1" applyBorder="1" applyAlignment="1">
      <alignment horizontal="center" vertical="center"/>
    </xf>
    <xf numFmtId="0" fontId="19" fillId="2" borderId="11"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42" fillId="0" borderId="0" xfId="0" applyFont="1"/>
    <xf numFmtId="0" fontId="43" fillId="0" borderId="0" xfId="0" applyFont="1"/>
    <xf numFmtId="0" fontId="40" fillId="4" borderId="2" xfId="0" applyFont="1" applyFill="1" applyBorder="1" applyAlignment="1">
      <alignment horizontal="center" vertical="center" wrapText="1"/>
    </xf>
    <xf numFmtId="0" fontId="40" fillId="4" borderId="31" xfId="0" applyFont="1" applyFill="1" applyBorder="1" applyAlignment="1">
      <alignment horizontal="center" vertical="center"/>
    </xf>
    <xf numFmtId="0" fontId="48" fillId="6" borderId="10" xfId="0" applyFont="1" applyFill="1" applyBorder="1" applyAlignment="1">
      <alignment horizontal="center" vertical="center" wrapText="1"/>
    </xf>
    <xf numFmtId="0" fontId="48" fillId="6" borderId="7" xfId="0" applyFont="1" applyFill="1" applyBorder="1" applyAlignment="1">
      <alignment horizontal="center" vertical="center" wrapText="1"/>
    </xf>
    <xf numFmtId="0" fontId="47" fillId="0" borderId="0" xfId="0" applyFont="1" applyAlignment="1">
      <alignment vertical="center"/>
    </xf>
    <xf numFmtId="0" fontId="23" fillId="3" borderId="0" xfId="0" applyFont="1" applyFill="1" applyAlignment="1" applyProtection="1">
      <alignment horizontal="center" vertical="center" wrapText="1"/>
      <protection locked="0"/>
    </xf>
    <xf numFmtId="0" fontId="23" fillId="3" borderId="33" xfId="0" applyFont="1" applyFill="1" applyBorder="1" applyAlignment="1" applyProtection="1">
      <alignment horizontal="center" vertical="center" wrapText="1"/>
      <protection locked="0"/>
    </xf>
    <xf numFmtId="0" fontId="23" fillId="3" borderId="23" xfId="0" applyFont="1" applyFill="1" applyBorder="1" applyAlignment="1" applyProtection="1">
      <alignment horizontal="center" vertical="center" wrapText="1"/>
      <protection locked="0"/>
    </xf>
    <xf numFmtId="0" fontId="23" fillId="3" borderId="32" xfId="0" applyFont="1" applyFill="1" applyBorder="1" applyAlignment="1" applyProtection="1">
      <alignment horizontal="center" vertical="center" wrapText="1"/>
      <protection locked="0"/>
    </xf>
    <xf numFmtId="0" fontId="23" fillId="3" borderId="4" xfId="0" applyFont="1" applyFill="1" applyBorder="1" applyAlignment="1" applyProtection="1">
      <alignment horizontal="center" vertical="center" wrapText="1"/>
      <protection locked="0"/>
    </xf>
    <xf numFmtId="0" fontId="23" fillId="3" borderId="18" xfId="0" applyFont="1" applyFill="1" applyBorder="1" applyAlignment="1" applyProtection="1">
      <alignment horizontal="center" vertical="center" wrapText="1"/>
      <protection locked="0"/>
    </xf>
    <xf numFmtId="0" fontId="23" fillId="3" borderId="25" xfId="0" applyFont="1" applyFill="1" applyBorder="1" applyAlignment="1" applyProtection="1">
      <alignment horizontal="center" vertical="center" wrapText="1"/>
      <protection locked="0"/>
    </xf>
    <xf numFmtId="0" fontId="5" fillId="3" borderId="18" xfId="0" applyFont="1" applyFill="1" applyBorder="1" applyAlignment="1">
      <alignment horizontal="left" vertical="center" wrapText="1"/>
    </xf>
    <xf numFmtId="0" fontId="37" fillId="3" borderId="26"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26" fillId="5" borderId="29" xfId="5" applyFont="1" applyFill="1" applyBorder="1" applyAlignment="1">
      <alignment vertical="center" wrapText="1"/>
    </xf>
    <xf numFmtId="0" fontId="26" fillId="5" borderId="21" xfId="5" applyFont="1" applyFill="1" applyBorder="1" applyAlignment="1">
      <alignment vertical="center" wrapText="1"/>
    </xf>
    <xf numFmtId="0" fontId="26" fillId="5" borderId="28" xfId="5" applyFont="1" applyFill="1" applyBorder="1" applyAlignment="1">
      <alignment vertical="center" wrapText="1"/>
    </xf>
    <xf numFmtId="0" fontId="26" fillId="3" borderId="26" xfId="5" applyFont="1" applyFill="1" applyBorder="1" applyAlignment="1">
      <alignment vertical="center" wrapText="1"/>
    </xf>
    <xf numFmtId="0" fontId="26" fillId="3" borderId="21" xfId="5" applyFont="1" applyFill="1" applyBorder="1" applyAlignment="1">
      <alignment vertical="center" wrapText="1"/>
    </xf>
    <xf numFmtId="0" fontId="25" fillId="3" borderId="21" xfId="5" applyFont="1" applyFill="1" applyBorder="1" applyAlignment="1">
      <alignment vertical="center" wrapText="1"/>
    </xf>
    <xf numFmtId="0" fontId="25" fillId="3" borderId="28" xfId="5" applyFont="1" applyFill="1" applyBorder="1" applyAlignment="1">
      <alignment vertical="center" wrapText="1"/>
    </xf>
    <xf numFmtId="0" fontId="26" fillId="3" borderId="27" xfId="5" applyFont="1" applyFill="1" applyBorder="1" applyAlignment="1">
      <alignment horizontal="left" vertical="center" wrapText="1"/>
    </xf>
    <xf numFmtId="0" fontId="5" fillId="3" borderId="27" xfId="0" applyFont="1" applyFill="1" applyBorder="1" applyAlignment="1">
      <alignment horizontal="left" vertical="center" wrapText="1"/>
    </xf>
    <xf numFmtId="0" fontId="29" fillId="3" borderId="2" xfId="0" applyFont="1" applyFill="1" applyBorder="1" applyAlignment="1">
      <alignment vertical="center" wrapText="1"/>
    </xf>
    <xf numFmtId="0" fontId="29" fillId="3" borderId="30" xfId="0" applyFont="1" applyFill="1" applyBorder="1" applyAlignment="1">
      <alignment vertical="center" wrapText="1"/>
    </xf>
    <xf numFmtId="0" fontId="29" fillId="3" borderId="1" xfId="0" applyFont="1" applyFill="1" applyBorder="1" applyAlignment="1">
      <alignment vertical="center" wrapText="1"/>
    </xf>
    <xf numFmtId="0" fontId="22" fillId="7" borderId="11"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44" fillId="7" borderId="4" xfId="0" applyFont="1" applyFill="1" applyBorder="1" applyAlignment="1">
      <alignment horizontal="center" vertical="center" textRotation="90" wrapText="1"/>
    </xf>
    <xf numFmtId="0" fontId="45" fillId="7" borderId="4" xfId="0" applyFont="1" applyFill="1" applyBorder="1" applyAlignment="1">
      <alignment horizontal="center" vertical="center" textRotation="90" wrapText="1"/>
    </xf>
    <xf numFmtId="0" fontId="50" fillId="5" borderId="1" xfId="0" applyFont="1" applyFill="1" applyBorder="1" applyAlignment="1">
      <alignment vertical="center" wrapText="1"/>
    </xf>
    <xf numFmtId="0" fontId="3" fillId="5" borderId="8" xfId="5" applyFill="1" applyBorder="1" applyAlignment="1">
      <alignment horizontal="left" vertical="center" wrapText="1"/>
    </xf>
    <xf numFmtId="0" fontId="53" fillId="0" borderId="0" xfId="0" applyFont="1"/>
    <xf numFmtId="0" fontId="0" fillId="0" borderId="0" xfId="0" applyAlignment="1">
      <alignment horizontal="left" vertical="top" wrapText="1"/>
    </xf>
    <xf numFmtId="0" fontId="30" fillId="0" borderId="0" xfId="0" applyFont="1" applyAlignment="1">
      <alignment horizontal="left" vertical="center" wrapText="1"/>
    </xf>
    <xf numFmtId="0" fontId="0" fillId="0" borderId="0" xfId="0" applyAlignment="1">
      <alignment horizontal="left" vertical="center" wrapText="1"/>
    </xf>
    <xf numFmtId="0" fontId="5" fillId="0" borderId="0" xfId="2" applyFont="1" applyAlignment="1">
      <alignment vertical="top"/>
    </xf>
    <xf numFmtId="0" fontId="19" fillId="2" borderId="11"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26" fillId="0" borderId="0" xfId="0" applyFont="1" applyAlignment="1">
      <alignment horizontal="left" vertical="center"/>
    </xf>
    <xf numFmtId="0" fontId="40" fillId="4" borderId="11" xfId="0" applyFont="1" applyFill="1" applyBorder="1" applyAlignment="1">
      <alignment horizontal="center" vertical="center" wrapText="1"/>
    </xf>
    <xf numFmtId="0" fontId="40" fillId="4" borderId="12" xfId="0" applyFont="1" applyFill="1" applyBorder="1" applyAlignment="1">
      <alignment horizontal="center" vertical="center"/>
    </xf>
    <xf numFmtId="0" fontId="22" fillId="7" borderId="32"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1" fillId="7" borderId="11"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50" fillId="2" borderId="11" xfId="0" applyFont="1" applyFill="1" applyBorder="1" applyAlignment="1">
      <alignment horizontal="left" vertical="center" wrapText="1"/>
    </xf>
    <xf numFmtId="0" fontId="50" fillId="0" borderId="0" xfId="0" applyFont="1" applyAlignment="1">
      <alignment horizontal="left" vertical="center" wrapText="1"/>
    </xf>
    <xf numFmtId="0" fontId="26" fillId="0" borderId="0" xfId="0" applyFont="1" applyAlignment="1">
      <alignment horizontal="left" vertical="center" wrapText="1"/>
    </xf>
    <xf numFmtId="0" fontId="19" fillId="7" borderId="11"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19" fillId="0" borderId="0" xfId="0" applyFont="1" applyAlignment="1">
      <alignment horizontal="left" wrapText="1"/>
    </xf>
    <xf numFmtId="0" fontId="29" fillId="3" borderId="13" xfId="0" applyFont="1" applyFill="1" applyBorder="1" applyAlignment="1">
      <alignment horizontal="center" vertical="center" wrapText="1"/>
    </xf>
    <xf numFmtId="0" fontId="29" fillId="3" borderId="18"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3" borderId="3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48" fillId="6" borderId="13" xfId="0" applyFont="1" applyFill="1" applyBorder="1" applyAlignment="1">
      <alignment horizontal="center" vertical="center" wrapText="1"/>
    </xf>
    <xf numFmtId="0" fontId="48" fillId="6" borderId="8" xfId="0" applyFont="1" applyFill="1" applyBorder="1" applyAlignment="1">
      <alignment horizontal="center" vertical="center" wrapText="1"/>
    </xf>
    <xf numFmtId="0" fontId="48" fillId="6" borderId="11" xfId="0" applyFont="1" applyFill="1" applyBorder="1" applyAlignment="1">
      <alignment horizontal="center" vertical="center" wrapText="1"/>
    </xf>
    <xf numFmtId="0" fontId="48" fillId="6" borderId="12" xfId="0" applyFont="1" applyFill="1" applyBorder="1" applyAlignment="1">
      <alignment horizontal="center" vertical="center" wrapText="1"/>
    </xf>
    <xf numFmtId="0" fontId="48" fillId="6" borderId="7" xfId="0" applyFont="1" applyFill="1" applyBorder="1" applyAlignment="1">
      <alignment horizontal="center" vertical="center" wrapText="1"/>
    </xf>
    <xf numFmtId="0" fontId="47" fillId="6" borderId="13" xfId="0" applyFont="1" applyFill="1" applyBorder="1" applyAlignment="1">
      <alignment horizontal="center" vertical="center" wrapText="1"/>
    </xf>
    <xf numFmtId="0" fontId="47" fillId="6" borderId="8" xfId="0" applyFont="1" applyFill="1" applyBorder="1" applyAlignment="1">
      <alignment horizontal="center" vertical="center" wrapText="1"/>
    </xf>
    <xf numFmtId="0" fontId="47" fillId="6" borderId="13" xfId="0" applyFont="1" applyFill="1" applyBorder="1" applyAlignment="1">
      <alignment horizontal="center" vertical="center"/>
    </xf>
    <xf numFmtId="0" fontId="47" fillId="6" borderId="8" xfId="0" applyFont="1" applyFill="1" applyBorder="1" applyAlignment="1">
      <alignment horizontal="center" vertical="center"/>
    </xf>
  </cellXfs>
  <cellStyles count="6">
    <cellStyle name="Hyperlink" xfId="5" builtinId="8"/>
    <cellStyle name="Normal" xfId="0" builtinId="0"/>
    <cellStyle name="Normal 2" xfId="2" xr:uid="{1F9A1EC2-4294-4F21-B6EB-C3A4FE9BEC2B}"/>
    <cellStyle name="Normal 2 2" xfId="3" xr:uid="{540029D5-4DB4-4CB8-8A31-79D78F3C407E}"/>
    <cellStyle name="Normal 3" xfId="1" xr:uid="{F474326C-508C-4880-ADBA-55121F58061F}"/>
    <cellStyle name="Normal 7" xfId="4" xr:uid="{6CBC2182-673D-4E38-A745-A1F29FD4E92B}"/>
  </cellStyles>
  <dxfs count="0"/>
  <tableStyles count="0" defaultTableStyle="TableStyleMedium2" defaultPivotStyle="PivotStyleLight16"/>
  <colors>
    <mruColors>
      <color rgb="FFE8F2F9"/>
      <color rgb="FFC2C851"/>
      <color rgb="FFE7B3FF"/>
      <color rgb="FFECFFB7"/>
      <color rgb="FF035FAA"/>
      <color rgb="FFFFE8E1"/>
      <color rgb="FF5B6A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38</xdr:col>
      <xdr:colOff>0</xdr:colOff>
      <xdr:row>10</xdr:row>
      <xdr:rowOff>0</xdr:rowOff>
    </xdr:from>
    <xdr:to>
      <xdr:col>59</xdr:col>
      <xdr:colOff>571499</xdr:colOff>
      <xdr:row>30</xdr:row>
      <xdr:rowOff>171450</xdr:rowOff>
    </xdr:to>
    <xdr:pic>
      <xdr:nvPicPr>
        <xdr:cNvPr id="7" name="Picture 6">
          <a:extLst>
            <a:ext uri="{FF2B5EF4-FFF2-40B4-BE49-F238E27FC236}">
              <a16:creationId xmlns:a16="http://schemas.microsoft.com/office/drawing/2014/main" id="{0F34EC88-20EE-5780-CDE1-360F8873CB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40700" y="2146300"/>
          <a:ext cx="5943600" cy="511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0</xdr:rowOff>
    </xdr:from>
    <xdr:to>
      <xdr:col>33</xdr:col>
      <xdr:colOff>38100</xdr:colOff>
      <xdr:row>38</xdr:row>
      <xdr:rowOff>88899</xdr:rowOff>
    </xdr:to>
    <xdr:pic>
      <xdr:nvPicPr>
        <xdr:cNvPr id="9" name="Picture 8">
          <a:extLst>
            <a:ext uri="{FF2B5EF4-FFF2-40B4-BE49-F238E27FC236}">
              <a16:creationId xmlns:a16="http://schemas.microsoft.com/office/drawing/2014/main" id="{E9AEB30B-3576-F5CF-D7A6-FEC2B45A210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2146300"/>
          <a:ext cx="5943600" cy="667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112059</xdr:colOff>
      <xdr:row>32</xdr:row>
      <xdr:rowOff>37353</xdr:rowOff>
    </xdr:from>
    <xdr:to>
      <xdr:col>59</xdr:col>
      <xdr:colOff>541617</xdr:colOff>
      <xdr:row>38</xdr:row>
      <xdr:rowOff>15688</xdr:rowOff>
    </xdr:to>
    <xdr:pic>
      <xdr:nvPicPr>
        <xdr:cNvPr id="11" name="Picture 10">
          <a:extLst>
            <a:ext uri="{FF2B5EF4-FFF2-40B4-BE49-F238E27FC236}">
              <a16:creationId xmlns:a16="http://schemas.microsoft.com/office/drawing/2014/main" id="{78300DA1-5E5E-C85E-5D1D-1DF4B671F04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69941" y="7418294"/>
          <a:ext cx="6017558" cy="1248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xdr:row>
      <xdr:rowOff>0</xdr:rowOff>
    </xdr:from>
    <xdr:to>
      <xdr:col>33</xdr:col>
      <xdr:colOff>38100</xdr:colOff>
      <xdr:row>71</xdr:row>
      <xdr:rowOff>57149</xdr:rowOff>
    </xdr:to>
    <xdr:pic>
      <xdr:nvPicPr>
        <xdr:cNvPr id="12" name="Picture 11">
          <a:extLst>
            <a:ext uri="{FF2B5EF4-FFF2-40B4-BE49-F238E27FC236}">
              <a16:creationId xmlns:a16="http://schemas.microsoft.com/office/drawing/2014/main" id="{51D003C3-B677-E153-590F-718584D252A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81000" y="9048750"/>
          <a:ext cx="5943600" cy="582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0</xdr:colOff>
      <xdr:row>40</xdr:row>
      <xdr:rowOff>0</xdr:rowOff>
    </xdr:from>
    <xdr:to>
      <xdr:col>59</xdr:col>
      <xdr:colOff>571499</xdr:colOff>
      <xdr:row>51</xdr:row>
      <xdr:rowOff>69850</xdr:rowOff>
    </xdr:to>
    <xdr:pic>
      <xdr:nvPicPr>
        <xdr:cNvPr id="13" name="Picture 12">
          <a:extLst>
            <a:ext uri="{FF2B5EF4-FFF2-40B4-BE49-F238E27FC236}">
              <a16:creationId xmlns:a16="http://schemas.microsoft.com/office/drawing/2014/main" id="{D579660A-7E86-4E99-3BE9-66C75FB4CB6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140700" y="9099550"/>
          <a:ext cx="5943600" cy="2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harlee Thompson" id="{F865249C-5403-4C7B-9DB0-642F32E9EB84}" userId="S::charlee@nwenergy.org::5a2c3fc4-fd80-4d56-aed1-029d2e0e03b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1" dT="2022-07-18T21:23:44.84" personId="{F865249C-5403-4C7B-9DB0-642F32E9EB84}" id="{0C05EE7F-C1AD-4A5C-8714-155E5AEF8CCA}">
    <text xml:space="preserve">The only place this RCW mentions societal benefits (e.g. GHG emissions, public health ) is in the first section pasted here (DER "planning processes may allow electric utilities to better anticipate both the positive and negative impacts of transformation by... identifying and quantifying customers values that are not represented in volumetric electricity rates." Hence why I say "NO" for most.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app.leg.wa.gov/RCW/default.aspx?cite=70A.65" TargetMode="External"/><Relationship Id="rId7" Type="http://schemas.openxmlformats.org/officeDocument/2006/relationships/vmlDrawing" Target="../drawings/vmlDrawing1.vml"/><Relationship Id="rId2" Type="http://schemas.openxmlformats.org/officeDocument/2006/relationships/hyperlink" Target="https://app.leg.wa.gov/rcw/default.aspx?cite=19.280.030" TargetMode="External"/><Relationship Id="rId1" Type="http://schemas.openxmlformats.org/officeDocument/2006/relationships/hyperlink" Target="https://app.leg.wa.gov/RCW/default.aspx?cite=19.280.100" TargetMode="External"/><Relationship Id="rId6" Type="http://schemas.openxmlformats.org/officeDocument/2006/relationships/printerSettings" Target="../printerSettings/printerSettings2.bin"/><Relationship Id="rId5" Type="http://schemas.openxmlformats.org/officeDocument/2006/relationships/hyperlink" Target="https://app.leg.wa.gov/RCW/default.aspx?cite=70A.535.080" TargetMode="External"/><Relationship Id="rId4" Type="http://schemas.openxmlformats.org/officeDocument/2006/relationships/hyperlink" Target="https://app.leg.wa.gov/RCW/default.aspx?cite=43.21F.088" TargetMode="External"/><Relationship Id="rId9"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C845-6C1B-47A8-B309-2B4EDAA359CD}">
  <sheetPr>
    <pageSetUpPr fitToPage="1"/>
  </sheetPr>
  <dimension ref="B2:BG92"/>
  <sheetViews>
    <sheetView showGridLines="0" topLeftCell="A41" zoomScale="85" zoomScaleNormal="85" workbookViewId="0">
      <selection activeCell="W8" sqref="W8"/>
    </sheetView>
  </sheetViews>
  <sheetFormatPr defaultColWidth="9.28515625" defaultRowHeight="12.75" x14ac:dyDescent="0.2"/>
  <cols>
    <col min="1" max="1" width="2.7109375" style="5" customWidth="1"/>
    <col min="2" max="3" width="2.7109375" style="2" customWidth="1"/>
    <col min="4" max="4" width="2.7109375" style="3" customWidth="1"/>
    <col min="5" max="37" width="2.7109375" style="2" customWidth="1"/>
    <col min="38" max="38" width="2" style="2" customWidth="1"/>
    <col min="39" max="55" width="2.7109375" style="2" customWidth="1"/>
    <col min="56" max="56" width="2.7109375" style="5" customWidth="1"/>
    <col min="57" max="57" width="9.28515625" style="6"/>
    <col min="58" max="16384" width="9.28515625" style="5"/>
  </cols>
  <sheetData>
    <row r="2" spans="2:59" ht="23.25" customHeight="1" x14ac:dyDescent="0.2">
      <c r="B2" s="133" t="s">
        <v>0</v>
      </c>
      <c r="C2" s="133"/>
      <c r="D2" s="133"/>
      <c r="E2" s="133"/>
      <c r="F2" s="133"/>
      <c r="G2" s="133"/>
      <c r="H2" s="133"/>
      <c r="I2" s="133"/>
      <c r="J2" s="133"/>
      <c r="K2" s="133"/>
      <c r="L2" s="133"/>
      <c r="M2" s="133"/>
      <c r="N2" s="133"/>
      <c r="O2" s="133"/>
      <c r="P2" s="133"/>
      <c r="Q2" s="133"/>
      <c r="R2" s="133"/>
      <c r="S2" s="133"/>
      <c r="BC2" s="4"/>
    </row>
    <row r="3" spans="2:59" ht="15.75" x14ac:dyDescent="0.25">
      <c r="B3" s="17"/>
      <c r="C3" s="17"/>
      <c r="AL3" s="27"/>
      <c r="AM3" s="5"/>
      <c r="BC3" s="7"/>
      <c r="BD3" s="8"/>
      <c r="BE3" s="9"/>
      <c r="BF3" s="8"/>
      <c r="BG3" s="8"/>
    </row>
    <row r="4" spans="2:59" ht="17.100000000000001" customHeight="1" x14ac:dyDescent="0.2">
      <c r="B4" s="17"/>
      <c r="C4" s="135" t="s">
        <v>1</v>
      </c>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BC4" s="7"/>
      <c r="BD4" s="8"/>
      <c r="BE4" s="9"/>
      <c r="BF4" s="8"/>
      <c r="BG4" s="8"/>
    </row>
    <row r="5" spans="2:59" ht="15.75" x14ac:dyDescent="0.25">
      <c r="B5" s="17"/>
      <c r="C5" s="17" t="s">
        <v>2</v>
      </c>
      <c r="G5" s="63"/>
      <c r="H5" s="63"/>
      <c r="I5" s="63"/>
      <c r="J5" s="63"/>
      <c r="K5" s="63"/>
      <c r="L5" s="63"/>
      <c r="M5" s="63"/>
      <c r="N5" s="63"/>
      <c r="O5" s="63"/>
      <c r="P5" s="63"/>
      <c r="Q5" s="63"/>
      <c r="R5" s="63"/>
      <c r="S5" s="63"/>
      <c r="T5" s="63"/>
      <c r="U5" s="63"/>
      <c r="V5" s="63"/>
      <c r="W5" s="63"/>
      <c r="X5" s="63"/>
      <c r="Y5" s="63"/>
      <c r="Z5" s="63"/>
      <c r="AA5" s="62"/>
      <c r="AL5" s="27"/>
      <c r="AM5" s="5"/>
      <c r="BC5" s="7"/>
      <c r="BD5" s="8"/>
      <c r="BE5" s="9"/>
      <c r="BF5" s="8"/>
      <c r="BG5" s="8"/>
    </row>
    <row r="6" spans="2:59" ht="15.75" x14ac:dyDescent="0.25">
      <c r="B6" s="17"/>
      <c r="C6" s="17" t="s">
        <v>3</v>
      </c>
      <c r="G6" s="62"/>
      <c r="H6" s="62"/>
      <c r="I6" s="62"/>
      <c r="J6" s="62"/>
      <c r="K6" s="62"/>
      <c r="L6" s="62"/>
      <c r="M6" s="62"/>
      <c r="N6" s="62"/>
      <c r="O6" s="62"/>
      <c r="P6" s="62"/>
      <c r="Q6" s="62"/>
      <c r="R6" s="62"/>
      <c r="S6" s="62"/>
      <c r="T6" s="62"/>
      <c r="U6" s="62"/>
      <c r="V6" s="62"/>
      <c r="W6" s="62"/>
      <c r="X6" s="62"/>
      <c r="Y6" s="62"/>
      <c r="Z6" s="62"/>
      <c r="AA6" s="62"/>
      <c r="AL6" s="27"/>
      <c r="AM6" s="5"/>
      <c r="BC6" s="7"/>
      <c r="BD6" s="8"/>
      <c r="BE6" s="9"/>
      <c r="BF6" s="8"/>
      <c r="BG6" s="8"/>
    </row>
    <row r="7" spans="2:59" ht="15.75" x14ac:dyDescent="0.25">
      <c r="B7" s="17"/>
      <c r="C7" s="17" t="s">
        <v>4</v>
      </c>
      <c r="G7" s="62"/>
      <c r="H7" s="62"/>
      <c r="I7" s="62"/>
      <c r="J7" s="62"/>
      <c r="K7" s="62"/>
      <c r="L7" s="62"/>
      <c r="M7" s="62"/>
      <c r="N7" s="62"/>
      <c r="O7" s="62"/>
      <c r="P7" s="62"/>
      <c r="Q7" s="62"/>
      <c r="R7" s="62"/>
      <c r="S7" s="62"/>
      <c r="T7" s="62"/>
      <c r="U7" s="62"/>
      <c r="V7" s="62"/>
      <c r="W7" s="62"/>
      <c r="X7" s="62"/>
      <c r="Y7" s="62"/>
      <c r="Z7" s="62"/>
      <c r="AA7" s="62"/>
      <c r="AL7" s="27"/>
      <c r="AM7" s="5"/>
      <c r="BC7" s="7"/>
      <c r="BD7" s="8"/>
      <c r="BE7" s="9"/>
      <c r="BF7" s="8"/>
      <c r="BG7" s="8"/>
    </row>
    <row r="8" spans="2:59" ht="15.75" x14ac:dyDescent="0.25">
      <c r="B8" s="17"/>
      <c r="C8" s="17" t="s">
        <v>5</v>
      </c>
      <c r="G8" s="62"/>
      <c r="H8" s="62"/>
      <c r="I8" s="62"/>
      <c r="J8" s="62"/>
      <c r="K8" s="62"/>
      <c r="L8" s="62"/>
      <c r="M8" s="62"/>
      <c r="N8" s="62"/>
      <c r="O8" s="62"/>
      <c r="P8" s="62"/>
      <c r="Q8" s="62"/>
      <c r="R8" s="62"/>
      <c r="S8" s="62"/>
      <c r="T8" s="62"/>
      <c r="U8" s="62"/>
      <c r="V8" s="62"/>
      <c r="W8" s="62"/>
      <c r="X8" s="62"/>
      <c r="Y8" s="62"/>
      <c r="Z8" s="62"/>
      <c r="AA8" s="62"/>
      <c r="AL8" s="27"/>
      <c r="AM8" s="5"/>
      <c r="BC8" s="7"/>
      <c r="BD8" s="8"/>
      <c r="BE8" s="9"/>
      <c r="BF8" s="8"/>
      <c r="BG8" s="8"/>
    </row>
    <row r="9" spans="2:59" ht="15.75" x14ac:dyDescent="0.25">
      <c r="B9" s="17"/>
      <c r="C9" s="17"/>
      <c r="G9" s="89"/>
      <c r="H9" s="89"/>
      <c r="I9" s="89"/>
      <c r="J9" s="89"/>
      <c r="K9" s="89"/>
      <c r="L9" s="89"/>
      <c r="M9" s="89"/>
      <c r="N9" s="89"/>
      <c r="O9" s="89"/>
      <c r="P9" s="89"/>
      <c r="Q9" s="89"/>
      <c r="R9" s="89"/>
      <c r="S9" s="89"/>
      <c r="T9" s="89"/>
      <c r="U9" s="89"/>
      <c r="V9" s="89"/>
      <c r="W9" s="89"/>
      <c r="X9" s="89"/>
      <c r="Y9" s="89"/>
      <c r="Z9" s="89"/>
      <c r="AA9" s="62"/>
      <c r="AL9" s="27"/>
      <c r="AM9" s="5"/>
      <c r="BC9" s="7"/>
      <c r="BD9" s="8"/>
      <c r="BE9" s="9"/>
      <c r="BF9" s="8"/>
      <c r="BG9" s="8"/>
    </row>
    <row r="10" spans="2:59" ht="18.75" x14ac:dyDescent="0.3">
      <c r="B10" s="29"/>
      <c r="C10" s="95" t="s">
        <v>1</v>
      </c>
      <c r="D10" s="30"/>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95" t="s">
        <v>2</v>
      </c>
      <c r="AN10" s="94"/>
      <c r="AO10" s="29"/>
      <c r="AP10" s="29"/>
      <c r="AQ10" s="29"/>
      <c r="AR10" s="29"/>
      <c r="AS10" s="29"/>
      <c r="AT10" s="29"/>
      <c r="AU10" s="29"/>
      <c r="AV10" s="29"/>
      <c r="AW10" s="29"/>
      <c r="AX10" s="29"/>
      <c r="AY10" s="29"/>
      <c r="AZ10" s="29"/>
      <c r="BA10" s="29"/>
      <c r="BB10" s="29"/>
      <c r="BC10" s="29"/>
    </row>
    <row r="11" spans="2:59" ht="15.75" x14ac:dyDescent="0.25">
      <c r="B11" s="31"/>
      <c r="C11" s="33"/>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32"/>
    </row>
    <row r="12" spans="2:59" ht="15" x14ac:dyDescent="0.25">
      <c r="B12" s="33"/>
      <c r="C12" s="33"/>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33"/>
    </row>
    <row r="13" spans="2:59" ht="15" x14ac:dyDescent="0.25">
      <c r="B13" s="33"/>
      <c r="C13" s="33"/>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33"/>
    </row>
    <row r="14" spans="2:59" ht="29.25" customHeight="1" x14ac:dyDescent="0.25">
      <c r="B14" s="33"/>
      <c r="C14" s="33"/>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33"/>
    </row>
    <row r="15" spans="2:59" ht="15" x14ac:dyDescent="0.25">
      <c r="B15" s="33"/>
      <c r="C15" s="33"/>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33"/>
    </row>
    <row r="16" spans="2:59" ht="15" x14ac:dyDescent="0.25">
      <c r="B16" s="33"/>
      <c r="C16" s="33"/>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33"/>
    </row>
    <row r="17" spans="2:57" ht="25.5" customHeight="1" x14ac:dyDescent="0.25">
      <c r="B17" s="33"/>
      <c r="C17" s="33"/>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33"/>
    </row>
    <row r="18" spans="2:57" ht="15" x14ac:dyDescent="0.25">
      <c r="B18" s="33"/>
      <c r="C18" s="33"/>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33"/>
    </row>
    <row r="19" spans="2:57" ht="15" x14ac:dyDescent="0.25">
      <c r="B19" s="33"/>
      <c r="C19" s="33"/>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33"/>
    </row>
    <row r="20" spans="2:57" ht="42" customHeight="1" x14ac:dyDescent="0.25">
      <c r="B20" s="33"/>
      <c r="C20" s="33"/>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33"/>
    </row>
    <row r="21" spans="2:57" ht="15" x14ac:dyDescent="0.25">
      <c r="B21" s="33"/>
      <c r="C21" s="33"/>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33"/>
    </row>
    <row r="22" spans="2:57" ht="27" customHeight="1" x14ac:dyDescent="0.25">
      <c r="B22" s="33"/>
      <c r="C22" s="33"/>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33"/>
    </row>
    <row r="23" spans="2:57" ht="30.75" customHeight="1" x14ac:dyDescent="0.25">
      <c r="B23" s="33"/>
      <c r="C23" s="33"/>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33"/>
    </row>
    <row r="24" spans="2:57" ht="15" x14ac:dyDescent="0.25">
      <c r="B24" s="33"/>
      <c r="C24" s="33"/>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33"/>
      <c r="BE24" s="34"/>
    </row>
    <row r="25" spans="2:57" ht="15" x14ac:dyDescent="0.25">
      <c r="B25" s="33"/>
      <c r="C25" s="33"/>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33"/>
    </row>
    <row r="26" spans="2:57" ht="15" x14ac:dyDescent="0.25">
      <c r="B26" s="33"/>
      <c r="C26" s="33"/>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33"/>
    </row>
    <row r="27" spans="2:57" ht="15" x14ac:dyDescent="0.25">
      <c r="B27" s="33"/>
      <c r="C27" s="33"/>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33"/>
    </row>
    <row r="28" spans="2:57" ht="30" customHeight="1" x14ac:dyDescent="0.25">
      <c r="B28" s="33"/>
      <c r="C28" s="33"/>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33"/>
    </row>
    <row r="29" spans="2:57" ht="15" customHeight="1" x14ac:dyDescent="0.25">
      <c r="B29" s="33"/>
      <c r="C29" s="33"/>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33"/>
      <c r="BE29" s="34"/>
    </row>
    <row r="30" spans="2:57" ht="15" customHeight="1" x14ac:dyDescent="0.25">
      <c r="B30" s="33"/>
      <c r="C30" s="33"/>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33"/>
    </row>
    <row r="31" spans="2:57" ht="15" customHeight="1" x14ac:dyDescent="0.25">
      <c r="B31" s="33"/>
      <c r="C31" s="33"/>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33"/>
    </row>
    <row r="32" spans="2:57" ht="15" customHeight="1" x14ac:dyDescent="0.3">
      <c r="B32" s="33"/>
      <c r="C32" s="33"/>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95" t="s">
        <v>3</v>
      </c>
      <c r="AN32" s="88"/>
      <c r="AO32" s="88"/>
      <c r="AP32" s="88"/>
      <c r="AQ32" s="88"/>
      <c r="AR32" s="88"/>
      <c r="AS32" s="88"/>
      <c r="AT32" s="88"/>
      <c r="AU32" s="88"/>
      <c r="AV32" s="88"/>
      <c r="AW32" s="88"/>
      <c r="AX32" s="88"/>
      <c r="AY32" s="88"/>
      <c r="AZ32" s="88"/>
      <c r="BA32" s="88"/>
      <c r="BB32" s="88"/>
      <c r="BC32" s="33"/>
    </row>
    <row r="33" spans="2:56" ht="15" customHeight="1" x14ac:dyDescent="0.25">
      <c r="B33" s="33"/>
      <c r="C33" s="33"/>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33"/>
    </row>
    <row r="34" spans="2:56" ht="25.5" customHeight="1" x14ac:dyDescent="0.25">
      <c r="B34" s="33"/>
      <c r="C34" s="33"/>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33"/>
    </row>
    <row r="35" spans="2:56" ht="15" x14ac:dyDescent="0.25">
      <c r="B35" s="33"/>
      <c r="C35" s="29"/>
      <c r="D35" s="35"/>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row>
    <row r="36" spans="2:56" ht="15" x14ac:dyDescent="0.25">
      <c r="B36" s="29"/>
      <c r="C36" s="32"/>
      <c r="D36" s="30"/>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row>
    <row r="37" spans="2:56" ht="15.75" x14ac:dyDescent="0.25">
      <c r="B37" s="31"/>
      <c r="C37" s="33"/>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32"/>
    </row>
    <row r="38" spans="2:56" ht="15" x14ac:dyDescent="0.25">
      <c r="B38" s="33"/>
      <c r="C38" s="33"/>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33"/>
    </row>
    <row r="39" spans="2:56" ht="15" customHeight="1" x14ac:dyDescent="0.25">
      <c r="B39" s="33"/>
      <c r="C39" s="33"/>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33"/>
    </row>
    <row r="40" spans="2:56" ht="18.75" x14ac:dyDescent="0.3">
      <c r="B40" s="33"/>
      <c r="C40" s="95" t="s">
        <v>6</v>
      </c>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5" t="s">
        <v>7</v>
      </c>
      <c r="AN40" s="90"/>
      <c r="AO40" s="90"/>
      <c r="AP40" s="90"/>
      <c r="AQ40" s="90"/>
      <c r="AR40" s="90"/>
      <c r="AS40" s="90"/>
      <c r="AT40" s="90"/>
      <c r="AU40" s="90"/>
      <c r="AV40" s="90"/>
      <c r="AW40" s="90"/>
      <c r="AX40" s="90"/>
      <c r="AY40" s="90"/>
      <c r="AZ40" s="90"/>
      <c r="BA40" s="90"/>
      <c r="BB40" s="90"/>
      <c r="BC40" s="33"/>
    </row>
    <row r="41" spans="2:56" ht="15" customHeight="1" x14ac:dyDescent="0.25">
      <c r="B41" s="33"/>
      <c r="C41" s="33"/>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33"/>
    </row>
    <row r="42" spans="2:56" ht="15" x14ac:dyDescent="0.25">
      <c r="B42" s="33"/>
      <c r="C42" s="33"/>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33"/>
    </row>
    <row r="43" spans="2:56" ht="15" customHeight="1" x14ac:dyDescent="0.25">
      <c r="B43" s="33"/>
      <c r="C43" s="33"/>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33"/>
      <c r="BD43" s="36"/>
    </row>
    <row r="44" spans="2:56" ht="15" customHeight="1" x14ac:dyDescent="0.25">
      <c r="B44" s="33"/>
      <c r="C44" s="33"/>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33"/>
      <c r="BD44" s="36"/>
    </row>
    <row r="45" spans="2:56" ht="15" customHeight="1" x14ac:dyDescent="0.25">
      <c r="B45" s="33"/>
      <c r="C45" s="33"/>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33"/>
    </row>
    <row r="46" spans="2:56" ht="15" x14ac:dyDescent="0.25">
      <c r="B46" s="33"/>
      <c r="C46" s="37"/>
      <c r="D46" s="35"/>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row>
    <row r="47" spans="2:56" ht="15" x14ac:dyDescent="0.25">
      <c r="B47" s="37"/>
      <c r="C47" s="32"/>
      <c r="D47" s="35"/>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row>
    <row r="48" spans="2:56" ht="15.75" x14ac:dyDescent="0.25">
      <c r="B48" s="31"/>
      <c r="C48" s="33"/>
      <c r="D48" s="38"/>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row>
    <row r="49" spans="2:56" ht="15" x14ac:dyDescent="0.25">
      <c r="B49" s="33"/>
      <c r="C49" s="33"/>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33"/>
      <c r="BD49" s="36"/>
    </row>
    <row r="50" spans="2:56" ht="15" x14ac:dyDescent="0.25">
      <c r="B50" s="33"/>
      <c r="C50" s="33"/>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33"/>
    </row>
    <row r="51" spans="2:56" ht="15" x14ac:dyDescent="0.25">
      <c r="B51" s="33"/>
      <c r="C51" s="33"/>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33"/>
    </row>
    <row r="52" spans="2:56" ht="15" x14ac:dyDescent="0.25">
      <c r="B52" s="33"/>
      <c r="C52" s="33"/>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33"/>
    </row>
    <row r="53" spans="2:56" ht="15" x14ac:dyDescent="0.25">
      <c r="B53" s="33"/>
      <c r="C53" s="33"/>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33"/>
    </row>
    <row r="54" spans="2:56" ht="15" x14ac:dyDescent="0.25">
      <c r="B54" s="33"/>
      <c r="C54" s="33"/>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33"/>
    </row>
    <row r="55" spans="2:56" ht="15" x14ac:dyDescent="0.25">
      <c r="B55" s="33"/>
      <c r="C55" s="33"/>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33"/>
    </row>
    <row r="56" spans="2:56" ht="15" x14ac:dyDescent="0.25">
      <c r="B56" s="33"/>
      <c r="C56" s="33"/>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33"/>
    </row>
    <row r="57" spans="2:56" ht="15" x14ac:dyDescent="0.25">
      <c r="B57" s="33"/>
      <c r="C57" s="33"/>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33"/>
    </row>
    <row r="58" spans="2:56" ht="15" x14ac:dyDescent="0.25">
      <c r="B58" s="33"/>
      <c r="C58" s="33"/>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33"/>
    </row>
    <row r="59" spans="2:56" ht="15" x14ac:dyDescent="0.25">
      <c r="B59" s="33"/>
      <c r="C59" s="33"/>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33"/>
    </row>
    <row r="60" spans="2:56" ht="15" x14ac:dyDescent="0.25">
      <c r="B60" s="33"/>
      <c r="C60" s="33"/>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33"/>
    </row>
    <row r="61" spans="2:56" ht="15" x14ac:dyDescent="0.25">
      <c r="B61" s="33"/>
      <c r="C61" s="33"/>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33"/>
    </row>
    <row r="62" spans="2:56" ht="15" x14ac:dyDescent="0.25">
      <c r="B62" s="33"/>
      <c r="C62" s="33"/>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33"/>
    </row>
    <row r="63" spans="2:56" ht="15" customHeight="1" x14ac:dyDescent="0.25">
      <c r="B63" s="33"/>
      <c r="C63" s="33"/>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33"/>
    </row>
    <row r="64" spans="2:56" ht="15" customHeight="1" x14ac:dyDescent="0.25">
      <c r="B64" s="33"/>
      <c r="C64" s="33"/>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33"/>
    </row>
    <row r="65" spans="2:57" ht="15" x14ac:dyDescent="0.25">
      <c r="B65" s="33"/>
      <c r="C65" s="37"/>
      <c r="D65" s="35"/>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row>
    <row r="66" spans="2:57" ht="15" x14ac:dyDescent="0.25">
      <c r="B66" s="37"/>
      <c r="C66" s="32"/>
      <c r="D66" s="35"/>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row>
    <row r="67" spans="2:57" ht="15.75" x14ac:dyDescent="0.25">
      <c r="B67" s="31"/>
      <c r="C67" s="39"/>
      <c r="D67" s="38"/>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row>
    <row r="68" spans="2:57" ht="15" x14ac:dyDescent="0.25">
      <c r="B68" s="33"/>
      <c r="C68" s="33"/>
      <c r="D68" s="40"/>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33"/>
    </row>
    <row r="69" spans="2:57" ht="15" x14ac:dyDescent="0.25">
      <c r="B69" s="33"/>
      <c r="C69" s="33"/>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33"/>
      <c r="BC69" s="33"/>
    </row>
    <row r="70" spans="2:57" ht="15" x14ac:dyDescent="0.25">
      <c r="B70" s="33"/>
      <c r="C70" s="33"/>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33"/>
      <c r="BC70" s="33"/>
    </row>
    <row r="71" spans="2:57" ht="15" x14ac:dyDescent="0.25">
      <c r="B71" s="33"/>
      <c r="C71" s="33"/>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c r="AE71" s="132"/>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33"/>
      <c r="BC71" s="33"/>
    </row>
    <row r="72" spans="2:57" ht="15" customHeight="1" x14ac:dyDescent="0.25">
      <c r="B72" s="33"/>
      <c r="C72" s="33"/>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32"/>
      <c r="AY72" s="132"/>
      <c r="AZ72" s="132"/>
      <c r="BA72" s="132"/>
      <c r="BB72" s="33"/>
      <c r="BC72" s="33"/>
      <c r="BD72" s="42"/>
      <c r="BE72" s="43"/>
    </row>
    <row r="73" spans="2:57" ht="15" x14ac:dyDescent="0.25">
      <c r="B73" s="33"/>
      <c r="C73" s="33"/>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c r="BA73" s="132"/>
      <c r="BB73" s="33"/>
      <c r="BC73" s="33"/>
      <c r="BD73" s="42"/>
      <c r="BE73" s="43"/>
    </row>
    <row r="74" spans="2:57" ht="15" x14ac:dyDescent="0.25">
      <c r="B74" s="33"/>
      <c r="C74" s="33"/>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32"/>
      <c r="AY74" s="132"/>
      <c r="AZ74" s="132"/>
      <c r="BA74" s="132"/>
      <c r="BB74" s="33"/>
      <c r="BC74" s="33"/>
    </row>
    <row r="75" spans="2:57" ht="15" x14ac:dyDescent="0.25">
      <c r="B75" s="33"/>
      <c r="C75" s="33"/>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c r="AI75" s="132"/>
      <c r="AJ75" s="132"/>
      <c r="AK75" s="132"/>
      <c r="AL75" s="132"/>
      <c r="AM75" s="132"/>
      <c r="AN75" s="132"/>
      <c r="AO75" s="132"/>
      <c r="AP75" s="132"/>
      <c r="AQ75" s="132"/>
      <c r="AR75" s="132"/>
      <c r="AS75" s="132"/>
      <c r="AT75" s="132"/>
      <c r="AU75" s="132"/>
      <c r="AV75" s="132"/>
      <c r="AW75" s="132"/>
      <c r="AX75" s="132"/>
      <c r="AY75" s="132"/>
      <c r="AZ75" s="132"/>
      <c r="BA75" s="132"/>
      <c r="BB75" s="33"/>
      <c r="BC75" s="33"/>
    </row>
    <row r="76" spans="2:57" ht="15" x14ac:dyDescent="0.25">
      <c r="B76" s="33"/>
      <c r="C76" s="33"/>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c r="BA76" s="132"/>
      <c r="BB76" s="33"/>
      <c r="BC76" s="33"/>
    </row>
    <row r="77" spans="2:57" ht="15" x14ac:dyDescent="0.25">
      <c r="B77" s="33"/>
      <c r="C77" s="33"/>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c r="BA77" s="132"/>
      <c r="BB77" s="33"/>
      <c r="BC77" s="33"/>
    </row>
    <row r="78" spans="2:57" ht="15" customHeight="1" x14ac:dyDescent="0.25">
      <c r="B78" s="33"/>
      <c r="C78" s="33"/>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32"/>
      <c r="AW78" s="132"/>
      <c r="AX78" s="132"/>
      <c r="AY78" s="132"/>
      <c r="AZ78" s="132"/>
      <c r="BA78" s="132"/>
      <c r="BB78" s="33"/>
      <c r="BC78" s="33"/>
    </row>
    <row r="79" spans="2:57" ht="15" customHeight="1" x14ac:dyDescent="0.25">
      <c r="B79" s="33"/>
      <c r="C79" s="33"/>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2"/>
      <c r="AV79" s="132"/>
      <c r="AW79" s="132"/>
      <c r="AX79" s="132"/>
      <c r="AY79" s="132"/>
      <c r="AZ79" s="132"/>
      <c r="BA79" s="132"/>
      <c r="BB79" s="33"/>
      <c r="BC79" s="33"/>
    </row>
    <row r="80" spans="2:57" ht="15" customHeight="1" x14ac:dyDescent="0.25">
      <c r="B80" s="33"/>
      <c r="C80" s="33"/>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3"/>
      <c r="BC80" s="33"/>
    </row>
    <row r="81" spans="2:55" ht="15" x14ac:dyDescent="0.25">
      <c r="B81" s="33"/>
      <c r="C81" s="33"/>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3"/>
      <c r="BC81" s="33"/>
    </row>
    <row r="82" spans="2:55" ht="15" customHeight="1" x14ac:dyDescent="0.25">
      <c r="B82" s="33"/>
      <c r="C82" s="33"/>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3"/>
      <c r="BC82" s="33"/>
    </row>
    <row r="83" spans="2:55" ht="15.75" x14ac:dyDescent="0.25">
      <c r="B83" s="33"/>
      <c r="C83" s="39"/>
      <c r="D83" s="35"/>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row>
    <row r="84" spans="2:55" ht="15" x14ac:dyDescent="0.25">
      <c r="B84" s="33"/>
      <c r="C84" s="33"/>
      <c r="D84" s="40"/>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33"/>
    </row>
    <row r="85" spans="2:55" ht="15" x14ac:dyDescent="0.25">
      <c r="B85" s="33"/>
      <c r="C85" s="33"/>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O85" s="132"/>
      <c r="AP85" s="132"/>
      <c r="AQ85" s="132"/>
      <c r="AR85" s="132"/>
      <c r="AS85" s="132"/>
      <c r="AT85" s="132"/>
      <c r="AU85" s="132"/>
      <c r="AV85" s="132"/>
      <c r="AW85" s="132"/>
      <c r="AX85" s="132"/>
      <c r="AY85" s="132"/>
      <c r="AZ85" s="132"/>
      <c r="BA85" s="132"/>
      <c r="BB85" s="33"/>
      <c r="BC85" s="33"/>
    </row>
    <row r="86" spans="2:55" ht="15" x14ac:dyDescent="0.25">
      <c r="B86" s="33"/>
      <c r="C86" s="33"/>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c r="BA86" s="132"/>
      <c r="BB86" s="33"/>
      <c r="BC86" s="33"/>
    </row>
    <row r="87" spans="2:55" ht="15" x14ac:dyDescent="0.25">
      <c r="B87" s="33"/>
      <c r="C87" s="33"/>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3"/>
      <c r="BC87" s="33"/>
    </row>
    <row r="88" spans="2:55" ht="15" x14ac:dyDescent="0.25">
      <c r="B88" s="33"/>
      <c r="C88" s="33"/>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3"/>
      <c r="BC88" s="33"/>
    </row>
    <row r="89" spans="2:55" ht="15" x14ac:dyDescent="0.25">
      <c r="B89" s="33"/>
      <c r="C89" s="33"/>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33"/>
      <c r="BC89" s="33"/>
    </row>
    <row r="90" spans="2:55" ht="15" x14ac:dyDescent="0.25">
      <c r="B90" s="33"/>
      <c r="C90" s="33"/>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2"/>
      <c r="AY90" s="132"/>
      <c r="AZ90" s="132"/>
      <c r="BA90" s="132"/>
      <c r="BB90" s="33"/>
      <c r="BC90" s="33"/>
    </row>
    <row r="91" spans="2:55" ht="15" x14ac:dyDescent="0.25">
      <c r="B91" s="33"/>
      <c r="C91" s="37"/>
      <c r="D91" s="35"/>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row>
    <row r="92" spans="2:55" ht="15" x14ac:dyDescent="0.2">
      <c r="B92" s="37"/>
      <c r="D92" s="35"/>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row>
  </sheetData>
  <mergeCells count="36">
    <mergeCell ref="B2:S2"/>
    <mergeCell ref="D24:BB28"/>
    <mergeCell ref="D12:BB14"/>
    <mergeCell ref="D15:BB17"/>
    <mergeCell ref="D18:BB20"/>
    <mergeCell ref="D21:BB22"/>
    <mergeCell ref="D23:BB23"/>
    <mergeCell ref="C4:AC4"/>
    <mergeCell ref="D51:BB51"/>
    <mergeCell ref="D52:BB52"/>
    <mergeCell ref="D53:BB53"/>
    <mergeCell ref="D63:BB63"/>
    <mergeCell ref="D64:BB64"/>
    <mergeCell ref="D55:BB56"/>
    <mergeCell ref="D57:BB58"/>
    <mergeCell ref="D59:BB60"/>
    <mergeCell ref="D61:BB62"/>
    <mergeCell ref="D54:BB54"/>
    <mergeCell ref="D43:BB44"/>
    <mergeCell ref="D45:BB45"/>
    <mergeCell ref="D49:BB49"/>
    <mergeCell ref="D50:BB50"/>
    <mergeCell ref="D38:BB38"/>
    <mergeCell ref="D89:BA89"/>
    <mergeCell ref="D90:BA90"/>
    <mergeCell ref="D76:BA77"/>
    <mergeCell ref="D78:BA78"/>
    <mergeCell ref="D79:BA79"/>
    <mergeCell ref="D85:BA85"/>
    <mergeCell ref="D69:BA69"/>
    <mergeCell ref="D70:BA70"/>
    <mergeCell ref="D71:BA71"/>
    <mergeCell ref="D86:BA86"/>
    <mergeCell ref="D75:BA75"/>
    <mergeCell ref="D72:BA73"/>
    <mergeCell ref="D74:BA74"/>
  </mergeCells>
  <pageMargins left="0.7" right="0.7" top="0.75" bottom="0.75" header="0.3" footer="0.3"/>
  <pageSetup scale="4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11009-3DF3-4448-ACB1-40CD5A60C3FF}">
  <sheetPr>
    <tabColor theme="9" tint="0.79998168889431442"/>
    <pageSetUpPr fitToPage="1"/>
  </sheetPr>
  <dimension ref="A1:S55"/>
  <sheetViews>
    <sheetView showGridLines="0" tabSelected="1" topLeftCell="A24" zoomScale="86" zoomScaleNormal="60" workbookViewId="0">
      <selection activeCell="E25" sqref="E25:O25"/>
    </sheetView>
  </sheetViews>
  <sheetFormatPr defaultColWidth="9.140625" defaultRowHeight="15" x14ac:dyDescent="0.25"/>
  <cols>
    <col min="1" max="1" width="4.85546875" customWidth="1"/>
    <col min="2" max="2" width="23.85546875" customWidth="1"/>
    <col min="3" max="3" width="30.42578125" customWidth="1"/>
    <col min="4" max="4" width="81.85546875" customWidth="1"/>
    <col min="5" max="5" width="11.85546875" customWidth="1"/>
    <col min="6" max="6" width="11.140625" customWidth="1"/>
    <col min="7" max="14" width="10.42578125" customWidth="1"/>
    <col min="15" max="15" width="11.85546875" customWidth="1"/>
    <col min="16" max="17" width="7.42578125" customWidth="1"/>
    <col min="18" max="18" width="27.42578125" customWidth="1"/>
    <col min="19" max="19" width="69.85546875" customWidth="1"/>
  </cols>
  <sheetData>
    <row r="1" spans="2:19" s="64" customFormat="1" ht="26.25" customHeight="1" x14ac:dyDescent="0.35">
      <c r="B1" s="78" t="s">
        <v>8</v>
      </c>
      <c r="E1" s="80"/>
      <c r="M1" s="79"/>
    </row>
    <row r="2" spans="2:19" s="64" customFormat="1" ht="15.75" customHeight="1" x14ac:dyDescent="0.35">
      <c r="B2" s="78"/>
      <c r="E2" s="80"/>
      <c r="M2" s="79"/>
    </row>
    <row r="3" spans="2:19" ht="20.45" customHeight="1" x14ac:dyDescent="0.25">
      <c r="B3" s="138" t="s">
        <v>9</v>
      </c>
      <c r="C3" s="138"/>
      <c r="D3" s="138"/>
      <c r="E3" s="138"/>
      <c r="F3" s="138"/>
      <c r="G3" s="138"/>
      <c r="H3" s="138"/>
      <c r="I3" s="138"/>
      <c r="J3" s="138"/>
      <c r="K3" s="138"/>
      <c r="L3" s="138"/>
      <c r="M3" s="138"/>
      <c r="N3" s="138"/>
      <c r="O3" s="138"/>
      <c r="P3" s="138"/>
      <c r="Q3" s="138"/>
      <c r="R3" s="51"/>
      <c r="S3" s="51"/>
    </row>
    <row r="4" spans="2:19" ht="21.6" customHeight="1" x14ac:dyDescent="0.25">
      <c r="B4" s="138" t="s">
        <v>10</v>
      </c>
      <c r="C4" s="138"/>
      <c r="D4" s="138"/>
      <c r="E4" s="138"/>
      <c r="F4" s="138"/>
      <c r="G4" s="138"/>
      <c r="H4" s="138"/>
      <c r="I4" s="138"/>
      <c r="J4" s="138"/>
      <c r="K4" s="138"/>
      <c r="L4" s="138"/>
      <c r="M4" s="138"/>
      <c r="N4" s="138"/>
      <c r="O4" s="138"/>
      <c r="P4" s="138"/>
    </row>
    <row r="5" spans="2:19" ht="36" customHeight="1" x14ac:dyDescent="0.25">
      <c r="B5" s="147" t="s">
        <v>11</v>
      </c>
      <c r="C5" s="148"/>
      <c r="D5" s="148"/>
      <c r="E5" s="148"/>
      <c r="F5" s="148"/>
      <c r="G5" s="148"/>
      <c r="H5" s="148"/>
      <c r="I5" s="148"/>
      <c r="J5" s="148"/>
      <c r="K5" s="148"/>
      <c r="L5" s="148"/>
      <c r="M5" s="148"/>
      <c r="N5" s="148"/>
      <c r="O5" s="148"/>
      <c r="P5" s="148"/>
      <c r="Q5" s="148"/>
      <c r="R5" s="52"/>
      <c r="S5" s="52"/>
    </row>
    <row r="6" spans="2:19" ht="24.6" customHeight="1" x14ac:dyDescent="0.25">
      <c r="B6" s="148" t="s">
        <v>12</v>
      </c>
      <c r="C6" s="148"/>
      <c r="D6" s="148"/>
      <c r="E6" s="148"/>
      <c r="F6" s="148"/>
      <c r="G6" s="148"/>
      <c r="H6" s="148"/>
      <c r="I6" s="148"/>
      <c r="J6" s="148"/>
      <c r="K6" s="148"/>
      <c r="L6" s="148"/>
      <c r="M6" s="148"/>
      <c r="N6" s="148"/>
      <c r="O6" s="148"/>
      <c r="P6" s="148"/>
      <c r="Q6" s="148"/>
      <c r="R6" s="52"/>
      <c r="S6" s="52"/>
    </row>
    <row r="7" spans="2:19" ht="18.75" x14ac:dyDescent="0.25">
      <c r="B7" s="148" t="s">
        <v>13</v>
      </c>
      <c r="C7" s="148"/>
      <c r="D7" s="148"/>
      <c r="E7" s="148"/>
      <c r="F7" s="148"/>
      <c r="G7" s="148"/>
      <c r="H7" s="148"/>
      <c r="I7" s="148"/>
      <c r="J7" s="148"/>
      <c r="K7" s="148"/>
      <c r="L7" s="148"/>
      <c r="M7" s="148"/>
      <c r="N7" s="148"/>
      <c r="O7" s="148"/>
      <c r="P7" s="148"/>
      <c r="Q7" s="148"/>
      <c r="R7" s="52"/>
      <c r="S7" s="52"/>
    </row>
    <row r="8" spans="2:19" ht="15" customHeight="1" x14ac:dyDescent="0.25">
      <c r="B8" s="52"/>
      <c r="C8" s="52"/>
      <c r="D8" s="52"/>
      <c r="E8" s="52"/>
      <c r="F8" s="52"/>
      <c r="G8" s="52"/>
      <c r="H8" s="52"/>
      <c r="I8" s="52"/>
      <c r="J8" s="52"/>
      <c r="K8" s="52"/>
      <c r="L8" s="52"/>
      <c r="M8" s="52"/>
      <c r="N8" s="52"/>
      <c r="O8" s="52"/>
      <c r="P8" s="52"/>
      <c r="Q8" s="52"/>
      <c r="R8" s="52"/>
      <c r="S8" s="52"/>
    </row>
    <row r="9" spans="2:19" ht="15" customHeight="1" x14ac:dyDescent="0.25">
      <c r="E9" s="26">
        <f t="shared" ref="E9:Q9" si="0">COUNTIF(E19:E112, "*EE*")+COUNTIF(E19:E112, "*all*")</f>
        <v>6</v>
      </c>
      <c r="F9" s="26"/>
      <c r="G9" s="26">
        <f t="shared" si="0"/>
        <v>2</v>
      </c>
      <c r="H9" s="26"/>
      <c r="I9" s="26">
        <f t="shared" si="0"/>
        <v>5</v>
      </c>
      <c r="J9" s="26">
        <f t="shared" si="0"/>
        <v>4</v>
      </c>
      <c r="K9" s="26">
        <f t="shared" si="0"/>
        <v>2</v>
      </c>
      <c r="L9" s="26">
        <f t="shared" si="0"/>
        <v>2</v>
      </c>
      <c r="M9" s="26">
        <f t="shared" si="0"/>
        <v>4</v>
      </c>
      <c r="N9" s="26">
        <f t="shared" si="0"/>
        <v>5</v>
      </c>
      <c r="O9" s="26">
        <f t="shared" si="0"/>
        <v>6</v>
      </c>
      <c r="P9" s="26">
        <f t="shared" si="0"/>
        <v>0</v>
      </c>
      <c r="Q9" s="26">
        <f t="shared" si="0"/>
        <v>0</v>
      </c>
      <c r="R9" s="26"/>
      <c r="S9" s="26"/>
    </row>
    <row r="10" spans="2:19" ht="15" customHeight="1" x14ac:dyDescent="0.25">
      <c r="E10" s="26">
        <f t="shared" ref="E10:Q10" si="1">COUNTIF(E19:E112, "*DR*")+COUNTIF(E19:E112, "*all*")</f>
        <v>4</v>
      </c>
      <c r="F10" s="26"/>
      <c r="G10" s="26">
        <f t="shared" si="1"/>
        <v>1</v>
      </c>
      <c r="H10" s="26"/>
      <c r="I10" s="26">
        <f t="shared" si="1"/>
        <v>3</v>
      </c>
      <c r="J10" s="26">
        <f t="shared" si="1"/>
        <v>2</v>
      </c>
      <c r="K10" s="26">
        <f t="shared" si="1"/>
        <v>1</v>
      </c>
      <c r="L10" s="26">
        <f t="shared" si="1"/>
        <v>0</v>
      </c>
      <c r="M10" s="26">
        <f t="shared" si="1"/>
        <v>3</v>
      </c>
      <c r="N10" s="26">
        <f t="shared" si="1"/>
        <v>3</v>
      </c>
      <c r="O10" s="26">
        <f t="shared" si="1"/>
        <v>4</v>
      </c>
      <c r="P10" s="26">
        <f t="shared" si="1"/>
        <v>0</v>
      </c>
      <c r="Q10" s="26">
        <f t="shared" si="1"/>
        <v>0</v>
      </c>
      <c r="R10" s="26"/>
      <c r="S10" s="26"/>
    </row>
    <row r="11" spans="2:19" x14ac:dyDescent="0.25">
      <c r="E11" s="26">
        <f t="shared" ref="E11:Q11" si="2">COUNTIF(E19:E112, "*DG*")+COUNTIF(E19:E112, "*all*")</f>
        <v>4</v>
      </c>
      <c r="F11" s="26"/>
      <c r="G11" s="26">
        <f t="shared" si="2"/>
        <v>1</v>
      </c>
      <c r="H11" s="26"/>
      <c r="I11" s="26">
        <f t="shared" si="2"/>
        <v>3</v>
      </c>
      <c r="J11" s="26">
        <f t="shared" si="2"/>
        <v>2</v>
      </c>
      <c r="K11" s="26">
        <f t="shared" si="2"/>
        <v>1</v>
      </c>
      <c r="L11" s="26">
        <f t="shared" si="2"/>
        <v>0</v>
      </c>
      <c r="M11" s="26">
        <f t="shared" si="2"/>
        <v>3</v>
      </c>
      <c r="N11" s="26">
        <f t="shared" si="2"/>
        <v>3</v>
      </c>
      <c r="O11" s="26">
        <f t="shared" si="2"/>
        <v>4</v>
      </c>
      <c r="P11" s="26">
        <f t="shared" si="2"/>
        <v>0</v>
      </c>
      <c r="Q11" s="26">
        <f t="shared" si="2"/>
        <v>0</v>
      </c>
      <c r="R11" s="26"/>
      <c r="S11" s="26"/>
    </row>
    <row r="12" spans="2:19" x14ac:dyDescent="0.25">
      <c r="E12" s="26">
        <f t="shared" ref="E12:Q12" si="3">COUNTIF(E19:E112, "*DS*")+COUNTIF(E19:E112, "*all*")</f>
        <v>4</v>
      </c>
      <c r="F12" s="26"/>
      <c r="G12" s="26">
        <f>COUNTIF(G19:G112, "*DS*")+COUNTIF(G19:G112, "*all*")</f>
        <v>1</v>
      </c>
      <c r="H12" s="26"/>
      <c r="I12" s="26">
        <f t="shared" si="3"/>
        <v>3</v>
      </c>
      <c r="J12" s="26">
        <f t="shared" si="3"/>
        <v>2</v>
      </c>
      <c r="K12" s="26">
        <f t="shared" si="3"/>
        <v>1</v>
      </c>
      <c r="L12" s="26">
        <f t="shared" si="3"/>
        <v>0</v>
      </c>
      <c r="M12" s="26">
        <f t="shared" si="3"/>
        <v>3</v>
      </c>
      <c r="N12" s="26">
        <f t="shared" si="3"/>
        <v>3</v>
      </c>
      <c r="O12" s="26">
        <f t="shared" si="3"/>
        <v>4</v>
      </c>
      <c r="P12" s="26">
        <f t="shared" si="3"/>
        <v>0</v>
      </c>
      <c r="Q12" s="26">
        <f t="shared" si="3"/>
        <v>0</v>
      </c>
      <c r="R12" s="26"/>
      <c r="S12" s="26"/>
    </row>
    <row r="13" spans="2:19" ht="23.25" x14ac:dyDescent="0.35">
      <c r="B13" s="131" t="s">
        <v>14</v>
      </c>
      <c r="E13" s="26"/>
      <c r="F13" s="26"/>
      <c r="G13" s="26"/>
      <c r="H13" s="26"/>
      <c r="I13" s="26"/>
      <c r="J13" s="26"/>
      <c r="K13" s="26"/>
      <c r="L13" s="26"/>
      <c r="M13" s="26"/>
      <c r="N13" s="26"/>
      <c r="O13" s="26"/>
      <c r="P13" s="26"/>
      <c r="Q13" s="26"/>
      <c r="R13" s="26"/>
      <c r="S13" s="26"/>
    </row>
    <row r="14" spans="2:19" ht="78" customHeight="1" x14ac:dyDescent="0.3">
      <c r="B14" s="152" t="s">
        <v>15</v>
      </c>
      <c r="C14" s="152"/>
      <c r="D14" s="152"/>
      <c r="E14" s="152"/>
      <c r="F14" s="152"/>
      <c r="G14" s="152"/>
      <c r="H14" s="152"/>
      <c r="I14" s="152"/>
      <c r="J14" s="152"/>
      <c r="K14" s="152"/>
      <c r="L14" s="152"/>
      <c r="M14" s="152"/>
      <c r="N14" s="152"/>
      <c r="O14" s="152"/>
      <c r="P14" s="152"/>
      <c r="Q14" s="152"/>
      <c r="R14" s="26"/>
      <c r="S14" s="26"/>
    </row>
    <row r="15" spans="2:19" ht="15.75" customHeight="1" x14ac:dyDescent="0.25">
      <c r="E15" s="26"/>
      <c r="F15" s="26"/>
      <c r="G15" s="26"/>
      <c r="H15" s="26"/>
      <c r="I15" s="26"/>
      <c r="J15" s="26"/>
      <c r="K15" s="26"/>
      <c r="L15" s="26"/>
      <c r="M15" s="26"/>
      <c r="N15" s="26"/>
      <c r="O15" s="26"/>
      <c r="P15" s="26"/>
      <c r="Q15" s="26"/>
      <c r="R15" s="26"/>
      <c r="S15" s="26"/>
    </row>
    <row r="16" spans="2:19" ht="50.25" customHeight="1" x14ac:dyDescent="0.25">
      <c r="B16" s="139" t="s">
        <v>16</v>
      </c>
      <c r="C16" s="140"/>
      <c r="D16" s="140"/>
      <c r="E16" s="149" t="s">
        <v>17</v>
      </c>
      <c r="F16" s="150"/>
      <c r="G16" s="150"/>
      <c r="H16" s="150"/>
      <c r="I16" s="150"/>
      <c r="J16" s="150"/>
      <c r="K16" s="150"/>
      <c r="L16" s="150"/>
      <c r="M16" s="150"/>
      <c r="N16" s="150"/>
      <c r="O16" s="150"/>
      <c r="P16" s="150"/>
      <c r="Q16" s="151"/>
    </row>
    <row r="17" spans="1:19" ht="36" customHeight="1" thickBot="1" x14ac:dyDescent="0.3">
      <c r="B17" s="96"/>
      <c r="C17" s="97"/>
      <c r="D17" s="91"/>
      <c r="E17" s="125" t="s">
        <v>18</v>
      </c>
      <c r="F17" s="126" t="s">
        <v>19</v>
      </c>
      <c r="G17" s="141" t="s">
        <v>20</v>
      </c>
      <c r="H17" s="141"/>
      <c r="I17" s="141"/>
      <c r="J17" s="141"/>
      <c r="K17" s="141"/>
      <c r="L17" s="141"/>
      <c r="M17" s="141"/>
      <c r="N17" s="142" t="s">
        <v>21</v>
      </c>
      <c r="O17" s="143"/>
      <c r="P17" s="142" t="s">
        <v>22</v>
      </c>
      <c r="Q17" s="143"/>
    </row>
    <row r="18" spans="1:19" ht="105.75" customHeight="1" thickBot="1" x14ac:dyDescent="0.3">
      <c r="B18" s="81" t="s">
        <v>23</v>
      </c>
      <c r="C18" s="81" t="s">
        <v>24</v>
      </c>
      <c r="D18" s="82" t="s">
        <v>25</v>
      </c>
      <c r="E18" s="127" t="s">
        <v>26</v>
      </c>
      <c r="F18" s="128" t="s">
        <v>27</v>
      </c>
      <c r="G18" s="127" t="s">
        <v>28</v>
      </c>
      <c r="H18" s="127" t="s">
        <v>29</v>
      </c>
      <c r="I18" s="127" t="s">
        <v>30</v>
      </c>
      <c r="J18" s="127" t="s">
        <v>31</v>
      </c>
      <c r="K18" s="127" t="s">
        <v>32</v>
      </c>
      <c r="L18" s="127" t="s">
        <v>33</v>
      </c>
      <c r="M18" s="127" t="s">
        <v>34</v>
      </c>
      <c r="N18" s="127" t="s">
        <v>35</v>
      </c>
      <c r="O18" s="127" t="s">
        <v>36</v>
      </c>
      <c r="P18" s="127" t="s">
        <v>37</v>
      </c>
      <c r="Q18" s="127" t="s">
        <v>37</v>
      </c>
      <c r="R18" s="144" t="s">
        <v>38</v>
      </c>
      <c r="S18" s="145"/>
    </row>
    <row r="19" spans="1:19" s="1" customFormat="1" ht="179.1" customHeight="1" thickBot="1" x14ac:dyDescent="0.3">
      <c r="B19" s="45" t="s">
        <v>39</v>
      </c>
      <c r="C19" s="46" t="s">
        <v>40</v>
      </c>
      <c r="D19" s="47" t="s">
        <v>41</v>
      </c>
      <c r="E19" s="48" t="s">
        <v>42</v>
      </c>
      <c r="F19" s="48" t="s">
        <v>42</v>
      </c>
      <c r="G19" s="48" t="s">
        <v>246</v>
      </c>
      <c r="H19" s="48" t="s">
        <v>246</v>
      </c>
      <c r="I19" s="48" t="s">
        <v>246</v>
      </c>
      <c r="J19" s="48" t="s">
        <v>246</v>
      </c>
      <c r="K19" s="48" t="s">
        <v>246</v>
      </c>
      <c r="L19" s="87" t="s">
        <v>245</v>
      </c>
      <c r="M19" s="48" t="s">
        <v>246</v>
      </c>
      <c r="N19" s="48" t="s">
        <v>246</v>
      </c>
      <c r="O19" s="48" t="s">
        <v>42</v>
      </c>
      <c r="P19" s="48"/>
      <c r="Q19" s="48"/>
      <c r="R19" s="136"/>
      <c r="S19" s="137"/>
    </row>
    <row r="20" spans="1:19" s="1" customFormat="1" ht="205.5" customHeight="1" x14ac:dyDescent="0.25">
      <c r="B20" s="45" t="s">
        <v>43</v>
      </c>
      <c r="C20" s="129" t="s">
        <v>44</v>
      </c>
      <c r="D20" s="47" t="s">
        <v>45</v>
      </c>
      <c r="E20" s="48" t="s">
        <v>46</v>
      </c>
      <c r="F20" s="48" t="s">
        <v>46</v>
      </c>
      <c r="G20" s="48" t="s">
        <v>47</v>
      </c>
      <c r="H20" s="48" t="s">
        <v>46</v>
      </c>
      <c r="I20" s="48" t="s">
        <v>46</v>
      </c>
      <c r="J20" s="48" t="s">
        <v>46</v>
      </c>
      <c r="K20" s="48" t="s">
        <v>47</v>
      </c>
      <c r="L20" s="48" t="s">
        <v>46</v>
      </c>
      <c r="M20" s="48" t="s">
        <v>47</v>
      </c>
      <c r="N20" s="48" t="s">
        <v>46</v>
      </c>
      <c r="O20" s="48" t="s">
        <v>46</v>
      </c>
      <c r="P20" s="48"/>
      <c r="Q20" s="48"/>
      <c r="R20" s="136"/>
      <c r="S20" s="137"/>
    </row>
    <row r="21" spans="1:19" s="1" customFormat="1" ht="281.25" x14ac:dyDescent="0.25">
      <c r="B21" s="130" t="s">
        <v>48</v>
      </c>
      <c r="C21" s="129" t="s">
        <v>49</v>
      </c>
      <c r="D21" s="47" t="s">
        <v>50</v>
      </c>
      <c r="E21" s="48" t="s">
        <v>42</v>
      </c>
      <c r="F21" s="48" t="s">
        <v>42</v>
      </c>
      <c r="G21" s="48" t="s">
        <v>245</v>
      </c>
      <c r="H21" s="48" t="s">
        <v>247</v>
      </c>
      <c r="I21" s="48" t="s">
        <v>247</v>
      </c>
      <c r="J21" s="48" t="s">
        <v>247</v>
      </c>
      <c r="K21" s="48" t="s">
        <v>247</v>
      </c>
      <c r="L21" s="48" t="s">
        <v>247</v>
      </c>
      <c r="M21" s="48" t="s">
        <v>246</v>
      </c>
      <c r="N21" s="48" t="s">
        <v>246</v>
      </c>
      <c r="O21" s="48" t="s">
        <v>42</v>
      </c>
      <c r="P21" s="48"/>
      <c r="Q21" s="48"/>
      <c r="R21" s="136" t="s">
        <v>51</v>
      </c>
      <c r="S21" s="137"/>
    </row>
    <row r="22" spans="1:19" s="1" customFormat="1" ht="159" customHeight="1" x14ac:dyDescent="0.25">
      <c r="B22" s="130" t="s">
        <v>52</v>
      </c>
      <c r="C22" s="129" t="s">
        <v>49</v>
      </c>
      <c r="D22" s="47" t="s">
        <v>53</v>
      </c>
      <c r="E22" s="48" t="s">
        <v>42</v>
      </c>
      <c r="F22" s="48" t="s">
        <v>42</v>
      </c>
      <c r="G22" s="48" t="s">
        <v>245</v>
      </c>
      <c r="H22" s="48" t="s">
        <v>245</v>
      </c>
      <c r="I22" s="48" t="s">
        <v>246</v>
      </c>
      <c r="J22" s="48" t="s">
        <v>246</v>
      </c>
      <c r="K22" s="48" t="s">
        <v>247</v>
      </c>
      <c r="L22" s="48" t="s">
        <v>247</v>
      </c>
      <c r="M22" s="48" t="s">
        <v>245</v>
      </c>
      <c r="N22" s="48" t="s">
        <v>245</v>
      </c>
      <c r="O22" s="48" t="s">
        <v>42</v>
      </c>
      <c r="P22" s="48"/>
      <c r="Q22" s="48"/>
      <c r="R22" s="146" t="s">
        <v>54</v>
      </c>
      <c r="S22" s="137"/>
    </row>
    <row r="23" spans="1:19" s="1" customFormat="1" ht="318.75" x14ac:dyDescent="0.25">
      <c r="B23" s="130" t="s">
        <v>55</v>
      </c>
      <c r="C23" s="49" t="s">
        <v>56</v>
      </c>
      <c r="D23" s="47" t="s">
        <v>57</v>
      </c>
      <c r="E23" s="48" t="s">
        <v>42</v>
      </c>
      <c r="F23" s="48" t="s">
        <v>42</v>
      </c>
      <c r="G23" s="48" t="s">
        <v>245</v>
      </c>
      <c r="H23" s="48" t="s">
        <v>245</v>
      </c>
      <c r="I23" s="48" t="s">
        <v>246</v>
      </c>
      <c r="J23" s="48" t="s">
        <v>245</v>
      </c>
      <c r="K23" s="48" t="s">
        <v>245</v>
      </c>
      <c r="L23" s="48" t="s">
        <v>245</v>
      </c>
      <c r="M23" s="48" t="s">
        <v>246</v>
      </c>
      <c r="N23" s="48" t="s">
        <v>246</v>
      </c>
      <c r="O23" s="48" t="s">
        <v>42</v>
      </c>
      <c r="P23" s="48"/>
      <c r="Q23" s="48"/>
      <c r="R23" s="92"/>
      <c r="S23" s="93"/>
    </row>
    <row r="24" spans="1:19" s="1" customFormat="1" ht="236.25" customHeight="1" x14ac:dyDescent="0.25">
      <c r="B24" s="130" t="s">
        <v>58</v>
      </c>
      <c r="C24" s="49" t="s">
        <v>59</v>
      </c>
      <c r="D24" s="50" t="s">
        <v>60</v>
      </c>
      <c r="E24" s="48" t="s">
        <v>46</v>
      </c>
      <c r="F24" s="48" t="s">
        <v>46</v>
      </c>
      <c r="G24" s="48" t="s">
        <v>46</v>
      </c>
      <c r="H24" s="48" t="s">
        <v>47</v>
      </c>
      <c r="I24" s="48" t="s">
        <v>46</v>
      </c>
      <c r="J24" s="48" t="s">
        <v>46</v>
      </c>
      <c r="K24" s="48" t="s">
        <v>46</v>
      </c>
      <c r="L24" s="48" t="s">
        <v>46</v>
      </c>
      <c r="M24" s="48" t="s">
        <v>46</v>
      </c>
      <c r="N24" s="48" t="s">
        <v>46</v>
      </c>
      <c r="O24" s="48" t="s">
        <v>46</v>
      </c>
      <c r="P24" s="48"/>
      <c r="Q24" s="48"/>
      <c r="R24" s="136"/>
      <c r="S24" s="137"/>
    </row>
    <row r="25" spans="1:19" s="1" customFormat="1" ht="315.75" customHeight="1" x14ac:dyDescent="0.25">
      <c r="B25" s="130" t="s">
        <v>61</v>
      </c>
      <c r="C25" s="49" t="s">
        <v>62</v>
      </c>
      <c r="D25" s="50" t="s">
        <v>63</v>
      </c>
      <c r="E25" s="48" t="s">
        <v>67</v>
      </c>
      <c r="F25" s="48" t="s">
        <v>67</v>
      </c>
      <c r="G25" s="48" t="s">
        <v>245</v>
      </c>
      <c r="H25" s="48" t="s">
        <v>245</v>
      </c>
      <c r="I25" s="48" t="s">
        <v>244</v>
      </c>
      <c r="J25" s="48" t="s">
        <v>245</v>
      </c>
      <c r="K25" s="48" t="s">
        <v>245</v>
      </c>
      <c r="L25" s="48" t="s">
        <v>245</v>
      </c>
      <c r="M25" s="48" t="s">
        <v>244</v>
      </c>
      <c r="N25" s="48" t="s">
        <v>244</v>
      </c>
      <c r="O25" s="48" t="s">
        <v>244</v>
      </c>
      <c r="P25" s="48"/>
      <c r="Q25" s="48"/>
      <c r="R25" s="136" t="s">
        <v>64</v>
      </c>
      <c r="S25" s="137"/>
    </row>
    <row r="26" spans="1:19" s="1" customFormat="1" ht="208.5" customHeight="1" x14ac:dyDescent="0.25">
      <c r="B26" s="130" t="s">
        <v>65</v>
      </c>
      <c r="C26" s="49"/>
      <c r="D26" s="50" t="s">
        <v>66</v>
      </c>
      <c r="E26" s="48" t="s">
        <v>67</v>
      </c>
      <c r="F26" s="48" t="s">
        <v>67</v>
      </c>
      <c r="G26" s="48" t="s">
        <v>67</v>
      </c>
      <c r="H26" s="48" t="s">
        <v>67</v>
      </c>
      <c r="I26" s="48" t="s">
        <v>67</v>
      </c>
      <c r="J26" s="48" t="s">
        <v>67</v>
      </c>
      <c r="K26" s="48" t="s">
        <v>67</v>
      </c>
      <c r="L26" s="48" t="s">
        <v>67</v>
      </c>
      <c r="M26" s="48" t="s">
        <v>67</v>
      </c>
      <c r="N26" s="48" t="s">
        <v>67</v>
      </c>
      <c r="O26" s="48" t="s">
        <v>67</v>
      </c>
      <c r="P26" s="48"/>
      <c r="Q26" s="48"/>
      <c r="R26" s="136" t="s">
        <v>68</v>
      </c>
      <c r="S26" s="137"/>
    </row>
    <row r="27" spans="1:19" ht="48" customHeight="1" x14ac:dyDescent="0.25">
      <c r="A27" s="1"/>
      <c r="C27" s="53"/>
    </row>
    <row r="28" spans="1:19" ht="48" customHeight="1" x14ac:dyDescent="0.25">
      <c r="A28" s="1"/>
      <c r="C28" s="53"/>
    </row>
    <row r="29" spans="1:19" ht="48" customHeight="1" x14ac:dyDescent="0.25">
      <c r="C29" s="53"/>
    </row>
    <row r="30" spans="1:19" ht="48" customHeight="1" x14ac:dyDescent="0.25">
      <c r="C30" s="53"/>
    </row>
    <row r="31" spans="1:19" ht="48" customHeight="1" x14ac:dyDescent="0.25">
      <c r="C31" s="53"/>
    </row>
    <row r="32" spans="1:19" ht="48" customHeight="1" x14ac:dyDescent="0.25">
      <c r="C32" s="53"/>
    </row>
    <row r="33" spans="2:4" ht="48" customHeight="1" x14ac:dyDescent="0.25">
      <c r="C33" s="53"/>
    </row>
    <row r="34" spans="2:4" ht="48" customHeight="1" x14ac:dyDescent="0.25">
      <c r="C34" s="53"/>
    </row>
    <row r="35" spans="2:4" ht="48" customHeight="1" x14ac:dyDescent="0.25">
      <c r="C35" s="28"/>
    </row>
    <row r="36" spans="2:4" ht="48" customHeight="1" x14ac:dyDescent="0.25">
      <c r="C36" s="28"/>
    </row>
    <row r="37" spans="2:4" ht="48" customHeight="1" x14ac:dyDescent="0.25">
      <c r="C37" s="28"/>
    </row>
    <row r="38" spans="2:4" ht="48" customHeight="1" x14ac:dyDescent="0.25">
      <c r="C38" s="28"/>
    </row>
    <row r="39" spans="2:4" ht="48" customHeight="1" x14ac:dyDescent="0.25">
      <c r="C39" s="28"/>
    </row>
    <row r="40" spans="2:4" ht="14.45" customHeight="1" x14ac:dyDescent="0.25">
      <c r="C40" s="28"/>
    </row>
    <row r="41" spans="2:4" ht="14.45" customHeight="1" x14ac:dyDescent="0.25">
      <c r="C41" s="28"/>
    </row>
    <row r="42" spans="2:4" ht="14.45" customHeight="1" x14ac:dyDescent="0.25">
      <c r="C42" s="28"/>
    </row>
    <row r="43" spans="2:4" ht="14.45" customHeight="1" x14ac:dyDescent="0.25">
      <c r="C43" s="28"/>
    </row>
    <row r="44" spans="2:4" ht="14.45" customHeight="1" x14ac:dyDescent="0.25"/>
    <row r="45" spans="2:4" ht="14.45" customHeight="1" x14ac:dyDescent="0.25"/>
    <row r="47" spans="2:4" x14ac:dyDescent="0.25">
      <c r="B47" s="24"/>
      <c r="C47" s="24"/>
      <c r="D47" s="24"/>
    </row>
    <row r="55" spans="2:4" x14ac:dyDescent="0.25">
      <c r="B55" s="24"/>
      <c r="C55" s="24"/>
      <c r="D55" s="24"/>
    </row>
  </sheetData>
  <mergeCells count="19">
    <mergeCell ref="B3:Q3"/>
    <mergeCell ref="B5:Q5"/>
    <mergeCell ref="B7:Q7"/>
    <mergeCell ref="B6:Q6"/>
    <mergeCell ref="E16:Q16"/>
    <mergeCell ref="B14:Q14"/>
    <mergeCell ref="R19:S19"/>
    <mergeCell ref="R20:S20"/>
    <mergeCell ref="R26:S26"/>
    <mergeCell ref="B4:P4"/>
    <mergeCell ref="B16:D16"/>
    <mergeCell ref="G17:M17"/>
    <mergeCell ref="N17:O17"/>
    <mergeCell ref="P17:Q17"/>
    <mergeCell ref="R18:S18"/>
    <mergeCell ref="R21:S21"/>
    <mergeCell ref="R22:S22"/>
    <mergeCell ref="R24:S24"/>
    <mergeCell ref="R25:S25"/>
  </mergeCells>
  <hyperlinks>
    <hyperlink ref="B21" r:id="rId1" xr:uid="{FC375572-AFDC-4BA1-9CC1-80C18306B1CC}"/>
    <hyperlink ref="B22" r:id="rId2" xr:uid="{C94AAD75-802A-4566-8130-A273DB6DB50B}"/>
    <hyperlink ref="B23" r:id="rId3" xr:uid="{AC549582-6936-4C5F-B862-799816821F5D}"/>
    <hyperlink ref="B24" r:id="rId4" display="State EnergyStrategy (RCW 4321F088)" xr:uid="{96AA1593-D0DA-4891-81BE-69EA229ACD40}"/>
    <hyperlink ref="B25" r:id="rId5" xr:uid="{7C1C297B-EF8B-4245-BDC2-21A9C312CE2F}"/>
  </hyperlinks>
  <pageMargins left="0.7" right="0.7" top="0.75" bottom="0.75" header="0.3" footer="0.3"/>
  <pageSetup scale="23" orientation="landscape" r:id="rId6"/>
  <legacy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5F19D-53F5-49C5-AA52-7437972CB5CD}">
  <sheetPr>
    <tabColor theme="8" tint="0.59999389629810485"/>
  </sheetPr>
  <dimension ref="B1:J85"/>
  <sheetViews>
    <sheetView showGridLines="0" zoomScale="60" zoomScaleNormal="60" workbookViewId="0">
      <pane xSplit="4" ySplit="6" topLeftCell="E8" activePane="bottomRight" state="frozen"/>
      <selection pane="topRight" activeCell="E1" sqref="E1"/>
      <selection pane="bottomLeft" activeCell="A10" sqref="A10"/>
      <selection pane="bottomRight" activeCell="D1" sqref="D1:D1048576"/>
    </sheetView>
  </sheetViews>
  <sheetFormatPr defaultColWidth="8.7109375" defaultRowHeight="15" x14ac:dyDescent="0.25"/>
  <cols>
    <col min="1" max="1" width="2" customWidth="1"/>
    <col min="2" max="2" width="2.42578125" customWidth="1"/>
    <col min="3" max="3" width="29" style="54" customWidth="1"/>
    <col min="4" max="4" width="52.42578125" style="54" customWidth="1"/>
    <col min="5" max="5" width="15.85546875" style="54" customWidth="1"/>
    <col min="6" max="6" width="14.85546875" style="54" customWidth="1"/>
    <col min="7" max="7" width="15.140625" style="54" customWidth="1"/>
    <col min="8" max="8" width="14.85546875" style="55" customWidth="1"/>
    <col min="9" max="9" width="15" style="55" customWidth="1"/>
    <col min="10" max="10" width="84.85546875" style="55" customWidth="1"/>
    <col min="11" max="11" width="9.28515625" customWidth="1"/>
  </cols>
  <sheetData>
    <row r="1" spans="2:10" s="64" customFormat="1" ht="32.450000000000003" customHeight="1" x14ac:dyDescent="0.25">
      <c r="C1" s="65" t="s">
        <v>69</v>
      </c>
      <c r="D1" s="66"/>
      <c r="E1" s="76"/>
      <c r="G1" s="76"/>
      <c r="H1" s="66"/>
      <c r="I1" s="67"/>
      <c r="J1" s="67"/>
    </row>
    <row r="2" spans="2:10" ht="18.75" customHeight="1" x14ac:dyDescent="0.25">
      <c r="C2" s="100" t="s">
        <v>70</v>
      </c>
      <c r="D2" s="52"/>
      <c r="E2" s="52"/>
      <c r="F2" s="52"/>
      <c r="G2" s="52"/>
      <c r="H2" s="52"/>
      <c r="I2" s="58"/>
      <c r="J2" s="58"/>
    </row>
    <row r="3" spans="2:10" ht="15.95" customHeight="1" x14ac:dyDescent="0.25">
      <c r="C3" s="148"/>
      <c r="D3" s="148"/>
      <c r="E3" s="77"/>
      <c r="F3" s="77"/>
      <c r="G3" s="77"/>
      <c r="H3" s="77"/>
      <c r="I3" s="58"/>
      <c r="J3" s="58"/>
    </row>
    <row r="4" spans="2:10" ht="13.5" customHeight="1" thickBot="1" x14ac:dyDescent="0.3">
      <c r="C4" s="56"/>
      <c r="E4" s="57"/>
      <c r="F4" s="57"/>
      <c r="G4" s="57"/>
      <c r="H4" s="59"/>
      <c r="I4" s="59"/>
      <c r="J4" s="59"/>
    </row>
    <row r="5" spans="2:10" s="25" customFormat="1" ht="47.1" customHeight="1" thickBot="1" x14ac:dyDescent="0.35">
      <c r="C5" s="164" t="s">
        <v>71</v>
      </c>
      <c r="D5" s="166" t="s">
        <v>72</v>
      </c>
      <c r="E5" s="161" t="s">
        <v>73</v>
      </c>
      <c r="F5" s="162"/>
      <c r="G5" s="162"/>
      <c r="H5" s="162"/>
      <c r="I5" s="163"/>
      <c r="J5" s="159" t="s">
        <v>74</v>
      </c>
    </row>
    <row r="6" spans="2:10" s="25" customFormat="1" ht="48.95" customHeight="1" thickBot="1" x14ac:dyDescent="0.35">
      <c r="B6" s="75"/>
      <c r="C6" s="165"/>
      <c r="D6" s="167"/>
      <c r="E6" s="98" t="s">
        <v>75</v>
      </c>
      <c r="F6" s="99" t="s">
        <v>76</v>
      </c>
      <c r="G6" s="99" t="s">
        <v>77</v>
      </c>
      <c r="H6" s="99" t="s">
        <v>78</v>
      </c>
      <c r="I6" s="99" t="s">
        <v>79</v>
      </c>
      <c r="J6" s="160"/>
    </row>
    <row r="7" spans="2:10" ht="21" customHeight="1" x14ac:dyDescent="0.25">
      <c r="B7" s="16"/>
      <c r="C7" s="156" t="s">
        <v>80</v>
      </c>
      <c r="D7" s="71" t="s">
        <v>81</v>
      </c>
      <c r="E7" s="68"/>
      <c r="F7" s="68"/>
      <c r="G7" s="84"/>
      <c r="H7" s="68"/>
      <c r="I7" s="83"/>
      <c r="J7" s="109"/>
    </row>
    <row r="8" spans="2:10" ht="18.75" x14ac:dyDescent="0.25">
      <c r="B8" s="16"/>
      <c r="C8" s="157"/>
      <c r="D8" s="72" t="s">
        <v>82</v>
      </c>
      <c r="E8" s="70"/>
      <c r="F8" s="70"/>
      <c r="G8" s="60"/>
      <c r="H8" s="70"/>
      <c r="I8" s="61"/>
      <c r="J8" s="110"/>
    </row>
    <row r="9" spans="2:10" ht="18.75" x14ac:dyDescent="0.25">
      <c r="B9" s="16"/>
      <c r="C9" s="157"/>
      <c r="D9" s="72" t="s">
        <v>83</v>
      </c>
      <c r="E9" s="70"/>
      <c r="F9" s="70"/>
      <c r="G9" s="60"/>
      <c r="H9" s="70"/>
      <c r="I9" s="61"/>
      <c r="J9" s="110"/>
    </row>
    <row r="10" spans="2:10" ht="18.75" x14ac:dyDescent="0.25">
      <c r="B10" s="16"/>
      <c r="C10" s="157"/>
      <c r="D10" s="72" t="s">
        <v>84</v>
      </c>
      <c r="E10" s="70"/>
      <c r="F10" s="70"/>
      <c r="G10" s="60"/>
      <c r="H10" s="70"/>
      <c r="I10" s="61"/>
      <c r="J10" s="110"/>
    </row>
    <row r="11" spans="2:10" ht="18.75" x14ac:dyDescent="0.25">
      <c r="B11" s="16"/>
      <c r="C11" s="157"/>
      <c r="D11" s="72" t="s">
        <v>85</v>
      </c>
      <c r="E11" s="70"/>
      <c r="F11" s="70"/>
      <c r="G11" s="60"/>
      <c r="H11" s="70"/>
      <c r="I11" s="61"/>
      <c r="J11" s="110"/>
    </row>
    <row r="12" spans="2:10" ht="18.75" x14ac:dyDescent="0.25">
      <c r="B12" s="16"/>
      <c r="C12" s="157"/>
      <c r="D12" s="72" t="s">
        <v>86</v>
      </c>
      <c r="E12" s="70"/>
      <c r="F12" s="70"/>
      <c r="G12" s="60"/>
      <c r="H12" s="70"/>
      <c r="I12" s="61"/>
      <c r="J12" s="110"/>
    </row>
    <row r="13" spans="2:10" ht="18.75" x14ac:dyDescent="0.25">
      <c r="B13" s="16"/>
      <c r="C13" s="157"/>
      <c r="D13" s="72" t="s">
        <v>87</v>
      </c>
      <c r="E13" s="70"/>
      <c r="F13" s="70"/>
      <c r="G13" s="60"/>
      <c r="H13" s="70"/>
      <c r="I13" s="61"/>
      <c r="J13" s="110"/>
    </row>
    <row r="14" spans="2:10" ht="18.75" x14ac:dyDescent="0.25">
      <c r="B14" s="16"/>
      <c r="C14" s="157"/>
      <c r="D14" s="72" t="s">
        <v>88</v>
      </c>
      <c r="E14" s="70"/>
      <c r="F14" s="70"/>
      <c r="G14" s="60"/>
      <c r="H14" s="70"/>
      <c r="I14" s="61"/>
      <c r="J14" s="111"/>
    </row>
    <row r="15" spans="2:10" ht="18.75" x14ac:dyDescent="0.25">
      <c r="B15" s="16"/>
      <c r="C15" s="157"/>
      <c r="D15" s="72" t="s">
        <v>89</v>
      </c>
      <c r="E15" s="70"/>
      <c r="F15" s="70"/>
      <c r="G15" s="60"/>
      <c r="H15" s="70"/>
      <c r="I15" s="61"/>
      <c r="J15" s="110"/>
    </row>
    <row r="16" spans="2:10" ht="18.75" x14ac:dyDescent="0.25">
      <c r="B16" s="16"/>
      <c r="C16" s="157"/>
      <c r="D16" s="72" t="s">
        <v>90</v>
      </c>
      <c r="E16" s="70"/>
      <c r="F16" s="70"/>
      <c r="G16" s="60"/>
      <c r="H16" s="70"/>
      <c r="I16" s="61"/>
      <c r="J16" s="110"/>
    </row>
    <row r="17" spans="2:10" ht="18.75" x14ac:dyDescent="0.25">
      <c r="B17" s="16"/>
      <c r="C17" s="157"/>
      <c r="D17" s="72" t="s">
        <v>91</v>
      </c>
      <c r="E17" s="70"/>
      <c r="F17" s="70"/>
      <c r="G17" s="60"/>
      <c r="H17" s="70"/>
      <c r="I17" s="61"/>
      <c r="J17" s="110"/>
    </row>
    <row r="18" spans="2:10" ht="18.75" x14ac:dyDescent="0.25">
      <c r="B18" s="16"/>
      <c r="C18" s="157"/>
      <c r="D18" s="72" t="s">
        <v>92</v>
      </c>
      <c r="E18" s="70"/>
      <c r="F18" s="70"/>
      <c r="G18" s="60"/>
      <c r="H18" s="70"/>
      <c r="I18" s="61"/>
      <c r="J18" s="110"/>
    </row>
    <row r="19" spans="2:10" ht="18.75" x14ac:dyDescent="0.25">
      <c r="B19" s="16"/>
      <c r="C19" s="157"/>
      <c r="D19" s="72" t="s">
        <v>93</v>
      </c>
      <c r="E19" s="70"/>
      <c r="F19" s="70"/>
      <c r="G19" s="60"/>
      <c r="H19" s="70"/>
      <c r="I19" s="61"/>
      <c r="J19" s="110"/>
    </row>
    <row r="20" spans="2:10" ht="18.75" x14ac:dyDescent="0.25">
      <c r="B20" s="16"/>
      <c r="C20" s="157"/>
      <c r="D20" s="72" t="s">
        <v>94</v>
      </c>
      <c r="E20" s="70"/>
      <c r="F20" s="70"/>
      <c r="G20" s="60"/>
      <c r="H20" s="70"/>
      <c r="I20" s="61"/>
      <c r="J20" s="110"/>
    </row>
    <row r="21" spans="2:10" ht="18.75" x14ac:dyDescent="0.25">
      <c r="B21" s="16"/>
      <c r="C21" s="157"/>
      <c r="D21" s="72" t="s">
        <v>95</v>
      </c>
      <c r="E21" s="70"/>
      <c r="F21" s="70"/>
      <c r="G21" s="60"/>
      <c r="H21" s="70"/>
      <c r="I21" s="61"/>
      <c r="J21" s="110"/>
    </row>
    <row r="22" spans="2:10" ht="18.75" x14ac:dyDescent="0.25">
      <c r="B22" s="16"/>
      <c r="C22" s="157"/>
      <c r="D22" s="72" t="s">
        <v>96</v>
      </c>
      <c r="E22" s="70"/>
      <c r="F22" s="70"/>
      <c r="G22" s="60"/>
      <c r="H22" s="70"/>
      <c r="I22" s="70"/>
      <c r="J22" s="110"/>
    </row>
    <row r="23" spans="2:10" ht="18.75" x14ac:dyDescent="0.25">
      <c r="B23" s="16"/>
      <c r="C23" s="157"/>
      <c r="D23" s="72" t="s">
        <v>97</v>
      </c>
      <c r="E23" s="70"/>
      <c r="F23" s="70"/>
      <c r="G23" s="60"/>
      <c r="H23" s="70"/>
      <c r="I23" s="61"/>
      <c r="J23" s="110"/>
    </row>
    <row r="24" spans="2:10" ht="18.75" x14ac:dyDescent="0.25">
      <c r="B24" s="16"/>
      <c r="C24" s="157"/>
      <c r="D24" s="72" t="s">
        <v>98</v>
      </c>
      <c r="E24" s="70"/>
      <c r="F24" s="70"/>
      <c r="G24" s="60"/>
      <c r="H24" s="70"/>
      <c r="I24" s="61"/>
      <c r="J24" s="110"/>
    </row>
    <row r="25" spans="2:10" ht="18.75" x14ac:dyDescent="0.25">
      <c r="B25" s="16"/>
      <c r="C25" s="157"/>
      <c r="D25" s="72" t="s">
        <v>99</v>
      </c>
      <c r="E25" s="70"/>
      <c r="F25" s="70"/>
      <c r="G25" s="60"/>
      <c r="H25" s="70"/>
      <c r="I25" s="61"/>
      <c r="J25" s="110"/>
    </row>
    <row r="26" spans="2:10" ht="18.75" x14ac:dyDescent="0.25">
      <c r="B26" s="16"/>
      <c r="C26" s="157"/>
      <c r="D26" s="72" t="s">
        <v>100</v>
      </c>
      <c r="E26" s="70"/>
      <c r="F26" s="70"/>
      <c r="G26" s="60"/>
      <c r="H26" s="70"/>
      <c r="I26" s="61"/>
      <c r="J26" s="110"/>
    </row>
    <row r="27" spans="2:10" ht="19.5" thickBot="1" x14ac:dyDescent="0.3">
      <c r="B27" s="16"/>
      <c r="C27" s="158"/>
      <c r="D27" s="74" t="s">
        <v>101</v>
      </c>
      <c r="E27" s="86"/>
      <c r="F27" s="86"/>
      <c r="G27" s="101"/>
      <c r="H27" s="86"/>
      <c r="I27" s="102"/>
      <c r="J27" s="112"/>
    </row>
    <row r="28" spans="2:10" ht="18.95" customHeight="1" x14ac:dyDescent="0.25">
      <c r="B28" s="16"/>
      <c r="C28" s="122" t="s">
        <v>102</v>
      </c>
      <c r="D28" s="113" t="s">
        <v>103</v>
      </c>
      <c r="E28" s="68"/>
      <c r="F28" s="68"/>
      <c r="G28" s="84"/>
      <c r="H28" s="68"/>
      <c r="I28" s="83"/>
      <c r="J28" s="108"/>
    </row>
    <row r="29" spans="2:10" ht="18.95" customHeight="1" x14ac:dyDescent="0.25">
      <c r="B29" s="16"/>
      <c r="C29" s="123"/>
      <c r="D29" s="114" t="s">
        <v>104</v>
      </c>
      <c r="E29" s="70"/>
      <c r="F29" s="70"/>
      <c r="G29" s="60"/>
      <c r="H29" s="70"/>
      <c r="I29" s="61"/>
      <c r="J29" s="110"/>
    </row>
    <row r="30" spans="2:10" ht="18.95" customHeight="1" x14ac:dyDescent="0.25">
      <c r="B30" s="16"/>
      <c r="C30" s="123"/>
      <c r="D30" s="114" t="s">
        <v>105</v>
      </c>
      <c r="E30" s="70"/>
      <c r="F30" s="70"/>
      <c r="G30" s="60"/>
      <c r="H30" s="70"/>
      <c r="I30" s="61"/>
      <c r="J30" s="110"/>
    </row>
    <row r="31" spans="2:10" ht="18.95" customHeight="1" x14ac:dyDescent="0.25">
      <c r="B31" s="16"/>
      <c r="C31" s="123"/>
      <c r="D31" s="114" t="s">
        <v>106</v>
      </c>
      <c r="E31" s="70"/>
      <c r="F31" s="70"/>
      <c r="G31" s="60"/>
      <c r="H31" s="70"/>
      <c r="I31" s="61"/>
      <c r="J31" s="110"/>
    </row>
    <row r="32" spans="2:10" ht="18.95" customHeight="1" x14ac:dyDescent="0.25">
      <c r="B32" s="16"/>
      <c r="C32" s="123"/>
      <c r="D32" s="114" t="s">
        <v>107</v>
      </c>
      <c r="E32" s="70"/>
      <c r="F32" s="70"/>
      <c r="G32" s="60"/>
      <c r="H32" s="70"/>
      <c r="I32" s="61"/>
      <c r="J32" s="110"/>
    </row>
    <row r="33" spans="2:10" ht="18.95" customHeight="1" x14ac:dyDescent="0.25">
      <c r="B33" s="16"/>
      <c r="C33" s="123"/>
      <c r="D33" s="114" t="s">
        <v>108</v>
      </c>
      <c r="E33" s="70"/>
      <c r="F33" s="70"/>
      <c r="G33" s="60"/>
      <c r="H33" s="70"/>
      <c r="I33" s="61"/>
      <c r="J33" s="110"/>
    </row>
    <row r="34" spans="2:10" ht="18.95" customHeight="1" x14ac:dyDescent="0.25">
      <c r="B34" s="16"/>
      <c r="C34" s="123"/>
      <c r="D34" s="114" t="s">
        <v>97</v>
      </c>
      <c r="E34" s="70"/>
      <c r="F34" s="70"/>
      <c r="G34" s="60"/>
      <c r="H34" s="70"/>
      <c r="I34" s="61"/>
      <c r="J34" s="110"/>
    </row>
    <row r="35" spans="2:10" ht="18.95" customHeight="1" x14ac:dyDescent="0.25">
      <c r="B35" s="16"/>
      <c r="C35" s="123"/>
      <c r="D35" s="114" t="s">
        <v>93</v>
      </c>
      <c r="E35" s="70"/>
      <c r="F35" s="70"/>
      <c r="G35" s="60"/>
      <c r="H35" s="70"/>
      <c r="I35" s="61"/>
      <c r="J35" s="110"/>
    </row>
    <row r="36" spans="2:10" ht="18.95" customHeight="1" x14ac:dyDescent="0.25">
      <c r="B36" s="16"/>
      <c r="C36" s="123"/>
      <c r="D36" s="114" t="s">
        <v>94</v>
      </c>
      <c r="E36" s="70"/>
      <c r="F36" s="70"/>
      <c r="G36" s="60"/>
      <c r="H36" s="70"/>
      <c r="I36" s="61"/>
      <c r="J36" s="110"/>
    </row>
    <row r="37" spans="2:10" ht="18.95" customHeight="1" x14ac:dyDescent="0.25">
      <c r="B37" s="16"/>
      <c r="C37" s="123"/>
      <c r="D37" s="114" t="s">
        <v>95</v>
      </c>
      <c r="E37" s="70"/>
      <c r="F37" s="70"/>
      <c r="G37" s="60"/>
      <c r="H37" s="70"/>
      <c r="I37" s="61"/>
      <c r="J37" s="110"/>
    </row>
    <row r="38" spans="2:10" ht="18.95" customHeight="1" x14ac:dyDescent="0.25">
      <c r="B38" s="16"/>
      <c r="C38" s="123"/>
      <c r="D38" s="114" t="s">
        <v>97</v>
      </c>
      <c r="E38" s="70"/>
      <c r="F38" s="70"/>
      <c r="G38" s="60"/>
      <c r="H38" s="70"/>
      <c r="I38" s="61"/>
      <c r="J38" s="110"/>
    </row>
    <row r="39" spans="2:10" ht="18.95" customHeight="1" x14ac:dyDescent="0.25">
      <c r="B39" s="16"/>
      <c r="C39" s="123"/>
      <c r="D39" s="114" t="s">
        <v>98</v>
      </c>
      <c r="E39" s="70"/>
      <c r="F39" s="70"/>
      <c r="G39" s="60"/>
      <c r="H39" s="70"/>
      <c r="I39" s="61"/>
      <c r="J39" s="110"/>
    </row>
    <row r="40" spans="2:10" ht="18.75" customHeight="1" x14ac:dyDescent="0.25">
      <c r="B40" s="16"/>
      <c r="C40" s="123"/>
      <c r="D40" s="114" t="s">
        <v>99</v>
      </c>
      <c r="E40" s="70"/>
      <c r="F40" s="70"/>
      <c r="G40" s="60"/>
      <c r="H40" s="70"/>
      <c r="I40" s="61"/>
      <c r="J40" s="110"/>
    </row>
    <row r="41" spans="2:10" ht="18.75" customHeight="1" x14ac:dyDescent="0.25">
      <c r="B41" s="16"/>
      <c r="C41" s="123"/>
      <c r="D41" s="114" t="s">
        <v>100</v>
      </c>
      <c r="E41" s="86"/>
      <c r="F41" s="86"/>
      <c r="G41" s="70"/>
      <c r="H41" s="86"/>
      <c r="I41" s="70"/>
      <c r="J41" s="121"/>
    </row>
    <row r="42" spans="2:10" ht="18.75" customHeight="1" thickBot="1" x14ac:dyDescent="0.3">
      <c r="B42" s="16"/>
      <c r="C42" s="124"/>
      <c r="D42" s="115" t="s">
        <v>109</v>
      </c>
      <c r="E42" s="85"/>
      <c r="F42" s="85"/>
      <c r="G42" s="104"/>
      <c r="H42" s="85"/>
      <c r="I42" s="105"/>
      <c r="J42" s="112"/>
    </row>
    <row r="43" spans="2:10" ht="18.75" customHeight="1" x14ac:dyDescent="0.25">
      <c r="B43" s="16"/>
      <c r="C43" s="156" t="s">
        <v>110</v>
      </c>
      <c r="D43" s="72" t="s">
        <v>111</v>
      </c>
      <c r="E43" s="70"/>
      <c r="F43" s="70"/>
      <c r="G43" s="60"/>
      <c r="H43" s="70"/>
      <c r="I43" s="61"/>
      <c r="J43" s="110"/>
    </row>
    <row r="44" spans="2:10" ht="18.75" customHeight="1" x14ac:dyDescent="0.25">
      <c r="B44" s="16"/>
      <c r="C44" s="157"/>
      <c r="D44" s="72" t="s">
        <v>112</v>
      </c>
      <c r="E44" s="70"/>
      <c r="F44" s="70"/>
      <c r="G44" s="60"/>
      <c r="H44" s="70"/>
      <c r="I44" s="61"/>
      <c r="J44" s="110"/>
    </row>
    <row r="45" spans="2:10" ht="18.75" customHeight="1" x14ac:dyDescent="0.25">
      <c r="B45" s="16"/>
      <c r="C45" s="157"/>
      <c r="D45" s="72" t="s">
        <v>32</v>
      </c>
      <c r="E45" s="70"/>
      <c r="F45" s="70"/>
      <c r="G45" s="60"/>
      <c r="H45" s="70"/>
      <c r="I45" s="61"/>
      <c r="J45" s="110"/>
    </row>
    <row r="46" spans="2:10" ht="18.75" customHeight="1" x14ac:dyDescent="0.25">
      <c r="B46" s="16"/>
      <c r="C46" s="157"/>
      <c r="D46" s="72" t="s">
        <v>113</v>
      </c>
      <c r="E46" s="70"/>
      <c r="F46" s="70"/>
      <c r="G46" s="60"/>
      <c r="H46" s="70"/>
      <c r="I46" s="61"/>
      <c r="J46" s="110"/>
    </row>
    <row r="47" spans="2:10" ht="15.95" customHeight="1" x14ac:dyDescent="0.25">
      <c r="B47" s="16"/>
      <c r="C47" s="157"/>
      <c r="D47" s="120" t="s">
        <v>114</v>
      </c>
      <c r="E47" s="86"/>
      <c r="F47" s="86"/>
      <c r="G47" s="70"/>
      <c r="H47" s="86"/>
      <c r="I47" s="70"/>
      <c r="J47" s="121"/>
    </row>
    <row r="48" spans="2:10" ht="15.6" customHeight="1" x14ac:dyDescent="0.25">
      <c r="B48" s="16"/>
      <c r="C48" s="157"/>
      <c r="D48" s="120" t="s">
        <v>29</v>
      </c>
      <c r="E48" s="86"/>
      <c r="F48" s="86"/>
      <c r="G48" s="69"/>
      <c r="H48" s="86"/>
      <c r="I48" s="69"/>
      <c r="J48" s="121"/>
    </row>
    <row r="49" spans="2:10" ht="15.6" customHeight="1" thickBot="1" x14ac:dyDescent="0.3">
      <c r="B49" s="16"/>
      <c r="C49" s="158"/>
      <c r="D49" s="74" t="s">
        <v>22</v>
      </c>
      <c r="E49" s="85"/>
      <c r="F49" s="85"/>
      <c r="G49" s="104"/>
      <c r="H49" s="85"/>
      <c r="I49" s="105"/>
      <c r="J49" s="112"/>
    </row>
    <row r="50" spans="2:10" ht="15.6" customHeight="1" x14ac:dyDescent="0.25">
      <c r="B50" s="16"/>
      <c r="C50" s="153" t="s">
        <v>115</v>
      </c>
      <c r="D50" s="116" t="s">
        <v>116</v>
      </c>
      <c r="E50" s="68"/>
      <c r="F50" s="68"/>
      <c r="G50" s="84"/>
      <c r="H50" s="68"/>
      <c r="I50" s="83"/>
      <c r="J50" s="111"/>
    </row>
    <row r="51" spans="2:10" ht="15.6" customHeight="1" x14ac:dyDescent="0.25">
      <c r="B51" s="16"/>
      <c r="C51" s="154"/>
      <c r="D51" s="117" t="s">
        <v>117</v>
      </c>
      <c r="E51" s="70"/>
      <c r="F51" s="70"/>
      <c r="G51" s="60"/>
      <c r="H51" s="70"/>
      <c r="I51" s="61"/>
      <c r="J51" s="110"/>
    </row>
    <row r="52" spans="2:10" ht="15.6" customHeight="1" x14ac:dyDescent="0.25">
      <c r="B52" s="16"/>
      <c r="C52" s="154"/>
      <c r="D52" s="117" t="s">
        <v>118</v>
      </c>
      <c r="E52" s="70"/>
      <c r="F52" s="70"/>
      <c r="G52" s="60"/>
      <c r="H52" s="70"/>
      <c r="I52" s="61"/>
      <c r="J52" s="110"/>
    </row>
    <row r="53" spans="2:10" ht="15.6" customHeight="1" x14ac:dyDescent="0.25">
      <c r="B53" s="16"/>
      <c r="C53" s="154"/>
      <c r="D53" s="117" t="s">
        <v>119</v>
      </c>
      <c r="E53" s="70"/>
      <c r="F53" s="70"/>
      <c r="G53" s="60"/>
      <c r="H53" s="70"/>
      <c r="I53" s="61"/>
      <c r="J53" s="110"/>
    </row>
    <row r="54" spans="2:10" ht="15.6" customHeight="1" x14ac:dyDescent="0.25">
      <c r="B54" s="16"/>
      <c r="C54" s="154"/>
      <c r="D54" s="117" t="s">
        <v>120</v>
      </c>
      <c r="E54" s="70"/>
      <c r="F54" s="70"/>
      <c r="G54" s="60"/>
      <c r="H54" s="70"/>
      <c r="I54" s="61"/>
      <c r="J54" s="110"/>
    </row>
    <row r="55" spans="2:10" ht="15.6" customHeight="1" x14ac:dyDescent="0.25">
      <c r="B55" s="16"/>
      <c r="C55" s="154"/>
      <c r="D55" s="117" t="s">
        <v>114</v>
      </c>
      <c r="E55" s="70"/>
      <c r="F55" s="70"/>
      <c r="G55" s="60"/>
      <c r="H55" s="70"/>
      <c r="I55" s="61"/>
      <c r="J55" s="110"/>
    </row>
    <row r="56" spans="2:10" ht="15.6" customHeight="1" x14ac:dyDescent="0.25">
      <c r="B56" s="16"/>
      <c r="C56" s="154"/>
      <c r="D56" s="117" t="s">
        <v>121</v>
      </c>
      <c r="E56" s="70"/>
      <c r="F56" s="70"/>
      <c r="G56" s="60"/>
      <c r="H56" s="70"/>
      <c r="I56" s="61"/>
      <c r="J56" s="110"/>
    </row>
    <row r="57" spans="2:10" ht="15.6" customHeight="1" x14ac:dyDescent="0.25">
      <c r="B57" s="16"/>
      <c r="C57" s="154"/>
      <c r="D57" s="117" t="s">
        <v>122</v>
      </c>
      <c r="E57" s="70"/>
      <c r="F57" s="70"/>
      <c r="G57" s="60"/>
      <c r="H57" s="70"/>
      <c r="I57" s="61"/>
      <c r="J57" s="110"/>
    </row>
    <row r="58" spans="2:10" ht="15.6" customHeight="1" x14ac:dyDescent="0.25">
      <c r="B58" s="16"/>
      <c r="C58" s="154"/>
      <c r="D58" s="118" t="s">
        <v>123</v>
      </c>
      <c r="E58" s="70"/>
      <c r="F58" s="70"/>
      <c r="G58" s="60"/>
      <c r="H58" s="70"/>
      <c r="I58" s="61"/>
      <c r="J58" s="110"/>
    </row>
    <row r="59" spans="2:10" ht="15.6" customHeight="1" x14ac:dyDescent="0.25">
      <c r="B59" s="16"/>
      <c r="C59" s="154"/>
      <c r="D59" s="117" t="s">
        <v>124</v>
      </c>
      <c r="E59" s="70"/>
      <c r="F59" s="70"/>
      <c r="G59" s="60"/>
      <c r="H59" s="70"/>
      <c r="I59" s="61"/>
      <c r="J59" s="110"/>
    </row>
    <row r="60" spans="2:10" ht="15.6" customHeight="1" x14ac:dyDescent="0.25">
      <c r="B60" s="16"/>
      <c r="C60" s="154"/>
      <c r="D60" s="117" t="s">
        <v>125</v>
      </c>
      <c r="E60" s="70"/>
      <c r="F60" s="86"/>
      <c r="G60" s="103"/>
      <c r="H60" s="70"/>
      <c r="I60" s="103"/>
      <c r="J60" s="70"/>
    </row>
    <row r="61" spans="2:10" ht="15.95" customHeight="1" x14ac:dyDescent="0.25">
      <c r="B61" s="16"/>
      <c r="C61" s="154"/>
      <c r="D61" s="117" t="s">
        <v>126</v>
      </c>
      <c r="E61" s="70"/>
      <c r="F61" s="86"/>
      <c r="G61" s="103"/>
      <c r="H61" s="70"/>
      <c r="I61" s="103"/>
      <c r="J61" s="70"/>
    </row>
    <row r="62" spans="2:10" ht="18.75" x14ac:dyDescent="0.25">
      <c r="B62" s="16"/>
      <c r="C62" s="154"/>
      <c r="D62" s="117" t="s">
        <v>127</v>
      </c>
      <c r="E62" s="70"/>
      <c r="F62" s="86"/>
      <c r="G62" s="103"/>
      <c r="H62" s="70"/>
      <c r="I62" s="103"/>
      <c r="J62" s="70"/>
    </row>
    <row r="63" spans="2:10" ht="18.75" x14ac:dyDescent="0.25">
      <c r="B63" s="16"/>
      <c r="C63" s="154"/>
      <c r="D63" s="117" t="s">
        <v>128</v>
      </c>
      <c r="E63" s="70"/>
      <c r="F63" s="86"/>
      <c r="G63" s="103"/>
      <c r="H63" s="70"/>
      <c r="I63" s="103"/>
      <c r="J63" s="70"/>
    </row>
    <row r="64" spans="2:10" ht="18.75" x14ac:dyDescent="0.25">
      <c r="B64" s="16"/>
      <c r="C64" s="154"/>
      <c r="D64" s="117" t="s">
        <v>129</v>
      </c>
      <c r="E64" s="70"/>
      <c r="F64" s="86"/>
      <c r="G64" s="103"/>
      <c r="H64" s="70"/>
      <c r="I64" s="103"/>
      <c r="J64" s="70"/>
    </row>
    <row r="65" spans="2:10" ht="18.75" x14ac:dyDescent="0.25">
      <c r="B65" s="16"/>
      <c r="C65" s="154"/>
      <c r="D65" s="117" t="s">
        <v>130</v>
      </c>
      <c r="E65" s="70"/>
      <c r="F65" s="86"/>
      <c r="G65" s="103"/>
      <c r="H65" s="108"/>
      <c r="I65" s="103"/>
      <c r="J65" s="70"/>
    </row>
    <row r="66" spans="2:10" ht="19.5" thickBot="1" x14ac:dyDescent="0.3">
      <c r="C66" s="155"/>
      <c r="D66" s="119" t="s">
        <v>131</v>
      </c>
      <c r="E66" s="85"/>
      <c r="F66" s="85"/>
      <c r="G66" s="107"/>
      <c r="H66" s="85"/>
      <c r="I66" s="107"/>
      <c r="J66" s="85"/>
    </row>
    <row r="67" spans="2:10" ht="24" thickBot="1" x14ac:dyDescent="0.3">
      <c r="C67" s="73" t="s">
        <v>37</v>
      </c>
      <c r="D67" s="68"/>
      <c r="E67" s="69"/>
      <c r="F67" s="106"/>
      <c r="G67" s="68"/>
      <c r="H67" s="106"/>
      <c r="I67" s="102"/>
      <c r="J67" s="102"/>
    </row>
    <row r="68" spans="2:10" ht="24" thickBot="1" x14ac:dyDescent="0.3">
      <c r="C68" s="73" t="s">
        <v>37</v>
      </c>
      <c r="D68" s="85"/>
      <c r="E68" s="85"/>
      <c r="F68" s="85"/>
      <c r="G68" s="85"/>
      <c r="H68" s="85"/>
      <c r="I68" s="85"/>
      <c r="J68" s="85"/>
    </row>
    <row r="69" spans="2:10" x14ac:dyDescent="0.25">
      <c r="C69"/>
      <c r="D69"/>
      <c r="E69"/>
      <c r="F69"/>
      <c r="G69"/>
      <c r="H69"/>
      <c r="I69"/>
      <c r="J69"/>
    </row>
    <row r="70" spans="2:10" x14ac:dyDescent="0.25">
      <c r="H70" s="54"/>
      <c r="I70" s="54"/>
      <c r="J70" s="54"/>
    </row>
    <row r="71" spans="2:10" x14ac:dyDescent="0.25">
      <c r="H71" s="54"/>
      <c r="I71" s="54"/>
      <c r="J71" s="54"/>
    </row>
    <row r="72" spans="2:10" x14ac:dyDescent="0.25">
      <c r="D72"/>
    </row>
    <row r="73" spans="2:10" x14ac:dyDescent="0.25">
      <c r="D73"/>
    </row>
    <row r="74" spans="2:10" x14ac:dyDescent="0.25">
      <c r="D74"/>
    </row>
    <row r="75" spans="2:10" x14ac:dyDescent="0.25">
      <c r="D75"/>
    </row>
    <row r="76" spans="2:10" x14ac:dyDescent="0.25">
      <c r="D76"/>
    </row>
    <row r="77" spans="2:10" x14ac:dyDescent="0.25">
      <c r="D77"/>
    </row>
    <row r="78" spans="2:10" x14ac:dyDescent="0.25">
      <c r="D78"/>
    </row>
    <row r="79" spans="2:10" x14ac:dyDescent="0.25">
      <c r="D79"/>
    </row>
    <row r="80" spans="2:10" x14ac:dyDescent="0.25">
      <c r="D80"/>
    </row>
    <row r="81" spans="4:4" x14ac:dyDescent="0.25">
      <c r="D81"/>
    </row>
    <row r="82" spans="4:4" x14ac:dyDescent="0.25">
      <c r="D82"/>
    </row>
    <row r="83" spans="4:4" x14ac:dyDescent="0.25">
      <c r="D83"/>
    </row>
    <row r="84" spans="4:4" x14ac:dyDescent="0.25">
      <c r="D84"/>
    </row>
    <row r="85" spans="4:4" x14ac:dyDescent="0.25">
      <c r="D85"/>
    </row>
  </sheetData>
  <protectedRanges>
    <protectedRange sqref="H67:I68 H60:J61 H66 H62:H64 I62:I66 J62:J67 E60:G68 D67:D68 E7:I59" name="Range1_60" securityDescriptor="O:WDG:WDD:(A;;CC;;;BU)"/>
  </protectedRanges>
  <sortState xmlns:xlrd2="http://schemas.microsoft.com/office/spreadsheetml/2017/richdata2" ref="D31:D43">
    <sortCondition ref="D31"/>
  </sortState>
  <mergeCells count="8">
    <mergeCell ref="C3:D3"/>
    <mergeCell ref="C50:C66"/>
    <mergeCell ref="C43:C49"/>
    <mergeCell ref="C7:C27"/>
    <mergeCell ref="J5:J6"/>
    <mergeCell ref="E5:I5"/>
    <mergeCell ref="C5:C6"/>
    <mergeCell ref="D5:D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1BA05-A0C9-471A-9FCA-695267AD9AE3}">
  <dimension ref="A1:F66"/>
  <sheetViews>
    <sheetView topLeftCell="B29" workbookViewId="0">
      <selection activeCell="C55" sqref="C55"/>
    </sheetView>
  </sheetViews>
  <sheetFormatPr defaultColWidth="8.85546875" defaultRowHeight="15" x14ac:dyDescent="0.25"/>
  <cols>
    <col min="1" max="1" width="8.7109375" style="10"/>
    <col min="2" max="2" width="26.7109375" customWidth="1"/>
    <col min="3" max="3" width="51.7109375" customWidth="1"/>
    <col min="4" max="4" width="54" customWidth="1"/>
    <col min="5" max="5" width="12.28515625" style="20" customWidth="1"/>
    <col min="6" max="6" width="12.42578125" style="20" customWidth="1"/>
  </cols>
  <sheetData>
    <row r="1" spans="1:6" ht="30" x14ac:dyDescent="0.25">
      <c r="A1" s="12"/>
      <c r="B1" s="21" t="s">
        <v>132</v>
      </c>
      <c r="C1" s="21" t="s">
        <v>133</v>
      </c>
      <c r="D1" s="22" t="s">
        <v>134</v>
      </c>
      <c r="E1" s="23" t="s">
        <v>135</v>
      </c>
      <c r="F1" s="23" t="s">
        <v>136</v>
      </c>
    </row>
    <row r="2" spans="1:6" x14ac:dyDescent="0.25">
      <c r="A2" s="13"/>
      <c r="B2" s="11" t="s">
        <v>137</v>
      </c>
      <c r="C2" s="11" t="s">
        <v>138</v>
      </c>
      <c r="D2" s="18" t="s">
        <v>139</v>
      </c>
      <c r="E2" s="19">
        <f t="shared" ref="E2:E38" si="0">IF(ISBLANK(D2),0,1)</f>
        <v>1</v>
      </c>
      <c r="F2" s="19" t="e">
        <f>COUNTIF('WA Policy Inventory'!#REF!,DropDownList!D2)</f>
        <v>#REF!</v>
      </c>
    </row>
    <row r="3" spans="1:6" x14ac:dyDescent="0.25">
      <c r="A3" s="13"/>
      <c r="B3" s="11" t="s">
        <v>137</v>
      </c>
      <c r="C3" s="11" t="s">
        <v>140</v>
      </c>
      <c r="D3" s="18" t="s">
        <v>141</v>
      </c>
      <c r="E3" s="19">
        <f t="shared" si="0"/>
        <v>1</v>
      </c>
      <c r="F3" s="19" t="e">
        <f>COUNTIF('WA Policy Inventory'!#REF!,DropDownList!D3)</f>
        <v>#REF!</v>
      </c>
    </row>
    <row r="4" spans="1:6" x14ac:dyDescent="0.25">
      <c r="A4" s="13"/>
      <c r="B4" s="11" t="s">
        <v>137</v>
      </c>
      <c r="C4" s="11" t="s">
        <v>142</v>
      </c>
      <c r="D4" s="18" t="s">
        <v>143</v>
      </c>
      <c r="E4" s="19">
        <f t="shared" si="0"/>
        <v>1</v>
      </c>
      <c r="F4" s="19" t="e">
        <f>COUNTIF('WA Policy Inventory'!#REF!,DropDownList!D4)</f>
        <v>#REF!</v>
      </c>
    </row>
    <row r="5" spans="1:6" x14ac:dyDescent="0.25">
      <c r="A5" s="13"/>
      <c r="B5" s="11" t="s">
        <v>137</v>
      </c>
      <c r="C5" s="11" t="s">
        <v>144</v>
      </c>
      <c r="D5" s="18" t="s">
        <v>145</v>
      </c>
      <c r="E5" s="19">
        <f t="shared" si="0"/>
        <v>1</v>
      </c>
      <c r="F5" s="19" t="e">
        <f>COUNTIF('WA Policy Inventory'!#REF!,DropDownList!D5)</f>
        <v>#REF!</v>
      </c>
    </row>
    <row r="6" spans="1:6" x14ac:dyDescent="0.25">
      <c r="A6" s="13"/>
      <c r="B6" s="11" t="s">
        <v>137</v>
      </c>
      <c r="C6" s="11" t="s">
        <v>146</v>
      </c>
      <c r="D6" s="18" t="s">
        <v>147</v>
      </c>
      <c r="E6" s="19">
        <f t="shared" si="0"/>
        <v>1</v>
      </c>
      <c r="F6" s="19" t="e">
        <f>COUNTIF('WA Policy Inventory'!#REF!,DropDownList!D6)</f>
        <v>#REF!</v>
      </c>
    </row>
    <row r="7" spans="1:6" x14ac:dyDescent="0.25">
      <c r="A7" s="13"/>
      <c r="B7" s="11" t="s">
        <v>137</v>
      </c>
      <c r="C7" s="11" t="s">
        <v>148</v>
      </c>
      <c r="D7" s="18" t="s">
        <v>149</v>
      </c>
      <c r="E7" s="19">
        <f t="shared" si="0"/>
        <v>1</v>
      </c>
      <c r="F7" s="19" t="e">
        <f>COUNTIF('WA Policy Inventory'!#REF!,DropDownList!D7)</f>
        <v>#REF!</v>
      </c>
    </row>
    <row r="8" spans="1:6" x14ac:dyDescent="0.25">
      <c r="A8" s="13"/>
      <c r="B8" s="11" t="s">
        <v>150</v>
      </c>
      <c r="C8" s="11" t="s">
        <v>151</v>
      </c>
      <c r="D8" s="18" t="s">
        <v>152</v>
      </c>
      <c r="E8" s="19">
        <f t="shared" si="0"/>
        <v>1</v>
      </c>
      <c r="F8" s="19" t="e">
        <f>COUNTIF('WA Policy Inventory'!#REF!,DropDownList!D8)</f>
        <v>#REF!</v>
      </c>
    </row>
    <row r="9" spans="1:6" x14ac:dyDescent="0.25">
      <c r="A9" s="13"/>
      <c r="B9" s="11" t="s">
        <v>150</v>
      </c>
      <c r="C9" s="11" t="s">
        <v>153</v>
      </c>
      <c r="D9" s="18" t="s">
        <v>154</v>
      </c>
      <c r="E9" s="19">
        <f t="shared" si="0"/>
        <v>1</v>
      </c>
      <c r="F9" s="19" t="e">
        <f>COUNTIF('WA Policy Inventory'!#REF!,DropDownList!D9)</f>
        <v>#REF!</v>
      </c>
    </row>
    <row r="10" spans="1:6" x14ac:dyDescent="0.25">
      <c r="A10" s="13"/>
      <c r="B10" s="11" t="s">
        <v>150</v>
      </c>
      <c r="C10" s="11" t="s">
        <v>155</v>
      </c>
      <c r="D10" s="18" t="s">
        <v>156</v>
      </c>
      <c r="E10" s="19">
        <f t="shared" si="0"/>
        <v>1</v>
      </c>
      <c r="F10" s="19" t="e">
        <f>COUNTIF('WA Policy Inventory'!#REF!,DropDownList!D10)</f>
        <v>#REF!</v>
      </c>
    </row>
    <row r="11" spans="1:6" x14ac:dyDescent="0.25">
      <c r="A11" s="13"/>
      <c r="B11" s="11" t="s">
        <v>150</v>
      </c>
      <c r="C11" s="11" t="s">
        <v>157</v>
      </c>
      <c r="D11" s="18" t="s">
        <v>158</v>
      </c>
      <c r="E11" s="19">
        <f t="shared" si="0"/>
        <v>1</v>
      </c>
      <c r="F11" s="19" t="e">
        <f>COUNTIF('WA Policy Inventory'!#REF!,DropDownList!D11)</f>
        <v>#REF!</v>
      </c>
    </row>
    <row r="12" spans="1:6" x14ac:dyDescent="0.25">
      <c r="A12" s="13"/>
      <c r="B12" s="11" t="s">
        <v>150</v>
      </c>
      <c r="C12" s="11" t="s">
        <v>159</v>
      </c>
      <c r="D12" s="18" t="s">
        <v>160</v>
      </c>
      <c r="E12" s="19">
        <f t="shared" si="0"/>
        <v>1</v>
      </c>
      <c r="F12" s="19" t="e">
        <f>COUNTIF('WA Policy Inventory'!#REF!,DropDownList!D12)</f>
        <v>#REF!</v>
      </c>
    </row>
    <row r="13" spans="1:6" x14ac:dyDescent="0.25">
      <c r="A13" s="13"/>
      <c r="B13" s="11" t="s">
        <v>150</v>
      </c>
      <c r="C13" s="11" t="s">
        <v>161</v>
      </c>
      <c r="D13" s="18" t="s">
        <v>162</v>
      </c>
      <c r="E13" s="19">
        <f t="shared" si="0"/>
        <v>1</v>
      </c>
      <c r="F13" s="19" t="e">
        <f>COUNTIF('WA Policy Inventory'!#REF!,DropDownList!D13)</f>
        <v>#REF!</v>
      </c>
    </row>
    <row r="14" spans="1:6" x14ac:dyDescent="0.25">
      <c r="A14" s="13"/>
      <c r="B14" s="11" t="s">
        <v>150</v>
      </c>
      <c r="C14" s="11" t="s">
        <v>163</v>
      </c>
      <c r="D14" s="18" t="s">
        <v>164</v>
      </c>
      <c r="E14" s="19">
        <f t="shared" si="0"/>
        <v>1</v>
      </c>
      <c r="F14" s="19" t="e">
        <f>COUNTIF('WA Policy Inventory'!#REF!,DropDownList!D14)</f>
        <v>#REF!</v>
      </c>
    </row>
    <row r="15" spans="1:6" x14ac:dyDescent="0.25">
      <c r="A15" s="13"/>
      <c r="B15" s="11" t="s">
        <v>150</v>
      </c>
      <c r="C15" s="11" t="s">
        <v>165</v>
      </c>
      <c r="D15" s="18" t="s">
        <v>166</v>
      </c>
      <c r="E15" s="19">
        <f t="shared" si="0"/>
        <v>1</v>
      </c>
      <c r="F15" s="19" t="e">
        <f>COUNTIF('WA Policy Inventory'!#REF!,DropDownList!D15)</f>
        <v>#REF!</v>
      </c>
    </row>
    <row r="16" spans="1:6" x14ac:dyDescent="0.25">
      <c r="A16" s="13"/>
      <c r="B16" s="11" t="s">
        <v>150</v>
      </c>
      <c r="C16" s="11" t="s">
        <v>167</v>
      </c>
      <c r="D16" s="18" t="s">
        <v>168</v>
      </c>
      <c r="E16" s="19">
        <f t="shared" si="0"/>
        <v>1</v>
      </c>
      <c r="F16" s="19" t="e">
        <f>COUNTIF('WA Policy Inventory'!#REF!,DropDownList!D16)</f>
        <v>#REF!</v>
      </c>
    </row>
    <row r="17" spans="1:6" x14ac:dyDescent="0.25">
      <c r="A17" s="13"/>
      <c r="B17" s="11" t="s">
        <v>150</v>
      </c>
      <c r="C17" s="11" t="s">
        <v>169</v>
      </c>
      <c r="D17" s="18" t="s">
        <v>170</v>
      </c>
      <c r="E17" s="19">
        <f t="shared" si="0"/>
        <v>1</v>
      </c>
      <c r="F17" s="19" t="e">
        <f>COUNTIF('WA Policy Inventory'!#REF!,DropDownList!D17)</f>
        <v>#REF!</v>
      </c>
    </row>
    <row r="18" spans="1:6" x14ac:dyDescent="0.25">
      <c r="A18" s="13"/>
      <c r="B18" s="11" t="s">
        <v>150</v>
      </c>
      <c r="C18" s="11" t="s">
        <v>171</v>
      </c>
      <c r="D18" s="18" t="s">
        <v>172</v>
      </c>
      <c r="E18" s="19">
        <f t="shared" si="0"/>
        <v>1</v>
      </c>
      <c r="F18" s="19" t="e">
        <f>COUNTIF('WA Policy Inventory'!#REF!,DropDownList!D18)</f>
        <v>#REF!</v>
      </c>
    </row>
    <row r="19" spans="1:6" x14ac:dyDescent="0.25">
      <c r="A19" s="13"/>
      <c r="B19" s="11" t="s">
        <v>150</v>
      </c>
      <c r="C19" s="11" t="s">
        <v>173</v>
      </c>
      <c r="D19" s="18" t="s">
        <v>174</v>
      </c>
      <c r="E19" s="19">
        <f t="shared" si="0"/>
        <v>1</v>
      </c>
      <c r="F19" s="19" t="e">
        <f>COUNTIF('WA Policy Inventory'!#REF!,DropDownList!D19)</f>
        <v>#REF!</v>
      </c>
    </row>
    <row r="20" spans="1:6" x14ac:dyDescent="0.25">
      <c r="A20" s="13"/>
      <c r="B20" s="11" t="s">
        <v>150</v>
      </c>
      <c r="C20" s="11" t="s">
        <v>175</v>
      </c>
      <c r="D20" s="18" t="s">
        <v>176</v>
      </c>
      <c r="E20" s="19">
        <f t="shared" si="0"/>
        <v>1</v>
      </c>
      <c r="F20" s="19" t="e">
        <f>COUNTIF('WA Policy Inventory'!#REF!,DropDownList!D20)</f>
        <v>#REF!</v>
      </c>
    </row>
    <row r="21" spans="1:6" x14ac:dyDescent="0.25">
      <c r="A21" s="13"/>
      <c r="B21" s="11" t="s">
        <v>177</v>
      </c>
      <c r="C21" s="11" t="s">
        <v>178</v>
      </c>
      <c r="D21" s="18" t="s">
        <v>178</v>
      </c>
      <c r="E21" s="19">
        <f t="shared" si="0"/>
        <v>1</v>
      </c>
      <c r="F21" s="19" t="e">
        <f>COUNTIF('WA Policy Inventory'!#REF!,DropDownList!D21)</f>
        <v>#REF!</v>
      </c>
    </row>
    <row r="22" spans="1:6" x14ac:dyDescent="0.25">
      <c r="A22" s="13"/>
      <c r="B22" s="11" t="s">
        <v>177</v>
      </c>
      <c r="C22" s="11" t="s">
        <v>179</v>
      </c>
      <c r="D22" s="18" t="s">
        <v>179</v>
      </c>
      <c r="E22" s="19">
        <f t="shared" si="0"/>
        <v>1</v>
      </c>
      <c r="F22" s="19" t="e">
        <f>COUNTIF('WA Policy Inventory'!#REF!,DropDownList!D22)</f>
        <v>#REF!</v>
      </c>
    </row>
    <row r="23" spans="1:6" x14ac:dyDescent="0.25">
      <c r="A23" s="13"/>
      <c r="B23" s="11" t="s">
        <v>180</v>
      </c>
      <c r="C23" s="11" t="s">
        <v>181</v>
      </c>
      <c r="D23" s="18" t="s">
        <v>181</v>
      </c>
      <c r="E23" s="19">
        <f t="shared" si="0"/>
        <v>1</v>
      </c>
      <c r="F23" s="19" t="e">
        <f>COUNTIF('WA Policy Inventory'!#REF!,DropDownList!D23)</f>
        <v>#REF!</v>
      </c>
    </row>
    <row r="24" spans="1:6" x14ac:dyDescent="0.25">
      <c r="A24" s="13"/>
      <c r="B24" s="11" t="s">
        <v>180</v>
      </c>
      <c r="C24" s="11" t="s">
        <v>182</v>
      </c>
      <c r="D24" s="18" t="s">
        <v>182</v>
      </c>
      <c r="E24" s="19">
        <f t="shared" si="0"/>
        <v>1</v>
      </c>
      <c r="F24" s="19" t="e">
        <f>COUNTIF('WA Policy Inventory'!#REF!,DropDownList!D24)</f>
        <v>#REF!</v>
      </c>
    </row>
    <row r="25" spans="1:6" x14ac:dyDescent="0.25">
      <c r="A25" s="13"/>
      <c r="B25" s="11" t="s">
        <v>183</v>
      </c>
      <c r="C25" s="11" t="s">
        <v>184</v>
      </c>
      <c r="D25" s="18" t="s">
        <v>184</v>
      </c>
      <c r="E25" s="19">
        <f t="shared" si="0"/>
        <v>1</v>
      </c>
      <c r="F25" s="19" t="e">
        <f>COUNTIF('WA Policy Inventory'!#REF!,DropDownList!D25)</f>
        <v>#REF!</v>
      </c>
    </row>
    <row r="26" spans="1:6" x14ac:dyDescent="0.25">
      <c r="A26" s="13"/>
      <c r="B26" s="11" t="s">
        <v>183</v>
      </c>
      <c r="C26" s="11" t="s">
        <v>185</v>
      </c>
      <c r="D26" s="18" t="s">
        <v>185</v>
      </c>
      <c r="E26" s="19">
        <f t="shared" si="0"/>
        <v>1</v>
      </c>
      <c r="F26" s="19" t="e">
        <f>COUNTIF('WA Policy Inventory'!#REF!,DropDownList!D26)</f>
        <v>#REF!</v>
      </c>
    </row>
    <row r="27" spans="1:6" x14ac:dyDescent="0.25">
      <c r="A27" s="13"/>
      <c r="B27" s="11" t="s">
        <v>186</v>
      </c>
      <c r="C27" s="11" t="s">
        <v>187</v>
      </c>
      <c r="D27" s="18" t="s">
        <v>187</v>
      </c>
      <c r="E27" s="19">
        <f t="shared" si="0"/>
        <v>1</v>
      </c>
      <c r="F27" s="19" t="e">
        <f>COUNTIF('WA Policy Inventory'!#REF!,DropDownList!D27)</f>
        <v>#REF!</v>
      </c>
    </row>
    <row r="28" spans="1:6" x14ac:dyDescent="0.25">
      <c r="A28" s="13"/>
      <c r="B28" s="11" t="s">
        <v>186</v>
      </c>
      <c r="C28" s="11" t="s">
        <v>188</v>
      </c>
      <c r="D28" s="18" t="s">
        <v>188</v>
      </c>
      <c r="E28" s="19">
        <f t="shared" si="0"/>
        <v>1</v>
      </c>
      <c r="F28" s="19" t="e">
        <f>COUNTIF('WA Policy Inventory'!#REF!,DropDownList!D28)</f>
        <v>#REF!</v>
      </c>
    </row>
    <row r="29" spans="1:6" x14ac:dyDescent="0.25">
      <c r="A29" s="13"/>
      <c r="B29" s="11" t="s">
        <v>189</v>
      </c>
      <c r="C29" s="11" t="s">
        <v>190</v>
      </c>
      <c r="D29" s="18" t="s">
        <v>190</v>
      </c>
      <c r="E29" s="19">
        <f t="shared" si="0"/>
        <v>1</v>
      </c>
      <c r="F29" s="19" t="e">
        <f>COUNTIF('WA Policy Inventory'!#REF!,DropDownList!D29)</f>
        <v>#REF!</v>
      </c>
    </row>
    <row r="30" spans="1:6" x14ac:dyDescent="0.25">
      <c r="A30" s="13"/>
      <c r="B30" s="11" t="s">
        <v>189</v>
      </c>
      <c r="C30" s="11" t="s">
        <v>191</v>
      </c>
      <c r="D30" s="18" t="s">
        <v>191</v>
      </c>
      <c r="E30" s="19">
        <f t="shared" si="0"/>
        <v>1</v>
      </c>
      <c r="F30" s="19" t="e">
        <f>COUNTIF('WA Policy Inventory'!#REF!,DropDownList!D30)</f>
        <v>#REF!</v>
      </c>
    </row>
    <row r="31" spans="1:6" x14ac:dyDescent="0.25">
      <c r="A31" s="13"/>
      <c r="B31" s="11" t="s">
        <v>192</v>
      </c>
      <c r="C31" s="11" t="s">
        <v>193</v>
      </c>
      <c r="D31" s="18" t="s">
        <v>193</v>
      </c>
      <c r="E31" s="19">
        <f t="shared" si="0"/>
        <v>1</v>
      </c>
      <c r="F31" s="19" t="e">
        <f>COUNTIF('WA Policy Inventory'!#REF!,DropDownList!D31)</f>
        <v>#REF!</v>
      </c>
    </row>
    <row r="32" spans="1:6" x14ac:dyDescent="0.25">
      <c r="A32" s="13"/>
      <c r="B32" s="11" t="s">
        <v>192</v>
      </c>
      <c r="C32" s="11" t="s">
        <v>194</v>
      </c>
      <c r="D32" s="18" t="s">
        <v>194</v>
      </c>
      <c r="E32" s="19">
        <f t="shared" si="0"/>
        <v>1</v>
      </c>
      <c r="F32" s="19" t="e">
        <f>COUNTIF('WA Policy Inventory'!#REF!,DropDownList!D32)</f>
        <v>#REF!</v>
      </c>
    </row>
    <row r="33" spans="1:6" x14ac:dyDescent="0.25">
      <c r="A33" s="13"/>
      <c r="B33" s="11" t="s">
        <v>195</v>
      </c>
      <c r="C33" s="11" t="s">
        <v>196</v>
      </c>
      <c r="D33" s="18" t="s">
        <v>197</v>
      </c>
      <c r="E33" s="19">
        <f t="shared" si="0"/>
        <v>1</v>
      </c>
      <c r="F33" s="19" t="e">
        <f>COUNTIF('WA Policy Inventory'!#REF!,DropDownList!D33)</f>
        <v>#REF!</v>
      </c>
    </row>
    <row r="34" spans="1:6" x14ac:dyDescent="0.25">
      <c r="A34" s="13"/>
      <c r="B34" s="11" t="s">
        <v>195</v>
      </c>
      <c r="C34" s="11" t="s">
        <v>198</v>
      </c>
      <c r="D34" s="18" t="s">
        <v>199</v>
      </c>
      <c r="E34" s="19">
        <f t="shared" si="0"/>
        <v>1</v>
      </c>
      <c r="F34" s="19" t="e">
        <f>COUNTIF('WA Policy Inventory'!#REF!,DropDownList!D34)</f>
        <v>#REF!</v>
      </c>
    </row>
    <row r="35" spans="1:6" x14ac:dyDescent="0.25">
      <c r="A35" s="13"/>
      <c r="B35" s="11" t="s">
        <v>195</v>
      </c>
      <c r="C35" s="11" t="s">
        <v>200</v>
      </c>
      <c r="D35" s="18" t="s">
        <v>201</v>
      </c>
      <c r="E35" s="19">
        <f t="shared" si="0"/>
        <v>1</v>
      </c>
      <c r="F35" s="19" t="e">
        <f>COUNTIF('WA Policy Inventory'!#REF!,DropDownList!D35)</f>
        <v>#REF!</v>
      </c>
    </row>
    <row r="36" spans="1:6" x14ac:dyDescent="0.25">
      <c r="A36" s="13"/>
      <c r="B36" s="11" t="s">
        <v>195</v>
      </c>
      <c r="C36" s="11" t="s">
        <v>202</v>
      </c>
      <c r="D36" s="18" t="s">
        <v>203</v>
      </c>
      <c r="E36" s="19">
        <f t="shared" si="0"/>
        <v>1</v>
      </c>
      <c r="F36" s="19" t="e">
        <f>COUNTIF('WA Policy Inventory'!#REF!,DropDownList!D36)</f>
        <v>#REF!</v>
      </c>
    </row>
    <row r="37" spans="1:6" x14ac:dyDescent="0.25">
      <c r="A37" s="13"/>
      <c r="B37" s="11" t="s">
        <v>195</v>
      </c>
      <c r="C37" s="11" t="s">
        <v>204</v>
      </c>
      <c r="D37" s="18" t="s">
        <v>205</v>
      </c>
      <c r="E37" s="19">
        <f t="shared" si="0"/>
        <v>1</v>
      </c>
      <c r="F37" s="19" t="e">
        <f>COUNTIF('WA Policy Inventory'!#REF!,DropDownList!D37)</f>
        <v>#REF!</v>
      </c>
    </row>
    <row r="38" spans="1:6" x14ac:dyDescent="0.25">
      <c r="A38" s="13"/>
      <c r="B38" s="11" t="s">
        <v>195</v>
      </c>
      <c r="C38" s="11" t="s">
        <v>206</v>
      </c>
      <c r="D38" s="18" t="s">
        <v>207</v>
      </c>
      <c r="E38" s="19">
        <f t="shared" si="0"/>
        <v>1</v>
      </c>
      <c r="F38" s="19" t="e">
        <f>COUNTIF('WA Policy Inventory'!#REF!,DropDownList!D38)</f>
        <v>#REF!</v>
      </c>
    </row>
    <row r="39" spans="1:6" x14ac:dyDescent="0.25">
      <c r="A39" s="13"/>
      <c r="B39" s="11" t="s">
        <v>208</v>
      </c>
      <c r="C39" s="11" t="s">
        <v>209</v>
      </c>
      <c r="D39" s="18" t="s">
        <v>210</v>
      </c>
      <c r="E39" s="19">
        <f t="shared" ref="E39:E48" si="1">IF(ISBLANK(D40),0,1)</f>
        <v>1</v>
      </c>
      <c r="F39" s="19" t="e">
        <f>COUNTIF('WA Policy Inventory'!#REF!,DropDownList!D39)</f>
        <v>#REF!</v>
      </c>
    </row>
    <row r="40" spans="1:6" x14ac:dyDescent="0.25">
      <c r="A40" s="13"/>
      <c r="B40" s="11" t="s">
        <v>208</v>
      </c>
      <c r="C40" s="11" t="s">
        <v>211</v>
      </c>
      <c r="D40" s="18" t="s">
        <v>212</v>
      </c>
      <c r="E40" s="19">
        <f t="shared" si="1"/>
        <v>1</v>
      </c>
      <c r="F40" s="19" t="e">
        <f>COUNTIF('WA Policy Inventory'!#REF!,DropDownList!D40)</f>
        <v>#REF!</v>
      </c>
    </row>
    <row r="41" spans="1:6" x14ac:dyDescent="0.25">
      <c r="A41" s="13"/>
      <c r="B41" s="11" t="s">
        <v>208</v>
      </c>
      <c r="C41" s="11" t="s">
        <v>213</v>
      </c>
      <c r="D41" s="18" t="s">
        <v>214</v>
      </c>
      <c r="E41" s="19">
        <f t="shared" si="1"/>
        <v>1</v>
      </c>
      <c r="F41" s="19" t="e">
        <f>COUNTIF('WA Policy Inventory'!#REF!,DropDownList!D41)</f>
        <v>#REF!</v>
      </c>
    </row>
    <row r="42" spans="1:6" x14ac:dyDescent="0.25">
      <c r="A42" s="13"/>
      <c r="B42" s="11" t="s">
        <v>208</v>
      </c>
      <c r="C42" s="11" t="s">
        <v>215</v>
      </c>
      <c r="D42" s="18" t="s">
        <v>216</v>
      </c>
      <c r="E42" s="19">
        <f t="shared" si="1"/>
        <v>1</v>
      </c>
      <c r="F42" s="19" t="e">
        <f>COUNTIF('WA Policy Inventory'!#REF!,DropDownList!D42)</f>
        <v>#REF!</v>
      </c>
    </row>
    <row r="43" spans="1:6" x14ac:dyDescent="0.25">
      <c r="A43" s="13"/>
      <c r="B43" s="11" t="s">
        <v>208</v>
      </c>
      <c r="C43" s="11" t="s">
        <v>217</v>
      </c>
      <c r="D43" s="18" t="s">
        <v>218</v>
      </c>
      <c r="E43" s="19">
        <f t="shared" si="1"/>
        <v>1</v>
      </c>
      <c r="F43" s="19" t="e">
        <f>COUNTIF('WA Policy Inventory'!#REF!,DropDownList!D43)</f>
        <v>#REF!</v>
      </c>
    </row>
    <row r="44" spans="1:6" x14ac:dyDescent="0.25">
      <c r="A44" s="13"/>
      <c r="B44" s="11" t="s">
        <v>208</v>
      </c>
      <c r="C44" s="11" t="s">
        <v>219</v>
      </c>
      <c r="D44" s="18" t="s">
        <v>220</v>
      </c>
      <c r="E44" s="19">
        <f t="shared" si="1"/>
        <v>1</v>
      </c>
      <c r="F44" s="19" t="e">
        <f>COUNTIF('WA Policy Inventory'!#REF!,DropDownList!D44)</f>
        <v>#REF!</v>
      </c>
    </row>
    <row r="45" spans="1:6" x14ac:dyDescent="0.25">
      <c r="A45" s="13"/>
      <c r="B45" s="11" t="s">
        <v>208</v>
      </c>
      <c r="C45" s="11" t="s">
        <v>221</v>
      </c>
      <c r="D45" s="18" t="s">
        <v>222</v>
      </c>
      <c r="E45" s="19">
        <f t="shared" si="1"/>
        <v>1</v>
      </c>
      <c r="F45" s="19" t="e">
        <f>COUNTIF('WA Policy Inventory'!#REF!,DropDownList!D45)</f>
        <v>#REF!</v>
      </c>
    </row>
    <row r="46" spans="1:6" x14ac:dyDescent="0.25">
      <c r="A46" s="13"/>
      <c r="B46" s="11" t="s">
        <v>208</v>
      </c>
      <c r="C46" s="11" t="s">
        <v>223</v>
      </c>
      <c r="D46" s="18" t="s">
        <v>224</v>
      </c>
      <c r="E46" s="19">
        <f t="shared" si="1"/>
        <v>1</v>
      </c>
      <c r="F46" s="19" t="e">
        <f>COUNTIF('WA Policy Inventory'!#REF!,DropDownList!D46)</f>
        <v>#REF!</v>
      </c>
    </row>
    <row r="47" spans="1:6" x14ac:dyDescent="0.25">
      <c r="A47" s="13"/>
      <c r="B47" s="11" t="s">
        <v>208</v>
      </c>
      <c r="C47" s="11" t="s">
        <v>225</v>
      </c>
      <c r="D47" s="18" t="s">
        <v>226</v>
      </c>
      <c r="E47" s="19">
        <f t="shared" si="1"/>
        <v>1</v>
      </c>
      <c r="F47" s="19" t="e">
        <f>COUNTIF('WA Policy Inventory'!#REF!,DropDownList!D47)</f>
        <v>#REF!</v>
      </c>
    </row>
    <row r="48" spans="1:6" x14ac:dyDescent="0.25">
      <c r="A48" s="13"/>
      <c r="B48" s="11" t="s">
        <v>208</v>
      </c>
      <c r="C48" s="11" t="s">
        <v>227</v>
      </c>
      <c r="D48" s="18" t="s">
        <v>228</v>
      </c>
      <c r="E48" s="19">
        <f t="shared" si="1"/>
        <v>1</v>
      </c>
      <c r="F48" s="19" t="e">
        <f>COUNTIF('WA Policy Inventory'!#REF!,DropDownList!D48)</f>
        <v>#REF!</v>
      </c>
    </row>
    <row r="49" spans="1:6" x14ac:dyDescent="0.25">
      <c r="A49" s="13"/>
      <c r="B49" s="11" t="s">
        <v>208</v>
      </c>
      <c r="C49" s="11" t="s">
        <v>229</v>
      </c>
      <c r="D49" s="18" t="s">
        <v>230</v>
      </c>
      <c r="E49" s="19">
        <f>IF(ISBLANK(D50),0,1)</f>
        <v>1</v>
      </c>
      <c r="F49" s="19" t="e">
        <f>COUNTIF('WA Policy Inventory'!#REF!,DropDownList!D49)</f>
        <v>#REF!</v>
      </c>
    </row>
    <row r="50" spans="1:6" x14ac:dyDescent="0.25">
      <c r="A50" s="13"/>
      <c r="B50" s="11" t="s">
        <v>231</v>
      </c>
      <c r="C50" s="11" t="s">
        <v>232</v>
      </c>
      <c r="D50" s="18" t="s">
        <v>232</v>
      </c>
      <c r="E50" s="19">
        <f>IF(ISBLANK(D50),0,1)</f>
        <v>1</v>
      </c>
      <c r="F50" s="19" t="e">
        <f>COUNTIF('WA Policy Inventory'!#REF!,DropDownList!D50)</f>
        <v>#REF!</v>
      </c>
    </row>
    <row r="51" spans="1:6" x14ac:dyDescent="0.25">
      <c r="A51" s="13"/>
      <c r="B51" s="11" t="s">
        <v>231</v>
      </c>
      <c r="C51" s="11" t="s">
        <v>233</v>
      </c>
      <c r="D51" s="18" t="s">
        <v>233</v>
      </c>
      <c r="E51" s="19">
        <f>IF(ISBLANK(D51),0,1)</f>
        <v>1</v>
      </c>
      <c r="F51" s="19" t="e">
        <f>COUNTIF('WA Policy Inventory'!#REF!,DropDownList!D51)</f>
        <v>#REF!</v>
      </c>
    </row>
    <row r="52" spans="1:6" x14ac:dyDescent="0.25">
      <c r="A52" s="13"/>
      <c r="B52" s="11" t="s">
        <v>234</v>
      </c>
      <c r="C52" s="11" t="s">
        <v>189</v>
      </c>
      <c r="D52" s="18" t="s">
        <v>235</v>
      </c>
      <c r="E52" s="19">
        <f>IF(ISBLANK(D52),0,1)</f>
        <v>1</v>
      </c>
      <c r="F52" s="19" t="e">
        <f>COUNTIF('WA Policy Inventory'!#REF!,DropDownList!D52)</f>
        <v>#REF!</v>
      </c>
    </row>
    <row r="53" spans="1:6" x14ac:dyDescent="0.25">
      <c r="A53" s="13"/>
      <c r="B53" s="11" t="s">
        <v>234</v>
      </c>
      <c r="C53" s="11" t="s">
        <v>236</v>
      </c>
      <c r="D53" s="18" t="s">
        <v>237</v>
      </c>
      <c r="E53" s="19">
        <f>IF(ISBLANK(D53),0,1)</f>
        <v>1</v>
      </c>
      <c r="F53" s="19" t="e">
        <f>COUNTIF('WA Policy Inventory'!#REF!,DropDownList!D53)</f>
        <v>#REF!</v>
      </c>
    </row>
    <row r="54" spans="1:6" x14ac:dyDescent="0.25">
      <c r="A54" s="13"/>
      <c r="B54" s="11" t="s">
        <v>234</v>
      </c>
      <c r="C54" s="11" t="s">
        <v>238</v>
      </c>
      <c r="D54" s="18" t="s">
        <v>239</v>
      </c>
      <c r="E54" s="19">
        <f>IF(ISBLANK(D54),0,1)</f>
        <v>1</v>
      </c>
      <c r="F54" s="19" t="e">
        <f>COUNTIF('WA Policy Inventory'!#REF!,DropDownList!D54)</f>
        <v>#REF!</v>
      </c>
    </row>
    <row r="55" spans="1:6" x14ac:dyDescent="0.25">
      <c r="A55" s="13"/>
      <c r="B55" s="11" t="s">
        <v>137</v>
      </c>
      <c r="C55" s="11" t="s">
        <v>240</v>
      </c>
      <c r="D55" s="18"/>
      <c r="E55" s="19">
        <f>IF(ISBLANK(D56),0,1)</f>
        <v>0</v>
      </c>
      <c r="F55" s="19" t="e">
        <f>COUNTIF('WA Policy Inventory'!#REF!,DropDownList!D55)</f>
        <v>#REF!</v>
      </c>
    </row>
    <row r="56" spans="1:6" x14ac:dyDescent="0.25">
      <c r="A56" s="13"/>
      <c r="B56" s="11" t="s">
        <v>150</v>
      </c>
      <c r="C56" s="11" t="s">
        <v>101</v>
      </c>
      <c r="D56" s="18"/>
      <c r="E56" s="19">
        <f>IF(ISBLANK(D57),0,1)</f>
        <v>0</v>
      </c>
      <c r="F56" s="19" t="e">
        <f>COUNTIF('WA Policy Inventory'!#REF!,DropDownList!D56)</f>
        <v>#REF!</v>
      </c>
    </row>
    <row r="57" spans="1:6" x14ac:dyDescent="0.25">
      <c r="A57" s="13"/>
      <c r="B57" s="11" t="s">
        <v>241</v>
      </c>
      <c r="C57" s="11" t="s">
        <v>242</v>
      </c>
      <c r="D57" s="18"/>
      <c r="E57" s="19">
        <f>IF(ISBLANK(D58),0,1)</f>
        <v>0</v>
      </c>
      <c r="F57" s="19" t="e">
        <f>COUNTIF('WA Policy Inventory'!#REF!,DropDownList!D57)</f>
        <v>#REF!</v>
      </c>
    </row>
    <row r="58" spans="1:6" x14ac:dyDescent="0.25">
      <c r="A58" s="13"/>
      <c r="B58" s="11" t="s">
        <v>241</v>
      </c>
      <c r="C58" s="11" t="s">
        <v>243</v>
      </c>
      <c r="D58" s="18"/>
      <c r="E58" s="19">
        <f>IF(ISBLANK(#REF!),0,1)</f>
        <v>1</v>
      </c>
      <c r="F58" s="19" t="e">
        <f>COUNTIF('WA Policy Inventory'!#REF!,DropDownList!D58)</f>
        <v>#REF!</v>
      </c>
    </row>
    <row r="59" spans="1:6" x14ac:dyDescent="0.25">
      <c r="A59" s="13"/>
      <c r="B59" s="11" t="s">
        <v>208</v>
      </c>
      <c r="C59" s="11" t="s">
        <v>101</v>
      </c>
      <c r="D59" s="18"/>
      <c r="E59" s="19">
        <f>IF(ISBLANK(D61),0,1)</f>
        <v>0</v>
      </c>
      <c r="F59" s="19" t="e">
        <f>COUNTIF('WA Policy Inventory'!#REF!,DropDownList!D59)</f>
        <v>#REF!</v>
      </c>
    </row>
    <row r="60" spans="1:6" x14ac:dyDescent="0.25">
      <c r="A60" s="13"/>
      <c r="B60" s="11" t="s">
        <v>195</v>
      </c>
      <c r="C60" s="11" t="s">
        <v>101</v>
      </c>
      <c r="D60" s="18"/>
      <c r="E60" s="19">
        <f>IF(ISBLANK(D39),0,1)</f>
        <v>1</v>
      </c>
      <c r="F60" s="19" t="e">
        <f>COUNTIF('WA Policy Inventory'!#REF!,DropDownList!D60)</f>
        <v>#REF!</v>
      </c>
    </row>
    <row r="61" spans="1:6" x14ac:dyDescent="0.25">
      <c r="A61" s="13"/>
      <c r="B61" s="11" t="s">
        <v>234</v>
      </c>
      <c r="C61" s="11" t="s">
        <v>189</v>
      </c>
      <c r="D61" s="18"/>
      <c r="E61" s="19">
        <f t="shared" ref="E61:E66" si="2">IF(ISBLANK(D62),0,1)</f>
        <v>0</v>
      </c>
      <c r="F61" s="19" t="e">
        <f>COUNTIF('WA Policy Inventory'!#REF!,DropDownList!D61)</f>
        <v>#REF!</v>
      </c>
    </row>
    <row r="62" spans="1:6" x14ac:dyDescent="0.25">
      <c r="A62" s="13"/>
      <c r="B62" s="11" t="s">
        <v>234</v>
      </c>
      <c r="C62" s="11" t="s">
        <v>236</v>
      </c>
      <c r="D62" s="18"/>
      <c r="E62" s="19">
        <f t="shared" si="2"/>
        <v>0</v>
      </c>
      <c r="F62" s="19" t="e">
        <f>COUNTIF('WA Policy Inventory'!#REF!,DropDownList!D62)</f>
        <v>#REF!</v>
      </c>
    </row>
    <row r="63" spans="1:6" x14ac:dyDescent="0.25">
      <c r="A63" s="13"/>
      <c r="B63" s="11" t="s">
        <v>234</v>
      </c>
      <c r="C63" s="11" t="s">
        <v>238</v>
      </c>
      <c r="D63" s="18"/>
      <c r="E63" s="19">
        <f t="shared" si="2"/>
        <v>0</v>
      </c>
      <c r="F63" s="19" t="e">
        <f>COUNTIF('WA Policy Inventory'!#REF!,DropDownList!D63)</f>
        <v>#REF!</v>
      </c>
    </row>
    <row r="64" spans="1:6" x14ac:dyDescent="0.25">
      <c r="A64" s="13"/>
      <c r="B64" s="11" t="s">
        <v>37</v>
      </c>
      <c r="C64" s="11"/>
      <c r="D64" s="18"/>
      <c r="E64" s="19">
        <f t="shared" si="2"/>
        <v>0</v>
      </c>
      <c r="F64" s="19" t="e">
        <f>COUNTIF('WA Policy Inventory'!#REF!,DropDownList!D64)</f>
        <v>#REF!</v>
      </c>
    </row>
    <row r="65" spans="1:6" x14ac:dyDescent="0.25">
      <c r="A65" s="13"/>
      <c r="B65" s="11" t="s">
        <v>37</v>
      </c>
      <c r="C65" s="11"/>
      <c r="D65" s="18"/>
      <c r="E65" s="19">
        <f t="shared" si="2"/>
        <v>0</v>
      </c>
      <c r="F65" s="19" t="e">
        <f>COUNTIF('WA Policy Inventory'!#REF!,DropDownList!D65)</f>
        <v>#REF!</v>
      </c>
    </row>
    <row r="66" spans="1:6" ht="15.75" thickBot="1" x14ac:dyDescent="0.3">
      <c r="A66" s="14"/>
      <c r="B66" s="15" t="s">
        <v>37</v>
      </c>
      <c r="C66" s="15"/>
      <c r="D66" s="18"/>
      <c r="E66" s="19">
        <f t="shared" si="2"/>
        <v>0</v>
      </c>
      <c r="F66" s="19" t="e">
        <f>COUNTIF('WA Policy Inventory'!#REF!,DropDownList!D66)</f>
        <v>#REF!</v>
      </c>
    </row>
  </sheetData>
  <sortState xmlns:xlrd2="http://schemas.microsoft.com/office/spreadsheetml/2017/richdata2" ref="A2:E67">
    <sortCondition descending="1" ref="E2:E67"/>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Comment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Pending</CaseStatus>
    <OpenedDate xmlns="dc463f71-b30c-4ab2-9473-d307f9d35888">2021-10-22T07:00:00+00:00</OpenedDate>
    <SignificantOrder xmlns="dc463f71-b30c-4ab2-9473-d307f9d35888">false</SignificantOrder>
    <Date1 xmlns="dc463f71-b30c-4ab2-9473-d307f9d35888">2022-07-25T07:00:00+00:00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210804</DocketNumber>
    <DelegatedOrder xmlns="dc463f71-b30c-4ab2-9473-d307f9d35888">false</Delegated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EF1E14DD4D751408DCA60C45B1F1852" ma:contentTypeVersion="44" ma:contentTypeDescription="" ma:contentTypeScope="" ma:versionID="7a8895c5a1b4526565d1cea1cfc7483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E54832-937E-47F5-B94D-EC4012731A6C}">
  <ds:schemaRefs>
    <ds:schemaRef ds:uri="http://schemas.microsoft.com/sharepoint/v3/contenttype/forms"/>
  </ds:schemaRefs>
</ds:datastoreItem>
</file>

<file path=customXml/itemProps2.xml><?xml version="1.0" encoding="utf-8"?>
<ds:datastoreItem xmlns:ds="http://schemas.openxmlformats.org/officeDocument/2006/customXml" ds:itemID="{0160C848-FAFC-43D5-A345-E5898BF94863}">
  <ds:schemaRefs>
    <ds:schemaRef ds:uri="http://schemas.microsoft.com/office/2006/metadata/properties"/>
    <ds:schemaRef ds:uri="http://schemas.microsoft.com/office/infopath/2007/PartnerControls"/>
    <ds:schemaRef ds:uri="c63243ee-7a43-49e5-874f-b659d1b6ac9c"/>
    <ds:schemaRef ds:uri="69391a83-cbd8-4275-8307-dbbd84db8cb9"/>
  </ds:schemaRefs>
</ds:datastoreItem>
</file>

<file path=customXml/itemProps3.xml><?xml version="1.0" encoding="utf-8"?>
<ds:datastoreItem xmlns:ds="http://schemas.openxmlformats.org/officeDocument/2006/customXml" ds:itemID="{890C6943-5DC0-4639-A90F-94FDA21B45FD}"/>
</file>

<file path=customXml/itemProps4.xml><?xml version="1.0" encoding="utf-8"?>
<ds:datastoreItem xmlns:ds="http://schemas.openxmlformats.org/officeDocument/2006/customXml" ds:itemID="{BC344FC5-3F3D-418B-8C79-5C74DF4F9B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Definitions</vt:lpstr>
      <vt:lpstr>WA Policy Inventory</vt:lpstr>
      <vt:lpstr>Current BCA Practice</vt:lpstr>
      <vt:lpstr>DropDownList</vt:lpstr>
      <vt:lpstr>All_Impacts</vt:lpstr>
      <vt:lpstr>'WA Policy Inventory'!Print_Area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dc:creator>
  <cp:keywords/>
  <dc:description/>
  <cp:lastModifiedBy>Huey, Lorilyn (UTC)</cp:lastModifiedBy>
  <cp:revision/>
  <dcterms:created xsi:type="dcterms:W3CDTF">2018-12-19T19:34:41Z</dcterms:created>
  <dcterms:modified xsi:type="dcterms:W3CDTF">2022-07-25T23:07:47Z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0x0101006E56B4D1795A2E4DB2F0B01679ED314A000EF1E14DD4D751408DCA60C45B1F1852</vt:lpwstr>
  </property>
  <property fmtid="{D5CDD505-2E9C-101B-9397-08002B2CF9AE}" pid="3" name="MediaServiceImageTags">
    <vt:lpwstr/>
  </property>
  <property fmtid="{D5CDD505-2E9C-101B-9397-08002B2CF9AE}" pid="4" name="EfsecDocumentType">
    <vt:lpwstr>Documents</vt:lpwstr>
  </property>
  <property fmtid="{D5CDD505-2E9C-101B-9397-08002B2CF9AE}" pid="5" name="IsOfficialRecord">
    <vt:bool>false</vt:bool>
  </property>
  <property fmtid="{D5CDD505-2E9C-101B-9397-08002B2CF9AE}" pid="6" name="IsVisibleToEfsecCouncil">
    <vt:bool>false</vt:bool>
  </property>
  <property fmtid="{D5CDD505-2E9C-101B-9397-08002B2CF9AE}" pid="7" name="_docset_NoMedatataSyncRequired">
    <vt:lpwstr>False</vt:lpwstr>
  </property>
  <property fmtid="{D5CDD505-2E9C-101B-9397-08002B2CF9AE}" pid="8" name="IsEFSEC">
    <vt:bool>false</vt:bool>
  </property>
</Properties>
</file>