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perkinscoie-my.sharepoint.com/personal/jkuzma_perkinscoie_com/Documents/Dates/2020/2020.12.05/Free/"/>
    </mc:Choice>
  </mc:AlternateContent>
  <xr:revisionPtr revIDLastSave="0" documentId="8_{C1675848-6924-4885-8AC2-E98518F75A77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EIM In PC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D" hidden="1">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Button_1">"TradeSummary_Ken_Finicle_List"</definedName>
    <definedName name="CASE">'[7]Named Ranges'!$C$4</definedName>
    <definedName name="CASE_E">'[8]Named Ranges E'!$C$4</definedName>
    <definedName name="CASE_G">'[9]Named Ranges G'!$C$4</definedName>
    <definedName name="CBWorkbookPriority" hidden="1">-2060790043</definedName>
    <definedName name="Comp">'[7]Named Ranges'!$C$8</definedName>
    <definedName name="Comp_E">'[8]Named Ranges E'!$C$8</definedName>
    <definedName name="Comp_G">'[9]Named Ranges G'!$C$8</definedName>
    <definedName name="Comp_GAS">'[10]Named Ranges G'!$C$8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NUMBER">'[7]Named Ranges'!$C$6</definedName>
    <definedName name="DOCKETNUMBER_E">'[8]Named Ranges E'!$C$6</definedName>
    <definedName name="DOCKETNUMBER_G">'[9]Named Ranges G'!$C$6</definedName>
    <definedName name="ee" hidden="1">{#N/A,#N/A,FALSE,"Month ";#N/A,#N/A,FALSE,"YTD";#N/A,#N/A,FALSE,"12 mo ended"}</definedName>
    <definedName name="error" hidden="1">{#N/A,#N/A,FALSE,"Coversheet";#N/A,#N/A,FALSE,"QA"}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FIT">'[7]Named Ranges'!$C$3</definedName>
    <definedName name="FIT_E">'[8]Named Ranges E'!$C$3</definedName>
    <definedName name="FIT_G">'[9]Named Ranges G'!$C$3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#N/A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'EIM In PCA'!$A$1:$E$26</definedName>
    <definedName name="Print_Area_Reset">OFFSET(Full_Print,0,0,Last_Row)</definedName>
    <definedName name="q" hidden="1">{#N/A,#N/A,FALSE,"Coversheet";#N/A,#N/A,FALSE,"QA"}</definedName>
    <definedName name="qqq" hidden="1">{#N/A,#N/A,FALSE,"schA"}</definedName>
    <definedName name="RATE_Increase_E">'[11]COC, Def, ConvF'!#REF!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ESTYEAR">'[7]Named Ranges'!$C$5</definedName>
    <definedName name="TESTYEAR_E">'[8]Named Ranges E'!$C$5</definedName>
    <definedName name="TESTYEAR_G">'[9]Named Ranges G'!$C$5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22" i="1"/>
  <c r="A17" i="1"/>
  <c r="A18" i="1" s="1"/>
  <c r="A19" i="1" s="1"/>
  <c r="A20" i="1" s="1"/>
  <c r="A21" i="1" s="1"/>
  <c r="A22" i="1" s="1"/>
  <c r="A23" i="1" s="1"/>
  <c r="A24" i="1" s="1"/>
  <c r="A25" i="1" s="1"/>
  <c r="D23" i="1" l="1"/>
  <c r="D25" i="1" s="1"/>
  <c r="D10" i="1" s="1"/>
  <c r="E10" i="1" s="1"/>
  <c r="E9" i="1"/>
  <c r="E12" i="1" l="1"/>
  <c r="D12" i="1"/>
</calcChain>
</file>

<file path=xl/sharedStrings.xml><?xml version="1.0" encoding="utf-8"?>
<sst xmlns="http://schemas.openxmlformats.org/spreadsheetml/2006/main" count="30" uniqueCount="27">
  <si>
    <t>Energy Imbalance Market Costs</t>
  </si>
  <si>
    <t>PCORC RATE YEAR ENDING MAY 31, 2022</t>
  </si>
  <si>
    <t>(in 000's)</t>
  </si>
  <si>
    <t>Annual in</t>
  </si>
  <si>
    <t>Monthly in</t>
  </si>
  <si>
    <t>Description</t>
  </si>
  <si>
    <t>Reference</t>
  </si>
  <si>
    <t>Sch B</t>
  </si>
  <si>
    <t>Employee Expenses and other fixed costs</t>
  </si>
  <si>
    <t>Plant Related Depreciation and Return</t>
  </si>
  <si>
    <t>(a)</t>
  </si>
  <si>
    <t>&lt;=immaterial</t>
  </si>
  <si>
    <t>Amount to be included in Adjustment Section of Schedule B</t>
  </si>
  <si>
    <t>Line</t>
  </si>
  <si>
    <t>(a)  EIM Plant Related Costs</t>
  </si>
  <si>
    <t>Cost of Debt</t>
  </si>
  <si>
    <t>UE-190529-30</t>
  </si>
  <si>
    <t>ROR per Settlement</t>
  </si>
  <si>
    <t>Rate Year EIM Rate Base</t>
  </si>
  <si>
    <t xml:space="preserve">NOI of Plant Costs </t>
  </si>
  <si>
    <t>Tax Benefit of Proforma Interest</t>
  </si>
  <si>
    <t>Line 2 x 4 x 21%</t>
  </si>
  <si>
    <t>Return on Rate Base</t>
  </si>
  <si>
    <t>Line 3 x 4</t>
  </si>
  <si>
    <t xml:space="preserve">     Total Rate Base Related Costs</t>
  </si>
  <si>
    <t>Pre-tax</t>
  </si>
  <si>
    <t>Line 9 ÷ 79%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</si>
</sst>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_);_(@_)"/>
    <numFmt numFmtId="165" formatCode="_(&quot;$&quot;* #,##0.0_);_(&quot;$&quot;* \(#,##0.0\);_(&quot;$&quot;* &quot;-&quot;?_);_(@_)"/>
    <numFmt numFmtId="166" formatCode="_(* #,##0_);_(* \(#,##0\);_(* &quot;-&quot;?_);_(@_)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64" fontId="3" fillId="0" borderId="0" xfId="2" applyNumberFormat="1" applyFont="1" applyAlignment="1">
      <alignment vertical="top"/>
    </xf>
    <xf numFmtId="165" fontId="3" fillId="0" borderId="0" xfId="2" applyNumberFormat="1" applyFont="1" applyAlignment="1">
      <alignment vertical="top"/>
    </xf>
    <xf numFmtId="166" fontId="3" fillId="0" borderId="0" xfId="0" applyNumberFormat="1" applyFont="1"/>
    <xf numFmtId="43" fontId="3" fillId="0" borderId="0" xfId="1" applyFont="1"/>
    <xf numFmtId="0" fontId="3" fillId="0" borderId="2" xfId="0" applyFont="1" applyBorder="1"/>
    <xf numFmtId="164" fontId="3" fillId="0" borderId="3" xfId="0" applyNumberFormat="1" applyFont="1" applyBorder="1"/>
    <xf numFmtId="165" fontId="3" fillId="0" borderId="3" xfId="0" applyNumberFormat="1" applyFont="1" applyBorder="1"/>
    <xf numFmtId="0" fontId="3" fillId="2" borderId="4" xfId="0" applyFont="1" applyFill="1" applyBorder="1" applyAlignment="1">
      <alignment horizontal="center"/>
    </xf>
    <xf numFmtId="0" fontId="5" fillId="2" borderId="2" xfId="0" applyFont="1" applyFill="1" applyBorder="1"/>
    <xf numFmtId="0" fontId="3" fillId="2" borderId="2" xfId="0" applyFont="1" applyFill="1" applyBorder="1"/>
    <xf numFmtId="0" fontId="3" fillId="2" borderId="5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/>
    <xf numFmtId="0" fontId="5" fillId="2" borderId="0" xfId="0" applyFont="1" applyFill="1" applyBorder="1"/>
    <xf numFmtId="0" fontId="5" fillId="2" borderId="7" xfId="0" applyFont="1" applyFill="1" applyBorder="1" applyAlignment="1">
      <alignment horizontal="center"/>
    </xf>
    <xf numFmtId="10" fontId="3" fillId="2" borderId="0" xfId="0" applyNumberFormat="1" applyFont="1" applyFill="1" applyBorder="1"/>
    <xf numFmtId="0" fontId="3" fillId="2" borderId="7" xfId="0" applyFont="1" applyFill="1" applyBorder="1" applyAlignment="1">
      <alignment horizontal="left" indent="1"/>
    </xf>
    <xf numFmtId="17" fontId="3" fillId="2" borderId="0" xfId="0" applyNumberFormat="1" applyFont="1" applyFill="1" applyBorder="1"/>
    <xf numFmtId="5" fontId="3" fillId="2" borderId="0" xfId="0" applyNumberFormat="1" applyFont="1" applyFill="1" applyBorder="1"/>
    <xf numFmtId="167" fontId="3" fillId="2" borderId="0" xfId="1" applyNumberFormat="1" applyFont="1" applyFill="1" applyBorder="1"/>
    <xf numFmtId="0" fontId="6" fillId="2" borderId="7" xfId="0" applyFont="1" applyFill="1" applyBorder="1" applyAlignment="1">
      <alignment horizontal="left" indent="1"/>
    </xf>
    <xf numFmtId="5" fontId="3" fillId="2" borderId="2" xfId="0" applyNumberFormat="1" applyFont="1" applyFill="1" applyBorder="1"/>
    <xf numFmtId="0" fontId="3" fillId="2" borderId="8" xfId="0" applyFont="1" applyFill="1" applyBorder="1" applyAlignment="1">
      <alignment horizontal="center"/>
    </xf>
    <xf numFmtId="0" fontId="3" fillId="2" borderId="1" xfId="0" applyFont="1" applyFill="1" applyBorder="1"/>
    <xf numFmtId="5" fontId="3" fillId="2" borderId="1" xfId="0" applyNumberFormat="1" applyFont="1" applyFill="1" applyBorder="1"/>
    <xf numFmtId="0" fontId="3" fillId="2" borderId="9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hroeder\2019%20-%2019XXXX,%2019XXXX%202019%20GRC\01%20Initial%20Filing%202019-06-14)\Workpapers\RevReq-COS-Attrition%20WP\NEW-PSE-WP-SEF-4.00G-GAS-MODEL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20%20PCORC\Original%20Filing\2020%20PCORC%20Work%20papers%20To%20File\NEW-PSE-WP-SEF-10-EIM-12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Dirty%20Workpapers%202019%20GRC\NEW-PSE-WP-SEF-4.00E-ELECTRIC-MODEL-19GRC-06-2019%20-%20Cop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190529-30-PSE-WP-SEF-14.00E-ELECTRIC-MODEL-SUPPLEMENTAL-19GRC-09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chroeder\2019%20-%20190529-30%202019%20GRC%20(Filed%202019-06-20)\01%20Testimony-Exh%2006-20-2019\R.%20PSE%202019%20GRC%20Free%20Direct%206-20-19\NEW-PSE-EXH-SEF-07-06-20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</sheetNames>
    <sheetDataSet>
      <sheetData sheetId="0">
        <row r="3">
          <cell r="N3">
            <v>53719678.683770433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C8" t="str">
            <v>PUGET SOUND ENERGY - NATURAL GAS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M In PCA"/>
      <sheetName val="25 FERC 557 Costs"/>
      <sheetName val="EIM May 2022"/>
      <sheetName val="COC, Def, ConvF"/>
    </sheetNames>
    <sheetDataSet>
      <sheetData sheetId="0"/>
      <sheetData sheetId="1">
        <row r="6">
          <cell r="B6">
            <v>3824351.19</v>
          </cell>
        </row>
      </sheetData>
      <sheetData sheetId="2">
        <row r="95">
          <cell r="E95">
            <v>6669.7008368054812</v>
          </cell>
        </row>
      </sheetData>
      <sheetData sheetId="3">
        <row r="12">
          <cell r="E12">
            <v>2.8299999999999999E-2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-7E"/>
      <sheetName val="SEF-7E p 2"/>
      <sheetName val="SEF-3E"/>
      <sheetName val="SEF-3G"/>
      <sheetName val="SEF-4E p 1"/>
      <sheetName val="SEF-4E p 2-7"/>
      <sheetName val="SEF-4G p 1"/>
      <sheetName val="SEF-4G p 2-5"/>
      <sheetName val="SEF-5E p 1-2"/>
      <sheetName val="SEF-5G p 1"/>
      <sheetName val="SEF-5E p 3 &amp; SEF5G p 2 "/>
      <sheetName val="SEF-5E p 4 &amp; SEF5G p 3 "/>
      <sheetName val="SEF-5E p 5 &amp; SEF-5G p 4"/>
      <sheetName val="SEF-6E"/>
      <sheetName val="SEF-6G"/>
      <sheetName val="SEF-8G"/>
      <sheetName val="SEF-9 p 1"/>
      <sheetName val="SEF-9 p 2"/>
      <sheetName val="SEF-10 p 1"/>
      <sheetName val="SEF-10 p 2"/>
      <sheetName val="SEF-10 p 3"/>
      <sheetName val="SEF-11"/>
      <sheetName val="SJK-3"/>
      <sheetName val="SJK-4"/>
      <sheetName val="Not An Exhibit ---&gt;"/>
      <sheetName val="Named Ranges G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1">
          <cell r="B11">
            <v>155333122.24000001</v>
          </cell>
        </row>
      </sheetData>
      <sheetData sheetId="23"/>
      <sheetData sheetId="24"/>
      <sheetData sheetId="25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UG_________</v>
          </cell>
        </row>
        <row r="8">
          <cell r="C8" t="str">
            <v>PUGET SOUND ENERGY - NATURAL GAS</v>
          </cell>
        </row>
      </sheetData>
      <sheetData sheetId="26">
        <row r="3">
          <cell r="C3">
            <v>0.21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tabSelected="1" workbookViewId="0">
      <selection activeCell="D2" sqref="D2"/>
    </sheetView>
  </sheetViews>
  <sheetFormatPr defaultColWidth="9.21875" defaultRowHeight="13.8" x14ac:dyDescent="0.25"/>
  <cols>
    <col min="1" max="1" width="9.21875" style="3"/>
    <col min="2" max="2" width="28.77734375" style="3" customWidth="1"/>
    <col min="3" max="3" width="8.77734375" style="3" bestFit="1" customWidth="1"/>
    <col min="4" max="4" width="12.77734375" style="3" customWidth="1"/>
    <col min="5" max="5" width="15.21875" style="3" bestFit="1" customWidth="1"/>
    <col min="6" max="7" width="9.21875" style="3"/>
    <col min="8" max="8" width="12.77734375" style="3" bestFit="1" customWidth="1"/>
    <col min="9" max="16384" width="9.21875" style="3"/>
  </cols>
  <sheetData>
    <row r="1" spans="1:8" ht="17.399999999999999" x14ac:dyDescent="0.3">
      <c r="A1" s="1"/>
      <c r="B1" s="2"/>
      <c r="C1" s="2"/>
      <c r="D1" s="2"/>
      <c r="E1" s="2"/>
    </row>
    <row r="2" spans="1:8" ht="17.399999999999999" x14ac:dyDescent="0.3">
      <c r="A2" s="1"/>
      <c r="B2" s="2"/>
      <c r="C2" s="2"/>
      <c r="D2" s="2"/>
      <c r="E2" s="2"/>
    </row>
    <row r="3" spans="1:8" ht="17.399999999999999" x14ac:dyDescent="0.3">
      <c r="A3" s="1" t="s">
        <v>0</v>
      </c>
      <c r="B3" s="2"/>
      <c r="C3" s="2"/>
      <c r="D3" s="2"/>
      <c r="E3" s="2"/>
    </row>
    <row r="4" spans="1:8" ht="17.399999999999999" x14ac:dyDescent="0.3">
      <c r="A4" s="1" t="s">
        <v>1</v>
      </c>
      <c r="B4" s="2"/>
      <c r="C4" s="2"/>
      <c r="D4" s="2"/>
      <c r="E4" s="2"/>
    </row>
    <row r="5" spans="1:8" ht="17.399999999999999" x14ac:dyDescent="0.3">
      <c r="A5" s="1" t="s">
        <v>2</v>
      </c>
      <c r="B5" s="2"/>
      <c r="C5" s="2"/>
      <c r="D5" s="2"/>
      <c r="E5" s="2"/>
    </row>
    <row r="6" spans="1:8" x14ac:dyDescent="0.25">
      <c r="D6" s="4" t="s">
        <v>3</v>
      </c>
      <c r="E6" s="4" t="s">
        <v>4</v>
      </c>
    </row>
    <row r="7" spans="1:8" x14ac:dyDescent="0.25">
      <c r="A7" s="5" t="s">
        <v>5</v>
      </c>
      <c r="B7" s="5"/>
      <c r="C7" s="6" t="s">
        <v>6</v>
      </c>
      <c r="D7" s="6" t="s">
        <v>7</v>
      </c>
      <c r="E7" s="6" t="s">
        <v>7</v>
      </c>
    </row>
    <row r="9" spans="1:8" x14ac:dyDescent="0.25">
      <c r="A9" s="7" t="s">
        <v>8</v>
      </c>
      <c r="B9" s="7"/>
      <c r="C9" s="8"/>
      <c r="D9" s="9">
        <v>3925.6747799999998</v>
      </c>
      <c r="E9" s="10">
        <f>D9/12</f>
        <v>327.139565</v>
      </c>
    </row>
    <row r="10" spans="1:8" x14ac:dyDescent="0.25">
      <c r="A10" s="3" t="s">
        <v>9</v>
      </c>
      <c r="C10" s="4" t="s">
        <v>10</v>
      </c>
      <c r="D10" s="11">
        <f>+D25/1000</f>
        <v>8.8776293463839889E-2</v>
      </c>
      <c r="E10" s="11">
        <f>D10/12</f>
        <v>7.3980244553199905E-3</v>
      </c>
      <c r="F10" s="3" t="s">
        <v>11</v>
      </c>
      <c r="H10" s="12"/>
    </row>
    <row r="11" spans="1:8" x14ac:dyDescent="0.25">
      <c r="D11" s="13"/>
      <c r="E11" s="13"/>
    </row>
    <row r="12" spans="1:8" ht="14.4" thickBot="1" x14ac:dyDescent="0.3">
      <c r="A12" s="3" t="s">
        <v>12</v>
      </c>
      <c r="D12" s="14">
        <f>SUM(D9:D11)</f>
        <v>3925.7635562934638</v>
      </c>
      <c r="E12" s="15">
        <f>SUM(E9:E11)</f>
        <v>327.14696302445532</v>
      </c>
    </row>
    <row r="13" spans="1:8" ht="14.4" thickTop="1" x14ac:dyDescent="0.25"/>
    <row r="14" spans="1:8" ht="14.4" x14ac:dyDescent="0.3">
      <c r="A14" s="16" t="s">
        <v>13</v>
      </c>
      <c r="B14" s="17" t="s">
        <v>14</v>
      </c>
      <c r="C14" s="17"/>
      <c r="D14" s="18"/>
      <c r="E14" s="19"/>
    </row>
    <row r="15" spans="1:8" ht="14.4" x14ac:dyDescent="0.3">
      <c r="A15" s="20">
        <v>1</v>
      </c>
      <c r="B15" s="21"/>
      <c r="C15" s="21"/>
      <c r="D15" s="22"/>
      <c r="E15" s="23" t="s">
        <v>6</v>
      </c>
    </row>
    <row r="16" spans="1:8" x14ac:dyDescent="0.25">
      <c r="A16" s="20">
        <v>2</v>
      </c>
      <c r="B16" s="21" t="s">
        <v>15</v>
      </c>
      <c r="C16" s="21"/>
      <c r="D16" s="24">
        <v>2.8299999999999999E-2</v>
      </c>
      <c r="E16" s="25" t="s">
        <v>16</v>
      </c>
    </row>
    <row r="17" spans="1:5" x14ac:dyDescent="0.25">
      <c r="A17" s="20">
        <f t="shared" ref="A17:A25" si="0">+A16+1</f>
        <v>3</v>
      </c>
      <c r="B17" s="21" t="s">
        <v>17</v>
      </c>
      <c r="C17" s="21"/>
      <c r="D17" s="24">
        <v>7.3899999999999993E-2</v>
      </c>
      <c r="E17" s="25" t="s">
        <v>16</v>
      </c>
    </row>
    <row r="18" spans="1:5" x14ac:dyDescent="0.25">
      <c r="A18" s="20">
        <f t="shared" si="0"/>
        <v>4</v>
      </c>
      <c r="B18" s="21" t="s">
        <v>18</v>
      </c>
      <c r="C18" s="26"/>
      <c r="D18" s="27">
        <v>6.6697008368054815</v>
      </c>
      <c r="E18" s="25"/>
    </row>
    <row r="19" spans="1:5" x14ac:dyDescent="0.25">
      <c r="A19" s="20">
        <f t="shared" si="0"/>
        <v>5</v>
      </c>
      <c r="B19" s="21"/>
      <c r="C19" s="21"/>
      <c r="D19" s="21"/>
      <c r="E19" s="25"/>
    </row>
    <row r="20" spans="1:5" x14ac:dyDescent="0.25">
      <c r="A20" s="20">
        <f t="shared" si="0"/>
        <v>6</v>
      </c>
      <c r="B20" s="21" t="s">
        <v>19</v>
      </c>
      <c r="C20" s="21"/>
      <c r="D20" s="27">
        <v>-69.68001897666673</v>
      </c>
      <c r="E20" s="25"/>
    </row>
    <row r="21" spans="1:5" x14ac:dyDescent="0.25">
      <c r="A21" s="20">
        <f t="shared" si="0"/>
        <v>7</v>
      </c>
      <c r="B21" s="21" t="s">
        <v>20</v>
      </c>
      <c r="C21" s="21"/>
      <c r="D21" s="28">
        <f>+D18*D16*0.21</f>
        <v>3.9638032073134974E-2</v>
      </c>
      <c r="E21" s="29" t="s">
        <v>21</v>
      </c>
    </row>
    <row r="22" spans="1:5" x14ac:dyDescent="0.25">
      <c r="A22" s="20">
        <f t="shared" si="0"/>
        <v>8</v>
      </c>
      <c r="B22" s="21" t="s">
        <v>22</v>
      </c>
      <c r="C22" s="21"/>
      <c r="D22" s="28">
        <f>-D18*D17</f>
        <v>-0.49289089183992502</v>
      </c>
      <c r="E22" s="29" t="s">
        <v>23</v>
      </c>
    </row>
    <row r="23" spans="1:5" x14ac:dyDescent="0.25">
      <c r="A23" s="20">
        <f t="shared" si="0"/>
        <v>9</v>
      </c>
      <c r="B23" s="21" t="s">
        <v>24</v>
      </c>
      <c r="C23" s="21"/>
      <c r="D23" s="30">
        <f>-D20-D21-D22</f>
        <v>70.133271836433522</v>
      </c>
      <c r="E23" s="25"/>
    </row>
    <row r="24" spans="1:5" x14ac:dyDescent="0.25">
      <c r="A24" s="20">
        <f t="shared" si="0"/>
        <v>10</v>
      </c>
      <c r="B24" s="21"/>
      <c r="C24" s="21"/>
      <c r="D24" s="27"/>
      <c r="E24" s="25"/>
    </row>
    <row r="25" spans="1:5" x14ac:dyDescent="0.25">
      <c r="A25" s="20">
        <f t="shared" si="0"/>
        <v>11</v>
      </c>
      <c r="B25" s="21" t="s">
        <v>25</v>
      </c>
      <c r="C25" s="21"/>
      <c r="D25" s="28">
        <f>+D23/0.79</f>
        <v>88.776293463839892</v>
      </c>
      <c r="E25" s="29" t="s">
        <v>26</v>
      </c>
    </row>
    <row r="26" spans="1:5" x14ac:dyDescent="0.25">
      <c r="A26" s="31"/>
      <c r="B26" s="32"/>
      <c r="C26" s="32"/>
      <c r="D26" s="33"/>
      <c r="E26" s="34"/>
    </row>
    <row r="29" spans="1:5" ht="14.4" x14ac:dyDescent="0.3">
      <c r="A29"/>
      <c r="B29"/>
      <c r="C29"/>
      <c r="D29"/>
      <c r="E29"/>
    </row>
    <row r="30" spans="1:5" ht="14.4" x14ac:dyDescent="0.3">
      <c r="A30"/>
      <c r="B30"/>
      <c r="C30"/>
      <c r="D30"/>
      <c r="E30"/>
    </row>
    <row r="31" spans="1:5" ht="14.4" x14ac:dyDescent="0.3">
      <c r="A31"/>
      <c r="B31"/>
      <c r="C31"/>
      <c r="D31"/>
      <c r="E31"/>
    </row>
    <row r="32" spans="1:5" ht="14.4" x14ac:dyDescent="0.3">
      <c r="A32"/>
      <c r="B32"/>
      <c r="C32"/>
      <c r="D32"/>
      <c r="E32"/>
    </row>
    <row r="33" spans="1:5" ht="14.4" x14ac:dyDescent="0.3">
      <c r="A33"/>
      <c r="B33"/>
      <c r="C33"/>
      <c r="D33"/>
      <c r="E33"/>
    </row>
    <row r="34" spans="1:5" ht="14.4" x14ac:dyDescent="0.3">
      <c r="A34"/>
      <c r="B34"/>
      <c r="C34"/>
      <c r="D34"/>
      <c r="E34"/>
    </row>
    <row r="35" spans="1:5" ht="14.4" x14ac:dyDescent="0.3">
      <c r="A35"/>
      <c r="B35"/>
      <c r="C35"/>
      <c r="D35"/>
      <c r="E35"/>
    </row>
    <row r="36" spans="1:5" ht="14.4" x14ac:dyDescent="0.3">
      <c r="A36"/>
      <c r="B36"/>
      <c r="C36"/>
      <c r="D36"/>
      <c r="E36"/>
    </row>
    <row r="37" spans="1:5" ht="14.4" x14ac:dyDescent="0.3">
      <c r="A37"/>
      <c r="B37"/>
      <c r="C37"/>
      <c r="D37"/>
      <c r="E37"/>
    </row>
    <row r="38" spans="1:5" ht="14.4" x14ac:dyDescent="0.3">
      <c r="A38"/>
      <c r="B38"/>
      <c r="C38"/>
      <c r="D38"/>
      <c r="E38"/>
    </row>
    <row r="39" spans="1:5" ht="14.4" x14ac:dyDescent="0.3">
      <c r="A39"/>
      <c r="B39"/>
      <c r="C39"/>
      <c r="D39"/>
      <c r="E39"/>
    </row>
    <row r="40" spans="1:5" ht="14.4" x14ac:dyDescent="0.3">
      <c r="A40"/>
      <c r="B40"/>
      <c r="C40"/>
      <c r="D40"/>
      <c r="E40"/>
    </row>
    <row r="41" spans="1:5" ht="14.4" x14ac:dyDescent="0.3">
      <c r="A41"/>
      <c r="B41"/>
      <c r="C41"/>
      <c r="D41"/>
      <c r="E41"/>
    </row>
    <row r="42" spans="1:5" ht="14.4" x14ac:dyDescent="0.3">
      <c r="A42"/>
      <c r="B42"/>
      <c r="C42"/>
      <c r="D42"/>
      <c r="E42"/>
    </row>
    <row r="43" spans="1:5" ht="14.4" x14ac:dyDescent="0.3">
      <c r="A43"/>
      <c r="B43"/>
      <c r="C43"/>
      <c r="D43"/>
      <c r="E43"/>
    </row>
    <row r="44" spans="1:5" ht="14.4" x14ac:dyDescent="0.3">
      <c r="A44"/>
      <c r="B44"/>
      <c r="C44"/>
      <c r="D44"/>
      <c r="E44"/>
    </row>
    <row r="45" spans="1:5" ht="14.4" x14ac:dyDescent="0.3">
      <c r="A45"/>
      <c r="B45"/>
      <c r="C45"/>
      <c r="D45"/>
      <c r="E45"/>
    </row>
    <row r="46" spans="1:5" ht="14.4" x14ac:dyDescent="0.3">
      <c r="A46"/>
      <c r="B46"/>
      <c r="C46"/>
      <c r="D46"/>
      <c r="E46"/>
    </row>
    <row r="47" spans="1:5" ht="14.4" x14ac:dyDescent="0.3">
      <c r="A47"/>
      <c r="B47"/>
      <c r="C47"/>
      <c r="D47"/>
      <c r="E47"/>
    </row>
    <row r="48" spans="1:5" ht="14.4" x14ac:dyDescent="0.3">
      <c r="A48"/>
      <c r="B48"/>
      <c r="C48"/>
      <c r="D48"/>
      <c r="E48"/>
    </row>
    <row r="49" spans="1:5" ht="14.4" x14ac:dyDescent="0.3">
      <c r="A49"/>
      <c r="B49"/>
      <c r="C49"/>
      <c r="D49"/>
      <c r="E49"/>
    </row>
    <row r="50" spans="1:5" ht="14.4" x14ac:dyDescent="0.3">
      <c r="A50"/>
      <c r="B50"/>
      <c r="C50"/>
      <c r="D50"/>
      <c r="E50"/>
    </row>
    <row r="51" spans="1:5" ht="14.4" x14ac:dyDescent="0.3">
      <c r="A51"/>
      <c r="B51"/>
      <c r="C51"/>
      <c r="D51"/>
      <c r="E51"/>
    </row>
    <row r="52" spans="1:5" ht="14.4" x14ac:dyDescent="0.3">
      <c r="A52"/>
      <c r="B52"/>
      <c r="C52"/>
      <c r="D52"/>
      <c r="E52"/>
    </row>
    <row r="53" spans="1:5" ht="14.4" x14ac:dyDescent="0.3">
      <c r="A53"/>
      <c r="B53"/>
      <c r="C53"/>
      <c r="D53"/>
      <c r="E53"/>
    </row>
    <row r="54" spans="1:5" ht="14.4" x14ac:dyDescent="0.3">
      <c r="A54"/>
      <c r="B54"/>
      <c r="C54"/>
      <c r="D54"/>
      <c r="E54"/>
    </row>
    <row r="55" spans="1:5" ht="14.4" x14ac:dyDescent="0.3">
      <c r="A55"/>
      <c r="B55"/>
      <c r="C55"/>
      <c r="D55"/>
      <c r="E55"/>
    </row>
    <row r="56" spans="1:5" ht="14.4" x14ac:dyDescent="0.3">
      <c r="A56"/>
      <c r="B56"/>
      <c r="C56"/>
      <c r="D56"/>
      <c r="E56"/>
    </row>
    <row r="57" spans="1:5" ht="14.4" x14ac:dyDescent="0.3">
      <c r="A57"/>
      <c r="B57"/>
      <c r="C57"/>
      <c r="D57"/>
      <c r="E57"/>
    </row>
    <row r="58" spans="1:5" ht="14.4" x14ac:dyDescent="0.3">
      <c r="A58"/>
      <c r="B58"/>
      <c r="C58"/>
      <c r="D58"/>
      <c r="E58"/>
    </row>
    <row r="59" spans="1:5" ht="14.4" x14ac:dyDescent="0.3">
      <c r="A59"/>
      <c r="B59"/>
      <c r="C59"/>
      <c r="D59"/>
      <c r="E59"/>
    </row>
    <row r="60" spans="1:5" ht="14.4" x14ac:dyDescent="0.3">
      <c r="A60"/>
      <c r="B60"/>
      <c r="C60"/>
      <c r="D60"/>
      <c r="E60"/>
    </row>
    <row r="61" spans="1:5" ht="14.4" x14ac:dyDescent="0.3">
      <c r="A61"/>
      <c r="B61"/>
      <c r="C61"/>
      <c r="D61"/>
      <c r="E61"/>
    </row>
    <row r="62" spans="1:5" ht="14.4" x14ac:dyDescent="0.3">
      <c r="A62"/>
      <c r="B62"/>
      <c r="C62"/>
      <c r="D62"/>
      <c r="E62"/>
    </row>
    <row r="63" spans="1:5" ht="14.4" x14ac:dyDescent="0.3">
      <c r="A63"/>
      <c r="B63"/>
      <c r="C63"/>
      <c r="D63"/>
      <c r="E63"/>
    </row>
    <row r="64" spans="1:5" ht="14.4" x14ac:dyDescent="0.3">
      <c r="A64"/>
      <c r="B64"/>
      <c r="C64"/>
      <c r="D64"/>
      <c r="E64"/>
    </row>
    <row r="65" spans="1:5" ht="14.4" x14ac:dyDescent="0.3">
      <c r="A65"/>
      <c r="B65"/>
      <c r="C65"/>
      <c r="D65"/>
      <c r="E65"/>
    </row>
    <row r="66" spans="1:5" ht="14.4" x14ac:dyDescent="0.3">
      <c r="A66"/>
      <c r="B66"/>
      <c r="C66"/>
      <c r="D66"/>
      <c r="E66"/>
    </row>
    <row r="67" spans="1:5" ht="14.4" x14ac:dyDescent="0.3">
      <c r="A67"/>
      <c r="B67"/>
      <c r="C67"/>
      <c r="D67"/>
      <c r="E67"/>
    </row>
    <row r="68" spans="1:5" ht="14.4" x14ac:dyDescent="0.3">
      <c r="A68"/>
      <c r="B68"/>
      <c r="C68"/>
      <c r="D68"/>
      <c r="E68"/>
    </row>
    <row r="69" spans="1:5" ht="14.4" x14ac:dyDescent="0.3">
      <c r="A69"/>
      <c r="B69"/>
      <c r="C69"/>
      <c r="D69"/>
      <c r="E69"/>
    </row>
    <row r="70" spans="1:5" ht="14.4" x14ac:dyDescent="0.3">
      <c r="A70"/>
      <c r="B70"/>
      <c r="C70"/>
      <c r="D70"/>
      <c r="E70"/>
    </row>
    <row r="71" spans="1:5" ht="14.4" x14ac:dyDescent="0.3">
      <c r="A71"/>
      <c r="B71"/>
      <c r="C71"/>
      <c r="D71"/>
      <c r="E71"/>
    </row>
    <row r="72" spans="1:5" ht="14.4" x14ac:dyDescent="0.3">
      <c r="A72"/>
      <c r="B72"/>
      <c r="C72"/>
      <c r="D72"/>
      <c r="E72"/>
    </row>
    <row r="73" spans="1:5" ht="14.4" x14ac:dyDescent="0.3">
      <c r="A73"/>
      <c r="B73"/>
      <c r="C73"/>
      <c r="D73"/>
      <c r="E73"/>
    </row>
    <row r="74" spans="1:5" ht="14.4" x14ac:dyDescent="0.3">
      <c r="A74"/>
      <c r="B74"/>
      <c r="C74"/>
      <c r="D74"/>
      <c r="E74"/>
    </row>
    <row r="75" spans="1:5" ht="14.4" x14ac:dyDescent="0.3">
      <c r="A75"/>
      <c r="B75"/>
      <c r="C75"/>
      <c r="D75"/>
      <c r="E75"/>
    </row>
    <row r="76" spans="1:5" ht="14.4" x14ac:dyDescent="0.3">
      <c r="A76"/>
      <c r="B76"/>
      <c r="C76"/>
      <c r="D76"/>
      <c r="E76"/>
    </row>
    <row r="77" spans="1:5" ht="14.4" x14ac:dyDescent="0.3">
      <c r="A77"/>
      <c r="B77"/>
      <c r="C77"/>
      <c r="D77"/>
      <c r="E77"/>
    </row>
    <row r="78" spans="1:5" ht="14.4" x14ac:dyDescent="0.3">
      <c r="A78"/>
      <c r="B78"/>
      <c r="C78"/>
      <c r="D78"/>
      <c r="E78"/>
    </row>
    <row r="79" spans="1:5" ht="14.4" x14ac:dyDescent="0.3">
      <c r="A79"/>
      <c r="B79"/>
      <c r="C79"/>
      <c r="D79"/>
      <c r="E79"/>
    </row>
    <row r="80" spans="1:5" ht="14.4" x14ac:dyDescent="0.3">
      <c r="A80"/>
      <c r="B80"/>
      <c r="C80"/>
      <c r="D80"/>
      <c r="E80"/>
    </row>
    <row r="81" spans="1:5" ht="14.4" x14ac:dyDescent="0.3">
      <c r="A81"/>
      <c r="B81"/>
      <c r="C81"/>
      <c r="D81"/>
      <c r="E81"/>
    </row>
    <row r="82" spans="1:5" ht="14.4" x14ac:dyDescent="0.3">
      <c r="A82"/>
      <c r="B82"/>
      <c r="C82"/>
      <c r="D82"/>
      <c r="E82"/>
    </row>
    <row r="83" spans="1:5" ht="14.4" x14ac:dyDescent="0.3">
      <c r="A83"/>
      <c r="B83"/>
      <c r="C83"/>
      <c r="D83"/>
      <c r="E83"/>
    </row>
    <row r="84" spans="1:5" ht="14.4" x14ac:dyDescent="0.3">
      <c r="A84"/>
      <c r="B84"/>
      <c r="C84"/>
      <c r="D84"/>
      <c r="E84"/>
    </row>
    <row r="85" spans="1:5" ht="14.4" x14ac:dyDescent="0.3">
      <c r="A85"/>
      <c r="B85"/>
      <c r="C85"/>
      <c r="D85"/>
      <c r="E85"/>
    </row>
  </sheetData>
  <printOptions horizontalCentered="1"/>
  <pageMargins left="1" right="1" top="1" bottom="1" header="0.3" footer="0.3"/>
  <pageSetup orientation="portrait" r:id="rId1"/>
  <headerFooter scaleWithDoc="0" alignWithMargins="0">
    <oddFooter>&amp;R&amp;"Times New Roman,Regular"&amp;12Exh. SEF-10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990A2E3-9E32-40A7-BD3C-CDBE3099958E}"/>
</file>

<file path=customXml/itemProps2.xml><?xml version="1.0" encoding="utf-8"?>
<ds:datastoreItem xmlns:ds="http://schemas.openxmlformats.org/officeDocument/2006/customXml" ds:itemID="{715FE078-0149-4481-A833-A51619F284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F94364-5E43-4FCD-9EC7-F554C24038E3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3f215807-0bed-430f-b408-c95fe85364a7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5FC38AC-B3E5-4183-B8F7-35447DE72C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EIM In PCA</vt:lpstr>
      <vt:lpstr>'EIM In PCA'!Print_Area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Kuzma, Jason (BEL)</cp:lastModifiedBy>
  <cp:lastPrinted>2020-12-06T02:31:10Z</cp:lastPrinted>
  <dcterms:created xsi:type="dcterms:W3CDTF">2020-11-23T20:38:31Z</dcterms:created>
  <dcterms:modified xsi:type="dcterms:W3CDTF">2020-12-06T02:34:15Z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