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2E3C7AC-BB03-4092-A2B7-55A6E8307294}" xr6:coauthVersionLast="47" xr6:coauthVersionMax="47" xr10:uidLastSave="{00000000-0000-0000-0000-000000000000}"/>
  <bookViews>
    <workbookView xWindow="6405" yWindow="915" windowWidth="21030" windowHeight="15090" xr2:uid="{1F0A2064-194E-45BD-ACDD-01033ECBAEDB}"/>
  </bookViews>
  <sheets>
    <sheet name="13.3" sheetId="1" r:id="rId1"/>
    <sheet name="13.3.1_REDACTED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ECURRENT" hidden="1">[3]ConsolidatingPL!#REF!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Table2_Out" hidden="1">#REF!</definedName>
    <definedName name="_www1" hidden="1">{#N/A,#N/A,FALSE,"schA"}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asdf" hidden="1">#REF!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" hidden="1">{#N/A,#N/A,FALSE,"BidCo Assumptions";#N/A,#N/A,FALSE,"Credit Stats";#N/A,#N/A,FALSE,"Bidco Summary";#N/A,#N/A,FALSE,"BIDCO Consolidated"}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localSheetId="1" hidden="1">#REF!</definedName>
    <definedName name="copy" hidden="1">#REF!</definedName>
    <definedName name="Cwvu.GREY_ALL.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localSheetId="0" hidden="1">[1]Inputs!#REF!</definedName>
    <definedName name="dsd" hidden="1">[1]Inputs!#REF!</definedName>
    <definedName name="DUDE" localSheetId="0" hidden="1">#REF!</definedName>
    <definedName name="DUDE" localSheetId="1" hidden="1">#REF!</definedName>
    <definedName name="DUDE" hidden="1">#REF!</definedName>
    <definedName name="ee" hidden="1">{#N/A,#N/A,FALSE,"Month ";#N/A,#N/A,FALSE,"YTD";#N/A,#N/A,FALSE,"12 mo ended"}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rt" hidden="1">#REF!</definedName>
    <definedName name="Estimate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gfas" hidden="1">#REF!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hfjhke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j" hidden="1">#REF!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l_Workbook_GUID" hidden="1">"VX3CWJGNQX2CCGI81U4N2V76"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localSheetId="1" hidden="1">[4]Inputs!#REF!</definedName>
    <definedName name="PricingInfo" hidden="1">[4]Inputs!#REF!</definedName>
    <definedName name="_xlnm.Print_Area" localSheetId="0">'13.3'!$A$2:$J$57</definedName>
    <definedName name="_xlnm.Print_Area" localSheetId="1">'13.3.1_REDACTED'!$A$1:$G$51</definedName>
    <definedName name="q" hidden="1">{#N/A,#N/A,FALSE,"Coversheet";#N/A,#N/A,FALSE,"QA"}</definedName>
    <definedName name="qqq" hidden="1">{#N/A,#N/A,FALSE,"schA"}</definedName>
    <definedName name="qw" hidden="1">#REF!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"45J5JLNGI27004SIRR034OPHN"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olver_adj" localSheetId="1" hidden="1">'13.3.1_REDACTED'!#REF!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'13.3.1_REDACTED'!$G$37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P_Footer_User" hidden="1">"Dylan Moser"</definedName>
    <definedName name="TP_Footer_Version" hidden="1">"v4.00"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vcdv" hidden="1">#REF!</definedName>
    <definedName name="w" localSheetId="0" hidden="1">[5]Inputs!#REF!</definedName>
    <definedName name="w" hidden="1">[5]Inputs!#REF!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ll._.Sheets." hidden="1">{"IncSt",#N/A,FALSE,"IS";"BalSht",#N/A,FALSE,"BS";"IntCash",#N/A,FALSE,"Int. Cash";"Stats",#N/A,FALSE,"Stats"}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idCo." hidden="1">{#N/A,#N/A,FALSE,"BidCo Assumptions";#N/A,#N/A,FALSE,"Credit Stats";#N/A,#N/A,FALSE,"Bidco Summary";#N/A,#N/A,FALSE,"BIDCO Consolidated"}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All." hidden="1">{"PA1",#N/A,TRUE,"BORDMW";"pa2",#N/A,TRUE,"BORDMW";"PA3",#N/A,TRUE,"BORDMW";"PA4",#N/A,TRUE,"BORDMW"}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" hidden="1">{"sales",#N/A,FALSE,"Sales";"sales existing",#N/A,FALSE,"Sales";"sales rd1",#N/A,FALSE,"Sales";"sales rd2",#N/A,FALSE,"Sales"}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_ALONE_BOTH." hidden="1">{"FCB_ALL",#N/A,FALSE,"FCB";"GREY_ALL",#N/A,FALSE,"GREY"}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Wacc." hidden="1">{"Area1",#N/A,FALSE,"OREWACC";"Area2",#N/A,FALSE,"OREWACC"}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#REF!</definedName>
    <definedName name="y" hidden="1">'[1]DSM Output'!$B$21:$B$23</definedName>
    <definedName name="yuf" hidden="1">{#N/A,#N/A,FALSE,"Summ";#N/A,#N/A,FALSE,"General"}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D46" i="2"/>
  <c r="E46" i="2" s="1"/>
  <c r="A2" i="2"/>
  <c r="A3" i="2"/>
  <c r="F46" i="2" l="1"/>
  <c r="D8" i="2" l="1"/>
  <c r="D9" i="2" s="1"/>
  <c r="F11" i="1" s="1"/>
  <c r="I11" i="1" s="1"/>
  <c r="G25" i="2" l="1"/>
  <c r="C26" i="2" s="1"/>
  <c r="F26" i="2" s="1"/>
  <c r="G26" i="2" s="1"/>
  <c r="C27" i="2" s="1"/>
  <c r="F27" i="2" l="1"/>
  <c r="G27" i="2"/>
  <c r="C28" i="2" s="1"/>
  <c r="F28" i="2" l="1"/>
  <c r="G28" i="2"/>
  <c r="C29" i="2" s="1"/>
  <c r="F29" i="2" l="1"/>
  <c r="G29" i="2"/>
  <c r="C30" i="2" s="1"/>
  <c r="F30" i="2" l="1"/>
  <c r="G30" i="2"/>
  <c r="C31" i="2" s="1"/>
  <c r="F31" i="2" l="1"/>
  <c r="G31" i="2"/>
  <c r="C32" i="2" s="1"/>
  <c r="F32" i="2" l="1"/>
  <c r="G32" i="2" s="1"/>
  <c r="C33" i="2" s="1"/>
  <c r="F33" i="2" l="1"/>
  <c r="G33" i="2" s="1"/>
  <c r="C34" i="2" s="1"/>
  <c r="F34" i="2" l="1"/>
  <c r="G34" i="2"/>
  <c r="C35" i="2" s="1"/>
  <c r="F35" i="2" l="1"/>
  <c r="G35" i="2"/>
  <c r="C36" i="2" s="1"/>
  <c r="F36" i="2" l="1"/>
  <c r="G36" i="2"/>
  <c r="C37" i="2" s="1"/>
  <c r="F37" i="2" l="1"/>
  <c r="G37" i="2"/>
</calcChain>
</file>

<file path=xl/sharedStrings.xml><?xml version="1.0" encoding="utf-8"?>
<sst xmlns="http://schemas.openxmlformats.org/spreadsheetml/2006/main" count="48" uniqueCount="42">
  <si>
    <t>Description of Adjustment:</t>
  </si>
  <si>
    <t>`</t>
  </si>
  <si>
    <t>Situs</t>
  </si>
  <si>
    <t>WA</t>
  </si>
  <si>
    <t>Adjustment to Revenues:</t>
  </si>
  <si>
    <t>REF#</t>
  </si>
  <si>
    <t>ALLOCATED</t>
  </si>
  <si>
    <t>FACTOR %</t>
  </si>
  <si>
    <t>FACTOR</t>
  </si>
  <si>
    <t>COMPANY</t>
  </si>
  <si>
    <t>Type</t>
  </si>
  <si>
    <t>ACCOUNT</t>
  </si>
  <si>
    <t>WASHINGTON</t>
  </si>
  <si>
    <t>TOTAL</t>
  </si>
  <si>
    <t>PacifiCorp</t>
  </si>
  <si>
    <t>Q4</t>
  </si>
  <si>
    <t>Q3</t>
  </si>
  <si>
    <t>Q2</t>
  </si>
  <si>
    <t>Q1</t>
  </si>
  <si>
    <t>Quarterly FERC RATE</t>
  </si>
  <si>
    <t>Ref UE-210328</t>
  </si>
  <si>
    <t>Note:</t>
  </si>
  <si>
    <t>Ending Bal.</t>
  </si>
  <si>
    <t>Amortization</t>
  </si>
  <si>
    <t>Opening Bal.</t>
  </si>
  <si>
    <t>Ref 5.3</t>
  </si>
  <si>
    <t>Pro Forma Amount 2024 (below)</t>
  </si>
  <si>
    <t>Revenue Deferral Amortization</t>
  </si>
  <si>
    <t>Pro Forma Amort 2025 =</t>
  </si>
  <si>
    <t>Pro Forma Amount 2025 (below)</t>
  </si>
  <si>
    <t>13.3.1</t>
  </si>
  <si>
    <t>Washington 2023 General Rate Case</t>
  </si>
  <si>
    <t>Pryor Mountain REC Revenues - Year 2</t>
  </si>
  <si>
    <t>REDACTED</t>
  </si>
  <si>
    <t>This adjustment removes the amortization of Pryor Mountain REC Revenues added into results through Adjustment 5.3.  The Company has requested a one-year amortization period.  Accordingly, by Rate Year 2 the deferred balances should be fully amortized.</t>
  </si>
  <si>
    <t>Page 13.3.1_REDACTED</t>
  </si>
  <si>
    <t>PRO</t>
  </si>
  <si>
    <t>PAGE 13.3</t>
  </si>
  <si>
    <r>
      <t>Interest</t>
    </r>
    <r>
      <rPr>
        <b/>
        <vertAlign val="superscript"/>
        <sz val="10"/>
        <rFont val="Arial"/>
        <family val="2"/>
      </rPr>
      <t>1</t>
    </r>
  </si>
  <si>
    <t>Accrual</t>
  </si>
  <si>
    <t>1. Interest accrual at Quarterly FERC rate during the deferral and amortization periods.</t>
  </si>
  <si>
    <t>REC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</si>
</sst>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C00000"/>
      <name val="Arial"/>
      <family val="2"/>
    </font>
    <font>
      <b/>
      <u val="singleAccounting"/>
      <sz val="10"/>
      <color rgb="FFC0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1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8" fillId="0" borderId="0" xfId="3" applyNumberFormat="1" applyFont="1"/>
    <xf numFmtId="164" fontId="8" fillId="0" borderId="0" xfId="3" applyNumberFormat="1" applyFont="1" applyAlignment="1">
      <alignment horizontal="right"/>
    </xf>
    <xf numFmtId="0" fontId="8" fillId="0" borderId="0" xfId="3" applyFont="1"/>
    <xf numFmtId="164" fontId="9" fillId="0" borderId="0" xfId="4" applyNumberFormat="1" applyFont="1" applyBorder="1"/>
    <xf numFmtId="164" fontId="9" fillId="0" borderId="0" xfId="3" applyNumberFormat="1" applyFont="1" applyAlignment="1">
      <alignment horizontal="right"/>
    </xf>
    <xf numFmtId="0" fontId="6" fillId="0" borderId="0" xfId="3" applyFont="1"/>
    <xf numFmtId="164" fontId="6" fillId="0" borderId="0" xfId="3" applyNumberFormat="1" applyFont="1"/>
    <xf numFmtId="166" fontId="10" fillId="0" borderId="0" xfId="2" applyNumberFormat="1" applyFont="1" applyBorder="1" applyAlignment="1">
      <alignment horizontal="left"/>
    </xf>
    <xf numFmtId="10" fontId="3" fillId="0" borderId="3" xfId="2" applyNumberFormat="1" applyFont="1" applyFill="1" applyBorder="1" applyAlignment="1">
      <alignment horizontal="center"/>
    </xf>
    <xf numFmtId="10" fontId="3" fillId="0" borderId="6" xfId="2" applyNumberFormat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7" fontId="3" fillId="0" borderId="0" xfId="0" applyNumberFormat="1" applyFont="1" applyAlignment="1">
      <alignment horizontal="left" vertical="top"/>
    </xf>
    <xf numFmtId="164" fontId="4" fillId="0" borderId="0" xfId="1" applyNumberFormat="1" applyFont="1" applyFill="1" applyBorder="1"/>
    <xf numFmtId="0" fontId="6" fillId="0" borderId="12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4" fillId="0" borderId="0" xfId="3" applyNumberFormat="1" applyFont="1" applyBorder="1"/>
    <xf numFmtId="0" fontId="6" fillId="0" borderId="0" xfId="3" applyFont="1" applyBorder="1" applyAlignment="1">
      <alignment horizontal="center"/>
    </xf>
    <xf numFmtId="0" fontId="4" fillId="0" borderId="0" xfId="3" applyFont="1" applyBorder="1"/>
    <xf numFmtId="164" fontId="11" fillId="0" borderId="0" xfId="3" applyNumberFormat="1" applyFont="1" applyBorder="1"/>
    <xf numFmtId="0" fontId="6" fillId="0" borderId="0" xfId="3" applyFont="1" applyBorder="1" applyAlignment="1">
      <alignment horizontal="right"/>
    </xf>
    <xf numFmtId="17" fontId="3" fillId="0" borderId="0" xfId="0" applyNumberFormat="1" applyFont="1" applyAlignment="1">
      <alignment horizontal="right" vertical="top" indent="2"/>
    </xf>
    <xf numFmtId="0" fontId="6" fillId="0" borderId="0" xfId="3" applyFont="1" applyBorder="1"/>
    <xf numFmtId="0" fontId="12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4" fillId="0" borderId="0" xfId="0" applyFont="1"/>
    <xf numFmtId="0" fontId="4" fillId="0" borderId="0" xfId="0" applyFont="1"/>
    <xf numFmtId="165" fontId="3" fillId="0" borderId="0" xfId="0" applyNumberFormat="1" applyFont="1" applyAlignment="1">
      <alignment horizontal="right"/>
    </xf>
    <xf numFmtId="0" fontId="15" fillId="0" borderId="0" xfId="0" applyFont="1"/>
    <xf numFmtId="0" fontId="5" fillId="0" borderId="9" xfId="0" applyFont="1" applyBorder="1"/>
    <xf numFmtId="0" fontId="5" fillId="0" borderId="14" xfId="0" applyFont="1" applyBorder="1"/>
    <xf numFmtId="0" fontId="5" fillId="0" borderId="16" xfId="0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164" fontId="3" fillId="2" borderId="0" xfId="3" applyNumberFormat="1" applyFont="1" applyFill="1"/>
    <xf numFmtId="164" fontId="3" fillId="0" borderId="0" xfId="3" applyNumberFormat="1" applyFont="1"/>
    <xf numFmtId="43" fontId="3" fillId="0" borderId="0" xfId="3" applyNumberFormat="1" applyFont="1" applyBorder="1"/>
    <xf numFmtId="164" fontId="3" fillId="0" borderId="12" xfId="3" applyNumberFormat="1" applyFont="1" applyBorder="1"/>
    <xf numFmtId="0" fontId="3" fillId="0" borderId="11" xfId="3" applyFont="1" applyBorder="1" applyAlignment="1">
      <alignment horizontal="center"/>
    </xf>
    <xf numFmtId="0" fontId="3" fillId="0" borderId="10" xfId="3" applyFont="1" applyBorder="1"/>
    <xf numFmtId="0" fontId="3" fillId="0" borderId="9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164" fontId="3" fillId="0" borderId="3" xfId="3" applyNumberFormat="1" applyFont="1" applyBorder="1" applyAlignment="1">
      <alignment horizontal="right"/>
    </xf>
    <xf numFmtId="10" fontId="3" fillId="0" borderId="2" xfId="3" applyNumberFormat="1" applyFont="1" applyBorder="1" applyAlignment="1">
      <alignment horizontal="center"/>
    </xf>
    <xf numFmtId="10" fontId="3" fillId="0" borderId="1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64" fontId="3" fillId="0" borderId="0" xfId="3" applyNumberFormat="1" applyFont="1" applyAlignment="1">
      <alignment horizontal="right"/>
    </xf>
    <xf numFmtId="43" fontId="3" fillId="0" borderId="0" xfId="3" applyNumberFormat="1" applyFont="1"/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43" fontId="5" fillId="0" borderId="0" xfId="0" applyNumberFormat="1" applyFont="1" applyBorder="1"/>
    <xf numFmtId="164" fontId="3" fillId="0" borderId="0" xfId="3" applyNumberFormat="1" applyFont="1" applyFill="1"/>
    <xf numFmtId="164" fontId="6" fillId="0" borderId="13" xfId="3" applyNumberFormat="1" applyFont="1" applyFill="1" applyBorder="1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</cellXfs>
  <cellStyles count="5">
    <cellStyle name="Comma" xfId="1" builtinId="3"/>
    <cellStyle name="Comma 10" xfId="4" xr:uid="{8B5A8BC5-2B5D-416D-AE48-23B189552F24}"/>
    <cellStyle name="Normal" xfId="0" builtinId="0"/>
    <cellStyle name="Normal 11 3" xfId="3" xr:uid="{DCEF25C4-DAC7-4862-982F-005CE2FA9FA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DCE0-254F-4554-9B8E-FA190522CC04}">
  <sheetPr>
    <pageSetUpPr fitToPage="1"/>
  </sheetPr>
  <dimension ref="A2:P60"/>
  <sheetViews>
    <sheetView tabSelected="1" view="pageBreakPreview" zoomScale="80" zoomScaleNormal="80" zoomScaleSheetLayoutView="80" workbookViewId="0">
      <selection activeCell="N37" sqref="N37"/>
    </sheetView>
  </sheetViews>
  <sheetFormatPr defaultColWidth="9.140625" defaultRowHeight="15" customHeight="1" x14ac:dyDescent="0.2"/>
  <cols>
    <col min="1" max="1" width="0.5703125" style="42" customWidth="1"/>
    <col min="2" max="2" width="1.42578125" style="42" customWidth="1"/>
    <col min="3" max="3" width="27" style="42" customWidth="1"/>
    <col min="4" max="4" width="10.140625" style="42" bestFit="1" customWidth="1"/>
    <col min="5" max="5" width="5.5703125" style="42" bestFit="1" customWidth="1"/>
    <col min="6" max="6" width="10.5703125" style="42" bestFit="1" customWidth="1"/>
    <col min="7" max="7" width="8.7109375" style="42" bestFit="1" customWidth="1"/>
    <col min="8" max="8" width="11" style="42" bestFit="1" customWidth="1"/>
    <col min="9" max="9" width="13.7109375" style="42" bestFit="1" customWidth="1"/>
    <col min="10" max="10" width="7" style="42" customWidth="1"/>
    <col min="11" max="14" width="6.140625" style="42" customWidth="1"/>
    <col min="15" max="15" width="10.28515625" style="42" customWidth="1"/>
    <col min="16" max="16" width="15.140625" style="42" customWidth="1"/>
    <col min="17" max="16384" width="9.140625" style="42"/>
  </cols>
  <sheetData>
    <row r="2" spans="2:16" ht="15" customHeight="1" x14ac:dyDescent="0.2">
      <c r="B2" s="10" t="s">
        <v>14</v>
      </c>
      <c r="D2" s="3"/>
      <c r="F2" s="3"/>
      <c r="G2" s="3"/>
      <c r="H2" s="3"/>
      <c r="I2" s="3"/>
      <c r="J2" s="47" t="s">
        <v>37</v>
      </c>
      <c r="K2" s="13"/>
      <c r="L2" s="13"/>
      <c r="M2" s="13"/>
      <c r="N2" s="13"/>
      <c r="O2" s="43"/>
      <c r="P2" s="44"/>
    </row>
    <row r="3" spans="2:16" ht="15" customHeight="1" x14ac:dyDescent="0.2">
      <c r="B3" s="10" t="s">
        <v>31</v>
      </c>
      <c r="D3" s="3"/>
      <c r="F3" s="3"/>
      <c r="G3" s="3"/>
      <c r="H3" s="3"/>
      <c r="I3" s="3"/>
      <c r="J3" s="3"/>
      <c r="K3" s="3"/>
      <c r="L3" s="3"/>
      <c r="M3" s="3"/>
      <c r="N3" s="3"/>
    </row>
    <row r="4" spans="2:16" ht="15" customHeight="1" x14ac:dyDescent="0.2">
      <c r="B4" s="10" t="s">
        <v>32</v>
      </c>
      <c r="D4" s="3"/>
      <c r="F4" s="3"/>
      <c r="G4" s="3"/>
      <c r="H4" s="3"/>
      <c r="I4" s="3"/>
      <c r="J4" s="3"/>
      <c r="K4" s="3"/>
      <c r="L4" s="3"/>
      <c r="M4" s="3"/>
      <c r="N4" s="3"/>
    </row>
    <row r="5" spans="2:16" ht="15" customHeight="1" x14ac:dyDescent="0.2">
      <c r="B5" s="10"/>
      <c r="D5" s="3"/>
      <c r="F5" s="3"/>
      <c r="G5" s="3"/>
      <c r="H5" s="3"/>
      <c r="I5" s="3"/>
      <c r="J5" s="3"/>
      <c r="K5" s="3"/>
      <c r="L5" s="3"/>
      <c r="M5" s="3"/>
      <c r="N5" s="3"/>
      <c r="O5" s="81"/>
      <c r="P5" s="81"/>
    </row>
    <row r="6" spans="2:16" ht="15" customHeight="1" x14ac:dyDescent="0.2">
      <c r="D6" s="3"/>
      <c r="F6" s="3"/>
      <c r="G6" s="3"/>
      <c r="H6" s="3"/>
      <c r="I6" s="3"/>
      <c r="J6" s="3"/>
      <c r="K6" s="3"/>
      <c r="L6" s="3"/>
      <c r="M6" s="3"/>
      <c r="N6" s="3"/>
    </row>
    <row r="7" spans="2:16" ht="15" customHeight="1" x14ac:dyDescent="0.2">
      <c r="D7" s="3"/>
      <c r="F7" s="3" t="s">
        <v>13</v>
      </c>
      <c r="G7" s="3"/>
      <c r="H7" s="3"/>
      <c r="I7" s="3" t="s">
        <v>12</v>
      </c>
      <c r="J7" s="3"/>
      <c r="K7" s="3"/>
      <c r="L7" s="3"/>
      <c r="M7" s="3"/>
      <c r="N7" s="3"/>
    </row>
    <row r="8" spans="2:16" ht="15" customHeight="1" x14ac:dyDescent="0.2">
      <c r="D8" s="12" t="s">
        <v>11</v>
      </c>
      <c r="E8" s="12" t="s">
        <v>10</v>
      </c>
      <c r="F8" s="12" t="s">
        <v>9</v>
      </c>
      <c r="G8" s="12" t="s">
        <v>8</v>
      </c>
      <c r="H8" s="12" t="s">
        <v>7</v>
      </c>
      <c r="I8" s="12" t="s">
        <v>6</v>
      </c>
      <c r="J8" s="12" t="s">
        <v>5</v>
      </c>
      <c r="K8" s="12"/>
      <c r="L8" s="12"/>
      <c r="M8" s="12"/>
      <c r="N8" s="12"/>
      <c r="P8" s="45"/>
    </row>
    <row r="9" spans="2:16" ht="15" customHeight="1" x14ac:dyDescent="0.2">
      <c r="B9" s="11"/>
      <c r="C9" s="4"/>
      <c r="D9" s="3"/>
      <c r="E9" s="3"/>
      <c r="F9" s="3"/>
      <c r="G9" s="3"/>
      <c r="H9" s="3"/>
      <c r="I9" s="6"/>
      <c r="J9" s="3"/>
      <c r="K9" s="3"/>
      <c r="L9" s="3"/>
      <c r="M9" s="3"/>
      <c r="N9" s="3"/>
    </row>
    <row r="10" spans="2:16" ht="15" customHeight="1" x14ac:dyDescent="0.2">
      <c r="B10" s="10" t="s">
        <v>4</v>
      </c>
      <c r="C10" s="4"/>
      <c r="D10" s="3"/>
      <c r="E10" s="3"/>
      <c r="F10" s="3"/>
      <c r="G10" s="3"/>
      <c r="H10" s="3"/>
      <c r="I10" s="6"/>
      <c r="J10" s="3"/>
      <c r="K10" s="3"/>
      <c r="L10" s="3"/>
      <c r="M10" s="3"/>
      <c r="N10" s="3"/>
    </row>
    <row r="11" spans="2:16" ht="15" customHeight="1" x14ac:dyDescent="0.2">
      <c r="B11" s="10"/>
      <c r="C11" s="4" t="s">
        <v>41</v>
      </c>
      <c r="D11" s="3">
        <v>456</v>
      </c>
      <c r="E11" s="3" t="s">
        <v>36</v>
      </c>
      <c r="F11" s="79">
        <f>'13.3.1_REDACTED'!D9</f>
        <v>-200634.08801904801</v>
      </c>
      <c r="G11" s="3" t="s">
        <v>3</v>
      </c>
      <c r="H11" s="3" t="s">
        <v>2</v>
      </c>
      <c r="I11" s="80">
        <f>F11</f>
        <v>-200634.08801904801</v>
      </c>
      <c r="J11" s="3" t="s">
        <v>30</v>
      </c>
      <c r="K11" s="3"/>
      <c r="L11" s="3"/>
      <c r="M11" s="3"/>
      <c r="N11" s="3"/>
    </row>
    <row r="12" spans="2:16" ht="15" customHeight="1" x14ac:dyDescent="0.2">
      <c r="B12" s="10"/>
      <c r="C12" s="4"/>
      <c r="D12" s="3"/>
      <c r="E12" s="3"/>
      <c r="F12" s="2"/>
      <c r="G12" s="3"/>
      <c r="H12" s="3"/>
      <c r="I12" s="6"/>
      <c r="J12" s="5"/>
      <c r="K12" s="3"/>
      <c r="L12" s="3"/>
      <c r="M12" s="3"/>
      <c r="N12" s="3"/>
    </row>
    <row r="13" spans="2:16" ht="12.75" x14ac:dyDescent="0.2">
      <c r="B13" s="10"/>
      <c r="C13" s="4"/>
      <c r="D13" s="3"/>
      <c r="E13" s="3"/>
      <c r="F13" s="2"/>
      <c r="G13" s="3"/>
      <c r="H13" s="3"/>
      <c r="I13" s="6"/>
      <c r="J13" s="9"/>
      <c r="K13" s="3"/>
      <c r="L13" s="3"/>
      <c r="M13" s="3"/>
      <c r="N13" s="3"/>
    </row>
    <row r="14" spans="2:16" ht="12.75" x14ac:dyDescent="0.2">
      <c r="B14" s="10"/>
      <c r="C14" s="4"/>
      <c r="D14" s="3"/>
      <c r="E14" s="3"/>
      <c r="F14" s="2"/>
      <c r="G14" s="3"/>
      <c r="H14" s="3"/>
      <c r="I14" s="6"/>
      <c r="J14" s="9"/>
      <c r="K14" s="3"/>
      <c r="L14" s="3"/>
      <c r="M14" s="3"/>
      <c r="N14" s="3"/>
    </row>
    <row r="15" spans="2:16" ht="12.75" x14ac:dyDescent="0.2">
      <c r="B15" s="10"/>
      <c r="C15" s="4"/>
      <c r="D15" s="3"/>
      <c r="E15" s="3"/>
      <c r="F15" s="2"/>
      <c r="G15" s="3"/>
      <c r="H15" s="3"/>
      <c r="I15" s="6"/>
      <c r="J15" s="9"/>
      <c r="K15" s="3"/>
      <c r="L15" s="3"/>
      <c r="M15" s="3"/>
      <c r="N15" s="3"/>
    </row>
    <row r="16" spans="2:16" ht="12.75" x14ac:dyDescent="0.2">
      <c r="B16" s="10"/>
      <c r="C16" s="4"/>
      <c r="D16" s="3"/>
      <c r="E16" s="3"/>
      <c r="F16" s="2"/>
      <c r="G16" s="3"/>
      <c r="H16" s="3"/>
      <c r="I16" s="6"/>
      <c r="J16" s="9"/>
      <c r="K16" s="3"/>
      <c r="L16" s="3"/>
      <c r="M16" s="3"/>
      <c r="N16" s="3"/>
    </row>
    <row r="17" spans="2:14" ht="12.75" x14ac:dyDescent="0.2">
      <c r="B17" s="10"/>
      <c r="C17" s="4"/>
      <c r="D17" s="3"/>
      <c r="E17" s="3"/>
      <c r="F17" s="2"/>
      <c r="G17" s="3"/>
      <c r="H17" s="3"/>
      <c r="I17" s="6"/>
      <c r="J17" s="9"/>
      <c r="K17" s="3"/>
      <c r="L17" s="3"/>
      <c r="M17" s="3"/>
      <c r="N17" s="3"/>
    </row>
    <row r="18" spans="2:14" ht="12.75" x14ac:dyDescent="0.2">
      <c r="B18" s="10"/>
      <c r="C18" s="4"/>
      <c r="D18" s="3"/>
      <c r="E18" s="3"/>
      <c r="F18" s="2"/>
      <c r="G18" s="3"/>
      <c r="H18" s="3"/>
      <c r="I18" s="6"/>
      <c r="J18" s="9"/>
      <c r="K18" s="3"/>
      <c r="L18" s="3"/>
      <c r="M18" s="3"/>
      <c r="N18" s="3"/>
    </row>
    <row r="19" spans="2:14" ht="12.75" x14ac:dyDescent="0.2">
      <c r="B19" s="10"/>
      <c r="C19" s="4"/>
      <c r="D19" s="3"/>
      <c r="E19" s="3"/>
      <c r="F19" s="2"/>
      <c r="G19" s="3"/>
      <c r="H19" s="3"/>
      <c r="I19" s="6"/>
      <c r="J19" s="9"/>
      <c r="K19" s="3"/>
      <c r="L19" s="3"/>
      <c r="M19" s="3"/>
      <c r="N19" s="3"/>
    </row>
    <row r="20" spans="2:14" ht="12.75" x14ac:dyDescent="0.2">
      <c r="B20" s="10"/>
      <c r="C20" s="4"/>
      <c r="D20" s="3"/>
      <c r="E20" s="3"/>
      <c r="F20" s="2"/>
      <c r="G20" s="3"/>
      <c r="H20" s="3"/>
      <c r="I20" s="6"/>
      <c r="J20" s="9"/>
      <c r="K20" s="3"/>
      <c r="L20" s="3"/>
      <c r="M20" s="3"/>
      <c r="N20" s="3"/>
    </row>
    <row r="21" spans="2:14" ht="12.75" x14ac:dyDescent="0.2">
      <c r="B21" s="10"/>
      <c r="C21" s="4"/>
      <c r="D21" s="3"/>
      <c r="E21" s="3"/>
      <c r="F21" s="2"/>
      <c r="G21" s="3"/>
      <c r="H21" s="3"/>
      <c r="I21" s="6"/>
      <c r="J21" s="9"/>
      <c r="K21" s="3"/>
      <c r="L21" s="3"/>
      <c r="M21" s="3"/>
      <c r="N21" s="3"/>
    </row>
    <row r="22" spans="2:14" ht="12.75" x14ac:dyDescent="0.2">
      <c r="B22" s="10"/>
      <c r="C22" s="4"/>
      <c r="D22" s="3"/>
      <c r="E22" s="3"/>
      <c r="F22" s="2"/>
      <c r="G22" s="3"/>
      <c r="H22" s="3"/>
      <c r="I22" s="6"/>
      <c r="J22" s="9"/>
      <c r="K22" s="3"/>
      <c r="L22" s="3"/>
      <c r="M22" s="3"/>
      <c r="N22" s="3"/>
    </row>
    <row r="23" spans="2:14" ht="12.75" x14ac:dyDescent="0.2">
      <c r="B23" s="10"/>
      <c r="C23" s="4"/>
      <c r="D23" s="3"/>
      <c r="E23" s="3"/>
      <c r="F23" s="2"/>
      <c r="G23" s="3"/>
      <c r="H23" s="3"/>
      <c r="I23" s="6"/>
      <c r="J23" s="9"/>
      <c r="K23" s="3"/>
      <c r="L23" s="3"/>
      <c r="M23" s="3"/>
      <c r="N23" s="3"/>
    </row>
    <row r="24" spans="2:14" ht="12.75" x14ac:dyDescent="0.2">
      <c r="B24" s="10"/>
      <c r="C24" s="4"/>
      <c r="D24" s="3"/>
      <c r="E24" s="3"/>
      <c r="F24" s="2"/>
      <c r="G24" s="3"/>
      <c r="H24" s="3"/>
      <c r="I24" s="6"/>
      <c r="J24" s="9"/>
      <c r="K24" s="3"/>
      <c r="L24" s="3"/>
      <c r="M24" s="3"/>
      <c r="N24" s="3"/>
    </row>
    <row r="25" spans="2:14" ht="12.75" x14ac:dyDescent="0.2">
      <c r="B25" s="10"/>
      <c r="C25" s="4"/>
      <c r="D25" s="3"/>
      <c r="E25" s="3"/>
      <c r="F25" s="2"/>
      <c r="G25" s="3"/>
      <c r="H25" s="3"/>
      <c r="I25" s="6"/>
      <c r="J25" s="9"/>
      <c r="K25" s="3"/>
      <c r="L25" s="3"/>
      <c r="M25" s="3"/>
      <c r="N25" s="3"/>
    </row>
    <row r="26" spans="2:14" ht="12.75" x14ac:dyDescent="0.2">
      <c r="B26" s="10"/>
      <c r="C26" s="4"/>
      <c r="D26" s="3"/>
      <c r="E26" s="3"/>
      <c r="F26" s="2"/>
      <c r="G26" s="3"/>
      <c r="H26" s="3"/>
      <c r="I26" s="6"/>
      <c r="J26" s="9"/>
      <c r="K26" s="3"/>
      <c r="L26" s="3"/>
      <c r="M26" s="3"/>
      <c r="N26" s="3"/>
    </row>
    <row r="27" spans="2:14" ht="12.75" x14ac:dyDescent="0.2">
      <c r="B27" s="10"/>
      <c r="C27" s="4"/>
      <c r="D27" s="3"/>
      <c r="E27" s="3"/>
      <c r="F27" s="2"/>
      <c r="G27" s="3"/>
      <c r="H27" s="3"/>
      <c r="I27" s="6"/>
      <c r="J27" s="9"/>
      <c r="K27" s="3"/>
      <c r="L27" s="3"/>
      <c r="M27" s="3"/>
      <c r="N27" s="3"/>
    </row>
    <row r="28" spans="2:14" ht="12.75" x14ac:dyDescent="0.2">
      <c r="B28" s="10"/>
      <c r="C28" s="4"/>
      <c r="D28" s="3"/>
      <c r="E28" s="3"/>
      <c r="F28" s="2"/>
      <c r="G28" s="3"/>
      <c r="H28" s="3"/>
      <c r="I28" s="6"/>
      <c r="J28" s="9"/>
      <c r="K28" s="3"/>
      <c r="L28" s="3"/>
      <c r="M28" s="3"/>
      <c r="N28" s="3"/>
    </row>
    <row r="29" spans="2:14" ht="12.75" x14ac:dyDescent="0.2">
      <c r="B29" s="10"/>
      <c r="C29" s="4"/>
      <c r="D29" s="3"/>
      <c r="E29" s="3"/>
      <c r="F29" s="2"/>
      <c r="G29" s="3"/>
      <c r="H29" s="3"/>
      <c r="I29" s="6"/>
      <c r="J29" s="9"/>
      <c r="K29" s="3"/>
      <c r="L29" s="3"/>
      <c r="M29" s="3"/>
      <c r="N29" s="3"/>
    </row>
    <row r="30" spans="2:14" ht="12.75" x14ac:dyDescent="0.2">
      <c r="B30" s="10"/>
      <c r="C30" s="4"/>
      <c r="D30" s="3"/>
      <c r="E30" s="3"/>
      <c r="F30" s="2"/>
      <c r="G30" s="3"/>
      <c r="H30" s="3"/>
      <c r="I30" s="6"/>
      <c r="J30" s="9"/>
      <c r="K30" s="3"/>
      <c r="L30" s="3"/>
      <c r="M30" s="3"/>
      <c r="N30" s="3"/>
    </row>
    <row r="31" spans="2:14" ht="12.75" x14ac:dyDescent="0.2">
      <c r="B31" s="10"/>
      <c r="C31" s="4"/>
      <c r="D31" s="3"/>
      <c r="E31" s="3"/>
      <c r="F31" s="2"/>
      <c r="G31" s="3"/>
      <c r="H31" s="3"/>
      <c r="I31" s="6"/>
      <c r="J31" s="9"/>
      <c r="K31" s="3"/>
      <c r="L31" s="3"/>
      <c r="M31" s="3"/>
      <c r="N31" s="3"/>
    </row>
    <row r="32" spans="2:14" ht="12.75" x14ac:dyDescent="0.2">
      <c r="B32" s="10"/>
      <c r="C32" s="4"/>
      <c r="D32" s="3"/>
      <c r="E32" s="3"/>
      <c r="F32" s="2"/>
      <c r="G32" s="3"/>
      <c r="H32" s="3"/>
      <c r="I32" s="6"/>
      <c r="J32" s="9"/>
      <c r="K32" s="3"/>
      <c r="L32" s="3"/>
      <c r="M32" s="3"/>
      <c r="N32" s="3"/>
    </row>
    <row r="33" spans="2:14" ht="12.75" x14ac:dyDescent="0.2">
      <c r="B33" s="10"/>
      <c r="C33" s="4"/>
      <c r="D33" s="3"/>
      <c r="E33" s="3"/>
      <c r="F33" s="2"/>
      <c r="G33" s="3"/>
      <c r="H33" s="3"/>
      <c r="I33" s="6"/>
      <c r="J33" s="9"/>
      <c r="K33" s="3"/>
      <c r="L33" s="3"/>
      <c r="M33" s="3"/>
      <c r="N33" s="3"/>
    </row>
    <row r="34" spans="2:14" ht="12.75" x14ac:dyDescent="0.2">
      <c r="B34" s="10"/>
      <c r="C34" s="4"/>
      <c r="D34" s="3"/>
      <c r="E34" s="3"/>
      <c r="F34" s="2"/>
      <c r="G34" s="3"/>
      <c r="H34" s="3"/>
      <c r="I34" s="6"/>
      <c r="J34" s="9"/>
      <c r="K34" s="3"/>
      <c r="L34" s="3"/>
      <c r="M34" s="3"/>
      <c r="N34" s="3"/>
    </row>
    <row r="35" spans="2:14" ht="15" customHeight="1" x14ac:dyDescent="0.2">
      <c r="B35" s="1"/>
      <c r="C35" s="4"/>
      <c r="D35" s="8"/>
      <c r="E35" s="3"/>
      <c r="F35" s="7"/>
      <c r="G35" s="41"/>
      <c r="H35" s="3"/>
      <c r="I35" s="6"/>
      <c r="J35" s="5"/>
      <c r="L35" s="46"/>
    </row>
    <row r="36" spans="2:14" ht="12.75" x14ac:dyDescent="0.2"/>
    <row r="37" spans="2:14" ht="12.75" x14ac:dyDescent="0.2"/>
    <row r="38" spans="2:14" ht="12.75" x14ac:dyDescent="0.2">
      <c r="C38" s="1"/>
    </row>
    <row r="39" spans="2:14" ht="12.75" x14ac:dyDescent="0.2">
      <c r="C39" s="4"/>
      <c r="D39" s="3"/>
      <c r="E39" s="3"/>
      <c r="J39" s="5"/>
    </row>
    <row r="40" spans="2:14" ht="12.75" x14ac:dyDescent="0.2">
      <c r="C40" s="4"/>
      <c r="D40" s="3"/>
      <c r="E40" s="3"/>
      <c r="F40" s="2"/>
      <c r="J40" s="5"/>
    </row>
    <row r="41" spans="2:14" ht="12.75" x14ac:dyDescent="0.2">
      <c r="H41" s="42" t="s">
        <v>1</v>
      </c>
    </row>
    <row r="42" spans="2:14" ht="12.75" x14ac:dyDescent="0.2"/>
    <row r="43" spans="2:14" ht="12.75" x14ac:dyDescent="0.2"/>
    <row r="44" spans="2:14" ht="12.75" x14ac:dyDescent="0.2"/>
    <row r="45" spans="2:14" ht="12.75" x14ac:dyDescent="0.2"/>
    <row r="46" spans="2:14" ht="12.75" x14ac:dyDescent="0.2"/>
    <row r="47" spans="2:14" ht="12.75" x14ac:dyDescent="0.2"/>
    <row r="48" spans="2:14" ht="12.75" x14ac:dyDescent="0.2"/>
    <row r="49" spans="1:16" ht="13.5" thickBot="1" x14ac:dyDescent="0.25">
      <c r="B49" s="1" t="s">
        <v>0</v>
      </c>
    </row>
    <row r="50" spans="1:16" ht="12.75" x14ac:dyDescent="0.2">
      <c r="A50" s="49"/>
      <c r="B50" s="82" t="s">
        <v>34</v>
      </c>
      <c r="C50" s="82"/>
      <c r="D50" s="82"/>
      <c r="E50" s="82"/>
      <c r="F50" s="82"/>
      <c r="G50" s="82"/>
      <c r="H50" s="82"/>
      <c r="I50" s="82"/>
      <c r="J50" s="83"/>
      <c r="L50" s="48"/>
    </row>
    <row r="51" spans="1:16" ht="12.75" x14ac:dyDescent="0.2">
      <c r="A51" s="50"/>
      <c r="B51" s="84"/>
      <c r="C51" s="84"/>
      <c r="D51" s="84"/>
      <c r="E51" s="84"/>
      <c r="F51" s="84"/>
      <c r="G51" s="84"/>
      <c r="H51" s="84"/>
      <c r="I51" s="84"/>
      <c r="J51" s="85"/>
    </row>
    <row r="52" spans="1:16" ht="12.75" x14ac:dyDescent="0.2">
      <c r="A52" s="50"/>
      <c r="B52" s="84"/>
      <c r="C52" s="84"/>
      <c r="D52" s="84"/>
      <c r="E52" s="84"/>
      <c r="F52" s="84"/>
      <c r="G52" s="84"/>
      <c r="H52" s="84"/>
      <c r="I52" s="84"/>
      <c r="J52" s="85"/>
    </row>
    <row r="53" spans="1:16" ht="12.75" x14ac:dyDescent="0.2">
      <c r="A53" s="50"/>
      <c r="B53" s="84"/>
      <c r="C53" s="84"/>
      <c r="D53" s="84"/>
      <c r="E53" s="84"/>
      <c r="F53" s="84"/>
      <c r="G53" s="84"/>
      <c r="H53" s="84"/>
      <c r="I53" s="84"/>
      <c r="J53" s="85"/>
    </row>
    <row r="54" spans="1:16" ht="12.75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P54" s="46"/>
    </row>
    <row r="55" spans="1:16" ht="12.75" x14ac:dyDescent="0.2">
      <c r="A55" s="50"/>
      <c r="B55" s="84"/>
      <c r="C55" s="84"/>
      <c r="D55" s="84"/>
      <c r="E55" s="84"/>
      <c r="F55" s="84"/>
      <c r="G55" s="84"/>
      <c r="H55" s="84"/>
      <c r="I55" s="84"/>
      <c r="J55" s="85"/>
    </row>
    <row r="56" spans="1:16" ht="12.75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5"/>
    </row>
    <row r="57" spans="1:16" ht="13.5" thickBot="1" x14ac:dyDescent="0.25">
      <c r="A57" s="51"/>
      <c r="B57" s="86"/>
      <c r="C57" s="86"/>
      <c r="D57" s="86"/>
      <c r="E57" s="86"/>
      <c r="F57" s="86"/>
      <c r="G57" s="86"/>
      <c r="H57" s="86"/>
      <c r="I57" s="86"/>
      <c r="J57" s="87"/>
    </row>
    <row r="58" spans="1:16" ht="12.75" x14ac:dyDescent="0.2"/>
    <row r="59" spans="1:16" ht="12.75" x14ac:dyDescent="0.2"/>
    <row r="60" spans="1:16" ht="12.75" x14ac:dyDescent="0.2"/>
  </sheetData>
  <mergeCells count="2">
    <mergeCell ref="O5:P5"/>
    <mergeCell ref="B50:J57"/>
  </mergeCells>
  <dataValidations count="1">
    <dataValidation type="list" errorStyle="warning" allowBlank="1" showInputMessage="1" showErrorMessage="1" errorTitle="Factor" error="This factor is not included in the drop-down list. Is this the factor you want to use?" sqref="G35" xr:uid="{00000000-0002-0000-0300-000000000000}">
      <formula1>#REF!</formula1>
    </dataValidation>
  </dataValidations>
  <pageMargins left="0.7" right="0.7" top="0.75" bottom="0.75" header="0.3" footer="0.3"/>
  <pageSetup scale="94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E9C1-4309-4DA6-B04D-B82791F0F046}">
  <sheetPr>
    <pageSetUpPr fitToPage="1"/>
  </sheetPr>
  <dimension ref="A1:U66"/>
  <sheetViews>
    <sheetView view="pageBreakPreview" zoomScale="80" zoomScaleNormal="100" zoomScaleSheetLayoutView="80" workbookViewId="0">
      <selection activeCell="J23" sqref="J23"/>
    </sheetView>
  </sheetViews>
  <sheetFormatPr defaultColWidth="9.140625" defaultRowHeight="12.75" x14ac:dyDescent="0.2"/>
  <cols>
    <col min="1" max="1" width="6.85546875" style="52" customWidth="1"/>
    <col min="2" max="2" width="21" style="52" customWidth="1"/>
    <col min="3" max="3" width="14.85546875" style="52" customWidth="1"/>
    <col min="4" max="4" width="14.42578125" style="52" customWidth="1"/>
    <col min="5" max="5" width="14" style="52" customWidth="1"/>
    <col min="6" max="6" width="13.5703125" style="52" customWidth="1"/>
    <col min="7" max="7" width="13" style="52" bestFit="1" customWidth="1"/>
    <col min="8" max="8" width="1.42578125" style="52" customWidth="1"/>
    <col min="9" max="9" width="14.140625" style="52" customWidth="1"/>
    <col min="10" max="10" width="11.85546875" style="52" customWidth="1"/>
    <col min="11" max="11" width="13.7109375" style="52" customWidth="1"/>
    <col min="12" max="12" width="20.85546875" style="53" bestFit="1" customWidth="1"/>
    <col min="13" max="13" width="15" style="53" customWidth="1"/>
    <col min="14" max="21" width="9.140625" style="53"/>
    <col min="22" max="16384" width="9.140625" style="52"/>
  </cols>
  <sheetData>
    <row r="1" spans="1:14" x14ac:dyDescent="0.2">
      <c r="A1" s="10" t="s">
        <v>14</v>
      </c>
      <c r="F1" s="32"/>
      <c r="G1" s="32" t="s">
        <v>35</v>
      </c>
      <c r="L1" s="73"/>
      <c r="M1" s="74"/>
      <c r="N1" s="75"/>
    </row>
    <row r="2" spans="1:14" x14ac:dyDescent="0.2">
      <c r="A2" s="10" t="str">
        <f>'13.3'!B3</f>
        <v>Washington 2023 General Rate Case</v>
      </c>
      <c r="G2" s="42"/>
      <c r="H2" s="42"/>
      <c r="I2" s="42"/>
      <c r="J2" s="42"/>
      <c r="K2" s="42"/>
      <c r="L2" s="73"/>
      <c r="M2" s="73"/>
      <c r="N2" s="73"/>
    </row>
    <row r="3" spans="1:14" x14ac:dyDescent="0.2">
      <c r="A3" s="10" t="str">
        <f>'13.3'!B4</f>
        <v>Pryor Mountain REC Revenues - Year 2</v>
      </c>
      <c r="G3" s="42"/>
      <c r="H3" s="42"/>
      <c r="I3" s="42"/>
      <c r="J3" s="42"/>
      <c r="K3" s="42"/>
      <c r="L3" s="73"/>
      <c r="M3" s="73"/>
      <c r="N3" s="73"/>
    </row>
    <row r="4" spans="1:14" x14ac:dyDescent="0.2">
      <c r="A4" s="19" t="s">
        <v>27</v>
      </c>
      <c r="G4" s="42"/>
      <c r="H4" s="42"/>
      <c r="I4" s="42"/>
      <c r="J4" s="42"/>
      <c r="K4" s="42"/>
      <c r="L4" s="73"/>
      <c r="M4" s="88"/>
      <c r="N4" s="88"/>
    </row>
    <row r="5" spans="1:14" x14ac:dyDescent="0.2">
      <c r="A5" s="19" t="s">
        <v>33</v>
      </c>
      <c r="G5" s="42"/>
      <c r="H5" s="42"/>
      <c r="I5" s="42"/>
      <c r="J5" s="42"/>
      <c r="K5" s="42"/>
      <c r="L5" s="76"/>
      <c r="M5" s="73"/>
      <c r="N5" s="73"/>
    </row>
    <row r="6" spans="1:14" x14ac:dyDescent="0.2">
      <c r="C6" s="54"/>
      <c r="D6" s="29" t="s">
        <v>23</v>
      </c>
      <c r="E6" s="29"/>
      <c r="F6" s="29"/>
      <c r="G6" s="28"/>
      <c r="H6" s="42"/>
      <c r="I6" s="42"/>
      <c r="J6" s="42"/>
      <c r="K6" s="42"/>
      <c r="M6" s="39"/>
    </row>
    <row r="7" spans="1:14" x14ac:dyDescent="0.2">
      <c r="C7" s="54" t="s">
        <v>26</v>
      </c>
      <c r="D7" s="77">
        <v>200634.08801904801</v>
      </c>
      <c r="E7" s="56"/>
      <c r="F7" s="56"/>
      <c r="G7" s="2"/>
    </row>
    <row r="8" spans="1:14" x14ac:dyDescent="0.2">
      <c r="C8" s="54" t="s">
        <v>29</v>
      </c>
      <c r="D8" s="56">
        <f>E38</f>
        <v>0</v>
      </c>
      <c r="E8" s="56"/>
      <c r="F8" s="56"/>
      <c r="G8" s="2"/>
    </row>
    <row r="9" spans="1:14" ht="13.5" thickBot="1" x14ac:dyDescent="0.25">
      <c r="C9" s="54"/>
      <c r="D9" s="78">
        <f>D8-D7</f>
        <v>-200634.08801904801</v>
      </c>
      <c r="E9" s="56"/>
      <c r="F9" s="56"/>
      <c r="G9" s="2"/>
    </row>
    <row r="10" spans="1:14" x14ac:dyDescent="0.2">
      <c r="C10" s="54"/>
      <c r="D10" s="31" t="s">
        <v>25</v>
      </c>
      <c r="E10" s="30"/>
      <c r="F10" s="30"/>
      <c r="G10" s="30"/>
    </row>
    <row r="11" spans="1:14" ht="4.5" customHeight="1" x14ac:dyDescent="0.2">
      <c r="D11" s="56"/>
      <c r="E11" s="56"/>
      <c r="F11" s="56"/>
      <c r="L11" s="40"/>
      <c r="M11" s="40"/>
    </row>
    <row r="12" spans="1:14" ht="14.25" x14ac:dyDescent="0.2">
      <c r="A12" s="19"/>
      <c r="B12" s="19"/>
      <c r="C12" s="27" t="s">
        <v>24</v>
      </c>
      <c r="D12" s="27" t="s">
        <v>39</v>
      </c>
      <c r="E12" s="27" t="s">
        <v>23</v>
      </c>
      <c r="F12" s="27" t="s">
        <v>38</v>
      </c>
      <c r="G12" s="27" t="s">
        <v>22</v>
      </c>
      <c r="H12" s="29"/>
    </row>
    <row r="13" spans="1:14" x14ac:dyDescent="0.2">
      <c r="B13" s="38">
        <v>45261</v>
      </c>
      <c r="C13" s="77"/>
      <c r="D13" s="77"/>
      <c r="E13" s="77"/>
      <c r="F13" s="77"/>
      <c r="G13" s="55"/>
      <c r="I13" s="34"/>
      <c r="J13" s="34"/>
      <c r="K13" s="33"/>
    </row>
    <row r="14" spans="1:14" x14ac:dyDescent="0.2">
      <c r="B14" s="38">
        <v>45292</v>
      </c>
      <c r="C14" s="55"/>
      <c r="D14" s="56">
        <v>0</v>
      </c>
      <c r="E14" s="55"/>
      <c r="F14" s="55"/>
      <c r="G14" s="55"/>
      <c r="I14" s="33"/>
      <c r="J14" s="26"/>
      <c r="K14" s="35"/>
    </row>
    <row r="15" spans="1:14" x14ac:dyDescent="0.2">
      <c r="B15" s="38">
        <v>45323</v>
      </c>
      <c r="C15" s="55"/>
      <c r="D15" s="56">
        <v>0</v>
      </c>
      <c r="E15" s="55"/>
      <c r="F15" s="55"/>
      <c r="G15" s="55"/>
      <c r="I15" s="33"/>
      <c r="J15" s="26"/>
      <c r="K15" s="35"/>
      <c r="L15" s="57"/>
    </row>
    <row r="16" spans="1:14" x14ac:dyDescent="0.2">
      <c r="B16" s="38">
        <v>45352</v>
      </c>
      <c r="C16" s="55"/>
      <c r="D16" s="56">
        <v>0</v>
      </c>
      <c r="E16" s="55"/>
      <c r="F16" s="55"/>
      <c r="G16" s="55"/>
      <c r="I16" s="33"/>
      <c r="J16" s="26"/>
      <c r="K16" s="35"/>
    </row>
    <row r="17" spans="2:11" x14ac:dyDescent="0.2">
      <c r="B17" s="38">
        <v>45383</v>
      </c>
      <c r="C17" s="55"/>
      <c r="D17" s="56">
        <v>0</v>
      </c>
      <c r="E17" s="55"/>
      <c r="F17" s="55"/>
      <c r="G17" s="55"/>
      <c r="I17" s="33"/>
      <c r="J17" s="26"/>
      <c r="K17" s="35"/>
    </row>
    <row r="18" spans="2:11" x14ac:dyDescent="0.2">
      <c r="B18" s="38">
        <v>45413</v>
      </c>
      <c r="C18" s="55"/>
      <c r="D18" s="56">
        <v>0</v>
      </c>
      <c r="E18" s="55"/>
      <c r="F18" s="55"/>
      <c r="G18" s="55"/>
      <c r="I18" s="33"/>
      <c r="J18" s="26"/>
      <c r="K18" s="35"/>
    </row>
    <row r="19" spans="2:11" x14ac:dyDescent="0.2">
      <c r="B19" s="38">
        <v>45444</v>
      </c>
      <c r="C19" s="55"/>
      <c r="D19" s="56">
        <v>0</v>
      </c>
      <c r="E19" s="55"/>
      <c r="F19" s="55"/>
      <c r="G19" s="55"/>
      <c r="I19" s="33"/>
      <c r="J19" s="26"/>
      <c r="K19" s="35"/>
    </row>
    <row r="20" spans="2:11" x14ac:dyDescent="0.2">
      <c r="B20" s="38">
        <v>45474</v>
      </c>
      <c r="C20" s="55"/>
      <c r="D20" s="56">
        <v>0</v>
      </c>
      <c r="E20" s="55"/>
      <c r="F20" s="55"/>
      <c r="G20" s="55"/>
      <c r="I20" s="33"/>
      <c r="J20" s="26"/>
      <c r="K20" s="35"/>
    </row>
    <row r="21" spans="2:11" x14ac:dyDescent="0.2">
      <c r="B21" s="38">
        <v>45505</v>
      </c>
      <c r="C21" s="55"/>
      <c r="D21" s="56">
        <v>0</v>
      </c>
      <c r="E21" s="55"/>
      <c r="F21" s="55"/>
      <c r="G21" s="55"/>
      <c r="I21" s="33"/>
      <c r="J21" s="26"/>
      <c r="K21" s="35"/>
    </row>
    <row r="22" spans="2:11" x14ac:dyDescent="0.2">
      <c r="B22" s="38">
        <v>45536</v>
      </c>
      <c r="C22" s="55"/>
      <c r="D22" s="56">
        <v>0</v>
      </c>
      <c r="E22" s="55"/>
      <c r="F22" s="55"/>
      <c r="G22" s="55"/>
      <c r="I22" s="33"/>
      <c r="J22" s="26"/>
      <c r="K22" s="35"/>
    </row>
    <row r="23" spans="2:11" x14ac:dyDescent="0.2">
      <c r="B23" s="38">
        <v>45566</v>
      </c>
      <c r="C23" s="55"/>
      <c r="D23" s="56">
        <v>0</v>
      </c>
      <c r="E23" s="55"/>
      <c r="F23" s="55"/>
      <c r="G23" s="55"/>
      <c r="I23" s="33"/>
      <c r="J23" s="26"/>
      <c r="K23" s="35"/>
    </row>
    <row r="24" spans="2:11" x14ac:dyDescent="0.2">
      <c r="B24" s="38">
        <v>45597</v>
      </c>
      <c r="C24" s="55"/>
      <c r="D24" s="56">
        <v>0</v>
      </c>
      <c r="E24" s="55"/>
      <c r="F24" s="55"/>
      <c r="G24" s="55"/>
      <c r="I24" s="33"/>
      <c r="J24" s="26"/>
      <c r="K24" s="35"/>
    </row>
    <row r="25" spans="2:11" x14ac:dyDescent="0.2">
      <c r="B25" s="38">
        <v>45627</v>
      </c>
      <c r="C25" s="55"/>
      <c r="D25" s="56">
        <v>0</v>
      </c>
      <c r="E25" s="55"/>
      <c r="F25" s="55"/>
      <c r="G25" s="56">
        <f>ROUND(+C25+D25+F25+E25,0)</f>
        <v>0</v>
      </c>
      <c r="I25" s="33"/>
      <c r="J25" s="26"/>
      <c r="K25" s="35"/>
    </row>
    <row r="26" spans="2:11" x14ac:dyDescent="0.2">
      <c r="B26" s="38">
        <v>45658</v>
      </c>
      <c r="C26" s="56">
        <f t="shared" ref="C26:C37" si="0">G25</f>
        <v>0</v>
      </c>
      <c r="D26" s="56">
        <v>0</v>
      </c>
      <c r="E26" s="56">
        <v>0</v>
      </c>
      <c r="F26" s="56">
        <f t="shared" ref="F26:F37" si="1">(C26+0.5*(D26+E26))*$F$49/12</f>
        <v>0</v>
      </c>
      <c r="G26" s="56">
        <f t="shared" ref="G26:G37" si="2">+C26+D26+F26+E26</f>
        <v>0</v>
      </c>
      <c r="I26" s="33"/>
      <c r="J26" s="26"/>
      <c r="K26" s="35"/>
    </row>
    <row r="27" spans="2:11" x14ac:dyDescent="0.2">
      <c r="B27" s="38">
        <v>45689</v>
      </c>
      <c r="C27" s="56">
        <f t="shared" si="0"/>
        <v>0</v>
      </c>
      <c r="D27" s="56">
        <v>0</v>
      </c>
      <c r="E27" s="56">
        <v>0</v>
      </c>
      <c r="F27" s="56">
        <f t="shared" si="1"/>
        <v>0</v>
      </c>
      <c r="G27" s="56">
        <f t="shared" si="2"/>
        <v>0</v>
      </c>
      <c r="I27" s="33"/>
      <c r="J27" s="26"/>
      <c r="K27" s="35"/>
    </row>
    <row r="28" spans="2:11" x14ac:dyDescent="0.2">
      <c r="B28" s="38">
        <v>45717</v>
      </c>
      <c r="C28" s="56">
        <f t="shared" si="0"/>
        <v>0</v>
      </c>
      <c r="D28" s="56">
        <v>0</v>
      </c>
      <c r="E28" s="56">
        <v>0</v>
      </c>
      <c r="F28" s="56">
        <f t="shared" si="1"/>
        <v>0</v>
      </c>
      <c r="G28" s="56">
        <f t="shared" si="2"/>
        <v>0</v>
      </c>
      <c r="I28" s="33"/>
      <c r="J28" s="26"/>
      <c r="K28" s="35"/>
    </row>
    <row r="29" spans="2:11" x14ac:dyDescent="0.2">
      <c r="B29" s="38">
        <v>45748</v>
      </c>
      <c r="C29" s="56">
        <f t="shared" si="0"/>
        <v>0</v>
      </c>
      <c r="D29" s="56">
        <v>0</v>
      </c>
      <c r="E29" s="56">
        <v>0</v>
      </c>
      <c r="F29" s="56">
        <f t="shared" si="1"/>
        <v>0</v>
      </c>
      <c r="G29" s="56">
        <f t="shared" si="2"/>
        <v>0</v>
      </c>
      <c r="I29" s="33"/>
      <c r="J29" s="26"/>
      <c r="K29" s="35"/>
    </row>
    <row r="30" spans="2:11" x14ac:dyDescent="0.2">
      <c r="B30" s="38">
        <v>45778</v>
      </c>
      <c r="C30" s="56">
        <f t="shared" si="0"/>
        <v>0</v>
      </c>
      <c r="D30" s="56">
        <v>0</v>
      </c>
      <c r="E30" s="56">
        <v>0</v>
      </c>
      <c r="F30" s="56">
        <f t="shared" si="1"/>
        <v>0</v>
      </c>
      <c r="G30" s="56">
        <f t="shared" si="2"/>
        <v>0</v>
      </c>
      <c r="I30" s="33"/>
      <c r="J30" s="26"/>
      <c r="K30" s="35"/>
    </row>
    <row r="31" spans="2:11" x14ac:dyDescent="0.2">
      <c r="B31" s="38">
        <v>45809</v>
      </c>
      <c r="C31" s="56">
        <f t="shared" si="0"/>
        <v>0</v>
      </c>
      <c r="D31" s="56">
        <v>0</v>
      </c>
      <c r="E31" s="56">
        <v>0</v>
      </c>
      <c r="F31" s="56">
        <f t="shared" si="1"/>
        <v>0</v>
      </c>
      <c r="G31" s="56">
        <f t="shared" si="2"/>
        <v>0</v>
      </c>
      <c r="I31" s="33"/>
      <c r="J31" s="26"/>
      <c r="K31" s="35"/>
    </row>
    <row r="32" spans="2:11" x14ac:dyDescent="0.2">
      <c r="B32" s="38">
        <v>45839</v>
      </c>
      <c r="C32" s="56">
        <f t="shared" si="0"/>
        <v>0</v>
      </c>
      <c r="D32" s="56">
        <v>0</v>
      </c>
      <c r="E32" s="56">
        <v>0</v>
      </c>
      <c r="F32" s="56">
        <f t="shared" si="1"/>
        <v>0</v>
      </c>
      <c r="G32" s="56">
        <f t="shared" si="2"/>
        <v>0</v>
      </c>
      <c r="I32" s="33"/>
      <c r="J32" s="26"/>
      <c r="K32" s="35"/>
    </row>
    <row r="33" spans="1:11" x14ac:dyDescent="0.2">
      <c r="B33" s="38">
        <v>45870</v>
      </c>
      <c r="C33" s="56">
        <f t="shared" si="0"/>
        <v>0</v>
      </c>
      <c r="D33" s="56">
        <v>0</v>
      </c>
      <c r="E33" s="56">
        <v>0</v>
      </c>
      <c r="F33" s="56">
        <f t="shared" si="1"/>
        <v>0</v>
      </c>
      <c r="G33" s="56">
        <f t="shared" si="2"/>
        <v>0</v>
      </c>
      <c r="I33" s="33"/>
      <c r="J33" s="26"/>
      <c r="K33" s="35"/>
    </row>
    <row r="34" spans="1:11" x14ac:dyDescent="0.2">
      <c r="B34" s="38">
        <v>45901</v>
      </c>
      <c r="C34" s="56">
        <f t="shared" si="0"/>
        <v>0</v>
      </c>
      <c r="D34" s="56">
        <v>0</v>
      </c>
      <c r="E34" s="56">
        <v>0</v>
      </c>
      <c r="F34" s="56">
        <f t="shared" si="1"/>
        <v>0</v>
      </c>
      <c r="G34" s="56">
        <f t="shared" si="2"/>
        <v>0</v>
      </c>
      <c r="I34" s="33"/>
      <c r="J34" s="26"/>
      <c r="K34" s="35"/>
    </row>
    <row r="35" spans="1:11" x14ac:dyDescent="0.2">
      <c r="B35" s="38">
        <v>45931</v>
      </c>
      <c r="C35" s="56">
        <f t="shared" si="0"/>
        <v>0</v>
      </c>
      <c r="D35" s="56">
        <v>0</v>
      </c>
      <c r="E35" s="56">
        <v>0</v>
      </c>
      <c r="F35" s="56">
        <f t="shared" si="1"/>
        <v>0</v>
      </c>
      <c r="G35" s="56">
        <f t="shared" si="2"/>
        <v>0</v>
      </c>
      <c r="I35" s="33"/>
      <c r="J35" s="26"/>
      <c r="K35" s="35"/>
    </row>
    <row r="36" spans="1:11" x14ac:dyDescent="0.2">
      <c r="B36" s="38">
        <v>45962</v>
      </c>
      <c r="C36" s="56">
        <f t="shared" si="0"/>
        <v>0</v>
      </c>
      <c r="D36" s="56">
        <v>0</v>
      </c>
      <c r="E36" s="56">
        <v>0</v>
      </c>
      <c r="F36" s="56">
        <f t="shared" si="1"/>
        <v>0</v>
      </c>
      <c r="G36" s="56">
        <f t="shared" si="2"/>
        <v>0</v>
      </c>
      <c r="I36" s="33"/>
      <c r="J36" s="26"/>
      <c r="K36" s="35"/>
    </row>
    <row r="37" spans="1:11" x14ac:dyDescent="0.2">
      <c r="B37" s="38">
        <v>45992</v>
      </c>
      <c r="C37" s="56">
        <f t="shared" si="0"/>
        <v>0</v>
      </c>
      <c r="D37" s="56">
        <v>0</v>
      </c>
      <c r="E37" s="56">
        <v>0</v>
      </c>
      <c r="F37" s="56">
        <f t="shared" si="1"/>
        <v>0</v>
      </c>
      <c r="G37" s="56">
        <f t="shared" si="2"/>
        <v>0</v>
      </c>
      <c r="I37" s="33"/>
      <c r="J37" s="26"/>
      <c r="K37" s="35"/>
    </row>
    <row r="38" spans="1:11" x14ac:dyDescent="0.2">
      <c r="B38" s="25"/>
      <c r="C38" s="56"/>
      <c r="D38" s="24" t="s">
        <v>28</v>
      </c>
      <c r="E38" s="58">
        <f>SUM(E26:E37)</f>
        <v>0</v>
      </c>
      <c r="F38" s="56"/>
      <c r="G38" s="56"/>
      <c r="I38" s="36"/>
      <c r="J38" s="36"/>
      <c r="K38" s="35"/>
    </row>
    <row r="39" spans="1:11" x14ac:dyDescent="0.2">
      <c r="D39" s="24"/>
      <c r="E39" s="2"/>
      <c r="F39" s="56"/>
      <c r="G39" s="56"/>
      <c r="I39" s="36"/>
      <c r="J39" s="36"/>
      <c r="K39" s="36"/>
    </row>
    <row r="40" spans="1:11" x14ac:dyDescent="0.2">
      <c r="C40" s="56"/>
      <c r="D40" s="24"/>
      <c r="E40" s="56"/>
      <c r="F40" s="56"/>
      <c r="G40" s="56"/>
      <c r="I40" s="37"/>
      <c r="J40" s="37"/>
      <c r="K40" s="37"/>
    </row>
    <row r="41" spans="1:11" x14ac:dyDescent="0.2">
      <c r="A41" s="52" t="s">
        <v>21</v>
      </c>
      <c r="C41" s="56"/>
      <c r="D41" s="56"/>
      <c r="E41" s="56"/>
      <c r="F41" s="56"/>
      <c r="G41" s="56"/>
      <c r="I41" s="53"/>
      <c r="J41" s="53"/>
      <c r="K41" s="53"/>
    </row>
    <row r="42" spans="1:11" x14ac:dyDescent="0.2">
      <c r="A42" s="52" t="s">
        <v>40</v>
      </c>
      <c r="C42" s="56"/>
      <c r="D42" s="56"/>
      <c r="E42" s="56"/>
      <c r="F42" s="56"/>
      <c r="G42" s="56"/>
      <c r="I42" s="53"/>
      <c r="J42" s="53"/>
      <c r="K42" s="53"/>
    </row>
    <row r="43" spans="1:11" ht="13.5" thickBot="1" x14ac:dyDescent="0.25">
      <c r="C43" s="56"/>
      <c r="D43" s="56"/>
      <c r="G43" s="56"/>
      <c r="I43" s="53"/>
      <c r="J43" s="53"/>
      <c r="K43" s="53"/>
    </row>
    <row r="44" spans="1:11" ht="13.5" thickBot="1" x14ac:dyDescent="0.25">
      <c r="C44" s="59">
        <v>2021</v>
      </c>
      <c r="D44" s="56"/>
      <c r="G44" s="56"/>
    </row>
    <row r="45" spans="1:11" ht="13.5" thickBot="1" x14ac:dyDescent="0.25">
      <c r="B45" s="60" t="s">
        <v>20</v>
      </c>
      <c r="C45" s="61" t="s">
        <v>18</v>
      </c>
      <c r="D45" s="62" t="s">
        <v>17</v>
      </c>
      <c r="E45" s="62" t="s">
        <v>16</v>
      </c>
      <c r="F45" s="63" t="s">
        <v>15</v>
      </c>
      <c r="G45" s="56"/>
    </row>
    <row r="46" spans="1:11" ht="13.5" thickBot="1" x14ac:dyDescent="0.25">
      <c r="B46" s="64" t="s">
        <v>19</v>
      </c>
      <c r="C46" s="23">
        <v>3.2500000000000001E-2</v>
      </c>
      <c r="D46" s="65">
        <f>C46</f>
        <v>3.2500000000000001E-2</v>
      </c>
      <c r="E46" s="65">
        <f>D46</f>
        <v>3.2500000000000001E-2</v>
      </c>
      <c r="F46" s="66">
        <f>E46</f>
        <v>3.2500000000000001E-2</v>
      </c>
      <c r="G46" s="56"/>
    </row>
    <row r="47" spans="1:11" ht="13.5" thickBot="1" x14ac:dyDescent="0.25">
      <c r="C47" s="67">
        <v>2022</v>
      </c>
      <c r="D47" s="56"/>
      <c r="G47" s="56"/>
    </row>
    <row r="48" spans="1:11" ht="13.5" thickBot="1" x14ac:dyDescent="0.25">
      <c r="B48" s="56"/>
      <c r="C48" s="68" t="s">
        <v>18</v>
      </c>
      <c r="D48" s="69" t="s">
        <v>17</v>
      </c>
      <c r="E48" s="69" t="s">
        <v>16</v>
      </c>
      <c r="F48" s="70" t="s">
        <v>15</v>
      </c>
      <c r="H48" s="21"/>
    </row>
    <row r="49" spans="2:10" ht="13.5" thickBot="1" x14ac:dyDescent="0.25">
      <c r="B49" s="71"/>
      <c r="C49" s="22">
        <v>3.2500000000000001E-2</v>
      </c>
      <c r="D49" s="65">
        <v>3.2500000000000001E-2</v>
      </c>
      <c r="E49" s="65">
        <v>3.5999999999999997E-2</v>
      </c>
      <c r="F49" s="66">
        <v>4.9100000000000005E-2</v>
      </c>
      <c r="H49" s="21"/>
    </row>
    <row r="50" spans="2:10" x14ac:dyDescent="0.2">
      <c r="H50" s="21"/>
    </row>
    <row r="51" spans="2:10" x14ac:dyDescent="0.2">
      <c r="C51" s="56"/>
      <c r="D51" s="19"/>
    </row>
    <row r="52" spans="2:10" x14ac:dyDescent="0.2">
      <c r="C52" s="56"/>
      <c r="D52" s="56"/>
      <c r="E52" s="56"/>
      <c r="F52" s="56"/>
      <c r="G52" s="56"/>
    </row>
    <row r="53" spans="2:10" x14ac:dyDescent="0.2">
      <c r="C53" s="56"/>
      <c r="D53" s="56"/>
      <c r="E53" s="56"/>
      <c r="F53" s="56"/>
      <c r="G53" s="56"/>
    </row>
    <row r="54" spans="2:10" x14ac:dyDescent="0.2">
      <c r="C54" s="56"/>
      <c r="D54" s="56"/>
      <c r="E54" s="56"/>
      <c r="F54" s="56"/>
      <c r="G54" s="56"/>
    </row>
    <row r="55" spans="2:10" x14ac:dyDescent="0.2">
      <c r="C55" s="56"/>
      <c r="D55" s="56"/>
      <c r="E55" s="56"/>
      <c r="F55" s="56"/>
      <c r="G55" s="56"/>
    </row>
    <row r="56" spans="2:10" x14ac:dyDescent="0.2">
      <c r="C56" s="56"/>
      <c r="D56" s="56"/>
      <c r="E56" s="56"/>
      <c r="F56" s="56"/>
      <c r="G56" s="56"/>
    </row>
    <row r="57" spans="2:10" x14ac:dyDescent="0.2">
      <c r="C57" s="56"/>
      <c r="D57" s="56"/>
      <c r="E57" s="56"/>
      <c r="F57" s="56"/>
      <c r="G57" s="56"/>
      <c r="H57" s="19"/>
    </row>
    <row r="58" spans="2:10" x14ac:dyDescent="0.2">
      <c r="C58" s="56"/>
      <c r="D58" s="56"/>
      <c r="E58" s="56"/>
      <c r="F58" s="56"/>
      <c r="G58" s="20"/>
      <c r="H58" s="19"/>
    </row>
    <row r="59" spans="2:10" x14ac:dyDescent="0.2">
      <c r="C59" s="54"/>
      <c r="D59" s="56"/>
      <c r="E59" s="56"/>
      <c r="F59" s="56"/>
      <c r="G59" s="20"/>
      <c r="H59" s="19"/>
    </row>
    <row r="60" spans="2:10" x14ac:dyDescent="0.2">
      <c r="C60" s="56"/>
      <c r="D60" s="56"/>
      <c r="E60" s="56"/>
      <c r="F60" s="56"/>
      <c r="G60" s="56"/>
    </row>
    <row r="61" spans="2:10" ht="15" x14ac:dyDescent="0.35">
      <c r="C61" s="18"/>
      <c r="D61" s="17"/>
      <c r="E61" s="17"/>
      <c r="F61" s="17"/>
      <c r="G61" s="14"/>
    </row>
    <row r="62" spans="2:10" x14ac:dyDescent="0.2">
      <c r="C62" s="16"/>
      <c r="D62" s="14"/>
      <c r="E62" s="14"/>
      <c r="F62" s="14"/>
      <c r="G62" s="16"/>
      <c r="I62" s="56"/>
      <c r="J62" s="56"/>
    </row>
    <row r="63" spans="2:10" x14ac:dyDescent="0.2">
      <c r="C63" s="15"/>
      <c r="D63" s="14"/>
      <c r="E63" s="14"/>
      <c r="F63" s="14"/>
      <c r="G63" s="14"/>
      <c r="H63" s="54"/>
    </row>
    <row r="64" spans="2:10" x14ac:dyDescent="0.2">
      <c r="C64" s="14"/>
      <c r="D64" s="14"/>
      <c r="E64" s="14"/>
      <c r="F64" s="14"/>
      <c r="G64" s="14"/>
      <c r="I64" s="72"/>
      <c r="J64" s="72"/>
    </row>
    <row r="65" spans="3:8" x14ac:dyDescent="0.2">
      <c r="C65" s="16"/>
      <c r="D65" s="14"/>
      <c r="E65" s="14"/>
      <c r="F65" s="14"/>
      <c r="G65" s="14"/>
      <c r="H65" s="54"/>
    </row>
    <row r="66" spans="3:8" x14ac:dyDescent="0.2">
      <c r="C66" s="15"/>
      <c r="D66" s="14"/>
      <c r="E66" s="14"/>
      <c r="F66" s="14"/>
      <c r="G66" s="14"/>
    </row>
  </sheetData>
  <mergeCells count="1">
    <mergeCell ref="M4:N4"/>
  </mergeCells>
  <pageMargins left="0.7" right="0.7" top="0.75" bottom="0.75" header="0.3" footer="0.3"/>
  <pageSetup scale="93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3224E7-7EBF-4DF5-B6F7-6D8E2BB8E2D0}"/>
</file>

<file path=customXml/itemProps2.xml><?xml version="1.0" encoding="utf-8"?>
<ds:datastoreItem xmlns:ds="http://schemas.openxmlformats.org/officeDocument/2006/customXml" ds:itemID="{6ED8B32F-32C1-440E-9B43-E775388D978B}"/>
</file>

<file path=customXml/itemProps3.xml><?xml version="1.0" encoding="utf-8"?>
<ds:datastoreItem xmlns:ds="http://schemas.openxmlformats.org/officeDocument/2006/customXml" ds:itemID="{B08CB503-6AEF-4511-A71D-F228906B8F60}"/>
</file>

<file path=customXml/itemProps4.xml><?xml version="1.0" encoding="utf-8"?>
<ds:datastoreItem xmlns:ds="http://schemas.openxmlformats.org/officeDocument/2006/customXml" ds:itemID="{DFDF5931-0403-4F21-BBE3-ED37DF673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13.3</vt:lpstr>
      <vt:lpstr>13.3.1_REDACTED</vt:lpstr>
      <vt:lpstr>'13.3'!Print_Area</vt:lpstr>
      <vt:lpstr>'13.3.1_REDACTED'!Print_Area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2023-03-03T23:58:18Z</dcterms:created>
  <dcterms:modified xsi:type="dcterms:W3CDTF">2023-03-13T21:32:53Z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