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120" yWindow="120" windowWidth="15180" windowHeight="8070"/>
  </bookViews>
  <sheets>
    <sheet name="Exh SC13" sheetId="3" r:id="rId1"/>
  </sheets>
  <definedNames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_xlnm.Print_Area" localSheetId="0">'Exh SC13'!$A$1:$N$25</definedName>
    <definedName name="TEST0">#REF!</definedName>
    <definedName name="TESTHKEY">#REF!</definedName>
    <definedName name="TESTKEYS">#REF!</definedName>
    <definedName name="TESTVKEY">#REF!</definedName>
  </definedNames>
  <calcPr calcId="125725" calcMode="manual"/>
</workbook>
</file>

<file path=xl/calcChain.xml><?xml version="1.0" encoding="utf-8"?>
<calcChain xmlns="http://schemas.openxmlformats.org/spreadsheetml/2006/main">
  <c r="N21" i="3"/>
  <c r="N16"/>
  <c r="N15"/>
  <c r="N10"/>
  <c r="L16" l="1"/>
  <c r="L15"/>
  <c r="L10"/>
  <c r="J21"/>
  <c r="J16"/>
  <c r="J15"/>
  <c r="J10"/>
  <c r="L21" l="1"/>
  <c r="I12"/>
  <c r="I19"/>
  <c r="I18"/>
  <c r="I10"/>
  <c r="I15"/>
  <c r="I16"/>
</calcChain>
</file>

<file path=xl/sharedStrings.xml><?xml version="1.0" encoding="utf-8"?>
<sst xmlns="http://schemas.openxmlformats.org/spreadsheetml/2006/main" count="45" uniqueCount="41">
  <si>
    <t>Broker Fee</t>
  </si>
  <si>
    <t>Policy Term</t>
  </si>
  <si>
    <t>Date Paid</t>
  </si>
  <si>
    <t>10-1-11 to 10-1-12</t>
  </si>
  <si>
    <t>Description</t>
  </si>
  <si>
    <t>Annual Renewal</t>
  </si>
  <si>
    <t>8-28-11 to 10-1-12</t>
  </si>
  <si>
    <t>10-1-10 to 10-1-11</t>
  </si>
  <si>
    <t>8-28-10 to 8-28-11</t>
  </si>
  <si>
    <t>Period to Period Difference</t>
  </si>
  <si>
    <t>Amount</t>
  </si>
  <si>
    <t>Allocated to Mining</t>
  </si>
  <si>
    <t>Allocated to Joint Owners</t>
  </si>
  <si>
    <t>Charged to Cost Center 13272</t>
  </si>
  <si>
    <t>Months excluded from Test Year</t>
  </si>
  <si>
    <t>Source:</t>
  </si>
  <si>
    <t>(2) SNP WCA allocation factor per S. Coppola testimony.</t>
  </si>
  <si>
    <t>(1) PacifiCorp Attachment to Discovery Response PC 141.</t>
  </si>
  <si>
    <r>
      <t>WA Allocation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</si>
  <si>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WA Allocated Amount</t>
  </si>
  <si>
    <t>Total</t>
  </si>
  <si>
    <t>Line #</t>
  </si>
  <si>
    <t>(A)</t>
  </si>
  <si>
    <t>(B)</t>
  </si>
  <si>
    <t>( 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</si>
  <si>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</si>
  <si>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</si>
  <si>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</si>
  <si>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</si>
  <si>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</si>
  <si>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</si>
  <si>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</si>
  <si>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</si>
  <si>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</si>
  <si>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r>
      <t xml:space="preserve">Excess Liability 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</si>
  <si>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 xml:space="preserve">Property 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</si>
  <si>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PacifiCorp</t>
  </si>
  <si>
    <t>Docket U-130043</t>
  </si>
  <si>
    <t>Public Counsel Adjustments to Insurance Expense</t>
  </si>
  <si>
    <t>Reduction to be included in Test Year</t>
  </si>
  <si>
    <t>Exhibit No. SC-13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</si>
</sst>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5" formatCode="_(&quot;$&quot;* #,##0_);_(&quot;$&quot;* \(#,##0\);_(&quot;$&quot;* &quot;-&quot;??_);_(@_)"/>
    <numFmt numFmtId="166" formatCode="0.0000%"/>
  </numFmts>
  <fonts count="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1">
    <xf numFmtId="0" fontId="0" fillId="0" borderId="0" xfId="0"/>
    <xf numFmtId="4" fontId="0" fillId="0" borderId="0" xfId="0" applyNumberFormat="1"/>
    <xf numFmtId="0" fontId="0" fillId="0" borderId="0" xfId="0" applyFill="1"/>
    <xf numFmtId="4" fontId="0" fillId="0" borderId="0" xfId="0" applyNumberFormat="1" applyFill="1"/>
    <xf numFmtId="0" fontId="2" fillId="0" borderId="0" xfId="0" applyFont="1"/>
    <xf numFmtId="0" fontId="1" fillId="0" borderId="0" xfId="0" applyFont="1" applyFill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165" fontId="0" fillId="0" borderId="0" xfId="1" applyNumberFormat="1" applyFont="1"/>
    <xf numFmtId="17" fontId="0" fillId="0" borderId="0" xfId="0" applyNumberFormat="1" applyAlignment="1">
      <alignment horizontal="center"/>
    </xf>
    <xf numFmtId="0" fontId="0" fillId="0" borderId="0" xfId="1" applyNumberFormat="1" applyFont="1" applyAlignment="1">
      <alignment horizontal="center"/>
    </xf>
    <xf numFmtId="166" fontId="0" fillId="0" borderId="0" xfId="2" applyNumberFormat="1" applyFont="1"/>
    <xf numFmtId="165" fontId="0" fillId="0" borderId="1" xfId="1" applyNumberFormat="1" applyFont="1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0" xfId="0" applyFont="1"/>
    <xf numFmtId="165" fontId="2" fillId="0" borderId="2" xfId="1" applyNumberFormat="1" applyFont="1" applyBorder="1"/>
    <xf numFmtId="0" fontId="2" fillId="0" borderId="0" xfId="0" applyFont="1" applyAlignment="1">
      <alignment horizontal="righ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5"/>
  <sheetViews>
    <sheetView tabSelected="1" zoomScaleNormal="100" workbookViewId="0">
      <selection activeCell="H10" sqref="H10"/>
    </sheetView>
  </sheetViews>
  <sheetFormatPr defaultRowHeight="15"/>
  <cols>
    <col min="2" max="2" width="4" customWidth="1"/>
    <col min="3" max="3" width="17.7109375" customWidth="1"/>
    <col min="4" max="4" width="15.5703125" bestFit="1" customWidth="1"/>
    <col min="5" max="5" width="10.85546875" customWidth="1"/>
    <col min="6" max="7" width="12.85546875" style="1" customWidth="1"/>
    <col min="8" max="8" width="10.85546875" style="1" customWidth="1"/>
    <col min="9" max="9" width="12.85546875" style="1" customWidth="1"/>
    <col min="10" max="10" width="12.42578125" customWidth="1"/>
    <col min="11" max="11" width="10.140625" customWidth="1"/>
    <col min="12" max="12" width="11.42578125" customWidth="1"/>
    <col min="13" max="13" width="11.140625" customWidth="1"/>
    <col min="14" max="14" width="11" customWidth="1"/>
  </cols>
  <sheetData>
    <row r="1" spans="1:14">
      <c r="A1" s="18" t="s">
        <v>36</v>
      </c>
      <c r="B1" s="4"/>
      <c r="N1" s="20" t="s">
        <v>40</v>
      </c>
    </row>
    <row r="2" spans="1:14">
      <c r="A2" s="18" t="s">
        <v>37</v>
      </c>
      <c r="B2" s="4"/>
    </row>
    <row r="3" spans="1:14">
      <c r="A3" s="18" t="s">
        <v>38</v>
      </c>
      <c r="B3" s="4"/>
    </row>
    <row r="4" spans="1:14">
      <c r="B4" s="4"/>
    </row>
    <row r="5" spans="1:14">
      <c r="B5" s="4"/>
      <c r="C5" s="6" t="s">
        <v>22</v>
      </c>
      <c r="D5" s="6" t="s">
        <v>23</v>
      </c>
      <c r="E5" s="6" t="s">
        <v>24</v>
      </c>
      <c r="F5" s="7" t="s">
        <v>25</v>
      </c>
      <c r="G5" s="7" t="s">
        <v>26</v>
      </c>
      <c r="H5" s="7" t="s">
        <v>27</v>
      </c>
      <c r="I5" s="7" t="s">
        <v>28</v>
      </c>
      <c r="J5" s="7" t="s">
        <v>29</v>
      </c>
      <c r="K5" s="7" t="s">
        <v>30</v>
      </c>
      <c r="L5" s="7" t="s">
        <v>31</v>
      </c>
      <c r="M5" s="7" t="s">
        <v>32</v>
      </c>
      <c r="N5" s="7" t="s">
        <v>33</v>
      </c>
    </row>
    <row r="6" spans="1:14">
      <c r="C6" s="5"/>
      <c r="D6" s="2"/>
      <c r="E6" s="2"/>
      <c r="F6" s="3"/>
      <c r="G6" s="3"/>
      <c r="H6" s="3"/>
      <c r="I6" s="3"/>
    </row>
    <row r="7" spans="1:14" ht="60">
      <c r="A7" s="13" t="s">
        <v>21</v>
      </c>
      <c r="B7" s="14"/>
      <c r="C7" s="13" t="s">
        <v>1</v>
      </c>
      <c r="D7" s="13" t="s">
        <v>4</v>
      </c>
      <c r="E7" s="13" t="s">
        <v>2</v>
      </c>
      <c r="F7" s="15" t="s">
        <v>10</v>
      </c>
      <c r="G7" s="16" t="s">
        <v>12</v>
      </c>
      <c r="H7" s="16" t="s">
        <v>11</v>
      </c>
      <c r="I7" s="16" t="s">
        <v>13</v>
      </c>
      <c r="J7" s="16" t="s">
        <v>9</v>
      </c>
      <c r="K7" s="17" t="s">
        <v>14</v>
      </c>
      <c r="L7" s="17" t="s">
        <v>39</v>
      </c>
      <c r="M7" s="17" t="s">
        <v>18</v>
      </c>
      <c r="N7" s="17" t="s">
        <v>19</v>
      </c>
    </row>
    <row r="9" spans="1:14" ht="17.25">
      <c r="A9" s="6">
        <v>1</v>
      </c>
      <c r="B9" s="4" t="s">
        <v>34</v>
      </c>
    </row>
    <row r="10" spans="1:14">
      <c r="A10" s="6">
        <v>2</v>
      </c>
      <c r="C10" t="s">
        <v>6</v>
      </c>
      <c r="D10" t="s">
        <v>5</v>
      </c>
      <c r="E10" s="9">
        <v>40787</v>
      </c>
      <c r="F10" s="8">
        <v>1910689.38</v>
      </c>
      <c r="G10" s="8">
        <v>-44091.28</v>
      </c>
      <c r="H10" s="8">
        <v>-87982.73</v>
      </c>
      <c r="I10" s="8">
        <f>SUM(F10:H10)</f>
        <v>1778615.3699999999</v>
      </c>
      <c r="J10" s="8">
        <f>+I10-I12</f>
        <v>-349972.67000000016</v>
      </c>
      <c r="K10" s="10">
        <v>2</v>
      </c>
      <c r="L10" s="8">
        <f>+K10/12*J10</f>
        <v>-58328.778333333357</v>
      </c>
      <c r="M10" s="11">
        <v>6.2780000000000002E-2</v>
      </c>
      <c r="N10" s="8">
        <f>+M10*L10</f>
        <v>-3661.8807037666684</v>
      </c>
    </row>
    <row r="11" spans="1:14">
      <c r="A11" s="6"/>
      <c r="E11" s="6"/>
      <c r="F11" s="8"/>
      <c r="G11" s="8"/>
      <c r="H11" s="8"/>
      <c r="I11" s="8"/>
      <c r="J11" s="8"/>
      <c r="K11" s="10"/>
      <c r="L11" s="8"/>
      <c r="M11" s="8"/>
      <c r="N11" s="8"/>
    </row>
    <row r="12" spans="1:14">
      <c r="A12" s="6">
        <v>3</v>
      </c>
      <c r="C12" t="s">
        <v>8</v>
      </c>
      <c r="D12" t="s">
        <v>5</v>
      </c>
      <c r="E12" s="9">
        <v>40422</v>
      </c>
      <c r="F12" s="8">
        <v>2291430.33</v>
      </c>
      <c r="G12" s="8">
        <v>-54732.34</v>
      </c>
      <c r="H12" s="8">
        <v>-108109.95</v>
      </c>
      <c r="I12" s="8">
        <f>SUM(F12:H12)</f>
        <v>2128588.04</v>
      </c>
      <c r="J12" s="8"/>
      <c r="K12" s="10"/>
      <c r="L12" s="8"/>
      <c r="M12" s="8"/>
      <c r="N12" s="8"/>
    </row>
    <row r="13" spans="1:14">
      <c r="A13" s="6"/>
      <c r="E13" s="6"/>
      <c r="F13" s="8"/>
      <c r="G13" s="8"/>
      <c r="H13" s="8"/>
      <c r="I13" s="8"/>
      <c r="J13" s="8"/>
      <c r="K13" s="10"/>
      <c r="L13" s="8"/>
      <c r="M13" s="8"/>
      <c r="N13" s="8"/>
    </row>
    <row r="14" spans="1:14" ht="17.25">
      <c r="A14" s="6">
        <v>4</v>
      </c>
      <c r="B14" s="4" t="s">
        <v>35</v>
      </c>
      <c r="E14" s="6"/>
      <c r="F14" s="8"/>
      <c r="G14" s="8"/>
      <c r="H14" s="8"/>
      <c r="I14" s="8"/>
      <c r="J14" s="8"/>
      <c r="K14" s="10"/>
      <c r="L14" s="8"/>
      <c r="M14" s="8"/>
      <c r="N14" s="8"/>
    </row>
    <row r="15" spans="1:14">
      <c r="A15" s="6">
        <v>5</v>
      </c>
      <c r="C15" t="s">
        <v>3</v>
      </c>
      <c r="D15" t="s">
        <v>5</v>
      </c>
      <c r="E15" s="9">
        <v>40817</v>
      </c>
      <c r="F15" s="8">
        <v>7288081.0499999998</v>
      </c>
      <c r="G15" s="8">
        <v>-490974.6</v>
      </c>
      <c r="H15" s="8">
        <v>0</v>
      </c>
      <c r="I15" s="8">
        <f>SUM(F15:G15)</f>
        <v>6797106.4500000002</v>
      </c>
      <c r="J15" s="8">
        <f>+I15-I18</f>
        <v>-2351481.46</v>
      </c>
      <c r="K15" s="10">
        <v>3</v>
      </c>
      <c r="L15" s="8">
        <f>+K15/12*J15</f>
        <v>-587870.36499999999</v>
      </c>
      <c r="M15" s="11">
        <v>6.2780000000000002E-2</v>
      </c>
      <c r="N15" s="8">
        <f t="shared" ref="N15:N16" si="0">+M15*L15</f>
        <v>-36906.501514700001</v>
      </c>
    </row>
    <row r="16" spans="1:14">
      <c r="A16" s="6">
        <v>6</v>
      </c>
      <c r="D16" t="s">
        <v>0</v>
      </c>
      <c r="E16" s="9">
        <v>40878</v>
      </c>
      <c r="F16" s="8">
        <v>260185.76</v>
      </c>
      <c r="G16" s="8">
        <v>-17527.88</v>
      </c>
      <c r="H16" s="8">
        <v>0</v>
      </c>
      <c r="I16" s="8">
        <f>SUM(F16:G16)</f>
        <v>242657.88</v>
      </c>
      <c r="J16" s="8">
        <f>+I16-I19</f>
        <v>-42272.020000000019</v>
      </c>
      <c r="K16" s="10">
        <v>3</v>
      </c>
      <c r="L16" s="8">
        <f>+K16/12*J16</f>
        <v>-10568.005000000005</v>
      </c>
      <c r="M16" s="11">
        <v>6.2780000000000002E-2</v>
      </c>
      <c r="N16" s="8">
        <f t="shared" si="0"/>
        <v>-663.45935390000034</v>
      </c>
    </row>
    <row r="17" spans="1:14">
      <c r="A17" s="6"/>
      <c r="E17" s="9"/>
      <c r="F17" s="8"/>
      <c r="G17" s="8"/>
      <c r="H17" s="8"/>
      <c r="I17" s="8"/>
      <c r="J17" s="8"/>
      <c r="K17" s="8"/>
      <c r="L17" s="8"/>
      <c r="M17" s="8"/>
      <c r="N17" s="8"/>
    </row>
    <row r="18" spans="1:14">
      <c r="A18" s="6">
        <v>7</v>
      </c>
      <c r="C18" t="s">
        <v>7</v>
      </c>
      <c r="D18" t="s">
        <v>5</v>
      </c>
      <c r="E18" s="9">
        <v>40452</v>
      </c>
      <c r="F18" s="8">
        <v>9648860.9100000001</v>
      </c>
      <c r="G18" s="8">
        <v>-500273</v>
      </c>
      <c r="H18" s="8">
        <v>0</v>
      </c>
      <c r="I18" s="8">
        <f>SUM(F18:H18)</f>
        <v>9148587.9100000001</v>
      </c>
      <c r="J18" s="8"/>
      <c r="K18" s="8"/>
      <c r="L18" s="8"/>
      <c r="M18" s="8"/>
      <c r="N18" s="8"/>
    </row>
    <row r="19" spans="1:14">
      <c r="A19" s="6">
        <v>8</v>
      </c>
      <c r="D19" t="s">
        <v>0</v>
      </c>
      <c r="E19" s="9">
        <v>40513</v>
      </c>
      <c r="F19" s="8">
        <v>300510.75</v>
      </c>
      <c r="G19" s="8">
        <v>-15580.85</v>
      </c>
      <c r="H19" s="8">
        <v>0</v>
      </c>
      <c r="I19" s="8">
        <f>SUM(F19:H19)</f>
        <v>284929.90000000002</v>
      </c>
      <c r="J19" s="12"/>
      <c r="K19" s="8"/>
      <c r="L19" s="12"/>
      <c r="M19" s="8"/>
      <c r="N19" s="12"/>
    </row>
    <row r="20" spans="1:14">
      <c r="A20" s="6"/>
      <c r="F20" s="8"/>
      <c r="G20" s="8"/>
      <c r="H20" s="8"/>
      <c r="I20" s="8"/>
      <c r="J20" s="8"/>
      <c r="K20" s="8"/>
      <c r="L20" s="8"/>
      <c r="M20" s="8"/>
      <c r="N20" s="8"/>
    </row>
    <row r="21" spans="1:14">
      <c r="A21" s="6">
        <v>9</v>
      </c>
      <c r="B21" s="4" t="s">
        <v>20</v>
      </c>
      <c r="F21" s="8"/>
      <c r="G21" s="8"/>
      <c r="H21" s="8"/>
      <c r="I21" s="8"/>
      <c r="J21" s="8">
        <f>SUM(J10:J16)</f>
        <v>-2743726.15</v>
      </c>
      <c r="K21" s="8"/>
      <c r="L21" s="8">
        <f>SUM(L10:L16)</f>
        <v>-656767.14833333332</v>
      </c>
      <c r="M21" s="8"/>
      <c r="N21" s="19">
        <f>SUM(N10:N16)</f>
        <v>-41231.841572366669</v>
      </c>
    </row>
    <row r="24" spans="1:14">
      <c r="C24" t="s">
        <v>15</v>
      </c>
      <c r="D24" t="s">
        <v>17</v>
      </c>
    </row>
    <row r="25" spans="1:14">
      <c r="D25" t="s">
        <v>16</v>
      </c>
    </row>
  </sheetData>
  <pageMargins left="0.45" right="0.45" top="0.75" bottom="0.75" header="0.3" footer="0.3"/>
  <pageSetup scale="79" orientation="landscape" r:id="rId1"/>
  <ignoredErrors>
    <ignoredError sqref="I10 I12 I15:I16 I18:I19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Appealed</CaseStatus>
    <OpenedDate xmlns="dc463f71-b30c-4ab2-9473-d307f9d35888">2013-01-11T08:00:00+00:00</OpenedDate>
    <Date1 xmlns="dc463f71-b30c-4ab2-9473-d307f9d35888">2013-06-21T07:00:00+00:00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130043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76616498D7811449987485091DF42B7" ma:contentTypeVersion="135" ma:contentTypeDescription="" ma:contentTypeScope="" ma:versionID="ea582effef2760cff9dab7cbb939c49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C40A7008-CF04-4C02-9E78-4EBCDD4AA3C0}"/>
</file>

<file path=customXml/itemProps2.xml><?xml version="1.0" encoding="utf-8"?>
<ds:datastoreItem xmlns:ds="http://schemas.openxmlformats.org/officeDocument/2006/customXml" ds:itemID="{745D1077-5FFE-4756-96A3-7B4B3F5395AD}"/>
</file>

<file path=customXml/itemProps3.xml><?xml version="1.0" encoding="utf-8"?>
<ds:datastoreItem xmlns:ds="http://schemas.openxmlformats.org/officeDocument/2006/customXml" ds:itemID="{2519929C-7692-4340-9478-BDAFD52F1C14}"/>
</file>

<file path=customXml/itemProps4.xml><?xml version="1.0" encoding="utf-8"?>
<ds:datastoreItem xmlns:ds="http://schemas.openxmlformats.org/officeDocument/2006/customXml" ds:itemID="{FA329D94-83CC-4892-82BC-4B804AD109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 SC13</vt:lpstr>
      <vt:lpstr>'Exh SC13'!Print_Area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2013-05-20T16:18:09Z</dcterms:created>
  <dcterms:modified xsi:type="dcterms:W3CDTF">2013-06-11T19:37:55Z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0x0101006E56B4D1795A2E4DB2F0B01679ED314A00A76616498D7811449987485091DF42B7</vt:lpwstr>
  </property>
  <property fmtid="{D5CDD505-2E9C-101B-9397-08002B2CF9AE}" pid="3" name="_docset_NoMedatataSyncRequired">
    <vt:lpwstr>False</vt:lpwstr>
  </property>
</Properties>
</file>