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/>
</workbook>
</file>

<file path=xl/calcChain.xml><?xml version="1.0" encoding="utf-8"?>
<calcChain xmlns="http://schemas.openxmlformats.org/spreadsheetml/2006/main"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<sst xmlns="http://schemas.openxmlformats.org/spreadsheetml/2006/main" count="85" uniqueCount="25">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</sst>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6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zoomScale="75" zoomScaleNormal="75" workbookViewId="0">
      <selection activeCell="A5" sqref="A5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0.25" x14ac:dyDescent="0.3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0.25" x14ac:dyDescent="0.3">
      <c r="A4" s="42">
        <v>42308</v>
      </c>
      <c r="B4" s="42"/>
      <c r="C4" s="42"/>
      <c r="D4" s="42"/>
      <c r="E4" s="42"/>
      <c r="F4" s="42"/>
      <c r="G4" s="42"/>
      <c r="H4" s="42"/>
      <c r="I4" s="42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973100</v>
      </c>
      <c r="D11" s="21">
        <v>996933</v>
      </c>
      <c r="E11" s="21">
        <f>C11-D11</f>
        <v>-23833</v>
      </c>
      <c r="F11" s="22">
        <f>E11/D11</f>
        <v>-2.3906320685542558E-2</v>
      </c>
      <c r="G11" s="21">
        <v>962710</v>
      </c>
      <c r="H11" s="21">
        <f t="shared" ref="H11:H18" si="0">+C11-G11</f>
        <v>10390</v>
      </c>
      <c r="I11" s="22">
        <f>+H11/G11</f>
        <v>1.0792450478337195E-2</v>
      </c>
      <c r="J11" s="18"/>
    </row>
    <row r="12" spans="1:13" ht="18.75" x14ac:dyDescent="0.3">
      <c r="A12" s="19" t="s">
        <v>14</v>
      </c>
      <c r="B12" s="20"/>
      <c r="C12" s="21">
        <v>123387</v>
      </c>
      <c r="D12" s="21">
        <v>123862</v>
      </c>
      <c r="E12" s="21">
        <f t="shared" ref="E12:E18" si="1">C12-D12</f>
        <v>-475</v>
      </c>
      <c r="F12" s="22">
        <f t="shared" ref="F12:F19" si="2">E12/D12</f>
        <v>-3.8349130483925661E-3</v>
      </c>
      <c r="G12" s="21">
        <v>121627</v>
      </c>
      <c r="H12" s="21">
        <f t="shared" si="0"/>
        <v>1760</v>
      </c>
      <c r="I12" s="22">
        <f t="shared" ref="I12:I17" si="3">+H12/G12</f>
        <v>1.4470471194718278E-2</v>
      </c>
      <c r="J12" s="18"/>
    </row>
    <row r="13" spans="1:13" ht="18.75" x14ac:dyDescent="0.3">
      <c r="A13" s="19" t="s">
        <v>15</v>
      </c>
      <c r="B13" s="20"/>
      <c r="C13" s="21">
        <v>160</v>
      </c>
      <c r="D13" s="21">
        <v>169</v>
      </c>
      <c r="E13" s="21">
        <f t="shared" si="1"/>
        <v>-9</v>
      </c>
      <c r="F13" s="22">
        <f t="shared" si="2"/>
        <v>-5.3254437869822487E-2</v>
      </c>
      <c r="G13" s="21">
        <v>161</v>
      </c>
      <c r="H13" s="21">
        <f t="shared" si="0"/>
        <v>-1</v>
      </c>
      <c r="I13" s="22">
        <f t="shared" si="3"/>
        <v>-6.2111801242236021E-3</v>
      </c>
      <c r="J13" s="18"/>
    </row>
    <row r="14" spans="1:13" ht="18.75" x14ac:dyDescent="0.3">
      <c r="A14" s="19" t="s">
        <v>16</v>
      </c>
      <c r="B14" s="20"/>
      <c r="C14" s="21">
        <v>3415</v>
      </c>
      <c r="D14" s="21">
        <v>3406</v>
      </c>
      <c r="E14" s="21">
        <f t="shared" si="1"/>
        <v>9</v>
      </c>
      <c r="F14" s="22">
        <f t="shared" si="2"/>
        <v>2.6423957721667646E-3</v>
      </c>
      <c r="G14" s="21">
        <v>3437</v>
      </c>
      <c r="H14" s="21">
        <f t="shared" si="0"/>
        <v>-22</v>
      </c>
      <c r="I14" s="22">
        <f t="shared" si="3"/>
        <v>-6.400931044515566E-3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6352</v>
      </c>
      <c r="D16" s="21">
        <v>6102</v>
      </c>
      <c r="E16" s="21">
        <f t="shared" si="1"/>
        <v>250</v>
      </c>
      <c r="F16" s="22">
        <f t="shared" si="2"/>
        <v>4.0970173713536548E-2</v>
      </c>
      <c r="G16" s="21">
        <v>6082</v>
      </c>
      <c r="H16" s="21">
        <f t="shared" si="0"/>
        <v>270</v>
      </c>
      <c r="I16" s="22">
        <f t="shared" si="3"/>
        <v>4.4393291680368298E-2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1106442</v>
      </c>
      <c r="D19" s="27">
        <f t="shared" ref="D19:E19" si="4">SUM(D11:D18)</f>
        <v>1130501</v>
      </c>
      <c r="E19" s="27">
        <f t="shared" si="4"/>
        <v>-24059</v>
      </c>
      <c r="F19" s="22">
        <f t="shared" si="2"/>
        <v>-2.1281714921083661E-2</v>
      </c>
      <c r="G19" s="27">
        <f>SUM(G11:G18)</f>
        <v>1094045</v>
      </c>
      <c r="H19" s="27">
        <f>SUM(H11:H18)</f>
        <v>12397</v>
      </c>
      <c r="I19" s="22">
        <f>+H19/G19</f>
        <v>1.1331343774707622E-2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x14ac:dyDescent="0.3">
      <c r="A22" s="45" t="s">
        <v>24</v>
      </c>
      <c r="B22" s="45"/>
      <c r="C22" s="45"/>
      <c r="D22" s="45"/>
      <c r="E22" s="45"/>
      <c r="F22" s="45"/>
      <c r="G22" s="45"/>
      <c r="H22" s="45"/>
      <c r="I22" s="45"/>
      <c r="J22" s="30"/>
    </row>
    <row r="23" spans="1:10" s="14" customFormat="1" ht="18" x14ac:dyDescent="0.25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8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x14ac:dyDescent="0.3">
      <c r="A25" s="19" t="s">
        <v>13</v>
      </c>
      <c r="B25" s="20"/>
      <c r="C25" s="21">
        <v>969833</v>
      </c>
      <c r="D25" s="21">
        <v>988744</v>
      </c>
      <c r="E25" s="21">
        <f>C25-D25</f>
        <v>-18911</v>
      </c>
      <c r="F25" s="22">
        <f>E25/D25</f>
        <v>-1.9126285469241784E-2</v>
      </c>
      <c r="G25" s="21">
        <v>959757</v>
      </c>
      <c r="H25" s="21">
        <f t="shared" ref="H25:H32" si="5">+C25-G25</f>
        <v>10076</v>
      </c>
      <c r="I25" s="22">
        <f t="shared" ref="I25:I32" si="6">+H25/G25</f>
        <v>1.0498490763807922E-2</v>
      </c>
      <c r="J25" s="26"/>
    </row>
    <row r="26" spans="1:10" ht="18.75" x14ac:dyDescent="0.3">
      <c r="A26" s="19" t="s">
        <v>14</v>
      </c>
      <c r="B26" s="20"/>
      <c r="C26" s="21">
        <v>122801</v>
      </c>
      <c r="D26" s="21">
        <v>122901</v>
      </c>
      <c r="E26" s="21">
        <f t="shared" ref="E26:E32" si="7">C26-D26</f>
        <v>-100</v>
      </c>
      <c r="F26" s="22">
        <f t="shared" ref="F26:F33" si="8">E26/D26</f>
        <v>-8.1366302959292442E-4</v>
      </c>
      <c r="G26" s="21">
        <v>121081</v>
      </c>
      <c r="H26" s="21">
        <f t="shared" si="5"/>
        <v>1720</v>
      </c>
      <c r="I26" s="22">
        <f t="shared" si="6"/>
        <v>1.4205366655379456E-2</v>
      </c>
      <c r="J26" s="26"/>
    </row>
    <row r="27" spans="1:10" ht="18.75" x14ac:dyDescent="0.3">
      <c r="A27" s="19" t="s">
        <v>15</v>
      </c>
      <c r="B27" s="20"/>
      <c r="C27" s="21">
        <v>160</v>
      </c>
      <c r="D27" s="21">
        <v>168</v>
      </c>
      <c r="E27" s="21">
        <f t="shared" si="7"/>
        <v>-8</v>
      </c>
      <c r="F27" s="22">
        <f t="shared" si="8"/>
        <v>-4.7619047619047616E-2</v>
      </c>
      <c r="G27" s="21">
        <v>161</v>
      </c>
      <c r="H27" s="21">
        <f t="shared" si="5"/>
        <v>-1</v>
      </c>
      <c r="I27" s="22">
        <f t="shared" si="6"/>
        <v>-6.2111801242236021E-3</v>
      </c>
      <c r="J27" s="26"/>
    </row>
    <row r="28" spans="1:10" ht="18.75" x14ac:dyDescent="0.3">
      <c r="A28" s="19" t="s">
        <v>16</v>
      </c>
      <c r="B28" s="20"/>
      <c r="C28" s="21">
        <v>3432</v>
      </c>
      <c r="D28" s="21">
        <v>3412</v>
      </c>
      <c r="E28" s="21">
        <f t="shared" si="7"/>
        <v>20</v>
      </c>
      <c r="F28" s="22">
        <f t="shared" si="8"/>
        <v>5.8616647127784291E-3</v>
      </c>
      <c r="G28" s="21">
        <v>3430</v>
      </c>
      <c r="H28" s="21">
        <f t="shared" si="5"/>
        <v>2</v>
      </c>
      <c r="I28" s="22">
        <f t="shared" si="6"/>
        <v>5.8309037900874635E-4</v>
      </c>
    </row>
    <row r="29" spans="1:10" ht="18.75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8.75" x14ac:dyDescent="0.3">
      <c r="A30" s="19" t="s">
        <v>18</v>
      </c>
      <c r="B30" s="20"/>
      <c r="C30" s="21">
        <v>6261</v>
      </c>
      <c r="D30" s="21">
        <v>6033</v>
      </c>
      <c r="E30" s="21">
        <f t="shared" si="7"/>
        <v>228</v>
      </c>
      <c r="F30" s="22">
        <f t="shared" si="8"/>
        <v>3.7792143212332173E-2</v>
      </c>
      <c r="G30" s="21">
        <v>5996</v>
      </c>
      <c r="H30" s="21">
        <f t="shared" si="5"/>
        <v>265</v>
      </c>
      <c r="I30" s="22">
        <f t="shared" si="6"/>
        <v>4.419613075383589E-2</v>
      </c>
    </row>
    <row r="31" spans="1:10" ht="18.75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8.75" x14ac:dyDescent="0.3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17</v>
      </c>
      <c r="H32" s="24">
        <f t="shared" si="5"/>
        <v>-1</v>
      </c>
      <c r="I32" s="25">
        <f t="shared" si="6"/>
        <v>-5.8823529411764705E-2</v>
      </c>
      <c r="J32" s="26"/>
    </row>
    <row r="33" spans="1:10" ht="18.75" x14ac:dyDescent="0.3">
      <c r="A33" s="19" t="s">
        <v>21</v>
      </c>
      <c r="B33" s="20"/>
      <c r="C33" s="21">
        <f>SUM(C25:C32)</f>
        <v>1102515</v>
      </c>
      <c r="D33" s="21">
        <f t="shared" ref="D33:E33" si="9">SUM(D25:D32)</f>
        <v>1121287</v>
      </c>
      <c r="E33" s="27">
        <f t="shared" si="9"/>
        <v>-18772</v>
      </c>
      <c r="F33" s="22">
        <f t="shared" si="8"/>
        <v>-1.6741476535445429E-2</v>
      </c>
      <c r="G33" s="27">
        <f>SUM(G25:G32)</f>
        <v>1090454</v>
      </c>
      <c r="H33" s="27">
        <f>SUM(H25:H32)</f>
        <v>12061</v>
      </c>
      <c r="I33" s="22">
        <f>+H33/G33</f>
        <v>1.1060530751411798E-2</v>
      </c>
      <c r="J33" s="28"/>
    </row>
    <row r="34" spans="1:10" ht="18.75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hidden="1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hidden="1" x14ac:dyDescent="0.3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8" hidden="1" x14ac:dyDescent="0.25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8" hidden="1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hidden="1" x14ac:dyDescent="0.3">
      <c r="A40" s="19" t="s">
        <v>13</v>
      </c>
      <c r="B40" s="20"/>
      <c r="C40" s="21">
        <v>967820</v>
      </c>
      <c r="D40" s="21">
        <v>982849</v>
      </c>
      <c r="E40" s="21">
        <f>C40-D40</f>
        <v>-15029</v>
      </c>
      <c r="F40" s="22">
        <f>E40/D40</f>
        <v>-1.5291260407244654E-2</v>
      </c>
      <c r="G40" s="21">
        <v>958445</v>
      </c>
      <c r="H40" s="21">
        <f t="shared" ref="H40:H47" si="10">+C40-G40</f>
        <v>9375</v>
      </c>
      <c r="I40" s="22">
        <f t="shared" ref="I40:I47" si="11">+H40/G40</f>
        <v>9.7814689418798152E-3</v>
      </c>
      <c r="J40" s="26"/>
    </row>
    <row r="41" spans="1:10" ht="18.75" hidden="1" x14ac:dyDescent="0.3">
      <c r="A41" s="19" t="s">
        <v>14</v>
      </c>
      <c r="B41" s="20"/>
      <c r="C41" s="21">
        <v>122037</v>
      </c>
      <c r="D41" s="21">
        <v>122033</v>
      </c>
      <c r="E41" s="21">
        <f t="shared" ref="E41:E47" si="12">C41-D41</f>
        <v>4</v>
      </c>
      <c r="F41" s="22">
        <f t="shared" ref="F41:F48" si="13">E41/D41</f>
        <v>3.2778019060418083E-5</v>
      </c>
      <c r="G41" s="21">
        <v>120361</v>
      </c>
      <c r="H41" s="21">
        <f t="shared" si="10"/>
        <v>1676</v>
      </c>
      <c r="I41" s="22">
        <f t="shared" si="11"/>
        <v>1.3924776297970273E-2</v>
      </c>
      <c r="J41" s="26"/>
    </row>
    <row r="42" spans="1:10" ht="18.75" hidden="1" x14ac:dyDescent="0.3">
      <c r="A42" s="19" t="s">
        <v>15</v>
      </c>
      <c r="B42" s="20"/>
      <c r="C42" s="21">
        <v>161</v>
      </c>
      <c r="D42" s="21">
        <v>167</v>
      </c>
      <c r="E42" s="21">
        <f t="shared" si="12"/>
        <v>-6</v>
      </c>
      <c r="F42" s="22">
        <f t="shared" si="13"/>
        <v>-3.5928143712574849E-2</v>
      </c>
      <c r="G42" s="21">
        <v>161</v>
      </c>
      <c r="H42" s="21">
        <f t="shared" si="10"/>
        <v>0</v>
      </c>
      <c r="I42" s="22">
        <f t="shared" si="11"/>
        <v>0</v>
      </c>
      <c r="J42" s="26"/>
    </row>
    <row r="43" spans="1:10" ht="18.75" hidden="1" x14ac:dyDescent="0.3">
      <c r="A43" s="19" t="s">
        <v>16</v>
      </c>
      <c r="B43" s="20"/>
      <c r="C43" s="21">
        <v>3439</v>
      </c>
      <c r="D43" s="21">
        <v>3416</v>
      </c>
      <c r="E43" s="21">
        <f t="shared" si="12"/>
        <v>23</v>
      </c>
      <c r="F43" s="22">
        <f t="shared" si="13"/>
        <v>6.733021077283372E-3</v>
      </c>
      <c r="G43" s="21">
        <v>3429</v>
      </c>
      <c r="H43" s="21">
        <f t="shared" si="10"/>
        <v>10</v>
      </c>
      <c r="I43" s="22">
        <f t="shared" si="11"/>
        <v>2.9163021289005542E-3</v>
      </c>
    </row>
    <row r="44" spans="1:10" ht="18.75" hidden="1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hidden="1" x14ac:dyDescent="0.3">
      <c r="A45" s="19" t="s">
        <v>18</v>
      </c>
      <c r="B45" s="20"/>
      <c r="C45" s="21">
        <v>6180</v>
      </c>
      <c r="D45" s="21">
        <v>5981</v>
      </c>
      <c r="E45" s="21">
        <f t="shared" si="12"/>
        <v>199</v>
      </c>
      <c r="F45" s="22">
        <f t="shared" si="13"/>
        <v>3.3272028088948337E-2</v>
      </c>
      <c r="G45" s="21">
        <v>5936</v>
      </c>
      <c r="H45" s="21">
        <f t="shared" si="10"/>
        <v>244</v>
      </c>
      <c r="I45" s="22">
        <f t="shared" si="11"/>
        <v>4.1105121293800541E-2</v>
      </c>
    </row>
    <row r="46" spans="1:10" ht="18.75" hidden="1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hidden="1" x14ac:dyDescent="0.3">
      <c r="A47" s="19" t="s">
        <v>20</v>
      </c>
      <c r="B47" s="23"/>
      <c r="C47" s="24">
        <v>16</v>
      </c>
      <c r="D47" s="24">
        <v>17</v>
      </c>
      <c r="E47" s="24">
        <f t="shared" si="12"/>
        <v>-1</v>
      </c>
      <c r="F47" s="25">
        <f t="shared" si="13"/>
        <v>-5.8823529411764705E-2</v>
      </c>
      <c r="G47" s="24">
        <v>18</v>
      </c>
      <c r="H47" s="24">
        <f t="shared" si="10"/>
        <v>-2</v>
      </c>
      <c r="I47" s="25">
        <f t="shared" si="11"/>
        <v>-0.1111111111111111</v>
      </c>
      <c r="J47" s="26"/>
    </row>
    <row r="48" spans="1:10" ht="18.75" hidden="1" x14ac:dyDescent="0.3">
      <c r="A48" s="19" t="s">
        <v>21</v>
      </c>
      <c r="B48" s="20"/>
      <c r="C48" s="21">
        <f>SUM(C40:C47)</f>
        <v>1099665</v>
      </c>
      <c r="D48" s="21">
        <f t="shared" ref="D48:E48" si="14">SUM(D40:D47)</f>
        <v>1114475</v>
      </c>
      <c r="E48" s="27">
        <f t="shared" si="14"/>
        <v>-14810</v>
      </c>
      <c r="F48" s="22">
        <f t="shared" si="13"/>
        <v>-1.328876825411068E-2</v>
      </c>
      <c r="G48" s="27">
        <f>SUM(G40:G47)</f>
        <v>1088362</v>
      </c>
      <c r="H48" s="27">
        <f>SUM(H40:H47)</f>
        <v>11303</v>
      </c>
      <c r="I48" s="22">
        <f>+H48/G48</f>
        <v>1.0385331351149709E-2</v>
      </c>
      <c r="J48" s="28"/>
    </row>
    <row r="49" spans="1:10" ht="18.75" hidden="1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hidden="1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969105</v>
      </c>
      <c r="D55" s="21">
        <v>986956</v>
      </c>
      <c r="E55" s="21">
        <f>C55-D55</f>
        <v>-17851</v>
      </c>
      <c r="F55" s="22">
        <f>E55/D55</f>
        <v>-1.808692586092997E-2</v>
      </c>
      <c r="G55" s="21">
        <v>959334</v>
      </c>
      <c r="H55" s="21">
        <f t="shared" ref="H55:H62" si="15">+C55-G55</f>
        <v>9771</v>
      </c>
      <c r="I55" s="22">
        <f t="shared" ref="I55:I62" si="16">+H55/G55</f>
        <v>1.0185190976239766E-2</v>
      </c>
      <c r="J55" s="28"/>
    </row>
    <row r="56" spans="1:10" ht="18.75" x14ac:dyDescent="0.3">
      <c r="A56" s="19" t="s">
        <v>14</v>
      </c>
      <c r="B56" s="20"/>
      <c r="C56" s="21">
        <v>122604</v>
      </c>
      <c r="D56" s="21">
        <v>122699</v>
      </c>
      <c r="E56" s="21">
        <f t="shared" ref="E56:E62" si="17">C56-D56</f>
        <v>-95</v>
      </c>
      <c r="F56" s="22">
        <f t="shared" ref="F56:F63" si="18">E56/D56</f>
        <v>-7.7425243889518247E-4</v>
      </c>
      <c r="G56" s="21">
        <v>120821</v>
      </c>
      <c r="H56" s="21">
        <f t="shared" si="15"/>
        <v>1783</v>
      </c>
      <c r="I56" s="22">
        <f t="shared" si="16"/>
        <v>1.4757368338285563E-2</v>
      </c>
    </row>
    <row r="57" spans="1:10" ht="18.75" x14ac:dyDescent="0.3">
      <c r="A57" s="19" t="s">
        <v>15</v>
      </c>
      <c r="B57" s="20"/>
      <c r="C57" s="21">
        <v>160</v>
      </c>
      <c r="D57" s="21">
        <v>167</v>
      </c>
      <c r="E57" s="21">
        <f t="shared" si="17"/>
        <v>-7</v>
      </c>
      <c r="F57" s="22">
        <f t="shared" si="18"/>
        <v>-4.1916167664670656E-2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3434</v>
      </c>
      <c r="D58" s="21">
        <v>3413</v>
      </c>
      <c r="E58" s="21">
        <f t="shared" si="17"/>
        <v>21</v>
      </c>
      <c r="F58" s="22">
        <f t="shared" si="18"/>
        <v>6.1529446234983888E-3</v>
      </c>
      <c r="G58" s="21">
        <v>3431</v>
      </c>
      <c r="H58" s="21">
        <f t="shared" si="15"/>
        <v>3</v>
      </c>
      <c r="I58" s="22">
        <f t="shared" si="16"/>
        <v>8.7438064704167882E-4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6237</v>
      </c>
      <c r="D60" s="21">
        <v>6109</v>
      </c>
      <c r="E60" s="21">
        <f t="shared" si="17"/>
        <v>128</v>
      </c>
      <c r="F60" s="22">
        <f t="shared" si="18"/>
        <v>2.0952692748403993E-2</v>
      </c>
      <c r="G60" s="21">
        <v>5978</v>
      </c>
      <c r="H60" s="21">
        <f t="shared" si="15"/>
        <v>259</v>
      </c>
      <c r="I60" s="22">
        <f t="shared" si="16"/>
        <v>4.3325526932084309E-2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17</v>
      </c>
      <c r="H62" s="24">
        <f t="shared" si="15"/>
        <v>-1</v>
      </c>
      <c r="I62" s="25">
        <f t="shared" si="16"/>
        <v>-5.8823529411764705E-2</v>
      </c>
    </row>
    <row r="63" spans="1:10" ht="18.75" x14ac:dyDescent="0.3">
      <c r="A63" s="19" t="s">
        <v>21</v>
      </c>
      <c r="B63" s="20"/>
      <c r="C63" s="21">
        <f>SUM(C55:C62)</f>
        <v>1101568</v>
      </c>
      <c r="D63" s="21">
        <f t="shared" ref="D63:E63" si="19">SUM(D55:D62)</f>
        <v>1119373</v>
      </c>
      <c r="E63" s="27">
        <f t="shared" si="19"/>
        <v>-17805</v>
      </c>
      <c r="F63" s="22">
        <f t="shared" si="18"/>
        <v>-1.5906226074775789E-2</v>
      </c>
      <c r="G63" s="27">
        <f>SUM(G55:G62)</f>
        <v>1089754</v>
      </c>
      <c r="H63" s="27">
        <f>SUM(H55:H62)</f>
        <v>11814</v>
      </c>
      <c r="I63" s="22">
        <f>+H63/G63</f>
        <v>1.0840978789708503E-2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957BA26-EF97-4C55-B256-713C1553BD6A}"/>
</file>

<file path=customXml/itemProps2.xml><?xml version="1.0" encoding="utf-8"?>
<ds:datastoreItem xmlns:ds="http://schemas.openxmlformats.org/officeDocument/2006/customXml" ds:itemID="{F47E9E7C-E255-4C7F-B535-18EEF149F735}"/>
</file>

<file path=customXml/itemProps3.xml><?xml version="1.0" encoding="utf-8"?>
<ds:datastoreItem xmlns:ds="http://schemas.openxmlformats.org/officeDocument/2006/customXml" ds:itemID="{1BC9CECF-6FA0-434F-9C68-2D1681BB62DF}"/>
</file>

<file path=customXml/itemProps4.xml><?xml version="1.0" encoding="utf-8"?>
<ds:datastoreItem xmlns:ds="http://schemas.openxmlformats.org/officeDocument/2006/customXml" ds:itemID="{E0ECF589-1668-44CE-BCEA-2F0C5C6963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ltraor</cp:lastModifiedBy>
  <cp:lastPrinted>2015-11-02T23:39:44Z</cp:lastPrinted>
  <dcterms:created xsi:type="dcterms:W3CDTF">2014-01-09T00:48:14Z</dcterms:created>
  <dcterms:modified xsi:type="dcterms:W3CDTF">2016-02-10T19:41:51Z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