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2" windowWidth="15456" windowHeight="8436" activeTab="1"/>
  </bookViews>
  <sheets>
    <sheet name="Sheet2" sheetId="2" r:id="rId1"/>
    <sheet name="Exhibit" sheetId="4" r:id="rId2"/>
    <sheet name="Sheet3" sheetId="3" r:id="rId3"/>
  </sheets>
  <definedNames>
    <definedName name="_xlnm.Print_Area" localSheetId="1">Exhibit!$A$1:$E$65</definedName>
    <definedName name="_xlnm.Print_Area" localSheetId="0">Sheet2!$A$2:$O$44</definedName>
  </definedNames>
  <calcPr calcId="125725" calcMode="manual"/>
</workbook>
</file>

<file path=xl/calcChain.xml><?xml version="1.0" encoding="utf-8"?>
<calcChain xmlns="http://schemas.openxmlformats.org/spreadsheetml/2006/main">
  <c r="D57" i="4"/>
  <c r="D59"/>
  <c r="P33" i="2"/>
  <c r="P27"/>
  <c r="P26"/>
  <c r="K21"/>
  <c r="K44" s="1"/>
  <c r="G21"/>
  <c r="M44"/>
  <c r="I44"/>
  <c r="G44"/>
  <c r="E44"/>
  <c r="C44"/>
  <c r="O42"/>
  <c r="P42" s="1"/>
  <c r="O41"/>
  <c r="P41" s="1"/>
  <c r="O40"/>
  <c r="P40" s="1"/>
  <c r="O39"/>
  <c r="P39" s="1"/>
  <c r="O38"/>
  <c r="P38" s="1"/>
  <c r="O37"/>
  <c r="P37" s="1"/>
  <c r="O36"/>
  <c r="P36" s="1"/>
  <c r="O35"/>
  <c r="P35" s="1"/>
  <c r="O34"/>
  <c r="P34" s="1"/>
  <c r="O32"/>
  <c r="P32" s="1"/>
  <c r="O31"/>
  <c r="P31" s="1"/>
  <c r="O30"/>
  <c r="P30" s="1"/>
  <c r="O29"/>
  <c r="P29" s="1"/>
  <c r="O28"/>
  <c r="P28" s="1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A6"/>
  <c r="A7" s="1"/>
  <c r="A8" s="1"/>
  <c r="A9" s="1"/>
  <c r="A10" s="1"/>
  <c r="A11" s="1"/>
  <c r="O44" l="1"/>
  <c r="A12"/>
  <c r="A13" s="1"/>
  <c r="A14" s="1"/>
  <c r="A15" s="1"/>
  <c r="A16" s="1"/>
  <c r="A17" l="1"/>
  <c r="A18" s="1"/>
  <c r="A19" s="1"/>
  <c r="A20" s="1"/>
  <c r="A21" s="1"/>
  <c r="A22" s="1"/>
  <c r="A23" s="1"/>
  <c r="A24" s="1"/>
  <c r="A25" s="1"/>
  <c r="A26" l="1"/>
  <c r="A27" s="1"/>
  <c r="A30" s="1"/>
  <c r="A31" s="1"/>
  <c r="A32" s="1"/>
  <c r="A33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<sst xmlns="http://schemas.openxmlformats.org/spreadsheetml/2006/main" count="248" uniqueCount="84">
  <si>
    <t>Company</t>
  </si>
  <si>
    <t>Customer Charge</t>
  </si>
  <si>
    <t>Dynowatt</t>
  </si>
  <si>
    <t>TNMP</t>
  </si>
  <si>
    <t>ONCOR</t>
  </si>
  <si>
    <t>SHARYLAND</t>
  </si>
  <si>
    <t>CENTERPOINT</t>
  </si>
  <si>
    <t>TX NORTH</t>
  </si>
  <si>
    <t>TX CEN.</t>
  </si>
  <si>
    <t>AVG.</t>
  </si>
  <si>
    <t>AVERAGE</t>
  </si>
  <si>
    <t>Tara</t>
  </si>
  <si>
    <t>4Change</t>
  </si>
  <si>
    <t>Ambit Texas</t>
  </si>
  <si>
    <t>Amigo - Plan 1</t>
  </si>
  <si>
    <t>Amigo - Plan 2</t>
  </si>
  <si>
    <t>Andeler</t>
  </si>
  <si>
    <t>APG&amp;E</t>
  </si>
  <si>
    <t>CPL Retail</t>
  </si>
  <si>
    <t>Gexa</t>
  </si>
  <si>
    <t>Just Energy - Plan 1</t>
  </si>
  <si>
    <t>Just Energy - Plan 2</t>
  </si>
  <si>
    <t>Spark</t>
  </si>
  <si>
    <t>Star</t>
  </si>
  <si>
    <t>Stream</t>
  </si>
  <si>
    <t>Texpo</t>
  </si>
  <si>
    <t>TriEagle</t>
  </si>
  <si>
    <t>Veteran</t>
  </si>
  <si>
    <r>
      <t>1</t>
    </r>
    <r>
      <rPr>
        <sz val="11"/>
        <rFont val="Calibri"/>
        <family val="2"/>
        <scheme val="minor"/>
      </rPr>
      <t>/</t>
    </r>
  </si>
  <si>
    <t>Bounce</t>
  </si>
  <si>
    <t>Cirro</t>
  </si>
  <si>
    <r>
      <t>2</t>
    </r>
    <r>
      <rPr>
        <sz val="11"/>
        <color theme="1"/>
        <rFont val="Calibri"/>
        <family val="2"/>
        <scheme val="minor"/>
      </rPr>
      <t>/</t>
    </r>
  </si>
  <si>
    <r>
      <t>2</t>
    </r>
    <r>
      <rPr>
        <sz val="11"/>
        <rFont val="Calibri"/>
        <family val="2"/>
        <scheme val="minor"/>
      </rPr>
      <t>/</t>
    </r>
  </si>
  <si>
    <t>Pennywise</t>
  </si>
  <si>
    <t>Potentia</t>
  </si>
  <si>
    <t>Smartcom</t>
  </si>
  <si>
    <t xml:space="preserve">     &lt; than 499 kwh</t>
  </si>
  <si>
    <t xml:space="preserve">     500-999 kwh</t>
  </si>
  <si>
    <t>Southwest Power</t>
  </si>
  <si>
    <r>
      <t>3</t>
    </r>
    <r>
      <rPr>
        <sz val="11"/>
        <color theme="1"/>
        <rFont val="Calibri"/>
        <family val="2"/>
        <scheme val="minor"/>
      </rPr>
      <t>/</t>
    </r>
  </si>
  <si>
    <r>
      <t>1</t>
    </r>
    <r>
      <rPr>
        <sz val="11"/>
        <color theme="1"/>
        <rFont val="Calibri"/>
        <family val="2"/>
        <scheme val="minor"/>
      </rPr>
      <t>/</t>
    </r>
  </si>
  <si>
    <r>
      <rPr>
        <u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</t>
    </r>
  </si>
  <si>
    <r>
      <t>3</t>
    </r>
    <r>
      <rPr>
        <sz val="11"/>
        <color theme="1"/>
        <rFont val="Calibri"/>
        <family val="2"/>
        <scheme val="minor"/>
      </rPr>
      <t>/</t>
    </r>
  </si>
  <si>
    <t xml:space="preserve">     &lt; than 699 kwh</t>
  </si>
  <si>
    <t xml:space="preserve">     700-999 kwh</t>
  </si>
  <si>
    <r>
      <t>4</t>
    </r>
    <r>
      <rPr>
        <sz val="11"/>
        <color theme="1"/>
        <rFont val="Calibri"/>
        <family val="2"/>
        <scheme val="minor"/>
      </rPr>
      <t>/</t>
    </r>
  </si>
  <si>
    <t>Waived if usage is at least 800 kwh.</t>
  </si>
  <si>
    <t>Waived if usage is at least 500 kwh.</t>
  </si>
  <si>
    <t>Waived if usage is at least 1,000 kwh.</t>
  </si>
  <si>
    <t>Waived if usage is at least 2,000 kwh.</t>
  </si>
  <si>
    <r>
      <t>5</t>
    </r>
    <r>
      <rPr>
        <sz val="11"/>
        <color theme="1"/>
        <rFont val="Calibri"/>
        <family val="2"/>
        <scheme val="minor"/>
      </rPr>
      <t>/</t>
    </r>
  </si>
  <si>
    <t>Waived if usage is at least 985 kwh.</t>
  </si>
  <si>
    <t xml:space="preserve">YEP </t>
  </si>
  <si>
    <r>
      <t>1</t>
    </r>
    <r>
      <rPr>
        <sz val="11"/>
        <color theme="1"/>
        <rFont val="Calibri"/>
        <family val="2"/>
        <scheme val="minor"/>
      </rPr>
      <t>/</t>
    </r>
  </si>
  <si>
    <t>Brilliant</t>
  </si>
  <si>
    <t>Infinite</t>
  </si>
  <si>
    <t>WTU Retail</t>
  </si>
  <si>
    <t>APNA - Plan 1</t>
  </si>
  <si>
    <t>APNA - Plan 2</t>
  </si>
  <si>
    <t>Direct Energy</t>
  </si>
  <si>
    <t>Discount Power</t>
  </si>
  <si>
    <t>Reach Economy</t>
  </si>
  <si>
    <t xml:space="preserve"> </t>
  </si>
  <si>
    <t xml:space="preserve">       </t>
  </si>
  <si>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</t>
    </r>
  </si>
  <si>
    <r>
      <t>6</t>
    </r>
    <r>
      <rPr>
        <sz val="11"/>
        <color theme="1"/>
        <rFont val="Calibri"/>
        <family val="2"/>
        <scheme val="minor"/>
      </rPr>
      <t>/</t>
    </r>
  </si>
  <si>
    <t>A service fee of $9.95 is waived if usage is at least 1,000 kwh.  (customer charge $6.24)</t>
  </si>
  <si>
    <r>
      <t>7</t>
    </r>
    <r>
      <rPr>
        <sz val="11"/>
        <color theme="1"/>
        <rFont val="Calibri"/>
        <family val="2"/>
        <scheme val="minor"/>
      </rPr>
      <t>/</t>
    </r>
  </si>
  <si>
    <t>A service fee of $9.95 is waived if usage is at least 1,000 kwh.  (customer charge $10.95)</t>
  </si>
  <si>
    <t>SELECTED</t>
  </si>
  <si>
    <t>Stream     700-999 kwh</t>
  </si>
  <si>
    <t>Smartcom    &gt; 500 kwh</t>
  </si>
  <si>
    <t>Smartcom    &lt; 500 kwh</t>
  </si>
  <si>
    <t>Stream     &lt; 699 kwh</t>
  </si>
  <si>
    <r>
      <t>No Waiver of Customer Charge</t>
    </r>
    <r>
      <rPr>
        <b/>
        <sz val="11"/>
        <color theme="1"/>
        <rFont val="Calibri"/>
        <family val="2"/>
        <scheme val="minor"/>
      </rPr>
      <t>:</t>
    </r>
  </si>
  <si>
    <r>
      <t>Customer Charge Waived w/Minimum Usage</t>
    </r>
    <r>
      <rPr>
        <b/>
        <sz val="11"/>
        <color theme="1"/>
        <rFont val="Calibri"/>
        <family val="2"/>
        <scheme val="minor"/>
      </rPr>
      <t>:</t>
    </r>
  </si>
  <si>
    <t>Competitive Fixed Charges For Electric Residential Rates In Texas</t>
  </si>
  <si>
    <t>COMPANY</t>
  </si>
  <si>
    <t>MONTHLY</t>
  </si>
  <si>
    <t>CHARGE</t>
  </si>
  <si>
    <t>Exhibit No. __(GAW-3)</t>
  </si>
  <si>
    <t>AVERAGE: CUST. CHARGE WAIVED W/ MINIMUM USAGE</t>
  </si>
  <si>
    <t>AVERAGE: NO WAIVER TO CUST. CHARGE W/ MINIMUM USAGE</t>
  </si>
  <si>
    <t>PacifiCorp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</si>
</sst>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7" fontId="0" fillId="0" borderId="0" xfId="0" applyNumberFormat="1" applyAlignment="1">
      <alignment horizontal="center"/>
    </xf>
    <xf numFmtId="7" fontId="3" fillId="0" borderId="0" xfId="1" applyNumberFormat="1" applyFont="1" applyAlignment="1">
      <alignment horizontal="center"/>
    </xf>
    <xf numFmtId="7" fontId="0" fillId="0" borderId="0" xfId="0" quotePrefix="1" applyNumberForma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7" fontId="4" fillId="0" borderId="0" xfId="1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7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7" fontId="0" fillId="0" borderId="0" xfId="0" applyNumberFormat="1" applyAlignment="1">
      <alignment horizontal="left"/>
    </xf>
    <xf numFmtId="7" fontId="5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/>
    <xf numFmtId="7" fontId="0" fillId="0" borderId="0" xfId="0" applyNumberFormat="1" applyAlignment="1"/>
    <xf numFmtId="7" fontId="5" fillId="0" borderId="0" xfId="0" applyNumberFormat="1" applyFont="1" applyAlignment="1"/>
    <xf numFmtId="164" fontId="0" fillId="0" borderId="0" xfId="0" applyNumberFormat="1" applyAlignment="1"/>
    <xf numFmtId="0" fontId="0" fillId="0" borderId="0" xfId="0" applyAlignment="1"/>
    <xf numFmtId="7" fontId="0" fillId="0" borderId="0" xfId="0" quotePrefix="1" applyNumberFormat="1" applyAlignment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7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7" fontId="0" fillId="0" borderId="1" xfId="0" applyNumberForma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7" fontId="2" fillId="0" borderId="0" xfId="0" applyNumberFormat="1" applyFont="1" applyAlignment="1">
      <alignment horizontal="right"/>
    </xf>
    <xf numFmtId="7" fontId="0" fillId="0" borderId="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5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8" sqref="A18:XFD18"/>
    </sheetView>
  </sheetViews>
  <sheetFormatPr defaultRowHeight="14.4"/>
  <cols>
    <col min="1" max="1" width="5.6640625" bestFit="1" customWidth="1"/>
    <col min="2" max="2" width="24.5546875" bestFit="1" customWidth="1"/>
    <col min="4" max="4" width="3.109375" style="34" customWidth="1"/>
    <col min="5" max="5" width="11.6640625" bestFit="1" customWidth="1"/>
    <col min="6" max="6" width="3.33203125" style="34" customWidth="1"/>
    <col min="7" max="7" width="7.5546875" bestFit="1" customWidth="1"/>
    <col min="8" max="8" width="3.109375" style="34" customWidth="1"/>
    <col min="9" max="9" width="13.44140625" bestFit="1" customWidth="1"/>
    <col min="10" max="10" width="4.109375" style="11" customWidth="1"/>
    <col min="11" max="11" width="9.88671875" bestFit="1" customWidth="1"/>
    <col min="12" max="12" width="3.6640625" style="11" customWidth="1"/>
    <col min="13" max="13" width="7.6640625" bestFit="1" customWidth="1"/>
    <col min="14" max="14" width="3.109375" style="20" customWidth="1"/>
  </cols>
  <sheetData>
    <row r="2" spans="1:16">
      <c r="C2" s="50" t="s">
        <v>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16"/>
    </row>
    <row r="3" spans="1:16">
      <c r="A3" s="1"/>
      <c r="B3" s="2" t="s">
        <v>0</v>
      </c>
      <c r="C3" s="3" t="s">
        <v>3</v>
      </c>
      <c r="D3" s="36"/>
      <c r="E3" s="2" t="s">
        <v>5</v>
      </c>
      <c r="F3" s="29"/>
      <c r="G3" s="2" t="s">
        <v>4</v>
      </c>
      <c r="H3" s="29"/>
      <c r="I3" s="2" t="s">
        <v>6</v>
      </c>
      <c r="J3" s="24"/>
      <c r="K3" s="2" t="s">
        <v>7</v>
      </c>
      <c r="L3" s="24"/>
      <c r="M3" s="2" t="s">
        <v>8</v>
      </c>
      <c r="N3" s="17"/>
      <c r="O3" s="8" t="s">
        <v>9</v>
      </c>
      <c r="P3" s="8" t="s">
        <v>69</v>
      </c>
    </row>
    <row r="4" spans="1:16">
      <c r="A4" s="5"/>
      <c r="B4" s="6"/>
      <c r="C4" s="7"/>
      <c r="D4" s="37"/>
      <c r="E4" s="6"/>
      <c r="F4" s="30"/>
      <c r="G4" s="6"/>
      <c r="H4" s="30"/>
      <c r="I4" s="6"/>
      <c r="J4" s="25"/>
      <c r="K4" s="6"/>
      <c r="L4" s="25"/>
      <c r="M4" s="6"/>
      <c r="N4" s="16"/>
    </row>
    <row r="5" spans="1:16">
      <c r="A5">
        <v>1</v>
      </c>
      <c r="B5" t="s">
        <v>12</v>
      </c>
      <c r="C5" s="12"/>
      <c r="D5" s="31"/>
      <c r="E5" s="12">
        <v>9.9499999999999993</v>
      </c>
      <c r="F5" s="27" t="s">
        <v>40</v>
      </c>
      <c r="G5" s="12"/>
      <c r="H5" s="31"/>
      <c r="I5" s="12"/>
      <c r="J5" s="26"/>
      <c r="K5" s="12">
        <v>9.9499999999999993</v>
      </c>
      <c r="L5" s="27" t="s">
        <v>53</v>
      </c>
      <c r="M5" s="12">
        <v>9.9499999999999993</v>
      </c>
      <c r="N5" s="18" t="s">
        <v>28</v>
      </c>
      <c r="O5" s="12">
        <f>AVERAGE(C5:M5)</f>
        <v>9.9499999999999993</v>
      </c>
      <c r="P5" s="12">
        <f>O5</f>
        <v>9.9499999999999993</v>
      </c>
    </row>
    <row r="6" spans="1:16">
      <c r="A6">
        <f>A5+1</f>
        <v>2</v>
      </c>
      <c r="B6" t="s">
        <v>13</v>
      </c>
      <c r="C6" s="12">
        <v>9.99</v>
      </c>
      <c r="D6" s="27" t="s">
        <v>40</v>
      </c>
      <c r="E6" s="12"/>
      <c r="F6" s="31" t="s">
        <v>62</v>
      </c>
      <c r="G6" s="12">
        <v>9.99</v>
      </c>
      <c r="H6" s="27" t="s">
        <v>53</v>
      </c>
      <c r="I6" s="12">
        <v>9.99</v>
      </c>
      <c r="J6" s="27" t="s">
        <v>53</v>
      </c>
      <c r="K6" s="12">
        <v>9.99</v>
      </c>
      <c r="L6" s="27" t="s">
        <v>53</v>
      </c>
      <c r="M6" s="12">
        <v>9.9499999999999993</v>
      </c>
      <c r="N6" s="18" t="s">
        <v>28</v>
      </c>
      <c r="O6" s="12">
        <f t="shared" ref="O6:O44" si="0">AVERAGE(C6:M6)</f>
        <v>9.9819999999999993</v>
      </c>
      <c r="P6" s="12">
        <f t="shared" ref="P6:P42" si="1">O6</f>
        <v>9.9819999999999993</v>
      </c>
    </row>
    <row r="7" spans="1:16">
      <c r="A7">
        <f t="shared" ref="A7:A25" si="2">A6+1</f>
        <v>3</v>
      </c>
      <c r="B7" t="s">
        <v>14</v>
      </c>
      <c r="C7" s="12">
        <v>9.9499999999999993</v>
      </c>
      <c r="D7" s="27" t="s">
        <v>40</v>
      </c>
      <c r="E7" s="14">
        <v>9.9499999999999993</v>
      </c>
      <c r="F7" s="27" t="s">
        <v>40</v>
      </c>
      <c r="G7" s="12" t="s">
        <v>63</v>
      </c>
      <c r="H7" s="27" t="s">
        <v>53</v>
      </c>
      <c r="I7" s="12">
        <v>9.9499999999999993</v>
      </c>
      <c r="J7" s="27" t="s">
        <v>53</v>
      </c>
      <c r="K7" s="12">
        <v>9.9499999999999993</v>
      </c>
      <c r="L7" s="27" t="s">
        <v>53</v>
      </c>
      <c r="M7" s="12">
        <v>9.9499999999999993</v>
      </c>
      <c r="N7" s="18" t="s">
        <v>28</v>
      </c>
      <c r="O7" s="12">
        <f t="shared" si="0"/>
        <v>9.9499999999999993</v>
      </c>
      <c r="P7" s="12">
        <f t="shared" si="1"/>
        <v>9.9499999999999993</v>
      </c>
    </row>
    <row r="8" spans="1:16">
      <c r="A8">
        <f t="shared" si="2"/>
        <v>4</v>
      </c>
      <c r="B8" t="s">
        <v>15</v>
      </c>
      <c r="C8" s="12">
        <v>6.95</v>
      </c>
      <c r="D8" s="27" t="s">
        <v>45</v>
      </c>
      <c r="E8" s="12">
        <v>6.95</v>
      </c>
      <c r="F8" s="27" t="s">
        <v>45</v>
      </c>
      <c r="G8" s="12">
        <v>6.95</v>
      </c>
      <c r="H8" s="27" t="s">
        <v>45</v>
      </c>
      <c r="I8" s="12">
        <v>6.95</v>
      </c>
      <c r="J8" s="27" t="s">
        <v>45</v>
      </c>
      <c r="K8" s="12">
        <v>6.95</v>
      </c>
      <c r="L8" s="27" t="s">
        <v>45</v>
      </c>
      <c r="M8" s="12"/>
      <c r="N8" s="19"/>
      <c r="O8" s="12">
        <f t="shared" si="0"/>
        <v>6.95</v>
      </c>
      <c r="P8" s="12">
        <f t="shared" si="1"/>
        <v>6.95</v>
      </c>
    </row>
    <row r="9" spans="1:16">
      <c r="A9">
        <f t="shared" si="2"/>
        <v>5</v>
      </c>
      <c r="B9" t="s">
        <v>16</v>
      </c>
      <c r="C9" s="12"/>
      <c r="D9" s="31"/>
      <c r="E9" s="12">
        <v>3.95</v>
      </c>
      <c r="F9" s="31"/>
      <c r="G9" s="12">
        <v>3.95</v>
      </c>
      <c r="H9" s="31"/>
      <c r="I9" s="12">
        <v>3.95</v>
      </c>
      <c r="J9" s="26"/>
      <c r="K9" s="12">
        <v>3.95</v>
      </c>
      <c r="L9" s="26"/>
      <c r="M9" s="12">
        <v>3.95</v>
      </c>
      <c r="N9" s="19"/>
      <c r="O9" s="12">
        <f t="shared" si="0"/>
        <v>3.95</v>
      </c>
      <c r="P9" s="12">
        <f t="shared" si="1"/>
        <v>3.95</v>
      </c>
    </row>
    <row r="10" spans="1:16">
      <c r="A10">
        <f t="shared" si="2"/>
        <v>6</v>
      </c>
      <c r="B10" t="s">
        <v>17</v>
      </c>
      <c r="C10" s="12">
        <v>8.9499999999999993</v>
      </c>
      <c r="D10" s="31"/>
      <c r="E10" s="14">
        <v>8.9499999999999993</v>
      </c>
      <c r="F10" s="35"/>
      <c r="G10" s="12">
        <v>8.9499999999999993</v>
      </c>
      <c r="H10" s="31"/>
      <c r="I10" s="12">
        <v>8.9499999999999993</v>
      </c>
      <c r="J10" s="26"/>
      <c r="K10" s="12">
        <v>8.9499999999999993</v>
      </c>
      <c r="L10" s="26"/>
      <c r="M10" s="12">
        <v>8.9499999999999993</v>
      </c>
      <c r="N10" s="19"/>
      <c r="O10" s="12">
        <f t="shared" si="0"/>
        <v>8.9500000000000011</v>
      </c>
      <c r="P10" s="12">
        <f t="shared" si="1"/>
        <v>8.9500000000000011</v>
      </c>
    </row>
    <row r="11" spans="1:16">
      <c r="A11">
        <f t="shared" si="2"/>
        <v>7</v>
      </c>
      <c r="B11" t="s">
        <v>57</v>
      </c>
      <c r="C11" s="12"/>
      <c r="D11" s="31"/>
      <c r="E11" s="12">
        <v>9.9499999999999993</v>
      </c>
      <c r="F11" s="27" t="s">
        <v>40</v>
      </c>
      <c r="G11" s="12"/>
      <c r="H11" s="31"/>
      <c r="I11" s="12">
        <v>9.9499999999999993</v>
      </c>
      <c r="J11" s="27" t="s">
        <v>53</v>
      </c>
      <c r="K11" s="12"/>
      <c r="L11" s="26"/>
      <c r="M11" s="12">
        <v>9.9499999999999993</v>
      </c>
      <c r="N11" s="18" t="s">
        <v>28</v>
      </c>
      <c r="O11" s="12">
        <f t="shared" si="0"/>
        <v>9.9499999999999993</v>
      </c>
      <c r="P11" s="12">
        <f t="shared" si="1"/>
        <v>9.9499999999999993</v>
      </c>
    </row>
    <row r="12" spans="1:16">
      <c r="A12">
        <f>A11+1</f>
        <v>8</v>
      </c>
      <c r="B12" t="s">
        <v>58</v>
      </c>
      <c r="C12" s="12"/>
      <c r="D12" s="31"/>
      <c r="E12" s="12"/>
      <c r="F12" s="31"/>
      <c r="G12" s="12"/>
      <c r="H12" s="31"/>
      <c r="I12" s="12">
        <v>12.95</v>
      </c>
      <c r="J12" s="27" t="s">
        <v>53</v>
      </c>
      <c r="K12" s="12"/>
      <c r="L12" s="26"/>
      <c r="M12" s="12"/>
      <c r="N12" s="18"/>
      <c r="O12" s="12">
        <f t="shared" si="0"/>
        <v>12.95</v>
      </c>
      <c r="P12" s="12">
        <f t="shared" si="1"/>
        <v>12.95</v>
      </c>
    </row>
    <row r="13" spans="1:16">
      <c r="A13">
        <f>A12+1</f>
        <v>9</v>
      </c>
      <c r="B13" t="s">
        <v>29</v>
      </c>
      <c r="C13" s="12">
        <v>6.95</v>
      </c>
      <c r="D13" s="27" t="s">
        <v>40</v>
      </c>
      <c r="E13" s="12">
        <v>6.95</v>
      </c>
      <c r="F13" s="27" t="s">
        <v>40</v>
      </c>
      <c r="G13" s="12">
        <v>6.95</v>
      </c>
      <c r="H13" s="27" t="s">
        <v>53</v>
      </c>
      <c r="I13" s="12">
        <v>6.95</v>
      </c>
      <c r="J13" s="27" t="s">
        <v>53</v>
      </c>
      <c r="K13" s="12">
        <v>6.95</v>
      </c>
      <c r="L13" s="27" t="s">
        <v>53</v>
      </c>
      <c r="M13" s="12">
        <v>6.95</v>
      </c>
      <c r="N13" s="18" t="s">
        <v>28</v>
      </c>
      <c r="O13" s="12">
        <f t="shared" si="0"/>
        <v>6.95</v>
      </c>
      <c r="P13" s="12">
        <f t="shared" si="1"/>
        <v>6.95</v>
      </c>
    </row>
    <row r="14" spans="1:16">
      <c r="A14">
        <f t="shared" si="2"/>
        <v>10</v>
      </c>
      <c r="B14" t="s">
        <v>54</v>
      </c>
      <c r="C14" s="12">
        <v>10.99</v>
      </c>
      <c r="D14" s="27" t="s">
        <v>40</v>
      </c>
      <c r="E14" s="12">
        <v>10.99</v>
      </c>
      <c r="F14" s="27" t="s">
        <v>40</v>
      </c>
      <c r="G14" s="12">
        <v>10.99</v>
      </c>
      <c r="H14" s="27" t="s">
        <v>53</v>
      </c>
      <c r="I14" s="12">
        <v>10.99</v>
      </c>
      <c r="J14" s="27" t="s">
        <v>53</v>
      </c>
      <c r="K14" s="12">
        <v>10.99</v>
      </c>
      <c r="L14" s="27" t="s">
        <v>53</v>
      </c>
      <c r="M14" s="12"/>
      <c r="N14" s="18"/>
      <c r="O14" s="12">
        <f t="shared" si="0"/>
        <v>10.99</v>
      </c>
      <c r="P14" s="12">
        <f t="shared" si="1"/>
        <v>10.99</v>
      </c>
    </row>
    <row r="15" spans="1:16">
      <c r="A15">
        <f>A14+1</f>
        <v>11</v>
      </c>
      <c r="B15" t="s">
        <v>30</v>
      </c>
      <c r="C15" s="12">
        <v>5.25</v>
      </c>
      <c r="D15" s="27" t="s">
        <v>40</v>
      </c>
      <c r="E15" s="14">
        <v>6.75</v>
      </c>
      <c r="F15" s="27" t="s">
        <v>40</v>
      </c>
      <c r="G15" s="12">
        <v>5.25</v>
      </c>
      <c r="H15" s="27" t="s">
        <v>53</v>
      </c>
      <c r="I15" s="12">
        <v>5.25</v>
      </c>
      <c r="J15" s="27" t="s">
        <v>53</v>
      </c>
      <c r="K15" s="12">
        <v>5.25</v>
      </c>
      <c r="L15" s="27" t="s">
        <v>53</v>
      </c>
      <c r="M15" s="13">
        <v>6.75</v>
      </c>
      <c r="N15" s="18" t="s">
        <v>28</v>
      </c>
      <c r="O15" s="12">
        <f t="shared" si="0"/>
        <v>5.75</v>
      </c>
      <c r="P15" s="12">
        <f t="shared" si="1"/>
        <v>5.75</v>
      </c>
    </row>
    <row r="16" spans="1:16">
      <c r="A16">
        <f t="shared" si="2"/>
        <v>12</v>
      </c>
      <c r="B16" t="s">
        <v>18</v>
      </c>
      <c r="C16" s="12">
        <v>5</v>
      </c>
      <c r="D16" s="31"/>
      <c r="E16" s="14">
        <v>4.95</v>
      </c>
      <c r="F16" s="35"/>
      <c r="G16" s="12"/>
      <c r="H16" s="31"/>
      <c r="I16" s="12"/>
      <c r="J16" s="26"/>
      <c r="K16" s="12"/>
      <c r="L16" s="26"/>
      <c r="M16" s="21">
        <v>4.95</v>
      </c>
      <c r="N16" s="19"/>
      <c r="O16" s="12">
        <f t="shared" si="0"/>
        <v>4.9666666666666659</v>
      </c>
      <c r="P16" s="12">
        <f t="shared" si="1"/>
        <v>4.9666666666666659</v>
      </c>
    </row>
    <row r="17" spans="1:16">
      <c r="A17">
        <f>A16+1</f>
        <v>13</v>
      </c>
      <c r="B17" t="s">
        <v>59</v>
      </c>
      <c r="C17" s="12"/>
      <c r="D17" s="31"/>
      <c r="E17" s="14"/>
      <c r="F17" s="35"/>
      <c r="G17" s="12">
        <v>5</v>
      </c>
      <c r="H17" s="31"/>
      <c r="I17" s="12">
        <v>5</v>
      </c>
      <c r="J17" s="26"/>
      <c r="K17" s="12"/>
      <c r="L17" s="26"/>
      <c r="M17" s="21"/>
      <c r="N17" s="19"/>
      <c r="O17" s="12">
        <f t="shared" si="0"/>
        <v>5</v>
      </c>
      <c r="P17" s="12">
        <f t="shared" si="1"/>
        <v>5</v>
      </c>
    </row>
    <row r="18" spans="1:16">
      <c r="A18">
        <f>A17+1</f>
        <v>14</v>
      </c>
      <c r="B18" t="s">
        <v>60</v>
      </c>
      <c r="C18" s="12"/>
      <c r="D18" s="31"/>
      <c r="E18" s="14"/>
      <c r="F18" s="35"/>
      <c r="G18" s="12"/>
      <c r="H18" s="31"/>
      <c r="I18" s="12">
        <v>15</v>
      </c>
      <c r="J18" s="27" t="s">
        <v>53</v>
      </c>
      <c r="K18" s="12"/>
      <c r="L18" s="26"/>
      <c r="M18" s="21"/>
      <c r="N18" s="19"/>
      <c r="O18" s="12">
        <f t="shared" si="0"/>
        <v>15</v>
      </c>
      <c r="P18" s="12">
        <f t="shared" si="1"/>
        <v>15</v>
      </c>
    </row>
    <row r="19" spans="1:16">
      <c r="A19">
        <f>A18+1</f>
        <v>15</v>
      </c>
      <c r="B19" t="s">
        <v>2</v>
      </c>
      <c r="C19" s="12">
        <v>6.95</v>
      </c>
      <c r="D19" s="27" t="s">
        <v>40</v>
      </c>
      <c r="E19" s="12">
        <v>6.95</v>
      </c>
      <c r="F19" s="27" t="s">
        <v>40</v>
      </c>
      <c r="G19" s="12">
        <v>6.95</v>
      </c>
      <c r="H19" s="27" t="s">
        <v>53</v>
      </c>
      <c r="I19" s="12">
        <v>6.95</v>
      </c>
      <c r="J19" s="27" t="s">
        <v>53</v>
      </c>
      <c r="K19" s="12">
        <v>6.95</v>
      </c>
      <c r="L19" s="27" t="s">
        <v>53</v>
      </c>
      <c r="M19" s="21">
        <v>6.95</v>
      </c>
      <c r="N19" s="18" t="s">
        <v>28</v>
      </c>
      <c r="O19" s="12">
        <f t="shared" si="0"/>
        <v>6.95</v>
      </c>
      <c r="P19" s="12">
        <f t="shared" si="1"/>
        <v>6.95</v>
      </c>
    </row>
    <row r="20" spans="1:16">
      <c r="A20">
        <f t="shared" si="2"/>
        <v>16</v>
      </c>
      <c r="B20" t="s">
        <v>19</v>
      </c>
      <c r="C20" s="12">
        <v>4.79</v>
      </c>
      <c r="D20" s="31"/>
      <c r="E20" s="14">
        <v>4.79</v>
      </c>
      <c r="F20" s="35"/>
      <c r="G20" s="12">
        <v>4.79</v>
      </c>
      <c r="H20" s="31"/>
      <c r="I20" s="12"/>
      <c r="J20" s="26"/>
      <c r="K20" s="12">
        <v>4.79</v>
      </c>
      <c r="L20" s="26"/>
      <c r="M20" s="21">
        <v>4.79</v>
      </c>
      <c r="N20" s="19"/>
      <c r="O20" s="12">
        <f t="shared" si="0"/>
        <v>4.79</v>
      </c>
      <c r="P20" s="12">
        <f t="shared" si="1"/>
        <v>4.79</v>
      </c>
    </row>
    <row r="21" spans="1:16">
      <c r="A21">
        <f>+A20+1</f>
        <v>17</v>
      </c>
      <c r="B21" t="s">
        <v>55</v>
      </c>
      <c r="C21" s="12"/>
      <c r="D21" s="31"/>
      <c r="E21" s="14"/>
      <c r="F21" s="35"/>
      <c r="G21" s="12">
        <f>9.95+6.24</f>
        <v>16.189999999999998</v>
      </c>
      <c r="H21" s="26" t="s">
        <v>64</v>
      </c>
      <c r="I21" s="12"/>
      <c r="J21" s="26"/>
      <c r="K21" s="12">
        <f>9.95+10.95</f>
        <v>20.9</v>
      </c>
      <c r="L21" s="26" t="s">
        <v>64</v>
      </c>
      <c r="M21" s="21"/>
      <c r="N21" s="19"/>
      <c r="O21" s="12">
        <f t="shared" si="0"/>
        <v>18.544999999999998</v>
      </c>
      <c r="P21" s="12">
        <f t="shared" si="1"/>
        <v>18.544999999999998</v>
      </c>
    </row>
    <row r="22" spans="1:16">
      <c r="A22">
        <f>+A21+1</f>
        <v>18</v>
      </c>
      <c r="B22" t="s">
        <v>20</v>
      </c>
      <c r="C22" s="12">
        <v>9.9499999999999993</v>
      </c>
      <c r="D22" s="27" t="s">
        <v>40</v>
      </c>
      <c r="E22" s="12">
        <v>9.9499999999999993</v>
      </c>
      <c r="F22" s="31"/>
      <c r="G22" s="12">
        <v>9.9499999999999993</v>
      </c>
      <c r="I22" s="12"/>
      <c r="J22" s="26"/>
      <c r="K22" s="12">
        <v>9.9499999999999993</v>
      </c>
      <c r="L22" s="27" t="s">
        <v>53</v>
      </c>
      <c r="M22" s="21">
        <v>9.9499999999999993</v>
      </c>
      <c r="N22" s="18" t="s">
        <v>28</v>
      </c>
      <c r="O22" s="12">
        <f t="shared" si="0"/>
        <v>9.9499999999999993</v>
      </c>
      <c r="P22" s="12">
        <f t="shared" si="1"/>
        <v>9.9499999999999993</v>
      </c>
    </row>
    <row r="23" spans="1:16">
      <c r="A23">
        <f t="shared" si="2"/>
        <v>19</v>
      </c>
      <c r="B23" t="s">
        <v>21</v>
      </c>
      <c r="C23" s="12">
        <v>14.95</v>
      </c>
      <c r="D23" s="32" t="s">
        <v>31</v>
      </c>
      <c r="E23" s="12">
        <v>14.95</v>
      </c>
      <c r="F23" s="32" t="s">
        <v>31</v>
      </c>
      <c r="G23" s="12">
        <v>14.95</v>
      </c>
      <c r="H23" s="32" t="s">
        <v>31</v>
      </c>
      <c r="I23" s="12">
        <v>14.95</v>
      </c>
      <c r="J23" s="18" t="s">
        <v>32</v>
      </c>
      <c r="K23" s="12"/>
      <c r="L23" s="26"/>
      <c r="M23" s="21">
        <v>14.95</v>
      </c>
      <c r="N23" s="18" t="s">
        <v>32</v>
      </c>
      <c r="O23" s="12">
        <f t="shared" si="0"/>
        <v>14.95</v>
      </c>
      <c r="P23" s="12">
        <f t="shared" si="1"/>
        <v>14.95</v>
      </c>
    </row>
    <row r="24" spans="1:16">
      <c r="A24">
        <f t="shared" si="2"/>
        <v>20</v>
      </c>
      <c r="B24" t="s">
        <v>33</v>
      </c>
      <c r="C24" s="12"/>
      <c r="D24" s="31"/>
      <c r="E24" s="12"/>
      <c r="F24" s="31"/>
      <c r="G24" s="12"/>
      <c r="H24" s="31"/>
      <c r="I24" s="12"/>
      <c r="J24" s="26"/>
      <c r="K24" s="12"/>
      <c r="L24" s="26"/>
      <c r="M24" s="21">
        <v>9.9499999999999993</v>
      </c>
      <c r="N24" s="18" t="s">
        <v>28</v>
      </c>
      <c r="O24" s="12">
        <f t="shared" si="0"/>
        <v>9.9499999999999993</v>
      </c>
      <c r="P24" s="12">
        <f t="shared" si="1"/>
        <v>9.9499999999999993</v>
      </c>
    </row>
    <row r="25" spans="1:16">
      <c r="A25">
        <f t="shared" si="2"/>
        <v>21</v>
      </c>
      <c r="B25" t="s">
        <v>34</v>
      </c>
      <c r="C25" s="12">
        <v>9.99</v>
      </c>
      <c r="D25" s="27" t="s">
        <v>40</v>
      </c>
      <c r="E25" s="12">
        <v>9.99</v>
      </c>
      <c r="F25" s="27" t="s">
        <v>40</v>
      </c>
      <c r="G25" s="12">
        <v>9.99</v>
      </c>
      <c r="H25" s="27" t="s">
        <v>53</v>
      </c>
      <c r="I25" s="12">
        <v>9.99</v>
      </c>
      <c r="J25" s="27" t="s">
        <v>53</v>
      </c>
      <c r="K25" s="12">
        <v>9.99</v>
      </c>
      <c r="L25" s="27" t="s">
        <v>53</v>
      </c>
      <c r="M25" s="21">
        <v>9.99</v>
      </c>
      <c r="N25" s="18" t="s">
        <v>28</v>
      </c>
      <c r="O25" s="12">
        <f t="shared" si="0"/>
        <v>9.99</v>
      </c>
      <c r="P25" s="12">
        <f t="shared" si="1"/>
        <v>9.99</v>
      </c>
    </row>
    <row r="26" spans="1:16">
      <c r="A26">
        <f>A25+1</f>
        <v>22</v>
      </c>
      <c r="B26" t="s">
        <v>61</v>
      </c>
      <c r="C26" s="12"/>
      <c r="D26" s="31"/>
      <c r="E26" s="12"/>
      <c r="F26" s="31"/>
      <c r="G26" s="12">
        <v>5.95</v>
      </c>
      <c r="H26" s="27"/>
      <c r="I26" s="12"/>
      <c r="J26" s="27"/>
      <c r="K26" s="12"/>
      <c r="L26" s="27"/>
      <c r="M26" s="21"/>
      <c r="N26" s="18"/>
      <c r="O26" s="12"/>
      <c r="P26" s="12">
        <f t="shared" si="1"/>
        <v>0</v>
      </c>
    </row>
    <row r="27" spans="1:16">
      <c r="A27">
        <f>A26+1</f>
        <v>23</v>
      </c>
      <c r="B27" t="s">
        <v>35</v>
      </c>
      <c r="C27" s="12"/>
      <c r="D27" s="31"/>
      <c r="E27" s="12"/>
      <c r="F27" s="31"/>
      <c r="G27" s="12"/>
      <c r="H27" s="31"/>
      <c r="I27" s="12"/>
      <c r="J27" s="26"/>
      <c r="K27" s="12"/>
      <c r="L27" s="26"/>
      <c r="M27" s="21"/>
      <c r="N27" s="18"/>
      <c r="O27" s="12"/>
      <c r="P27" s="12">
        <f t="shared" si="1"/>
        <v>0</v>
      </c>
    </row>
    <row r="28" spans="1:16">
      <c r="B28" t="s">
        <v>36</v>
      </c>
      <c r="C28" s="12">
        <v>12.95</v>
      </c>
      <c r="D28" s="31"/>
      <c r="E28" s="12">
        <v>12.95</v>
      </c>
      <c r="F28" s="31"/>
      <c r="G28" s="12">
        <v>12.95</v>
      </c>
      <c r="H28" s="31"/>
      <c r="I28" s="12">
        <v>12.95</v>
      </c>
      <c r="J28" s="26"/>
      <c r="K28" s="12"/>
      <c r="L28" s="26"/>
      <c r="M28" s="21">
        <v>12.95</v>
      </c>
      <c r="N28" s="18"/>
      <c r="O28" s="12">
        <f t="shared" si="0"/>
        <v>12.95</v>
      </c>
      <c r="P28" s="12">
        <f t="shared" si="1"/>
        <v>12.95</v>
      </c>
    </row>
    <row r="29" spans="1:16">
      <c r="B29" t="s">
        <v>37</v>
      </c>
      <c r="C29" s="12">
        <v>9.9499999999999993</v>
      </c>
      <c r="D29" s="31"/>
      <c r="E29" s="12">
        <v>9.9499999999999993</v>
      </c>
      <c r="F29" s="31"/>
      <c r="G29" s="12">
        <v>9.9499999999999993</v>
      </c>
      <c r="H29" s="31"/>
      <c r="I29" s="12">
        <v>9.9499999999999993</v>
      </c>
      <c r="J29" s="26"/>
      <c r="K29" s="12"/>
      <c r="L29" s="26"/>
      <c r="M29" s="21">
        <v>9.9499999999999993</v>
      </c>
      <c r="N29" s="18"/>
      <c r="O29" s="12">
        <f t="shared" si="0"/>
        <v>9.9499999999999993</v>
      </c>
      <c r="P29" s="12">
        <f t="shared" si="1"/>
        <v>9.9499999999999993</v>
      </c>
    </row>
    <row r="30" spans="1:16">
      <c r="A30">
        <f>A27+1</f>
        <v>24</v>
      </c>
      <c r="B30" t="s">
        <v>38</v>
      </c>
      <c r="C30" s="12">
        <v>7.95</v>
      </c>
      <c r="D30" s="32" t="s">
        <v>40</v>
      </c>
      <c r="E30" s="12">
        <v>7.95</v>
      </c>
      <c r="F30" s="32" t="s">
        <v>40</v>
      </c>
      <c r="G30" s="12">
        <v>7.95</v>
      </c>
      <c r="H30" s="32" t="s">
        <v>53</v>
      </c>
      <c r="I30" s="12">
        <v>7.95</v>
      </c>
      <c r="J30" s="27" t="s">
        <v>53</v>
      </c>
      <c r="K30" s="12">
        <v>7.95</v>
      </c>
      <c r="L30" s="27" t="s">
        <v>53</v>
      </c>
      <c r="M30" s="21">
        <v>7.95</v>
      </c>
      <c r="N30" s="18" t="s">
        <v>28</v>
      </c>
      <c r="O30" s="12">
        <f t="shared" si="0"/>
        <v>7.95</v>
      </c>
      <c r="P30" s="12">
        <f t="shared" si="1"/>
        <v>7.95</v>
      </c>
    </row>
    <row r="31" spans="1:16">
      <c r="A31">
        <f>A30+1</f>
        <v>25</v>
      </c>
      <c r="B31" t="s">
        <v>22</v>
      </c>
      <c r="C31" s="12">
        <v>8.99</v>
      </c>
      <c r="D31" s="32" t="s">
        <v>40</v>
      </c>
      <c r="E31" s="12">
        <v>8.99</v>
      </c>
      <c r="F31" s="32" t="s">
        <v>40</v>
      </c>
      <c r="G31" s="12">
        <v>8.99</v>
      </c>
      <c r="H31" s="32" t="s">
        <v>53</v>
      </c>
      <c r="I31" s="12">
        <v>8.99</v>
      </c>
      <c r="J31" s="27" t="s">
        <v>53</v>
      </c>
      <c r="K31" s="12"/>
      <c r="L31" s="26"/>
      <c r="M31" s="21">
        <v>8.99</v>
      </c>
      <c r="N31" s="18" t="s">
        <v>28</v>
      </c>
      <c r="O31" s="12">
        <f t="shared" si="0"/>
        <v>8.99</v>
      </c>
      <c r="P31" s="12">
        <f t="shared" si="1"/>
        <v>8.99</v>
      </c>
    </row>
    <row r="32" spans="1:16">
      <c r="A32">
        <f>A31+1</f>
        <v>26</v>
      </c>
      <c r="B32" t="s">
        <v>23</v>
      </c>
      <c r="C32" s="12">
        <v>4.99</v>
      </c>
      <c r="D32" s="32" t="s">
        <v>39</v>
      </c>
      <c r="E32" s="14">
        <v>4.99</v>
      </c>
      <c r="F32" s="32" t="s">
        <v>39</v>
      </c>
      <c r="G32" s="12">
        <v>4.99</v>
      </c>
      <c r="H32" s="32" t="s">
        <v>39</v>
      </c>
      <c r="I32" s="12">
        <v>4.99</v>
      </c>
      <c r="J32" s="27" t="s">
        <v>39</v>
      </c>
      <c r="K32" s="12">
        <v>4.99</v>
      </c>
      <c r="L32" s="27" t="s">
        <v>39</v>
      </c>
      <c r="M32" s="21">
        <v>4.99</v>
      </c>
      <c r="N32" s="22" t="s">
        <v>39</v>
      </c>
      <c r="O32" s="12">
        <f t="shared" si="0"/>
        <v>4.9900000000000011</v>
      </c>
      <c r="P32" s="12">
        <f t="shared" si="1"/>
        <v>4.9900000000000011</v>
      </c>
    </row>
    <row r="33" spans="1:16">
      <c r="A33">
        <f>A32+1</f>
        <v>27</v>
      </c>
      <c r="B33" t="s">
        <v>24</v>
      </c>
      <c r="C33" s="12"/>
      <c r="D33" s="31"/>
      <c r="E33" s="12"/>
      <c r="F33" s="31"/>
      <c r="G33" s="12"/>
      <c r="H33" s="31"/>
      <c r="I33" s="12"/>
      <c r="J33" s="26"/>
      <c r="K33" s="12"/>
      <c r="L33" s="26"/>
      <c r="M33" s="21"/>
      <c r="N33" s="19"/>
      <c r="O33" s="12"/>
      <c r="P33" s="12">
        <f t="shared" si="1"/>
        <v>0</v>
      </c>
    </row>
    <row r="34" spans="1:16">
      <c r="B34" t="s">
        <v>43</v>
      </c>
      <c r="C34" s="12">
        <v>9.9499999999999993</v>
      </c>
      <c r="D34" s="31"/>
      <c r="E34" s="12">
        <v>9.9499999999999993</v>
      </c>
      <c r="F34" s="31"/>
      <c r="G34" s="12">
        <v>9.9499999999999993</v>
      </c>
      <c r="H34" s="31"/>
      <c r="I34" s="12">
        <v>9.9499999999999993</v>
      </c>
      <c r="J34" s="26"/>
      <c r="K34" s="12">
        <v>9.9499999999999993</v>
      </c>
      <c r="L34" s="26"/>
      <c r="M34" s="21">
        <v>9.9499999999999993</v>
      </c>
      <c r="N34" s="19"/>
      <c r="O34" s="12">
        <f t="shared" si="0"/>
        <v>9.9500000000000011</v>
      </c>
      <c r="P34" s="12">
        <f t="shared" si="1"/>
        <v>9.9500000000000011</v>
      </c>
    </row>
    <row r="35" spans="1:16">
      <c r="B35" t="s">
        <v>44</v>
      </c>
      <c r="C35" s="12">
        <v>4.95</v>
      </c>
      <c r="D35" s="31"/>
      <c r="E35" s="12">
        <v>4.95</v>
      </c>
      <c r="F35" s="31"/>
      <c r="G35" s="12">
        <v>4.95</v>
      </c>
      <c r="H35" s="31"/>
      <c r="I35" s="12">
        <v>4.95</v>
      </c>
      <c r="J35" s="26"/>
      <c r="K35" s="12">
        <v>4.95</v>
      </c>
      <c r="L35" s="26"/>
      <c r="M35" s="21">
        <v>4.95</v>
      </c>
      <c r="N35" s="19"/>
      <c r="O35" s="12">
        <f t="shared" si="0"/>
        <v>4.95</v>
      </c>
      <c r="P35" s="12">
        <f t="shared" si="1"/>
        <v>4.95</v>
      </c>
    </row>
    <row r="36" spans="1:16">
      <c r="A36">
        <f>A33+1</f>
        <v>28</v>
      </c>
      <c r="B36" t="s">
        <v>11</v>
      </c>
      <c r="C36" s="12">
        <v>6.95</v>
      </c>
      <c r="D36" s="32" t="s">
        <v>45</v>
      </c>
      <c r="E36" s="12">
        <v>6.95</v>
      </c>
      <c r="F36" s="32" t="s">
        <v>45</v>
      </c>
      <c r="G36" s="12">
        <v>6.95</v>
      </c>
      <c r="H36" s="32" t="s">
        <v>45</v>
      </c>
      <c r="I36" s="12"/>
      <c r="J36" s="26"/>
      <c r="K36" s="12">
        <v>6.95</v>
      </c>
      <c r="L36" s="22" t="s">
        <v>45</v>
      </c>
      <c r="M36" s="21">
        <v>6.95</v>
      </c>
      <c r="N36" s="22" t="s">
        <v>45</v>
      </c>
      <c r="O36" s="12">
        <f t="shared" si="0"/>
        <v>6.95</v>
      </c>
      <c r="P36" s="12">
        <f t="shared" si="1"/>
        <v>6.95</v>
      </c>
    </row>
    <row r="37" spans="1:16">
      <c r="A37">
        <f t="shared" ref="A37:A40" si="3">A36+1</f>
        <v>29</v>
      </c>
      <c r="B37" t="s">
        <v>25</v>
      </c>
      <c r="C37" s="12">
        <v>7.95</v>
      </c>
      <c r="D37" s="32" t="s">
        <v>40</v>
      </c>
      <c r="E37" s="12">
        <v>7.95</v>
      </c>
      <c r="F37" s="32" t="s">
        <v>40</v>
      </c>
      <c r="G37" s="12">
        <v>7.95</v>
      </c>
      <c r="H37" s="32" t="s">
        <v>53</v>
      </c>
      <c r="I37" s="12">
        <v>7.95</v>
      </c>
      <c r="J37" s="27" t="s">
        <v>53</v>
      </c>
      <c r="K37" s="12">
        <v>7.95</v>
      </c>
      <c r="L37" s="27" t="s">
        <v>53</v>
      </c>
      <c r="M37" s="21">
        <v>7.95</v>
      </c>
      <c r="N37" s="18" t="s">
        <v>28</v>
      </c>
      <c r="O37" s="12">
        <f t="shared" si="0"/>
        <v>7.95</v>
      </c>
      <c r="P37" s="12">
        <f t="shared" si="1"/>
        <v>7.95</v>
      </c>
    </row>
    <row r="38" spans="1:16">
      <c r="A38">
        <f t="shared" si="3"/>
        <v>30</v>
      </c>
      <c r="B38" t="s">
        <v>26</v>
      </c>
      <c r="C38" s="12">
        <v>4.95</v>
      </c>
      <c r="D38" s="31"/>
      <c r="E38" s="14">
        <v>4.95</v>
      </c>
      <c r="F38" s="35"/>
      <c r="G38" s="12">
        <v>4.95</v>
      </c>
      <c r="H38" s="31"/>
      <c r="I38" s="12">
        <v>4.95</v>
      </c>
      <c r="J38" s="26"/>
      <c r="K38" s="12">
        <v>4.95</v>
      </c>
      <c r="L38" s="26"/>
      <c r="M38" s="21">
        <v>4.95</v>
      </c>
      <c r="N38" s="19"/>
      <c r="O38" s="12">
        <f t="shared" si="0"/>
        <v>4.95</v>
      </c>
      <c r="P38" s="12">
        <f t="shared" si="1"/>
        <v>4.95</v>
      </c>
    </row>
    <row r="39" spans="1:16">
      <c r="A39">
        <f t="shared" si="3"/>
        <v>31</v>
      </c>
      <c r="B39" s="11" t="b">
        <v>1</v>
      </c>
      <c r="C39" s="12">
        <v>9.9499999999999993</v>
      </c>
      <c r="D39" s="32" t="s">
        <v>50</v>
      </c>
      <c r="E39" s="14">
        <v>9.9499999999999993</v>
      </c>
      <c r="F39" s="32" t="s">
        <v>50</v>
      </c>
      <c r="G39" s="12">
        <v>9.9499999999999993</v>
      </c>
      <c r="H39" s="32" t="s">
        <v>50</v>
      </c>
      <c r="I39" s="12">
        <v>9.9499999999999993</v>
      </c>
      <c r="J39" s="27" t="s">
        <v>50</v>
      </c>
      <c r="K39" s="12">
        <v>9.9499999999999993</v>
      </c>
      <c r="L39" s="27" t="s">
        <v>50</v>
      </c>
      <c r="M39" s="21">
        <v>9.9499999999999993</v>
      </c>
      <c r="N39" s="22" t="s">
        <v>50</v>
      </c>
      <c r="O39" s="12">
        <f t="shared" si="0"/>
        <v>9.9500000000000011</v>
      </c>
      <c r="P39" s="12">
        <f t="shared" si="1"/>
        <v>9.9500000000000011</v>
      </c>
    </row>
    <row r="40" spans="1:16">
      <c r="A40">
        <f t="shared" si="3"/>
        <v>32</v>
      </c>
      <c r="B40" t="s">
        <v>27</v>
      </c>
      <c r="C40" s="12">
        <v>5</v>
      </c>
      <c r="D40" s="32" t="s">
        <v>40</v>
      </c>
      <c r="E40" s="12">
        <v>5</v>
      </c>
      <c r="F40" s="32" t="s">
        <v>40</v>
      </c>
      <c r="G40" s="12">
        <v>5</v>
      </c>
      <c r="H40" s="32" t="s">
        <v>53</v>
      </c>
      <c r="I40" s="12">
        <v>5</v>
      </c>
      <c r="J40" s="27" t="s">
        <v>53</v>
      </c>
      <c r="K40" s="12"/>
      <c r="L40" s="26"/>
      <c r="M40" s="21">
        <v>5</v>
      </c>
      <c r="N40" s="18" t="s">
        <v>28</v>
      </c>
      <c r="O40" s="12">
        <f t="shared" si="0"/>
        <v>5</v>
      </c>
      <c r="P40" s="12">
        <f t="shared" si="1"/>
        <v>5</v>
      </c>
    </row>
    <row r="41" spans="1:16">
      <c r="A41">
        <f>A40+1</f>
        <v>33</v>
      </c>
      <c r="B41" t="s">
        <v>56</v>
      </c>
      <c r="C41" s="12"/>
      <c r="D41" s="31"/>
      <c r="E41" s="12"/>
      <c r="F41" s="31"/>
      <c r="G41" s="12"/>
      <c r="H41" s="31"/>
      <c r="I41" s="12"/>
      <c r="J41" s="26"/>
      <c r="K41" s="12">
        <v>4.95</v>
      </c>
      <c r="L41" s="26"/>
      <c r="M41" s="21"/>
      <c r="N41" s="18"/>
      <c r="O41" s="12">
        <f t="shared" si="0"/>
        <v>4.95</v>
      </c>
      <c r="P41" s="12">
        <f t="shared" si="1"/>
        <v>4.95</v>
      </c>
    </row>
    <row r="42" spans="1:16">
      <c r="A42">
        <f>A41+1</f>
        <v>34</v>
      </c>
      <c r="B42" t="s">
        <v>52</v>
      </c>
      <c r="C42" s="12">
        <v>7.95</v>
      </c>
      <c r="D42" s="32" t="s">
        <v>40</v>
      </c>
      <c r="E42" s="12">
        <v>7.95</v>
      </c>
      <c r="F42" s="32" t="s">
        <v>40</v>
      </c>
      <c r="G42" s="12">
        <v>7.95</v>
      </c>
      <c r="H42" s="32" t="s">
        <v>53</v>
      </c>
      <c r="I42" s="12">
        <v>7.95</v>
      </c>
      <c r="J42" s="27" t="s">
        <v>53</v>
      </c>
      <c r="K42" s="12">
        <v>7.95</v>
      </c>
      <c r="L42" s="27" t="s">
        <v>53</v>
      </c>
      <c r="M42" s="21">
        <v>7.95</v>
      </c>
      <c r="N42" s="18" t="s">
        <v>28</v>
      </c>
      <c r="O42" s="12">
        <f t="shared" si="0"/>
        <v>7.95</v>
      </c>
      <c r="P42" s="12">
        <f t="shared" si="1"/>
        <v>7.95</v>
      </c>
    </row>
    <row r="43" spans="1:16">
      <c r="C43" s="9"/>
      <c r="D43" s="33"/>
      <c r="E43" s="9"/>
      <c r="F43" s="33"/>
      <c r="G43" s="9"/>
      <c r="H43" s="33"/>
      <c r="I43" s="9"/>
      <c r="J43" s="28"/>
      <c r="K43" s="9"/>
      <c r="L43" s="28"/>
      <c r="M43" s="9"/>
      <c r="N43" s="19"/>
      <c r="O43" s="12"/>
      <c r="P43" s="12"/>
    </row>
    <row r="44" spans="1:16">
      <c r="B44" t="s">
        <v>10</v>
      </c>
      <c r="C44" s="38">
        <f>AVERAGE(C5:C42)</f>
        <v>8.1976923076923054</v>
      </c>
      <c r="D44" s="38"/>
      <c r="E44" s="38">
        <f>AVERAGE(E5:E42)</f>
        <v>8.1589285714285698</v>
      </c>
      <c r="F44" s="38"/>
      <c r="G44" s="38">
        <f>AVERAGE(G5:G42)</f>
        <v>8.1885714285714251</v>
      </c>
      <c r="H44" s="38"/>
      <c r="I44" s="38">
        <f>AVERAGE(I5:I42)</f>
        <v>8.6407407407407373</v>
      </c>
      <c r="J44" s="38"/>
      <c r="K44" s="38">
        <f>AVERAGE(K5:K42)</f>
        <v>8.1687499999999957</v>
      </c>
      <c r="L44" s="38"/>
      <c r="M44" s="38">
        <f>AVERAGE(M5:M42)</f>
        <v>8.22892857142857</v>
      </c>
      <c r="N44" s="39"/>
      <c r="O44" s="38">
        <f t="shared" si="0"/>
        <v>8.2639352699769333</v>
      </c>
      <c r="P44" s="38"/>
    </row>
    <row r="45" spans="1:16">
      <c r="C45" s="10"/>
      <c r="D45" s="33"/>
      <c r="E45" s="10"/>
      <c r="F45" s="33"/>
      <c r="G45" s="10"/>
      <c r="H45" s="33"/>
      <c r="I45" s="10"/>
      <c r="J45" s="28"/>
      <c r="K45" s="10"/>
      <c r="L45" s="28"/>
      <c r="M45" s="10"/>
      <c r="N45" s="19"/>
      <c r="O45" s="10"/>
      <c r="P45" s="10"/>
    </row>
    <row r="46" spans="1:16">
      <c r="C46" s="10"/>
      <c r="D46" s="33"/>
      <c r="E46" s="10"/>
      <c r="F46" s="33"/>
      <c r="G46" s="10"/>
      <c r="H46" s="33"/>
      <c r="I46" s="10"/>
      <c r="J46" s="28"/>
      <c r="K46" s="10"/>
      <c r="L46" s="28"/>
      <c r="M46" s="10"/>
      <c r="N46" s="19"/>
      <c r="O46" s="10"/>
      <c r="P46" s="10"/>
    </row>
    <row r="48" spans="1:16">
      <c r="A48" s="23" t="s">
        <v>40</v>
      </c>
      <c r="B48" t="s">
        <v>48</v>
      </c>
    </row>
    <row r="49" spans="1:2">
      <c r="A49" s="15" t="s">
        <v>41</v>
      </c>
      <c r="B49" t="s">
        <v>49</v>
      </c>
    </row>
    <row r="50" spans="1:2">
      <c r="A50" s="23" t="s">
        <v>42</v>
      </c>
      <c r="B50" t="s">
        <v>47</v>
      </c>
    </row>
    <row r="51" spans="1:2">
      <c r="A51" s="23" t="s">
        <v>45</v>
      </c>
      <c r="B51" t="s">
        <v>46</v>
      </c>
    </row>
    <row r="52" spans="1:2">
      <c r="A52" s="23" t="s">
        <v>50</v>
      </c>
      <c r="B52" t="s">
        <v>51</v>
      </c>
    </row>
    <row r="53" spans="1:2">
      <c r="A53" s="23" t="s">
        <v>65</v>
      </c>
      <c r="B53" s="40" t="s">
        <v>66</v>
      </c>
    </row>
    <row r="54" spans="1:2">
      <c r="A54" s="23" t="s">
        <v>67</v>
      </c>
      <c r="B54" s="40" t="s">
        <v>68</v>
      </c>
    </row>
  </sheetData>
  <mergeCells count="1">
    <mergeCell ref="C2:M2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tabSelected="1" topLeftCell="A43" zoomScaleNormal="100" workbookViewId="0">
      <selection activeCell="A3" sqref="A3:E3"/>
    </sheetView>
  </sheetViews>
  <sheetFormatPr defaultRowHeight="14.4"/>
  <cols>
    <col min="1" max="1" width="5.6640625" bestFit="1" customWidth="1"/>
    <col min="2" max="2" width="52.109375" customWidth="1"/>
    <col min="3" max="3" width="9.77734375" customWidth="1"/>
    <col min="4" max="4" width="8.88671875" style="41"/>
    <col min="5" max="5" width="3.6640625" customWidth="1"/>
  </cols>
  <sheetData>
    <row r="1" spans="1:6">
      <c r="C1" s="4" t="s">
        <v>80</v>
      </c>
    </row>
    <row r="3" spans="1:6">
      <c r="A3" s="52" t="s">
        <v>83</v>
      </c>
      <c r="B3" s="53"/>
      <c r="C3" s="53"/>
      <c r="D3" s="53"/>
      <c r="E3" s="53"/>
    </row>
    <row r="4" spans="1:6">
      <c r="A4" s="52" t="s">
        <v>76</v>
      </c>
      <c r="B4" s="52"/>
      <c r="C4" s="52"/>
      <c r="D4" s="52"/>
      <c r="E4" s="52"/>
    </row>
    <row r="5" spans="1:6">
      <c r="A5" s="53"/>
      <c r="B5" s="53"/>
      <c r="C5" s="53"/>
      <c r="D5" s="53"/>
      <c r="E5" s="53"/>
    </row>
    <row r="6" spans="1:6">
      <c r="A6" s="1"/>
      <c r="B6" s="1"/>
      <c r="C6" s="1"/>
      <c r="D6" s="42"/>
      <c r="E6" s="1"/>
    </row>
    <row r="7" spans="1:6">
      <c r="C7" s="6"/>
      <c r="D7" s="51" t="s">
        <v>78</v>
      </c>
      <c r="E7" s="51"/>
      <c r="F7" s="5"/>
    </row>
    <row r="8" spans="1:6">
      <c r="A8" s="50" t="s">
        <v>77</v>
      </c>
      <c r="B8" s="50"/>
      <c r="C8" s="2"/>
      <c r="D8" s="50" t="s">
        <v>79</v>
      </c>
      <c r="E8" s="50"/>
    </row>
    <row r="9" spans="1:6">
      <c r="A9" s="5"/>
      <c r="B9" s="6"/>
      <c r="C9" s="6"/>
    </row>
    <row r="10" spans="1:6">
      <c r="A10" s="46" t="s">
        <v>74</v>
      </c>
      <c r="B10" s="6"/>
      <c r="C10" s="6"/>
    </row>
    <row r="11" spans="1:6">
      <c r="A11">
        <v>1</v>
      </c>
      <c r="B11" t="s">
        <v>16</v>
      </c>
      <c r="D11" s="43">
        <v>3.95</v>
      </c>
    </row>
    <row r="12" spans="1:6">
      <c r="A12">
        <v>2</v>
      </c>
      <c r="B12" t="s">
        <v>17</v>
      </c>
      <c r="D12" s="43">
        <v>8.9500000000000011</v>
      </c>
    </row>
    <row r="13" spans="1:6">
      <c r="A13">
        <v>3</v>
      </c>
      <c r="B13" t="s">
        <v>18</v>
      </c>
      <c r="D13" s="43">
        <v>4.9666666666666659</v>
      </c>
    </row>
    <row r="14" spans="1:6">
      <c r="A14">
        <v>4</v>
      </c>
      <c r="B14" t="s">
        <v>59</v>
      </c>
      <c r="D14" s="43">
        <v>5</v>
      </c>
    </row>
    <row r="15" spans="1:6">
      <c r="A15">
        <v>5</v>
      </c>
      <c r="B15" t="s">
        <v>19</v>
      </c>
      <c r="D15" s="43">
        <v>4.79</v>
      </c>
    </row>
    <row r="16" spans="1:6">
      <c r="D16" s="43"/>
    </row>
    <row r="17" spans="1:5">
      <c r="A17">
        <v>6</v>
      </c>
      <c r="B17" t="s">
        <v>72</v>
      </c>
      <c r="D17" s="43">
        <v>12.95</v>
      </c>
    </row>
    <row r="18" spans="1:5">
      <c r="B18" t="s">
        <v>71</v>
      </c>
      <c r="D18" s="43">
        <v>9.9499999999999993</v>
      </c>
    </row>
    <row r="19" spans="1:5">
      <c r="D19" s="43"/>
    </row>
    <row r="20" spans="1:5">
      <c r="A20">
        <v>7</v>
      </c>
      <c r="B20" t="s">
        <v>26</v>
      </c>
      <c r="D20" s="43">
        <v>4.95</v>
      </c>
    </row>
    <row r="21" spans="1:5">
      <c r="D21" s="43"/>
    </row>
    <row r="22" spans="1:5">
      <c r="A22" s="47" t="s">
        <v>75</v>
      </c>
      <c r="D22" s="43"/>
    </row>
    <row r="23" spans="1:5">
      <c r="A23">
        <v>8</v>
      </c>
      <c r="B23" t="s">
        <v>12</v>
      </c>
      <c r="D23" s="43">
        <v>9.9499999999999993</v>
      </c>
      <c r="E23" s="23" t="s">
        <v>40</v>
      </c>
    </row>
    <row r="24" spans="1:5">
      <c r="A24">
        <v>9</v>
      </c>
      <c r="B24" t="s">
        <v>13</v>
      </c>
      <c r="D24" s="43">
        <v>9.9819999999999993</v>
      </c>
      <c r="E24" s="23" t="s">
        <v>40</v>
      </c>
    </row>
    <row r="25" spans="1:5">
      <c r="D25" s="43"/>
      <c r="E25" s="23"/>
    </row>
    <row r="26" spans="1:5">
      <c r="A26">
        <v>10</v>
      </c>
      <c r="B26" t="s">
        <v>14</v>
      </c>
      <c r="D26" s="43">
        <v>9.9499999999999993</v>
      </c>
      <c r="E26" s="23" t="s">
        <v>40</v>
      </c>
    </row>
    <row r="27" spans="1:5">
      <c r="B27" t="s">
        <v>15</v>
      </c>
      <c r="D27" s="43">
        <v>6.95</v>
      </c>
      <c r="E27" s="23" t="s">
        <v>45</v>
      </c>
    </row>
    <row r="28" spans="1:5">
      <c r="D28" s="43"/>
      <c r="E28" s="23"/>
    </row>
    <row r="29" spans="1:5">
      <c r="A29">
        <v>11</v>
      </c>
      <c r="B29" t="s">
        <v>57</v>
      </c>
      <c r="D29" s="43">
        <v>9.9499999999999993</v>
      </c>
      <c r="E29" s="23" t="s">
        <v>40</v>
      </c>
    </row>
    <row r="30" spans="1:5">
      <c r="B30" t="s">
        <v>58</v>
      </c>
      <c r="D30" s="43">
        <v>12.95</v>
      </c>
      <c r="E30" s="23" t="s">
        <v>40</v>
      </c>
    </row>
    <row r="31" spans="1:5">
      <c r="D31" s="43"/>
      <c r="E31" s="23"/>
    </row>
    <row r="32" spans="1:5">
      <c r="A32">
        <v>12</v>
      </c>
      <c r="B32" t="s">
        <v>29</v>
      </c>
      <c r="D32" s="43">
        <v>6.95</v>
      </c>
      <c r="E32" s="23" t="s">
        <v>40</v>
      </c>
    </row>
    <row r="33" spans="1:5">
      <c r="A33">
        <v>13</v>
      </c>
      <c r="B33" t="s">
        <v>54</v>
      </c>
      <c r="D33" s="43">
        <v>10.99</v>
      </c>
      <c r="E33" s="23" t="s">
        <v>40</v>
      </c>
    </row>
    <row r="34" spans="1:5">
      <c r="A34">
        <v>14</v>
      </c>
      <c r="B34" t="s">
        <v>30</v>
      </c>
      <c r="D34" s="43">
        <v>5.75</v>
      </c>
      <c r="E34" s="23" t="s">
        <v>40</v>
      </c>
    </row>
    <row r="35" spans="1:5">
      <c r="A35">
        <v>15</v>
      </c>
      <c r="B35" t="s">
        <v>2</v>
      </c>
      <c r="D35" s="43">
        <v>6.95</v>
      </c>
      <c r="E35" s="23" t="s">
        <v>40</v>
      </c>
    </row>
    <row r="36" spans="1:5">
      <c r="A36">
        <v>16</v>
      </c>
      <c r="B36" t="s">
        <v>55</v>
      </c>
      <c r="D36" s="43">
        <v>18.544999999999998</v>
      </c>
      <c r="E36" s="23" t="s">
        <v>40</v>
      </c>
    </row>
    <row r="37" spans="1:5">
      <c r="D37" s="43"/>
      <c r="E37" s="23"/>
    </row>
    <row r="38" spans="1:5">
      <c r="A38">
        <v>17</v>
      </c>
      <c r="B38" t="s">
        <v>20</v>
      </c>
      <c r="D38" s="43">
        <v>9.9499999999999993</v>
      </c>
      <c r="E38" s="23" t="s">
        <v>40</v>
      </c>
    </row>
    <row r="39" spans="1:5">
      <c r="B39" t="s">
        <v>21</v>
      </c>
      <c r="D39" s="43">
        <v>14.95</v>
      </c>
      <c r="E39" s="23" t="s">
        <v>31</v>
      </c>
    </row>
    <row r="40" spans="1:5">
      <c r="D40" s="43"/>
      <c r="E40" s="23"/>
    </row>
    <row r="41" spans="1:5">
      <c r="A41">
        <v>18</v>
      </c>
      <c r="B41" t="s">
        <v>33</v>
      </c>
      <c r="D41" s="43">
        <v>9.9499999999999993</v>
      </c>
      <c r="E41" s="23" t="s">
        <v>40</v>
      </c>
    </row>
    <row r="42" spans="1:5">
      <c r="A42">
        <v>19</v>
      </c>
      <c r="B42" t="s">
        <v>34</v>
      </c>
      <c r="D42" s="43">
        <v>9.99</v>
      </c>
      <c r="E42" s="23" t="s">
        <v>40</v>
      </c>
    </row>
    <row r="43" spans="1:5">
      <c r="A43">
        <v>20</v>
      </c>
      <c r="B43" t="s">
        <v>38</v>
      </c>
      <c r="D43" s="43">
        <v>7.95</v>
      </c>
      <c r="E43" s="23" t="s">
        <v>40</v>
      </c>
    </row>
    <row r="44" spans="1:5">
      <c r="A44">
        <v>21</v>
      </c>
      <c r="B44" t="s">
        <v>22</v>
      </c>
      <c r="D44" s="43">
        <v>8.99</v>
      </c>
      <c r="E44" s="23" t="s">
        <v>40</v>
      </c>
    </row>
    <row r="45" spans="1:5">
      <c r="A45">
        <v>22</v>
      </c>
      <c r="B45" t="s">
        <v>23</v>
      </c>
      <c r="D45" s="43">
        <v>4.9900000000000011</v>
      </c>
      <c r="E45" s="23" t="s">
        <v>39</v>
      </c>
    </row>
    <row r="46" spans="1:5">
      <c r="D46" s="43"/>
      <c r="E46" s="23"/>
    </row>
    <row r="47" spans="1:5">
      <c r="A47">
        <v>23</v>
      </c>
      <c r="B47" t="s">
        <v>73</v>
      </c>
      <c r="D47" s="43">
        <v>9.9500000000000011</v>
      </c>
      <c r="E47" s="23" t="s">
        <v>40</v>
      </c>
    </row>
    <row r="48" spans="1:5">
      <c r="B48" t="s">
        <v>70</v>
      </c>
      <c r="D48" s="43">
        <v>4.95</v>
      </c>
      <c r="E48" s="23" t="s">
        <v>40</v>
      </c>
    </row>
    <row r="49" spans="1:5">
      <c r="D49" s="43"/>
      <c r="E49" s="23"/>
    </row>
    <row r="50" spans="1:5">
      <c r="A50">
        <v>24</v>
      </c>
      <c r="B50" t="s">
        <v>11</v>
      </c>
      <c r="D50" s="43">
        <v>6.95</v>
      </c>
      <c r="E50" s="23" t="s">
        <v>45</v>
      </c>
    </row>
    <row r="51" spans="1:5">
      <c r="A51">
        <v>25</v>
      </c>
      <c r="B51" t="s">
        <v>25</v>
      </c>
      <c r="D51" s="43">
        <v>7.95</v>
      </c>
      <c r="E51" s="23" t="s">
        <v>40</v>
      </c>
    </row>
    <row r="52" spans="1:5">
      <c r="A52">
        <v>26</v>
      </c>
      <c r="B52" s="11" t="b">
        <v>1</v>
      </c>
      <c r="C52" s="11"/>
      <c r="D52" s="43">
        <v>9.9500000000000011</v>
      </c>
      <c r="E52" s="23" t="s">
        <v>40</v>
      </c>
    </row>
    <row r="53" spans="1:5">
      <c r="A53">
        <v>27</v>
      </c>
      <c r="B53" t="s">
        <v>27</v>
      </c>
      <c r="D53" s="43">
        <v>5</v>
      </c>
      <c r="E53" s="23" t="s">
        <v>40</v>
      </c>
    </row>
    <row r="54" spans="1:5">
      <c r="A54">
        <v>28</v>
      </c>
      <c r="B54" t="s">
        <v>52</v>
      </c>
      <c r="D54" s="43">
        <v>7.95</v>
      </c>
      <c r="E54" s="23" t="s">
        <v>40</v>
      </c>
    </row>
    <row r="55" spans="1:5">
      <c r="A55" s="1"/>
      <c r="B55" s="1"/>
      <c r="C55" s="1"/>
      <c r="D55" s="45"/>
      <c r="E55" s="1"/>
    </row>
    <row r="56" spans="1:5">
      <c r="A56" s="5"/>
      <c r="B56" s="5"/>
      <c r="C56" s="5"/>
      <c r="D56" s="49"/>
      <c r="E56" s="5"/>
    </row>
    <row r="57" spans="1:5">
      <c r="A57" s="4" t="s">
        <v>81</v>
      </c>
      <c r="D57" s="48">
        <f>(SUM(D23:D27)+SUM(D29:D34)+D35+SUM(D36:D38)+D39+SUM(D41:D42)+SUM(D43:D51)+SUM(D52:D54))/25</f>
        <v>9.1354799999999994</v>
      </c>
      <c r="E57" s="5"/>
    </row>
    <row r="58" spans="1:5">
      <c r="A58" s="4"/>
      <c r="D58" s="48"/>
      <c r="E58" s="5"/>
    </row>
    <row r="59" spans="1:5">
      <c r="A59" s="4" t="s">
        <v>82</v>
      </c>
      <c r="D59" s="48">
        <f>(D11+D12+D13+D14+D15+D17+D18+D20)/8</f>
        <v>6.9383333333333344</v>
      </c>
    </row>
    <row r="60" spans="1:5">
      <c r="A60" s="1"/>
      <c r="B60" s="1"/>
      <c r="C60" s="1"/>
      <c r="D60" s="44"/>
      <c r="E60" s="1"/>
    </row>
    <row r="62" spans="1:5">
      <c r="A62" s="23" t="s">
        <v>40</v>
      </c>
      <c r="B62" t="s">
        <v>48</v>
      </c>
    </row>
    <row r="63" spans="1:5">
      <c r="A63" s="15" t="s">
        <v>41</v>
      </c>
      <c r="B63" t="s">
        <v>49</v>
      </c>
    </row>
    <row r="64" spans="1:5">
      <c r="A64" s="23" t="s">
        <v>39</v>
      </c>
      <c r="B64" t="s">
        <v>47</v>
      </c>
    </row>
    <row r="65" spans="1:2">
      <c r="A65" s="23" t="s">
        <v>45</v>
      </c>
      <c r="B65" t="s">
        <v>46</v>
      </c>
    </row>
  </sheetData>
  <mergeCells count="6">
    <mergeCell ref="D8:E8"/>
    <mergeCell ref="D7:E7"/>
    <mergeCell ref="A3:E3"/>
    <mergeCell ref="A5:E5"/>
    <mergeCell ref="A4:E4"/>
    <mergeCell ref="A8:B8"/>
  </mergeCells>
  <printOptions horizontalCentered="1"/>
  <pageMargins left="0.7" right="0.7" top="0.75" bottom="0.75" header="0.3" footer="0.3"/>
  <pageSetup scale="7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4.4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4AD6F-DD43-4CA3-926A-2E89AFCEC30A}"/>
</file>

<file path=customXml/itemProps2.xml><?xml version="1.0" encoding="utf-8"?>
<ds:datastoreItem xmlns:ds="http://schemas.openxmlformats.org/officeDocument/2006/customXml" ds:itemID="{390DBD37-345D-4510-8005-4ED7C02282C1}"/>
</file>

<file path=customXml/itemProps3.xml><?xml version="1.0" encoding="utf-8"?>
<ds:datastoreItem xmlns:ds="http://schemas.openxmlformats.org/officeDocument/2006/customXml" ds:itemID="{D9BF6861-9504-4788-AFEA-58C61F7BC490}"/>
</file>

<file path=customXml/itemProps4.xml><?xml version="1.0" encoding="utf-8"?>
<ds:datastoreItem xmlns:ds="http://schemas.openxmlformats.org/officeDocument/2006/customXml" ds:itemID="{24436873-01D7-4AC1-A775-9AF9D22331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Exhibit</vt:lpstr>
      <vt:lpstr>Sheet3</vt:lpstr>
      <vt:lpstr>Exhibit!Print_Area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JRD</cp:lastModifiedBy>
  <cp:lastPrinted>2013-06-13T14:08:56Z</cp:lastPrinted>
  <dcterms:created xsi:type="dcterms:W3CDTF">2009-06-10T16:53:02Z</dcterms:created>
  <dcterms:modified xsi:type="dcterms:W3CDTF">2013-06-13T14:08:57Z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