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150" windowWidth="20100" windowHeight="8730"/>
  </bookViews>
  <sheets>
    <sheet name="Exhibit No.__(JAP-CONJ DEM)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62913" iterate="1" calcOnSave="0"/>
</workbook>
</file>

<file path=xl/calcChain.xml><?xml version="1.0" encoding="utf-8"?>
<calcChain xmlns="http://schemas.openxmlformats.org/spreadsheetml/2006/main">
  <c r="B14" i="1" l="1"/>
  <c r="C11" i="1" s="1"/>
  <c r="C13" i="1"/>
  <c r="C16" i="1" s="1"/>
  <c r="B24" i="1"/>
  <c r="C23" i="1" s="1"/>
  <c r="C26" i="1" s="1"/>
  <c r="C12" i="1"/>
  <c r="C17" i="1" s="1"/>
  <c r="C22" i="1" l="1"/>
  <c r="C21" i="1"/>
  <c r="C14" i="1"/>
  <c r="C24" i="1" l="1"/>
  <c r="C27" i="1"/>
  <c r="D26" i="1" l="1"/>
  <c r="D27" i="1"/>
  <c r="E26" i="1"/>
  <c r="E27" i="1"/>
  <c r="D17" i="1" l="1"/>
  <c r="D16" i="1"/>
  <c r="E17" i="1"/>
  <c r="E16" i="1"/>
</calcChain>
</file>

<file path=xl/sharedStrings.xml><?xml version="1.0" encoding="utf-8"?>
<sst xmlns="http://schemas.openxmlformats.org/spreadsheetml/2006/main" count="26" uniqueCount="19">
  <si>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</si>
  <si>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</si>
  <si>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</si>
  <si>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</si>
  <si>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</si>
  <si>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</si>
  <si>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</si>
  <si>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</si>
  <si>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</si>
  <si>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</si>
  <si>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</si>
  <si>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</si>
  <si>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</si>
  <si>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</si>
  <si>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</si>
  <si>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</si>
  <si>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</si>
  <si>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</si>
  <si>
    <t>12 MONTHS ENDED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</si>
</sst>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3" fillId="0" borderId="0" xfId="0" quotePrefix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3" fillId="0" borderId="0" xfId="0" quotePrefix="1" applyFont="1" applyFill="1" applyAlignment="1" applyProtection="1">
      <alignment horizontal="center"/>
    </xf>
    <xf numFmtId="164" fontId="0" fillId="0" borderId="0" xfId="1" applyNumberFormat="1" applyFont="1" applyFill="1"/>
    <xf numFmtId="9" fontId="0" fillId="0" borderId="0" xfId="2" applyFont="1" applyFill="1"/>
    <xf numFmtId="9" fontId="0" fillId="0" borderId="0" xfId="2" applyNumberFormat="1" applyFont="1" applyFill="1"/>
    <xf numFmtId="44" fontId="0" fillId="0" borderId="0" xfId="1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1" xfId="0" quotePrefix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Alignment="1" applyProtection="1">
      <alignment horizontal="left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left" indent="3"/>
    </xf>
    <xf numFmtId="44" fontId="0" fillId="0" borderId="0" xfId="0" applyNumberFormat="1" applyFont="1" applyFill="1"/>
    <xf numFmtId="0" fontId="0" fillId="0" borderId="0" xfId="0" quotePrefix="1" applyFont="1" applyFill="1" applyAlignment="1">
      <alignment horizontal="left" indent="4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activeCell="F39" sqref="F39"/>
    </sheetView>
  </sheetViews>
  <sheetFormatPr defaultRowHeight="15.75" x14ac:dyDescent="0.25"/>
  <cols>
    <col min="1" max="1" width="37.25" style="11" bestFit="1" customWidth="1"/>
    <col min="2" max="2" width="12.25" style="11" bestFit="1" customWidth="1"/>
    <col min="3" max="3" width="11.875" style="11" bestFit="1" customWidth="1"/>
    <col min="4" max="4" width="13.375" style="11" bestFit="1" customWidth="1"/>
    <col min="5" max="5" width="14.375" style="11" bestFit="1" customWidth="1"/>
    <col min="6" max="16384" width="9" style="11"/>
  </cols>
  <sheetData>
    <row r="1" spans="1:5" ht="18" x14ac:dyDescent="0.25">
      <c r="A1" s="4" t="s">
        <v>17</v>
      </c>
      <c r="B1" s="4"/>
      <c r="C1" s="4"/>
      <c r="D1" s="4"/>
      <c r="E1" s="4"/>
    </row>
    <row r="2" spans="1:5" ht="18" x14ac:dyDescent="0.25">
      <c r="A2" s="4" t="s">
        <v>16</v>
      </c>
      <c r="B2" s="4"/>
      <c r="C2" s="4"/>
      <c r="D2" s="4"/>
      <c r="E2" s="4"/>
    </row>
    <row r="3" spans="1:5" x14ac:dyDescent="0.25">
      <c r="A3" s="5" t="s">
        <v>18</v>
      </c>
      <c r="B3" s="5"/>
      <c r="C3" s="5"/>
      <c r="D3" s="5"/>
      <c r="E3" s="5"/>
    </row>
    <row r="4" spans="1:5" x14ac:dyDescent="0.25">
      <c r="A4" s="6" t="s">
        <v>15</v>
      </c>
      <c r="B4" s="6"/>
      <c r="C4" s="6"/>
      <c r="D4" s="6"/>
      <c r="E4" s="6"/>
    </row>
    <row r="5" spans="1:5" x14ac:dyDescent="0.25">
      <c r="A5" s="3" t="s">
        <v>14</v>
      </c>
      <c r="B5" s="2"/>
      <c r="C5" s="2"/>
      <c r="D5" s="1"/>
      <c r="E5" s="1"/>
    </row>
    <row r="7" spans="1:5" x14ac:dyDescent="0.25">
      <c r="C7" s="12" t="s">
        <v>13</v>
      </c>
      <c r="D7" s="12"/>
      <c r="E7" s="12"/>
    </row>
    <row r="8" spans="1:5" s="13" customFormat="1" ht="31.5" x14ac:dyDescent="0.25">
      <c r="B8" s="14" t="s">
        <v>12</v>
      </c>
      <c r="C8" s="15" t="s">
        <v>11</v>
      </c>
      <c r="D8" s="15" t="s">
        <v>10</v>
      </c>
      <c r="E8" s="15" t="s">
        <v>9</v>
      </c>
    </row>
    <row r="9" spans="1:5" x14ac:dyDescent="0.25">
      <c r="A9" s="16" t="s">
        <v>8</v>
      </c>
    </row>
    <row r="10" spans="1:5" x14ac:dyDescent="0.25">
      <c r="A10" s="17" t="s">
        <v>6</v>
      </c>
    </row>
    <row r="11" spans="1:5" x14ac:dyDescent="0.25">
      <c r="A11" s="18" t="s">
        <v>5</v>
      </c>
      <c r="B11" s="7">
        <v>11049811.026887601</v>
      </c>
      <c r="C11" s="8">
        <f>+B11/$B$14</f>
        <v>0.34416446042687882</v>
      </c>
    </row>
    <row r="12" spans="1:5" x14ac:dyDescent="0.25">
      <c r="A12" s="18" t="s">
        <v>4</v>
      </c>
      <c r="B12" s="7">
        <v>1163717.5674397615</v>
      </c>
      <c r="C12" s="8">
        <f>+B12/$B$14</f>
        <v>3.6245889428572167E-2</v>
      </c>
    </row>
    <row r="13" spans="1:5" x14ac:dyDescent="0.25">
      <c r="A13" s="18" t="s">
        <v>3</v>
      </c>
      <c r="B13" s="7">
        <v>19892665.674488615</v>
      </c>
      <c r="C13" s="8">
        <f>+B13/$B$14</f>
        <v>0.61958965014454892</v>
      </c>
    </row>
    <row r="14" spans="1:5" x14ac:dyDescent="0.25">
      <c r="A14" s="19" t="s">
        <v>2</v>
      </c>
      <c r="B14" s="7">
        <f>SUM(B11:B13)</f>
        <v>32106194.268815979</v>
      </c>
      <c r="C14" s="8">
        <f>SUM(C11:C13)</f>
        <v>0.99999999999999989</v>
      </c>
      <c r="D14" s="20">
        <v>12.59</v>
      </c>
      <c r="E14" s="20">
        <v>8.39</v>
      </c>
    </row>
    <row r="15" spans="1:5" x14ac:dyDescent="0.25">
      <c r="A15" s="17"/>
    </row>
    <row r="16" spans="1:5" x14ac:dyDescent="0.25">
      <c r="A16" s="21" t="s">
        <v>1</v>
      </c>
      <c r="C16" s="9">
        <f>+C13</f>
        <v>0.61958965014454892</v>
      </c>
      <c r="D16" s="10">
        <f>ROUND($C16*$D$14,2)</f>
        <v>7.8</v>
      </c>
      <c r="E16" s="10">
        <f>ROUND($C16*$E$14,2)</f>
        <v>5.2</v>
      </c>
    </row>
    <row r="17" spans="1:5" x14ac:dyDescent="0.25">
      <c r="A17" s="21" t="s">
        <v>0</v>
      </c>
      <c r="C17" s="9">
        <f>SUM(C11:C12)</f>
        <v>0.38041034985545097</v>
      </c>
      <c r="D17" s="10">
        <f>ROUND($C17*$D$14,2)</f>
        <v>4.79</v>
      </c>
      <c r="E17" s="10">
        <f>ROUND($C17*$E$14,2)</f>
        <v>3.19</v>
      </c>
    </row>
    <row r="19" spans="1:5" x14ac:dyDescent="0.25">
      <c r="A19" s="16" t="s">
        <v>7</v>
      </c>
    </row>
    <row r="20" spans="1:5" x14ac:dyDescent="0.25">
      <c r="A20" s="17" t="s">
        <v>6</v>
      </c>
    </row>
    <row r="21" spans="1:5" x14ac:dyDescent="0.25">
      <c r="A21" s="18" t="s">
        <v>5</v>
      </c>
      <c r="B21" s="7">
        <v>7805836.5188102555</v>
      </c>
      <c r="C21" s="8">
        <f>+B21/$B$24</f>
        <v>0.32171413297908186</v>
      </c>
    </row>
    <row r="22" spans="1:5" x14ac:dyDescent="0.25">
      <c r="A22" s="18" t="s">
        <v>4</v>
      </c>
      <c r="B22" s="7">
        <v>822076.41953320894</v>
      </c>
      <c r="C22" s="8">
        <f>+B22/$B$24</f>
        <v>3.3881519541865142E-2</v>
      </c>
    </row>
    <row r="23" spans="1:5" x14ac:dyDescent="0.25">
      <c r="A23" s="18" t="s">
        <v>3</v>
      </c>
      <c r="B23" s="7">
        <v>15635355.96603444</v>
      </c>
      <c r="C23" s="8">
        <f>+B23/$B$24</f>
        <v>0.64440434747905295</v>
      </c>
    </row>
    <row r="24" spans="1:5" x14ac:dyDescent="0.25">
      <c r="A24" s="19" t="s">
        <v>2</v>
      </c>
      <c r="B24" s="7">
        <f>SUM(B21:B23)</f>
        <v>24263268.904377908</v>
      </c>
      <c r="C24" s="8">
        <f>SUM(C21:C23)</f>
        <v>1</v>
      </c>
      <c r="D24" s="20">
        <v>12.33</v>
      </c>
      <c r="E24" s="20">
        <v>8.2200000000000006</v>
      </c>
    </row>
    <row r="25" spans="1:5" x14ac:dyDescent="0.25">
      <c r="A25" s="17"/>
    </row>
    <row r="26" spans="1:5" x14ac:dyDescent="0.25">
      <c r="A26" s="21" t="s">
        <v>1</v>
      </c>
      <c r="C26" s="9">
        <f>+C23</f>
        <v>0.64440434747905295</v>
      </c>
      <c r="D26" s="10">
        <f>ROUND($C26*$D$24,2)</f>
        <v>7.95</v>
      </c>
      <c r="E26" s="10">
        <f>ROUND($C26*$E$24,2)</f>
        <v>5.3</v>
      </c>
    </row>
    <row r="27" spans="1:5" x14ac:dyDescent="0.25">
      <c r="A27" s="21" t="s">
        <v>0</v>
      </c>
      <c r="C27" s="9">
        <f>SUM(C21:C22)</f>
        <v>0.35559565252094699</v>
      </c>
      <c r="D27" s="10">
        <f>ROUND($C27*$D$24,2)</f>
        <v>4.38</v>
      </c>
      <c r="E27" s="10">
        <f>ROUND($C27*$E$24,2)</f>
        <v>2.92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No.___(JAP-09)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B5D6CD-653E-4BDE-B28E-F833E14C461B}"/>
</file>

<file path=customXml/itemProps2.xml><?xml version="1.0" encoding="utf-8"?>
<ds:datastoreItem xmlns:ds="http://schemas.openxmlformats.org/officeDocument/2006/customXml" ds:itemID="{2D68BE7D-B8EE-4614-B652-6BA3B06E49EA}"/>
</file>

<file path=customXml/itemProps3.xml><?xml version="1.0" encoding="utf-8"?>
<ds:datastoreItem xmlns:ds="http://schemas.openxmlformats.org/officeDocument/2006/customXml" ds:itemID="{DEF75DB6-BBD4-425A-A0DC-16C39837E61E}"/>
</file>

<file path=customXml/itemProps4.xml><?xml version="1.0" encoding="utf-8"?>
<ds:datastoreItem xmlns:ds="http://schemas.openxmlformats.org/officeDocument/2006/customXml" ds:itemID="{10CF7D0E-D6B6-45FE-9171-EAAB865F9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2020-02-04T18:42:33Z</cp:lastPrinted>
  <dcterms:created xsi:type="dcterms:W3CDTF">2019-06-06T15:24:25Z</dcterms:created>
  <dcterms:modified xsi:type="dcterms:W3CDTF">2020-02-10T19:34:44Z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