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1.bin" ContentType="application/vnd.openxmlformats-officedocument.spreadsheetml.customProperty"/>
  <Override PartName="/xl/comments2.xml" ContentType="application/vnd.openxmlformats-officedocument.spreadsheetml.comment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wer Costs\Regulatory\GRC\2024 GRC Docket UE-240004 UG 240005\2026 Power Cost Update\October 1 filing\REDACTED\"/>
    </mc:Choice>
  </mc:AlternateContent>
  <bookViews>
    <workbookView xWindow="-120" yWindow="-120" windowWidth="29040" windowHeight="15720" tabRatio="773"/>
  </bookViews>
  <sheets>
    <sheet name="REDACTED" sheetId="23" r:id="rId1"/>
    <sheet name="Power cost summary (R)" sheetId="17" r:id="rId2"/>
    <sheet name="Summary by resource (R)" sheetId="18" r:id="rId3"/>
    <sheet name="Aurora total (R)" sheetId="4" r:id="rId4"/>
    <sheet name="Not in Aurora (R)" sheetId="5" r:id="rId5"/>
    <sheet name="EIM GHG benefits" sheetId="8" r:id="rId6"/>
    <sheet name="Mid C summary (R)" sheetId="6" r:id="rId7"/>
    <sheet name="Transmission (R)" sheetId="9" r:id="rId8"/>
    <sheet name="Gas storage (R)" sheetId="34" r:id="rId9"/>
    <sheet name="Gas MTM (R)" sheetId="11" r:id="rId10"/>
    <sheet name="Power hedges (R)" sheetId="22" r:id="rId11"/>
    <sheet name="Risk adjustments (R)" sheetId="24" r:id="rId12"/>
    <sheet name="Energy prices (R)" sheetId="12" r:id="rId13"/>
    <sheet name="Fixed gas transport (R)" sheetId="10" r:id="rId14"/>
    <sheet name=" Distillate fuel (R)" sheetId="36" r:id="rId15"/>
    <sheet name="WA CCA (R)" sheetId="37" r:id="rId16"/>
    <sheet name="Non-fuel start costs (R)" sheetId="15" r:id="rId17"/>
    <sheet name="Demand reponse (R)" sheetId="30" r:id="rId18"/>
    <sheet name="FERC 557 costs" sheetId="16" r:id="rId19"/>
  </sheets>
  <definedNames>
    <definedName name="_________________ex1" hidden="1">{#N/A,#N/A,FALSE,"Summ";#N/A,#N/A,FALSE,"General"}</definedName>
    <definedName name="_________________new1" hidden="1">{#N/A,#N/A,FALSE,"Summ";#N/A,#N/A,FALSE,"General"}</definedName>
    <definedName name="_________________six6" hidden="1">{#N/A,#N/A,FALSE,"CRPT";#N/A,#N/A,FALSE,"TREND";#N/A,#N/A,FALSE,"%Curve"}</definedName>
    <definedName name="________________ex1" hidden="1">{#N/A,#N/A,FALSE,"Summ";#N/A,#N/A,FALSE,"General"}</definedName>
    <definedName name="________________new1" hidden="1">{#N/A,#N/A,FALSE,"Summ";#N/A,#N/A,FALSE,"General"}</definedName>
    <definedName name="________________six6" hidden="1">{#N/A,#N/A,FALSE,"CRPT";#N/A,#N/A,FALSE,"TREND";#N/A,#N/A,FALSE,"%Curve"}</definedName>
    <definedName name="_______________ex1" hidden="1">{#N/A,#N/A,FALSE,"Summ";#N/A,#N/A,FALSE,"General"}</definedName>
    <definedName name="_______________new1" hidden="1">{#N/A,#N/A,FALSE,"Summ";#N/A,#N/A,FALSE,"General"}</definedName>
    <definedName name="_______________six6" hidden="1">{#N/A,#N/A,FALSE,"CRPT";#N/A,#N/A,FALSE,"TREND";#N/A,#N/A,FALSE,"%Curve"}</definedName>
    <definedName name="______________ex1" hidden="1">{#N/A,#N/A,FALSE,"Summ";#N/A,#N/A,FALSE,"General"}</definedName>
    <definedName name="______________new1" hidden="1">{#N/A,#N/A,FALSE,"Summ";#N/A,#N/A,FALSE,"General"}</definedName>
    <definedName name="______________six6" hidden="1">{#N/A,#N/A,FALSE,"CRPT";#N/A,#N/A,FALSE,"TREND";#N/A,#N/A,FALSE,"%Curve"}</definedName>
    <definedName name="_____________ex1" hidden="1">{#N/A,#N/A,FALSE,"Summ";#N/A,#N/A,FALSE,"General"}</definedName>
    <definedName name="_____________new1" hidden="1">{#N/A,#N/A,FALSE,"Summ";#N/A,#N/A,FALSE,"General"}</definedName>
    <definedName name="_____________six6" hidden="1">{#N/A,#N/A,FALSE,"CRPT";#N/A,#N/A,FALSE,"TREND";#N/A,#N/A,FALSE,"%Curve"}</definedName>
    <definedName name="____________ex1" hidden="1">{#N/A,#N/A,FALSE,"Summ";#N/A,#N/A,FALSE,"General"}</definedName>
    <definedName name="____________new1" hidden="1">{#N/A,#N/A,FALSE,"Summ";#N/A,#N/A,FALSE,"General"}</definedName>
    <definedName name="____________six6" hidden="1">{#N/A,#N/A,FALSE,"CRPT";#N/A,#N/A,FALSE,"TREND";#N/A,#N/A,FALSE,"%Curve"}</definedName>
    <definedName name="___________ex1" hidden="1">{#N/A,#N/A,FALSE,"Summ";#N/A,#N/A,FALSE,"General"}</definedName>
    <definedName name="___________new1" hidden="1">{#N/A,#N/A,FALSE,"Summ";#N/A,#N/A,FALSE,"General"}</definedName>
    <definedName name="___________six6" hidden="1">{#N/A,#N/A,FALSE,"CRPT";#N/A,#N/A,FALSE,"TREND";#N/A,#N/A,FALSE,"%Curve"}</definedName>
    <definedName name="__________ex1" hidden="1">{#N/A,#N/A,FALSE,"Summ";#N/A,#N/A,FALSE,"General"}</definedName>
    <definedName name="__________new1" hidden="1">{#N/A,#N/A,FALSE,"Summ";#N/A,#N/A,FALSE,"General"}</definedName>
    <definedName name="__________six6" hidden="1">{#N/A,#N/A,FALSE,"CRPT";#N/A,#N/A,FALSE,"TREND";#N/A,#N/A,FALSE,"%Curve"}</definedName>
    <definedName name="_________ex1" hidden="1">{#N/A,#N/A,FALSE,"Summ";#N/A,#N/A,FALSE,"General"}</definedName>
    <definedName name="_________new1" hidden="1">{#N/A,#N/A,FALSE,"Summ";#N/A,#N/A,FALSE,"General"}</definedName>
    <definedName name="_________six6" hidden="1">{#N/A,#N/A,FALSE,"CRPT";#N/A,#N/A,FALSE,"TREND";#N/A,#N/A,FALSE,"%Curve"}</definedName>
    <definedName name="________ex1" hidden="1">{#N/A,#N/A,FALSE,"Summ";#N/A,#N/A,FALSE,"General"}</definedName>
    <definedName name="________new1" hidden="1">{#N/A,#N/A,FALSE,"Summ";#N/A,#N/A,FALSE,"General"}</definedName>
    <definedName name="________six6" hidden="1">{#N/A,#N/A,FALSE,"CRPT";#N/A,#N/A,FALSE,"TREND";#N/A,#N/A,FALSE,"%Curve"}</definedName>
    <definedName name="_______ex1" hidden="1">{#N/A,#N/A,FALSE,"Summ";#N/A,#N/A,FALSE,"General"}</definedName>
    <definedName name="_______new1" hidden="1">{#N/A,#N/A,FALSE,"Summ";#N/A,#N/A,FALSE,"General"}</definedName>
    <definedName name="_______six6" hidden="1">{#N/A,#N/A,FALSE,"CRPT";#N/A,#N/A,FALSE,"TREND";#N/A,#N/A,FALSE,"%Curve"}</definedName>
    <definedName name="_______www1" hidden="1">{#N/A,#N/A,FALSE,"schA"}</definedName>
    <definedName name="______ex1" hidden="1">{#N/A,#N/A,FALSE,"Summ";#N/A,#N/A,FALSE,"General"}</definedName>
    <definedName name="______new1" hidden="1">{#N/A,#N/A,FALSE,"Summ";#N/A,#N/A,FALSE,"General"}</definedName>
    <definedName name="______six6" hidden="1">{#N/A,#N/A,FALSE,"CRPT";#N/A,#N/A,FALSE,"TREND";#N/A,#N/A,FALSE,"%Curve"}</definedName>
    <definedName name="______www1" hidden="1">{#N/A,#N/A,FALSE,"schA"}</definedName>
    <definedName name="_____ex1" hidden="1">{#N/A,#N/A,FALSE,"Summ";#N/A,#N/A,FALSE,"General"}</definedName>
    <definedName name="_____new1" hidden="1">{#N/A,#N/A,FALSE,"Summ";#N/A,#N/A,FALSE,"General"}</definedName>
    <definedName name="_____six6" hidden="1">{#N/A,#N/A,FALSE,"CRPT";#N/A,#N/A,FALSE,"TREND";#N/A,#N/A,FALSE,"%Curve"}</definedName>
    <definedName name="_____www1" hidden="1">{#N/A,#N/A,FALSE,"schA"}</definedName>
    <definedName name="____ex1" hidden="1">{#N/A,#N/A,FALSE,"Summ";#N/A,#N/A,FALSE,"General"}</definedName>
    <definedName name="____Jun09">" BS!$AI$7:$AI$1643"</definedName>
    <definedName name="____new1" hidden="1">{#N/A,#N/A,FALSE,"Summ";#N/A,#N/A,FALSE,"General"}</definedName>
    <definedName name="____six6" hidden="1">{#N/A,#N/A,FALSE,"CRPT";#N/A,#N/A,FALSE,"TREND";#N/A,#N/A,FALSE,"%Curve"}</definedName>
    <definedName name="____www1" hidden="1">{#N/A,#N/A,FALSE,"schA"}</definedName>
    <definedName name="___ex1" hidden="1">{#N/A,#N/A,FALSE,"Summ";#N/A,#N/A,FALSE,"General"}</definedName>
    <definedName name="___Jun09">" BS!$AI$7:$AI$1643"</definedName>
    <definedName name="___new1" hidden="1">{#N/A,#N/A,FALSE,"Summ";#N/A,#N/A,FALSE,"General"}</definedName>
    <definedName name="___six6" hidden="1">{#N/A,#N/A,FALSE,"CRPT";#N/A,#N/A,FALSE,"TREND";#N/A,#N/A,FALSE,"%Curve"}</definedName>
    <definedName name="___www1" hidden="1">{#N/A,#N/A,FALSE,"schA"}</definedName>
    <definedName name="__123Graph_D" hidden="1">#REF!</definedName>
    <definedName name="__123Graph_ECURRENT" hidden="1">#REF!</definedName>
    <definedName name="__ex1" hidden="1">{#N/A,#N/A,FALSE,"Summ";#N/A,#N/A,FALSE,"General"}</definedName>
    <definedName name="__Jun09">" BS!$AI$7:$AI$1643"</definedName>
    <definedName name="__new1" hidden="1">{#N/A,#N/A,FALSE,"Summ";#N/A,#N/A,FALSE,"General"}</definedName>
    <definedName name="__six6" hidden="1">{#N/A,#N/A,FALSE,"CRPT";#N/A,#N/A,FALSE,"TREND";#N/A,#N/A,FALSE,"%Curve"}</definedName>
    <definedName name="__www1" hidden="1">{#N/A,#N/A,FALSE,"schA"}</definedName>
    <definedName name="_ex1" hidden="1">{#N/A,#N/A,FALSE,"Summ";#N/A,#N/A,FALSE,"General"}</definedName>
    <definedName name="_Fill" hidden="1">#REF!</definedName>
    <definedName name="_xlnm._FilterDatabase" localSheetId="6" hidden="1">'Mid C summary (R)'!$B$25:$D$29</definedName>
    <definedName name="_Jun09">" BS!$AI$7:$AI$1643"</definedName>
    <definedName name="_Key1" hidden="1">#REF!</definedName>
    <definedName name="_Key2" hidden="1">#REF!</definedName>
    <definedName name="_new1" hidden="1">{#N/A,#N/A,FALSE,"Summ";#N/A,#N/A,FALSE,"General"}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AAAAAAAAAAAA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P11V7HA4MS6XYY3P4BPVXML" hidden="1">#REF!</definedName>
    <definedName name="BEx00PBV7V99V7M3LDYUTF31MUFJ" hidden="1">#REF!</definedName>
    <definedName name="BEx00SMIQJ55EVB7T24CORX0JWQO" hidden="1">#REF!</definedName>
    <definedName name="BEx010V7DB7O7Z9NHSX27HZK4H76" hidden="1">#REF!</definedName>
    <definedName name="BEx012IKS6YVHG9KTG2FAKRSMYLU" hidden="1">#REF!</definedName>
    <definedName name="BEx01HY6E3GJ66ABU5ABN26V6Q13" hidden="1">#REF!</definedName>
    <definedName name="BEx01PW5YQKEGAR8JDDI5OARYXDF" hidden="1">#REF!</definedName>
    <definedName name="BEx01QCB2ERCAYYOFDP3OQRWUU60" hidden="1">#REF!</definedName>
    <definedName name="BEx01U37NQSMTGJRU8EGTJORBJ6H" hidden="1">#REF!</definedName>
    <definedName name="BEx01XJ94SHJ1YQ7ORPW0RQGKI2H" hidden="1">#REF!</definedName>
    <definedName name="BEx028BOZCS2MQO9MODVS6F7NCA3" hidden="1">#REF!</definedName>
    <definedName name="BEx02DPUYNH76938V8GVORY8LRY1" hidden="1">#REF!</definedName>
    <definedName name="BEx02PEP6DY4K1JGB0HHS3B6QOG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PDH0YKYQXDHUTFIQLIF34J8" hidden="1">#REF!</definedName>
    <definedName name="BEx1FQ9SZAGL2HEKRB046EOQDWOX" hidden="1">#REF!</definedName>
    <definedName name="BEx1FZV2CM77TBH1R6YYV9P06KA2" hidden="1">#REF!</definedName>
    <definedName name="BEx1G59AY8195JTUM6P18VXUFJ3E" hidden="1">#REF!</definedName>
    <definedName name="BEx1GKUDMCV60BOZT0SENCT0MD8L" hidden="1">#REF!</definedName>
    <definedName name="BEx1GUVQ5L0JCX3E4SROI4WBYVTO" hidden="1">#REF!</definedName>
    <definedName name="BEx1GVMRHFXUP6XYYY9NR12PV5TF" hidden="1">#REF!</definedName>
    <definedName name="BEx1H6KIT7BHUH6MDDWC935V9N47" hidden="1">#REF!</definedName>
    <definedName name="BEx1HA60AI3STEJQZAQ0RA3Q3AZV" hidden="1">#REF!</definedName>
    <definedName name="BEx1HB2DBVO5N6V2WX7BEHUFYTFU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ZCBBWLB2BTNOXP319ZDEVOJ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PKCFCT3TL9MSO1LSYJ2VJ2X" hidden="1">#REF!</definedName>
    <definedName name="BEx1IW5PQTTMD62XZ287XF2O3FBQ" hidden="1">#REF!</definedName>
    <definedName name="BEx1J0CSSHDJGBJUHVOEMCF2P4DL" hidden="1">#REF!</definedName>
    <definedName name="BEx1J0NL6D3ILC18B48AL0VNEN9A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OATZGRJFXGXPJJLC4DOBE" hidden="1">#REF!</definedName>
    <definedName name="BEx1JXBM5W4YRWNQ0P95QQS6JWD6" hidden="1">#REF!</definedName>
    <definedName name="BEx1KGY9QEHZ9QSARMQUTQKRK4UX" hidden="1">#REF!</definedName>
    <definedName name="BEx1KIWH5MOLR00SBECT39NS3AJ1" hidden="1">#REF!</definedName>
    <definedName name="BEx1KKP1ELIF2UII2FWVGL7M1X7J" hidden="1">#REF!</definedName>
    <definedName name="BEx1KQJKIAPZKE9YDYH5HKXX52FM" hidden="1">#REF!</definedName>
    <definedName name="BEx1KUVWMB0QCWA3RBE4CADFVRIS" hidden="1">#REF!</definedName>
    <definedName name="BEx1L0AAH7PV8PPQQDBP5AI4TLYP" hidden="1">#REF!</definedName>
    <definedName name="BEx1L2OG1SDFK2TPXELJ77YP4NI2" hidden="1">#REF!</definedName>
    <definedName name="BEx1L6Q60MWRDJB4L20LK0XPA0Z2" hidden="1">#REF!</definedName>
    <definedName name="BEx1L7BSEFOLQDNZWMLUNBRO08T4" hidden="1">#REF!</definedName>
    <definedName name="BEx1LD63FP2Z4BR9TKSHOZW9KKZ5" hidden="1">#REF!</definedName>
    <definedName name="BEx1LDMB9RW982DUILM2WPT5VWQ3" hidden="1">#REF!</definedName>
    <definedName name="BEx1LFF2UQ13XL4X1I2WBD73NZ21" hidden="1">#REF!</definedName>
    <definedName name="BEx1LKTB33LO23ACTADIVRY7ZNFC" hidden="1">#REF!</definedName>
    <definedName name="BEx1LQNKVZAXGSEPDAM8AWU2FHHJ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P4FWKV0QYXE13PX9JSNA270" hidden="1">#REF!</definedName>
    <definedName name="BEx1MSV791FSS4CZQKG04NHT3F79" hidden="1">#REF!</definedName>
    <definedName name="BEx1MTRKKVCHOZ0YGID6HZ49LJTO" hidden="1">#REF!</definedName>
    <definedName name="BEx1N3CUJ3UX61X38ZAJVPEN4KMC" hidden="1">#REF!</definedName>
    <definedName name="BEx1N5R5IJ3CG6CL344F5KWPINEO" hidden="1">#REF!</definedName>
    <definedName name="BEx1NFCFVPBS7XURQ8Y0BZEGPBVP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B2CPATAGE3T7L1NBQQO1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WJJ0DP4628GCVVRQ9X0DRHQ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6FRYAB1BWA5RJS4KOB3G9I" hidden="1">#REF!</definedName>
    <definedName name="BEx1P7S1J4TKGVJ43C2Q2R3M9WRB" hidden="1">#REF!</definedName>
    <definedName name="BEx1P8OF6WY3IH8SO71KQOU83V3Y" hidden="1">#REF!</definedName>
    <definedName name="BEx1PA11BLPVZM8RC5BL46WX8YB5" hidden="1">#REF!</definedName>
    <definedName name="BEx1PAMMMZTO2BTR6YLZ9ASMPS4N" hidden="1">#REF!</definedName>
    <definedName name="BEx1PBZ4BEFIPGMQXT9T8S4PZ2IM" hidden="1">#REF!</definedName>
    <definedName name="BEx1PJMAAUI73DAR3XUON2UMXTBS" hidden="1">#REF!</definedName>
    <definedName name="BEx1PLF2CFSXBZPVI6CJ534EIJDN" hidden="1">#REF!</definedName>
    <definedName name="BEx1PMWZB2DO6EM9BKLUICZJ65HD" hidden="1">#REF!</definedName>
    <definedName name="BEx1PU3X6U0EVLY9569KVBPAH7XU" hidden="1">#REF!</definedName>
    <definedName name="BEx1Q9OV5AOW28OUGRFCD3ZFVWC3" hidden="1">#REF!</definedName>
    <definedName name="BEx1QA54J2A4I7IBQR19BTY28ZMR" hidden="1">#REF!</definedName>
    <definedName name="BEx1QD50TNYYZ6YO943BWHPB9UD9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SY74DYVEPAQ9TGGGXKJA025O" hidden="1">#REF!</definedName>
    <definedName name="BEx1TJ0WLS9O7KNSGIPWTYHDYI1D" hidden="1">#REF!</definedName>
    <definedName name="BEx1TUPQAYGAI13ZC7FU1FJXFAPM" hidden="1">#REF!</definedName>
    <definedName name="BEx1TY0F9W7EOF31FZXITWEYBSRT" hidden="1">#REF!</definedName>
    <definedName name="BEx1U7WFO8OZKB1EBF4H386JW91L" hidden="1">#REF!</definedName>
    <definedName name="BEx1U87938YR9N6HYI24KVBKLOS3" hidden="1">#REF!</definedName>
    <definedName name="BEx1U9P6VQWSVRICLZR9DYRMN61U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O8ENOJNYCNX5Z95TBIJ3MKP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3170EJU6QEJR4F8E2ULUU2U" hidden="1">#REF!</definedName>
    <definedName name="BEx1WC67EH10SC38QWX3WEA5KH3A" hidden="1">#REF!</definedName>
    <definedName name="BEx1WDTMC6W73PJPTY0JYLKOA883" hidden="1">#REF!</definedName>
    <definedName name="BEx1WGYTKZZIPM1577W5FEYKFH3V" hidden="1">#REF!</definedName>
    <definedName name="BEx1WHPURIV3D3PTJJ359H1OP7ZV" hidden="1">#REF!</definedName>
    <definedName name="BEx1WLBBR45RLDQX9FCLJWUUQX5R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T3VU2F7OSUQZHBIV4KTTFJ4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FL3ISYW3FU1DQ3US0DYA8NQ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KFCCPZZ6ROLAT5C1DZNIC1U" hidden="1">#REF!</definedName>
    <definedName name="BEx3CO0SVO4WLH0DO43DCHYDTH1P" hidden="1">#REF!</definedName>
    <definedName name="BEx3CPDAEBC12450MVHX6S78ILBS" hidden="1">#REF!</definedName>
    <definedName name="BEx3CQ9OQ7E1YH93NADGWWEH0HD5" hidden="1">#REF!</definedName>
    <definedName name="BEx3D9G6QTSPF9UYI4X0XY0VE896" hidden="1">#REF!</definedName>
    <definedName name="BEx3DCQU9PBRXIMLO62KS5RLH447" hidden="1">#REF!</definedName>
    <definedName name="BEx3DQ8EH7C7L4XQAOL3NRRVRRT3" hidden="1">#REF!</definedName>
    <definedName name="BEx3EF99FD6QNNCNOKDEE67JHTUJ" hidden="1">#REF!</definedName>
    <definedName name="BEx3EGLXG4AU8GXIFP26DZ61E6EP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3OJYKFH63TY4TBS69H5CI8M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GZOH1A62SHC133FKNN9K23" hidden="1">#REF!</definedName>
    <definedName name="BEx3GS2LABKJSRV8GPZLJZVX7NMJ" hidden="1">#REF!</definedName>
    <definedName name="BEx3H05W7OEBR6W6YJKGD6W5M3I1" hidden="1">#REF!</definedName>
    <definedName name="BEx3H244GCME7ZDNAXG6ZSJ64ZRE" hidden="1">#REF!</definedName>
    <definedName name="BEx3H5UX2GZFZZT657YR76RHW5I6" hidden="1">#REF!</definedName>
    <definedName name="BEx3HACPKDZVUOS9WBDCCFJB46DK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3KN8WAL54AYYACGCUM43J9W" hidden="1">#REF!</definedName>
    <definedName name="BEx3ICF1GY8HQEBIU9S43PDJ90BX" hidden="1">#REF!</definedName>
    <definedName name="BEx3IYAH2DEBFWO8F94H4MXE3RLY" hidden="1">#REF!</definedName>
    <definedName name="BEx3IZSG3932LSWHR5YV78IVRPCK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MF5D7ODCJ7THAJTC1GFSG95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13PSDK50JLCLD0GX8L4TWAH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M1PWWC9WH0R5TX5K06V559U" hidden="1">#REF!</definedName>
    <definedName name="BEx3LPCEZ1C0XEKNCM3YT09JWCUO" hidden="1">#REF!</definedName>
    <definedName name="BEx3LSXW33WR1ECIMRYUPFBJXGGH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F9LX8G8DXGARRYNTDH542WG" hidden="1">#REF!</definedName>
    <definedName name="BEx3MREOFWJQEYMCMBL7ZE06NBN6" hidden="1">#REF!</definedName>
    <definedName name="BEx3MSGD8I6KBFD4XFWYGH3DKUK3" hidden="1">#REF!</definedName>
    <definedName name="BEx3NDQFYEWZAUGWFMGT2R7E7RBT" hidden="1">#REF!</definedName>
    <definedName name="BEx3NGQBX2HEDKOCDX0TX1TGBB3P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US0N576NJN078Y1BWUWQK6B" hidden="1">#REF!</definedName>
    <definedName name="BEx3OV8BH6PYNZT7C246LOAU9SVX" hidden="1">#REF!</definedName>
    <definedName name="BEx3OXRYJZUEY6E72UJU0PHLMYAR" hidden="1">#REF!</definedName>
    <definedName name="BEx3P3RP5PYI4BJVYGNU1V7KT5EH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RQW017D7T1X732WDV7L1KP8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CFD2TBUF95ZN83Q7JPV97FK" hidden="1">#REF!</definedName>
    <definedName name="BEx3QEDFOYFY5NBTININ5W4RLD4Q" hidden="1">#REF!</definedName>
    <definedName name="BEx3QIKJ3U962US1Q564NZDLU8LD" hidden="1">#REF!</definedName>
    <definedName name="BEx3QLF3RHHBNUFLUWEROBZDF1U4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37QNFSKW3DGRH5YVVEZLJI7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D7WH1NN1OH0MRS4T8ENRU32" hidden="1">#REF!</definedName>
    <definedName name="BEx3TPCSI16OAB2L9M9IULQMQ9J9" hidden="1">#REF!</definedName>
    <definedName name="BEx3TQ3SFJB2WTCV0OXDE56FB46K" hidden="1">#REF!</definedName>
    <definedName name="BEx3TX59M3456DDBXWFJ8X2TU37A" hidden="1">#REF!</definedName>
    <definedName name="BEx3U2UBY80GPGSTYFGI6F8TPKCV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IX0UULWP3BZA8VT2SQ8WI7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ROM8UIFKV5C1BOZWSQQLESO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W57CTL8HFK3U7ZRFYZR6MXE" hidden="1">#REF!</definedName>
    <definedName name="BEx58XHO7ZULLF2EUD7YIS0MGQJ5" hidden="1">#REF!</definedName>
    <definedName name="BEx58ZAFNTMGBNDH52VUYXLRJO7P" hidden="1">#REF!</definedName>
    <definedName name="BEx58ZW0HAIGIPEX9CVA1PQQTR6X" hidden="1">#REF!</definedName>
    <definedName name="BEx593SAFVYKW7V61D9COEZJXDA7" hidden="1">#REF!</definedName>
    <definedName name="BEx59BA1KH3RG6K1LHL7YS2VB79N" hidden="1">#REF!</definedName>
    <definedName name="BEx59DDIU0AMFOY94NSP1ULST8JD" hidden="1">#REF!</definedName>
    <definedName name="BEx59E9WABJP2TN71QAIKK79HPK9" hidden="1">#REF!</definedName>
    <definedName name="BEx59F0T17A80RNLNSZNFX8NAO8Y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BUBK8WJV1WILGYU9A7CO0KI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J1Z64KY10P8ZF1JKJUFEGN" hidden="1">#REF!</definedName>
    <definedName name="BEx5AY62R0TL82VHXE37SCZCINQC" hidden="1">#REF!</definedName>
    <definedName name="BEx5B0PV1FCOUSHWQTY94AO0B8P0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CUOWR6J9MZS2ML5XB0X7MW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PLEZ8XY6S89R7AZQSKLT4HK" hidden="1">#REF!</definedName>
    <definedName name="BEx5BYFMZ80TDDN2EZO8CF39AIAC" hidden="1">#REF!</definedName>
    <definedName name="BEx5C2BWFW6SHZBFDEISKGXHZCQW" hidden="1">#REF!</definedName>
    <definedName name="BEx5C44NK782B81CBGQUDS6Z8MV9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01O3G6BXWXT7MZEVS1F4TE9" hidden="1">#REF!</definedName>
    <definedName name="BEx5D3HO5XE85AN0NGALZ4K4GE8J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FH8EU3RCPUOTFY8S9G8SBCG" hidden="1">#REF!</definedName>
    <definedName name="BEx5DJIZBTNS011R9IIG2OQ2L6ZX" hidden="1">#REF!</definedName>
    <definedName name="BEx5DS2EKWFPC2UWI1W1QESX9QP5" hidden="1">#REF!</definedName>
    <definedName name="BEx5E123OLO9WQUOIRIDJ967KAGK" hidden="1">#REF!</definedName>
    <definedName name="BEx5E2UU5NES6W779W2OZTZOB4O7" hidden="1">#REF!</definedName>
    <definedName name="BEx5ELFT92WAQN3NW8COIMQHUL91" hidden="1">#REF!</definedName>
    <definedName name="BEx5ELQL9B0VR6UT18KP11DHOTFX" hidden="1">#REF!</definedName>
    <definedName name="BEx5ER4TJTFPN7IB1MNEB1ZFR5M6" hidden="1">#REF!</definedName>
    <definedName name="BEx5EYXB2LDMI4FLC3QFAOXC0FZ3" hidden="1">#REF!</definedName>
    <definedName name="BEx5F6V72QTCK7O39Y59R0EVM6CW" hidden="1">#REF!</definedName>
    <definedName name="BEx5FGLQVACD5F5YZG4DGSCHCGO2" hidden="1">#REF!</definedName>
    <definedName name="BEx5FHCTE8VTJEF7IK189AVLNYSY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1QHX69GFUYHUZA5X74MTDMR" hidden="1">#REF!</definedName>
    <definedName name="BEx5G5S2C9JRD28ZQMMQLCBHWOHB" hidden="1">#REF!</definedName>
    <definedName name="BEx5G7KU3EGZQSYN2YNML8EW8NDC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B534CO7TBSALKMD27WHMAQJ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17QJ0PQ1OG1IMH69HMQWNEA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Y4M04BPXSQF2J4GQYXF85O" hidden="1">#REF!</definedName>
    <definedName name="BEx5IWTZDCLZ5CCDG108STY04SAJ" hidden="1">#REF!</definedName>
    <definedName name="BEx5J0FFP1KS4NGY20AEJI8VREEA" hidden="1">#REF!</definedName>
    <definedName name="BEx5J1XE5FVWL6IJV6CWKPN24UBK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W2S2K7M9V2M304KW93LK8Q" hidden="1">#REF!</definedName>
    <definedName name="BEx5K51DSERT1TR7B4A29R41W4NX" hidden="1">#REF!</definedName>
    <definedName name="BEx5KBBZ8KCEQK36ARG4ERYOFD4G" hidden="1">#REF!</definedName>
    <definedName name="BEx5KCOET0DYMY4VILOLGVBX7E3C" hidden="1">#REF!</definedName>
    <definedName name="BEx5KYER580I4T7WTLMUN7NLNP5K" hidden="1">#REF!</definedName>
    <definedName name="BEx5LHLB3M6K4ZKY2F42QBZT30ZH" hidden="1">#REF!</definedName>
    <definedName name="BEx5LKQJG40DO2JR1ZF6KD3PON9K" hidden="1">#REF!</definedName>
    <definedName name="BEx5LQA84QRPGAR4FLC7MCT3H9EN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4D4KHXU4JXKDEHZZNRG7NRA" hidden="1">#REF!</definedName>
    <definedName name="BEx5MB9BR71LZDG7XXQ2EO58JC5F" hidden="1">#REF!</definedName>
    <definedName name="BEx5MHEF05EVRV5DPTG4KMPWZSUS" hidden="1">#REF!</definedName>
    <definedName name="BEx5MLQZM68YQSKARVWTTPINFQ2C" hidden="1">#REF!</definedName>
    <definedName name="BEx5MMCJMU7FOOWUCW9EA13B7V5F" hidden="1">#REF!</definedName>
    <definedName name="BEx5MVXTKNBXHNWTL43C670E4KXC" hidden="1">#REF!</definedName>
    <definedName name="BEx5MWZGZ3VRB5418C2RNF9H17BQ" hidden="1">#REF!</definedName>
    <definedName name="BEx5MX4YD2QV39W04QH9C6AOA0FB" hidden="1">#REF!</definedName>
    <definedName name="BEx5N3A8LULD7YBJH5J83X27PZSW" hidden="1">#REF!</definedName>
    <definedName name="BEx5N4XI4PWB1W9PMZ4O5R0HWTYD" hidden="1">#REF!</definedName>
    <definedName name="BEx5N8DH1SY888WI2GZ2D6E9XCXB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W1V6AB25NEEX9VPHRXWJDSS" hidden="1">#REF!</definedName>
    <definedName name="BEx5NWSXWACAUHWVZAI57DGZ8OCQ" hidden="1">#REF!</definedName>
    <definedName name="BEx5NZSSQ6PY99ZX2D7Q9IGOR34W" hidden="1">#REF!</definedName>
    <definedName name="BEx5O2N9HTGG4OJHR62PKFMNZTT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29Y91E64DPE0YY53A6YHF3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R2VQ8BSMKPX25262AU3VZF7" hidden="1">#REF!</definedName>
    <definedName name="BEx74W6BJ8ENO3J25WNM5H5APKA3" hidden="1">#REF!</definedName>
    <definedName name="BEx74YKLW1FKLWC3DJ2ELZBZBY1M" hidden="1">#REF!</definedName>
    <definedName name="BEx755GRRD9BL27YHLH5QWIYLWB7" hidden="1">#REF!</definedName>
    <definedName name="BEx759D1D5SXS5ELLZVBI0SXYUNF" hidden="1">#REF!</definedName>
    <definedName name="BEx75DPEQTX055IZ2L8UVLJOT1DD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AZUPB1PK30JJQUWUELQPJ" hidden="1">#REF!</definedName>
    <definedName name="BEx76PNR8S4T4VUQS0KU58SEX0VN" hidden="1">#REF!</definedName>
    <definedName name="BEx76YY7ODSIKDD9VDF9TLTDM18I" hidden="1">#REF!</definedName>
    <definedName name="BEx7705E86I9B7DTKMMJMAFSYMUL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BSYINF85GYNSCIRD95PH86Q" hidden="1">#REF!</definedName>
    <definedName name="BEx78HHRIWDLHQX2LG0HWFRYEL1T" hidden="1">#REF!</definedName>
    <definedName name="BEx78QC4X2YVM9K6MQRB2WJG36N3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74EARYYX2ICWU0YC50VO5D8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R0EEP9O5JPPEKQWG1TC860T" hidden="1">#REF!</definedName>
    <definedName name="BEx7ASD1I654MEDCO6GGWA95PXSC" hidden="1">#REF!</definedName>
    <definedName name="BEx7AURD3S7JGN4D3YK1QAG6TAFA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N8E88JR3K1BSLAZRPSFPQ9L" hidden="1">#REF!</definedName>
    <definedName name="BEx7BP14RMS3638K85OM4NCYLRHG" hidden="1">#REF!</definedName>
    <definedName name="BEx7BPXFZXJ79FQ0E8AQE21PGVHA" hidden="1">#REF!</definedName>
    <definedName name="BEx7C04AM39DQMC1TIX7CFZ2ADHX" hidden="1">#REF!</definedName>
    <definedName name="BEx7C346X4AX2J1QPM4NBC7JL5W9" hidden="1">#REF!</definedName>
    <definedName name="BEx7C40F0PQURHPI6YQ39NFIR86Z" hidden="1">#REF!</definedName>
    <definedName name="BEx7C7B9VCY7N0H7N1NH6HNNH724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CZXN83U7XFVGG1P1N6ZCQK7U" hidden="1">#REF!</definedName>
    <definedName name="BEx7D14R4J25CLH301NHMGU8FSWM" hidden="1">#REF!</definedName>
    <definedName name="BEx7D38BE0Z9QLQBDMGARM9USFPM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HBE0SOC5KXWWQ73WUDBRX8J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FV0WJHXL6X5JNQ2ZX45PX49P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54GU5UCTJS549UBDW43EJL" hidden="1">#REF!</definedName>
    <definedName name="BEx7IBVYN47SFZIA0K4MDKQZNN9V" hidden="1">#REF!</definedName>
    <definedName name="BEx7IGOMJB39HUONENRXTK1MFHGE" hidden="1">#REF!</definedName>
    <definedName name="BEx7ISO6LTCYYDK0J6IN4PG2P6SW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5K5QVUOXI6A663KUWL6PO3O" hidden="1">#REF!</definedName>
    <definedName name="BEx7JH3HGBPI07OHZ5LFYK0UFZQR" hidden="1">#REF!</definedName>
    <definedName name="BEx7JRL3MHRMVLQF3EN15MXRPN68" hidden="1">#REF!</definedName>
    <definedName name="BEx7JV194190CNM6WWGQ3UBJ3CHH" hidden="1">#REF!</definedName>
    <definedName name="BEx7JZJ4AE8AGMWPK3XPBTBUBZ48" hidden="1">#REF!</definedName>
    <definedName name="BEx7K7GZ607XQOGB81A1HINBTGOZ" hidden="1">#REF!</definedName>
    <definedName name="BEx7KEYPBDXSNROH8M6CDCBN6B50" hidden="1">#REF!</definedName>
    <definedName name="BEx7KH7PZ0A6FSWA4LAN2CMZ0WSF" hidden="1">#REF!</definedName>
    <definedName name="BEx7KNCTL6VMNQP4MFMHOMV1WI1Y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PF478MRAYB9TQ6LDML6O3BY" hidden="1">#REF!</definedName>
    <definedName name="BEx7LPV780NFCG1VX4EKJ29YXOLZ" hidden="1">#REF!</definedName>
    <definedName name="BEx7LQ0PD30NJWOAYKPEYHM9J83B" hidden="1">#REF!</definedName>
    <definedName name="BEx7M4EKEDHZ1ZZ91NDLSUNPUFPZ" hidden="1">#REF!</definedName>
    <definedName name="BEx7MAUI1JJFDIJGDW4RWY5384LY" hidden="1">#REF!</definedName>
    <definedName name="BEx7MI1EW6N7FOBHWJLYC02TZSKR" hidden="1">#REF!</definedName>
    <definedName name="BEx7MJZO3UKAMJ53UWOJ5ZD4GGMQ" hidden="1">#REF!</definedName>
    <definedName name="BEx7MO17TZ6L4457Q12FYYLUUZAZ" hidden="1">#REF!</definedName>
    <definedName name="BEx7MT4MFNXIVQGAT6D971GZW7CA" hidden="1">#REF!</definedName>
    <definedName name="BEx7MUMLPPX92MX7SA8S1PLONDL8" hidden="1">#REF!</definedName>
    <definedName name="BEx7MX0W532Q7CB4V6KFVC9WAOUI" hidden="1">#REF!</definedName>
    <definedName name="BEx7NB403NE748IF75RXMWOFQ986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HO6UVMFVSV8U0YBZFHNCL38" hidden="1">#REF!</definedName>
    <definedName name="BEx90VGH5H09ON2QXYC9WIIEU98T" hidden="1">#REF!</definedName>
    <definedName name="BEx9157279000SVN5XNWQ99JY0WU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9CVDCG5CFUQWNDLOSNRQ1FN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I1SQUKW2W7S22E82HLJXRGK" hidden="1">#REF!</definedName>
    <definedName name="BEx92PUBDIXAU1FW5ZAXECMAU0LN" hidden="1">#REF!</definedName>
    <definedName name="BEx92S8MHFFIVRQ2YSHZNQGOFUHD" hidden="1">#REF!</definedName>
    <definedName name="BEx92VJ5FJGXISSSMOUAESCSIWFV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2ZND3V7XSHKTD0UH9X85N5E" hidden="1">#REF!</definedName>
    <definedName name="BEx947HHLR6UU6NYPNDZRF79V52K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J0DWZHE39X4BLCQCJ3M1MC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G55NR99FDSE95CXDI4DKWSV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TPKKKJG67C45LRX0T25I06" hidden="1">#REF!</definedName>
    <definedName name="BEx9602K2GHNBUEUVT9ONRQU1GMD" hidden="1">#REF!</definedName>
    <definedName name="BEx9602LTEI8BPC79BGMRK6S0RP8" hidden="1">#REF!</definedName>
    <definedName name="BEx962BL3Y4LA53EBYI64ZYMZE8U" hidden="1">#REF!</definedName>
    <definedName name="BEx96HAWZ2EMMI7VJ5NQXGK044OO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5E16VCDEWPM3404WTQS6ZK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8T7ZEF0HKRFLBVK3BNKCG3CJ" hidden="1">#REF!</definedName>
    <definedName name="BEx98WYSAS39FWGYTMQ8QGIT81TF" hidden="1">#REF!</definedName>
    <definedName name="BEx990461P2YAJ7BRK25INFYZ7RQ" hidden="1">#REF!</definedName>
    <definedName name="BEx9915UVD4G7RA3IMLFZ0LG3UA2" hidden="1">#REF!</definedName>
    <definedName name="BEx991M410V3S2PKCJGQ30O6JT6H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EHWKKHZB66Q30C7QIXU3BVM" hidden="1">#REF!</definedName>
    <definedName name="BEx99IE6TEODZ443HP0AYCXVTNOV" hidden="1">#REF!</definedName>
    <definedName name="BEx99Q6PH5F3OQKCCAAO75PYDEFN" hidden="1">#REF!</definedName>
    <definedName name="BEx99RU5I4O0109P2FW9DN4IU3QX" hidden="1">#REF!</definedName>
    <definedName name="BEx99WBYT2D6UUC1PT7A40ENYID4" hidden="1">#REF!</definedName>
    <definedName name="BEx99WS2X3RTQE9O764SS5G2FPE6" hidden="1">#REF!</definedName>
    <definedName name="BEx99ZRZ4I7FHDPGRAT5VW7NVBPU" hidden="1">#REF!</definedName>
    <definedName name="BEx9AT5E3ZSHKSOL35O38L8HF9TH" hidden="1">#REF!</definedName>
    <definedName name="BEx9ATW9WB5CNKQR5HKK7Y2GHYGR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E9Z7EFJCFDYJJOY5KFTGDF4" hidden="1">#REF!</definedName>
    <definedName name="BEx9BSIJN2O0MG8CXAMCAOADEMTO" hidden="1">#REF!</definedName>
    <definedName name="BEx9BU0BBJO3ITPCO4T9FIVEVJY7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M6JVXIG9S6EAZMR899UW190" hidden="1">#REF!</definedName>
    <definedName name="BEx9D160NRGTDVT2ML4H9A7UKR4T" hidden="1">#REF!</definedName>
    <definedName name="BEx9D1BC9FT19KY0INAABNDBAMR1" hidden="1">#REF!</definedName>
    <definedName name="BEx9D1MB15VSARB7IKBMZYU0JJBI" hidden="1">#REF!</definedName>
    <definedName name="BEx9DN6ZMF18Q39MPMXSDJTZQNJ3" hidden="1">#REF!</definedName>
    <definedName name="BEx9DZXN85O544CD9O60K126YYAU" hidden="1">#REF!</definedName>
    <definedName name="BEx9E14TDNSEMI784W0OTIEQMWN6" hidden="1">#REF!</definedName>
    <definedName name="BEx9E14TGNBYGMDDG9NETDK4SYAW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NB8RPU9FA3QW16IGB6LK1CH" hidden="1">#REF!</definedName>
    <definedName name="BEx9EQLVZHYQ1TPX7WH3SOWXCZLE" hidden="1">#REF!</definedName>
    <definedName name="BEx9ETLU0EK5LGEM1QCNYN2S8O5F" hidden="1">#REF!</definedName>
    <definedName name="BEx9F0710LGLAU3161O0O346N58H" hidden="1">#REF!</definedName>
    <definedName name="BEx9F0Y2ESUNE3U7TQDLMPE9BO67" hidden="1">#REF!</definedName>
    <definedName name="BEx9F439L1R726MJFX2EP39XIBPY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5USBCNYNA7HGVW92D800SKX" hidden="1">#REF!</definedName>
    <definedName name="BEx9G7CPXG7HR6N6FHPU2DBBUIKG" hidden="1">#REF!</definedName>
    <definedName name="BEx9GDY4D8ZPQJCYFIMYM0V0C51Y" hidden="1">#REF!</definedName>
    <definedName name="BEx9GGY04V0ZWI6O9KZH4KSBB389" hidden="1">#REF!</definedName>
    <definedName name="BEx9GMC7TE8SDTCO5PHODBUF4SM1" hidden="1">#REF!</definedName>
    <definedName name="BEx9GMN0B495HEAOG6JQK9D7HUPC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1QKLI6OOUPQLUQ0EF0355X6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UICG3HZWG57MG3NXCEX4LQI" hidden="1">#REF!</definedName>
    <definedName name="BEx9IW5LYJF40GS78FJNXO9O667A" hidden="1">#REF!</definedName>
    <definedName name="BEx9IW5MFLXTVCJHVUZTUH93AXOS" hidden="1">#REF!</definedName>
    <definedName name="BEx9IXCSPSZC80YZUPRCYTG326KV" hidden="1">#REF!</definedName>
    <definedName name="BEx9IYUQSBZ0GG9ZT1QKX83F42F1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NP1B2E9Q88TW48NH41C0FTZ" hidden="1">#REF!</definedName>
    <definedName name="BExAWUFQXTIPQ308ERZPSVPTUMYN" hidden="1">#REF!</definedName>
    <definedName name="BExAWY6O96OQO2R036QK2DI37EKV" hidden="1">#REF!</definedName>
    <definedName name="BExAX410NB4F2XOB84OR2197H8M5" hidden="1">#REF!</definedName>
    <definedName name="BExAX8TNG8LQ5Q4904SAYQIPGBSV" hidden="1">#REF!</definedName>
    <definedName name="BExAX9KPAVIVUVU3XREDCV1BIYZL" hidden="1">#REF!</definedName>
    <definedName name="BExAXPB35BNVXZYF2XS6UP3LP0QH" hidden="1">#REF!</definedName>
    <definedName name="BExAXWSRVPK0GCZ2UFU10UOP01IY" hidden="1">#REF!</definedName>
    <definedName name="BExAY0EAT2LXR5MFGM0DLIB45PLO" hidden="1">#REF!</definedName>
    <definedName name="BExAY6JK0AK9EBIJSPEJNOIDE40W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YKAQA3KDMQ890FIE5M9SPBL" hidden="1">#REF!</definedName>
    <definedName name="BExAZ6SY0EU69GC3CWI5EOO0YLFG" hidden="1">#REF!</definedName>
    <definedName name="BExAZ6YEEBJV0PCKFE137K2Y3A8M" hidden="1">#REF!</definedName>
    <definedName name="BExAZAP844MJ4GSAIYNYHQ7FECC3" hidden="1">#REF!</definedName>
    <definedName name="BExAZCNEGB4JYHC8CZ51KTN890US" hidden="1">#REF!</definedName>
    <definedName name="BExAZFCI302YFYRDJYQDWQQL0Q0O" hidden="1">#REF!</definedName>
    <definedName name="BExAZJE2UOL40XUAU2RB53X5K20P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SOJNQ5N3LM4XA17IH7NIY7G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GIGLDV7P55ZR51C0HG15PA2" hidden="1">#REF!</definedName>
    <definedName name="BExB0KPCN7YJORQAYUCF4YKIKPMC" hidden="1">#REF!</definedName>
    <definedName name="BExB0VHQD6ORZS0MIC86QWHCE4UC" hidden="1">#REF!</definedName>
    <definedName name="BExB0WE4PI3NOBXXVO9CTEN4DIU2" hidden="1">#REF!</definedName>
    <definedName name="BExB0Z8O1CQF2CWFBBHE8SNISDAO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HZ0FHGNOS2URJWFD5G55OMO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85QW2BSSBXS953SSQN2ISSW" hidden="1">#REF!</definedName>
    <definedName name="BExB3DEMEV5D9G8FDHD4NQ9X2YNT" hidden="1">#REF!</definedName>
    <definedName name="BExB3RXU8AJQ86I5RXEWLGGR7R7C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HEZO4E597Q5M4M10LT8TLY3" hidden="1">#REF!</definedName>
    <definedName name="BExB4X01APD3Z8ZW6MVX1P8NAO7G" hidden="1">#REF!</definedName>
    <definedName name="BExB4Z3EZBGYYI33U0KQ8NEIH8PY" hidden="1">#REF!</definedName>
    <definedName name="BExB4ZJOLU1PXBMG4TPCCLTRMNRE" hidden="1">#REF!</definedName>
    <definedName name="BExB4ZZSDPL4Q05BMVT5TUN0IGKT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EDOQKZIQXT13IG1KLCZ474G" hidden="1">#REF!</definedName>
    <definedName name="BExB5G6EH68AYEP1UT0GHUEL3SLN" hidden="1">#REF!</definedName>
    <definedName name="BExB5LVGGXMNUN3D3452G3J62MKF" hidden="1">#REF!</definedName>
    <definedName name="BExB5QYVEZWFE5DQVHAM760EV05X" hidden="1">#REF!</definedName>
    <definedName name="BExB5U9IRH14EMOE0YGIE3WIVLFS" hidden="1">#REF!</definedName>
    <definedName name="BExB5V5WWQYPK4GCSYZQALJYGC94" hidden="1">#REF!</definedName>
    <definedName name="BExB5VWYMOV6BAIH7XUBBVPU7MMD" hidden="1">#REF!</definedName>
    <definedName name="BExB610DZWIJP1B72U9QM42COH2B" hidden="1">#REF!</definedName>
    <definedName name="BExB64AX81KEVMGZDXB25NB459SW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39SKL5BMHHDD9EED7FQD9Z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F7EIHG0MYMQYUVG9HIZPHMZ" hidden="1">#REF!</definedName>
    <definedName name="BExB806PAXX70XUTA3ZI7OORD78R" hidden="1">#REF!</definedName>
    <definedName name="BExB83199EQQS6I5HE7WADNCK8OE" hidden="1">#REF!</definedName>
    <definedName name="BExB8HF4UBVZKQCSRFRUQL2EE6VL" hidden="1">#REF!</definedName>
    <definedName name="BExB8HKHKZ1ORJZUYGG2M4VSCC39" hidden="1">#REF!</definedName>
    <definedName name="BExB8HV9YUS1Q77M9SNFRKDLU5HS" hidden="1">#REF!</definedName>
    <definedName name="BExB8QPH8DC5BESEVPSMBCWVN6PO" hidden="1">#REF!</definedName>
    <definedName name="BExB8U5N0D85YR8APKN3PPKG0FWP" hidden="1">#REF!</definedName>
    <definedName name="BExB93G413CK5DKO7925ZHSOBGIN" hidden="1">#REF!</definedName>
    <definedName name="BExB96LBXL1JW5A4PP93UJ9UDLKZ" hidden="1">#REF!</definedName>
    <definedName name="BExB9DHI5I2TJ2LXYPM98EE81L27" hidden="1">#REF!</definedName>
    <definedName name="BExB9G6LZG5OQUY0GZLHX066V3D4" hidden="1">#REF!</definedName>
    <definedName name="BExB9IFG9FW3RQUDIMDFKIYDB4HE" hidden="1">#REF!</definedName>
    <definedName name="BExB9NDIZ7LGMTL8351GRA6VK2K0" hidden="1">#REF!</definedName>
    <definedName name="BExB9Q2MZZHBGW8QQKVEYIMJBPIE" hidden="1">#REF!</definedName>
    <definedName name="BExBA1GON0EZRJ20UYPILAPLNQWM" hidden="1">#REF!</definedName>
    <definedName name="BExBA525BALJ5HMTDMMSM5WWJ1YW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BCQMR685CQ1SC8CECO7GTGB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MPCB1QOZY8WWEX4J21JDE6U" hidden="1">#REF!</definedName>
    <definedName name="BExBBU1QQWUE0YFG7O1TN0RFLSSG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FH3SMGZ2IPHFB6BCM9O3W0H" hidden="1">#REF!</definedName>
    <definedName name="BExBCK9SCAABKOT9IP6TEPRR7YDT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9W8C0W9N6L1AFL18JP4H94W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J0J7XEHB9OATXFF5I8FZBJ" hidden="1">#REF!</definedName>
    <definedName name="BExBDUVGK3E1J4JY9ZYTS7V14BLY" hidden="1">#REF!</definedName>
    <definedName name="BExBE0KGY14GSWOGPU4HSJRLD2UD" hidden="1">#REF!</definedName>
    <definedName name="BExBE162OSBKD30I7T1DKKPT3I9I" hidden="1">#REF!</definedName>
    <definedName name="BExBEC9ATLQZF86W1M3APSM4HEOH" hidden="1">#REF!</definedName>
    <definedName name="BExBEXU4CFCM1P5CTZ4NE14PBGDA" hidden="1">#REF!</definedName>
    <definedName name="BExBEYFQJE9YK12A6JBMRFKEC7RN" hidden="1">#REF!</definedName>
    <definedName name="BExBG1ED81J2O4A2S5F5Y3BPHMCR" hidden="1">#REF!</definedName>
    <definedName name="BExCRK0K58VDM9V35DGI6VK8C92V" hidden="1">#REF!</definedName>
    <definedName name="BExCRLIHS7466WFJ3RPIUGGXYESZ" hidden="1">#REF!</definedName>
    <definedName name="BExCRXSXMF4LHAQZHN64FXJPMVZ7" hidden="1">#REF!</definedName>
    <definedName name="BExCS1EDDUEAEWHVYXHIP9I1WCJH" hidden="1">#REF!</definedName>
    <definedName name="BExCS1P5QG0X3OTHKX07RALOE5T5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J2XVKHN6ULCF7JML0TCRKEO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HZWIPJVLE56GATEFKPIKLK2" hidden="1">#REF!</definedName>
    <definedName name="BExCTW8G3VCZ55S09HTUGXKB1P2M" hidden="1">#REF!</definedName>
    <definedName name="BExCTYS2KX0QANOLT8LGZ9WV3S3T" hidden="1">#REF!</definedName>
    <definedName name="BExCTZ2V6H9TT6LFGK3SADZ2TIGQ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LEOALM7SEHVMQC4B4N25MRM" hidden="1">#REF!</definedName>
    <definedName name="BExCUPAXFR16YMWL30ME3F3BSRDZ" hidden="1">#REF!</definedName>
    <definedName name="BExCUR94DHCE47PUUWEMT5QZOYR2" hidden="1">#REF!</definedName>
    <definedName name="BExCV5HJSTBNPQZVGYJY9AZ4IJ26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NROVORCSNX9HKHKPHY0URS3" hidden="1">#REF!</definedName>
    <definedName name="BExCVPEZON7VV6NOWII8VZMONPCJ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HADQJRXWFDGV2KMANWIY1YN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XYSBKJ9SZQD7XS2WUS6SVBJO" hidden="1">#REF!</definedName>
    <definedName name="BExCXZ8DGK5ZE8467LFEHX6JNQHJ" hidden="1">#REF!</definedName>
    <definedName name="BExCY2DQO9VLA77Q7EG3T0XNXX4F" hidden="1">#REF!</definedName>
    <definedName name="BExCY5Z7X93Z8XUOEASK50W08S36" hidden="1">#REF!</definedName>
    <definedName name="BExCY6VMJ68MX3C981R5Q0BX5791" hidden="1">#REF!</definedName>
    <definedName name="BExCYAH2SAZCPW6XCB7V7PMMCAWO" hidden="1">#REF!</definedName>
    <definedName name="BExCYDGYM1UGUNTB331L2E4L5F34" hidden="1">#REF!</definedName>
    <definedName name="BExCYN7KCKU1F6EXMNPQPTKNOT6A" hidden="1">#REF!</definedName>
    <definedName name="BExCYPRC5HJE6N2XQTHCT6NXGP8N" hidden="1">#REF!</definedName>
    <definedName name="BExCYQCX9ES8ZWW2L35B12WDNT73" hidden="1">#REF!</definedName>
    <definedName name="BExCYSLQY2CYU7DQ3QI07UGGS6OW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NRWARGGHWLSC1PEDZFLF3JV" hidden="1">#REF!</definedName>
    <definedName name="BExCZP9TBB61HISZ2U5QMQSO2LBE" hidden="1">#REF!</definedName>
    <definedName name="BExCZUD9FEOJBKDJ51Z3JON9LKJ8" hidden="1">#REF!</definedName>
    <definedName name="BExD0AUOVQT3UL53T2KUVJNGD0QF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6EQ2G82IAJI3FDQKGZH18" hidden="1">#REF!</definedName>
    <definedName name="BExD13RUIBGRXDL4QDZ305UKUR12" hidden="1">#REF!</definedName>
    <definedName name="BExD14DETV5R4OOTMAXD5NAKWRO3" hidden="1">#REF!</definedName>
    <definedName name="BExD1MI40YRCBI7KT4S9YHQJUO06" hidden="1">#REF!</definedName>
    <definedName name="BExD1OAU9OXQAZA4D70HP72CU6GB" hidden="1">#REF!</definedName>
    <definedName name="BExD1T8WPV0G6YOX7WMAIZD8XNBK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PWTVQ2CXNG6B7UDL8FIMXBH" hidden="1">#REF!</definedName>
    <definedName name="BExD2X9AQ03EX1AVVX44CXLXRPTI" hidden="1">#REF!</definedName>
    <definedName name="BExD2ZNL9MWJOEL2575KJZBDP2A6" hidden="1">#REF!</definedName>
    <definedName name="BExD34G79JRMB8BZRVN81P1H9MSB" hidden="1">#REF!</definedName>
    <definedName name="BExD35CL2NULPPEHAM954ETQIJA2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8JTNF4LTMFY6GRVDJ6VLGG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VPY5VEI1LLQ4I16T16251DT" hidden="1">#REF!</definedName>
    <definedName name="BExD3XIUEZZ1KIHV7CPS7DKUGIN8" hidden="1">#REF!</definedName>
    <definedName name="BExD40O0CFTNJFOFMMM1KH0P7BUI" hidden="1">#REF!</definedName>
    <definedName name="BExD47UYINTJY1PDIW2S1FZ8ZMIO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QQQ7V9LH5WWBJA3HKJXLVP6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D18MCF5R8YJMPG21WE3GPJQ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HLWJHFK6566YQLGOAPIWD7G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ATSNNU6SJVYYUCUG2AFS57W" hidden="1">#REF!</definedName>
    <definedName name="BExD9JO1QOKHUKL6DOEKDLUBPPKZ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3J1UL1EN1K0BLX2TKAX4U0" hidden="1">#REF!</definedName>
    <definedName name="BExDA6594R2INH5X2F55YRZSKRND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14OTKLVDBTNB2ONGZ4YB20H" hidden="1">#REF!</definedName>
    <definedName name="BExEO80UUNTK4DX33Z5TYLM8NYZM" hidden="1">#REF!</definedName>
    <definedName name="BExEOBX3WECDMYCV9RLN49APTXMM" hidden="1">#REF!</definedName>
    <definedName name="BExEPN9VIYI0FVL0HLZQXJFO6TT0" hidden="1">#REF!</definedName>
    <definedName name="BExEPQPUOD4B6H60DKEB9159F7D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JHNJV9U65F5VGIGX0VM02VF" hidden="1">#REF!</definedName>
    <definedName name="BExEQTZAP8R69U31W4LKGTKKGKQE" hidden="1">#REF!</definedName>
    <definedName name="BExER2O72H1F9WV6S1J04C15PXX7" hidden="1">#REF!</definedName>
    <definedName name="BExERIPCI7N2NW7JRL59DVT0TTSU" hidden="1">#REF!</definedName>
    <definedName name="BExERRUIKIOATPZ9U4HQ0V52RJAU" hidden="1">#REF!</definedName>
    <definedName name="BExERSANFNM1O7T65PC5MJ301YET" hidden="1">#REF!</definedName>
    <definedName name="BExERU8P606C6QQZZL55U0ZQYQF1" hidden="1">#REF!</definedName>
    <definedName name="BExERWCEBKQRYWRQLYJ4UCMMKTHG" hidden="1">#REF!</definedName>
    <definedName name="BExERXE1QW042A2T25RI4DVUU59O" hidden="1">#REF!</definedName>
    <definedName name="BExES44RHHDL3V7FLV6M20834WF1" hidden="1">#REF!</definedName>
    <definedName name="BExES4A7VE2X3RYYTVRLKZD4I7WU" hidden="1">#REF!</definedName>
    <definedName name="BExESLYUFDACMPARVY264HKBCXLX" hidden="1">#REF!</definedName>
    <definedName name="BExESMKD95A649M0WRSG6CXXP326" hidden="1">#REF!</definedName>
    <definedName name="BExESR27ZXJG5VMY4PR9D940VS7T" hidden="1">#REF!</definedName>
    <definedName name="BExESVK1YRJM6UG6FBYOF9CNX29X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EAH366GROMVVMDCSUI1018" hidden="1">#REF!</definedName>
    <definedName name="BExETA3B1FCIOA80H94K90FWXQKE" hidden="1">#REF!</definedName>
    <definedName name="BExETAZOYT4CJIT8RRKC9F2HJG1D" hidden="1">#REF!</definedName>
    <definedName name="BExETB55BNG40G9YOI2H6UHIR9WU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O51BGF7GGNGB21UD7OIF15" hidden="1">#REF!</definedName>
    <definedName name="BExETVTGY38YXYYF7N73OYN6FYY3" hidden="1">#REF!</definedName>
    <definedName name="BExETVTH8RADW05P2XUUV7V44TWW" hidden="1">#REF!</definedName>
    <definedName name="BExETW9PYUAV5QY6A4VCYZRIOUX4" hidden="1">#REF!</definedName>
    <definedName name="BExEUGNELLVZ7K2PYWP2TG8T65XQ" hidden="1">#REF!</definedName>
    <definedName name="BExEUHUG1NGJGB6F1UH5IKFZ9B9M" hidden="1">#REF!</definedName>
    <definedName name="BExEUNE4T242Y59C6MS28MXEUGCP" hidden="1">#REF!</definedName>
    <definedName name="BExEUNU7FYVTR4DD1D31SS7PNXX2" hidden="1">#REF!</definedName>
    <definedName name="BExEV2TP7NA3ZR6RJGH5ER370OUM" hidden="1">#REF!</definedName>
    <definedName name="BExEV3Q7M5YTX3CY3QCP1SUIEP2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CEYMOI0PGO7HAEOS9CVMU2O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B6JHMITZPXHB6JATOCLLKLJ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43OR6NH8GF32YY2ZB6Y8WGP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GE2TE9MQWLQVHL7XGQWL102" hidden="1">#REF!</definedName>
    <definedName name="BExEXRBZ0DI9E2UFLLKYWGN66B61" hidden="1">#REF!</definedName>
    <definedName name="BExEXW4FSOZ9C2SZSQIAA3W82I5K" hidden="1">#REF!</definedName>
    <definedName name="BExEXZ4H2ZUNEW5I6I74GK08QAQC" hidden="1">#REF!</definedName>
    <definedName name="BExEY42GK80HA9M84NTZ3NV9K2VI" hidden="1">#REF!</definedName>
    <definedName name="BExEYLG9FL9V1JPPNZ3FUDNSEJ4V" hidden="1">#REF!</definedName>
    <definedName name="BExEYOW8C1B3OUUCIGEC7L8OOW1Z" hidden="1">#REF!</definedName>
    <definedName name="BExEYPCI2LT224YS4M3T50V85FAG" hidden="1">#REF!</definedName>
    <definedName name="BExEYUQJXZT6N5HJH8ACJF6SRWEE" hidden="1">#REF!</definedName>
    <definedName name="BExEYYC7KLO4XJQW9GMGVVJQXF4C" hidden="1">#REF!</definedName>
    <definedName name="BExEZ1S6VZCG01ZPLBSS9Z1SBOJ2" hidden="1">#REF!</definedName>
    <definedName name="BExEZ6KV8TDKOO0Y66LSH9DCFW5M" hidden="1">#REF!</definedName>
    <definedName name="BExEZGBFNJR8DLPN0V11AU22L6WY" hidden="1">#REF!</definedName>
    <definedName name="BExEZVR61GWO1ZM3XHWUKRJJMQXV" hidden="1">#REF!</definedName>
    <definedName name="BExF02Y3V3QEPO2XLDSK47APK9XJ" hidden="1">#REF!</definedName>
    <definedName name="BExF03E824NHBODFUZ3PZ5HLF85X" hidden="1">#REF!</definedName>
    <definedName name="BExF09OS91RT7N7IW8JLMZ121ZP3" hidden="1">#REF!</definedName>
    <definedName name="BExF0D4SEQ7RRCAER8UQKUJ4HH0Q" hidden="1">#REF!</definedName>
    <definedName name="BExF0D4Z97PCG5JI9CC2TFB553AX" hidden="1">#REF!</definedName>
    <definedName name="BExF0DAB1PUE0V936NFEK68CCKTJ" hidden="1">#REF!</definedName>
    <definedName name="BExF0LOEHV42P2DV7QL8O7HOQ3N9" hidden="1">#REF!</definedName>
    <definedName name="BExF0QRT0ZP2578DKKC9SRW40F5L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1VNHJBRW2XQKVSL1KSLFZ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72JNPJCK1XLBG016XXBVFO8" hidden="1">#REF!</definedName>
    <definedName name="BExF2CWZN6E87RGTBMD4YQI2QT7R" hidden="1">#REF!</definedName>
    <definedName name="BExF2DYO1WQ7GMXSTAQRDBW1NSFG" hidden="1">#REF!</definedName>
    <definedName name="BExF2H9D3MC9XKLPZ6VIP4F7G4YN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GMJW5D7066GYKTMM3CVH1HE" hidden="1">#REF!</definedName>
    <definedName name="BExF3I9T44X7DV9HHV51DVDDPPZG" hidden="1">#REF!</definedName>
    <definedName name="BExF3IKLZ35F2D4DI7R7P7NZLVC3" hidden="1">#REF!</definedName>
    <definedName name="BExF3JMFX5DILOIFUDIO1HZUK875" hidden="1">#REF!</definedName>
    <definedName name="BExF3KIO2G9LJYXZ61H8PJJ6OQXV" hidden="1">#REF!</definedName>
    <definedName name="BExF3MGVCZHXDAUDZAGUYESZ3RC8" hidden="1">#REF!</definedName>
    <definedName name="BExF3NTC4BGZEM6B87TCFX277QCS" hidden="1">#REF!</definedName>
    <definedName name="BExF3Q2DOSQI9SIAXB522CN0WBZ7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J4Y60OUA8GY6YN8XVRUX80A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QYWRJ8S4SID84VVXH3TN7X8" hidden="1">#REF!</definedName>
    <definedName name="BExF81GI8B8WBHXFTET68A9358BR" hidden="1">#REF!</definedName>
    <definedName name="BExGKN1EUJWHOYSSFY4XX6T9QVV5" hidden="1">#REF!</definedName>
    <definedName name="BExGL97US0Y3KXXASUTVR26XLT70" hidden="1">#REF!</definedName>
    <definedName name="BExGL9TEJAX73AMCXKXTMRO9T6QA" hidden="1">#REF!</definedName>
    <definedName name="BExGLBM5GKGBJDTZSMMBZBAVQ7N1" hidden="1">#REF!</definedName>
    <definedName name="BExGLC7R4C33RO0PID97ZPPVCW4M" hidden="1">#REF!</definedName>
    <definedName name="BExGLFIF7HCFSHNQHKEV6RY0WCO3" hidden="1">#REF!</definedName>
    <definedName name="BExGLPP9Z6SH15N8AV0F7H58S14K" hidden="1">#REF!</definedName>
    <definedName name="BExGLQATG820J44V2O4JEICPUUTR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OGUOL3NATNV0TIZH2J6DLLD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HOS7RBERG1J2M2HVGSRZL5G" hidden="1">#REF!</definedName>
    <definedName name="BExGNJ18W3Q55XAXY8XTFB80IVMV" hidden="1">#REF!</definedName>
    <definedName name="BExGNN2YQ9BDAZXT2GLCSAPXKIM7" hidden="1">#REF!</definedName>
    <definedName name="BExGNP6INLF5NZFP5ME6K7C9Y0NH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2GMMPZVQY9RQ8MDKZDP5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PYI1N5W3IH8H485BHSVOY3" hidden="1">#REF!</definedName>
    <definedName name="BExGPFO3GOKYO2922Y91GMQRCMOA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PSUUG7TL5F5PTYU6G4HPJV1B" hidden="1">#REF!</definedName>
    <definedName name="BExGQ1E950UYXYWQ84EZEQPWHVYY" hidden="1">#REF!</definedName>
    <definedName name="BExGQ1ZU4967P72AHF4V1D0FOL5C" hidden="1">#REF!</definedName>
    <definedName name="BExGQ36ZOMR9GV8T05M605MMOY3Y" hidden="1">#REF!</definedName>
    <definedName name="BExGQ4ZP0PPMLDNVBUG12W9FFVI9" hidden="1">#REF!</definedName>
    <definedName name="BExGQ61DTJ0SBFMDFBAK3XZ9O0ZO" hidden="1">#REF!</definedName>
    <definedName name="BExGQ6SG9XEOD0VMBAR22YPZWSTA" hidden="1">#REF!</definedName>
    <definedName name="BExGQ8FQN3FRAGH5H2V74848P5JX" hidden="1">#REF!</definedName>
    <definedName name="BExGQGJ1A7LNZUS8QSMOG8UNGLMK" hidden="1">#REF!</definedName>
    <definedName name="BExGQLBNZ35IK2VK33HJUAE4ADX2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LCZ3BMTGDY72B1Q9BUGW0J" hidden="1">#REF!</definedName>
    <definedName name="BExGRNZJ74Y6OYJB9F9Y9T3CAHOS" hidden="1">#REF!</definedName>
    <definedName name="BExGRPC5QJQ7UGQ4P7CFWVGRQGFW" hidden="1">#REF!</definedName>
    <definedName name="BExGRSMULUXOBEN8G0TK90PRKQ9O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BYPYOBOB218ABCIM2X63GJ8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EMKIEF46KBIDWCAOAN5U718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V3U5SZUPLTWEMEY3IIN1L4L" hidden="1">#REF!</definedName>
    <definedName name="BExGTZ046J7VMUG4YPKFN2K8TWB7" hidden="1">#REF!</definedName>
    <definedName name="BExGTZ04EFFQ3Z3JMM0G35JYWUK3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6NCRHY7EAB6SK6EPPMWFG1" hidden="1">#REF!</definedName>
    <definedName name="BExGUIBXBRHGM97ZX6GBA4ZDQ79C" hidden="1">#REF!</definedName>
    <definedName name="BExGUM8D91UNPCOO4TKP9FGX85TF" hidden="1">#REF!</definedName>
    <definedName name="BExGUMDP0WYFBZL2MCB36WWJIC04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VTIIWAK5T0F5FD428QDO46W" hidden="1">#REF!</definedName>
    <definedName name="BExGUZKF06F209XL1IZWVJEQ82EE" hidden="1">#REF!</definedName>
    <definedName name="BExGUZPWM950OZ8P1A3N86LXK97U" hidden="1">#REF!</definedName>
    <definedName name="BExGV2EVT380QHD4AP2RL9MR8L5L" hidden="1">#REF!</definedName>
    <definedName name="BExGVBUSKOI7KB24K40PTXJE6MER" hidden="1">#REF!</definedName>
    <definedName name="BExGVGSQSVWTL2MNI6TT8Y92W3KA" hidden="1">#REF!</definedName>
    <definedName name="BExGVHP63K0GSYU17R73XGX6W2U6" hidden="1">#REF!</definedName>
    <definedName name="BExGVN3DDSLKWSP9MVJS9QMNEUIK" hidden="1">#REF!</definedName>
    <definedName name="BExGVUVVMLOCR9DPVUZSQ141EE4J" hidden="1">#REF!</definedName>
    <definedName name="BExGVV6OOLDQ3TXZK51TTF3YX0WN" hidden="1">#REF!</definedName>
    <definedName name="BExGW0KVS7U0C87XFZ78QW991IEV" hidden="1">#REF!</definedName>
    <definedName name="BExGW0Q7QHE29TGNWAWQ6GR0V6TQ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4L8N6ERT0Q4EVVNA97EGD80" hidden="1">#REF!</definedName>
    <definedName name="BExGX5MWTL78XM0QCP4NT564ML39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CZBQISQ3IMF6DJH1OXNAQP8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YXBM828PX0KPDVAZBWDL6MJZ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QUHCPM6G5U9OM8JU339JAG6" hidden="1">#REF!</definedName>
    <definedName name="BExH00FQKX09BD5WU4DB5KPXAUYA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PGM6RG0F3AAGULBIGOH91C2" hidden="1">#REF!</definedName>
    <definedName name="BExH0QIB3F0YZLM5XYHBCU5F0OVR" hidden="1">#REF!</definedName>
    <definedName name="BExH0RK5LJAAP7O67ZFB4RG6WPPL" hidden="1">#REF!</definedName>
    <definedName name="BExH0WNJAKTJRCKMTX8O4KNMIIJM" hidden="1">#REF!</definedName>
    <definedName name="BExH12Y4WX542WI3ZEM15AK4UM9J" hidden="1">#REF!</definedName>
    <definedName name="BExH18CCU7B8JWO8AWGEQRLWZG6J" hidden="1">#REF!</definedName>
    <definedName name="BExH1BN2H92IQKKP5IREFSS9FBF2" hidden="1">#REF!</definedName>
    <definedName name="BExH1FDTQXR9QQ31WDB7OPXU7MPT" hidden="1">#REF!</definedName>
    <definedName name="BExH1FOMEUIJNIDJAUY0ZQFBJSY9" hidden="1">#REF!</definedName>
    <definedName name="BExH1GA6TT290OTIZ8C3N610CYZ1" hidden="1">#REF!</definedName>
    <definedName name="BExH1I8E3HJSZLFRZZ1ZKX7TBJEP" hidden="1">#REF!</definedName>
    <definedName name="BExH1JFFHEBFX9BWJMNIA3N66R3Z" hidden="1">#REF!</definedName>
    <definedName name="BExH1XYRKX51T571O1SRBP9J1D98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DP58R7D1BGUFBM2FHESVRF0" hidden="1">#REF!</definedName>
    <definedName name="BExH2GJQR4JALNB314RY0LDI49VH" hidden="1">#REF!</definedName>
    <definedName name="BExH2JZR49T7644JFVE7B3N7RZM9" hidden="1">#REF!</definedName>
    <definedName name="BExH2QVWL3AXHSB9EK2GQRD0DBRH" hidden="1">#REF!</definedName>
    <definedName name="BExH2WKXV8X5S2GSBBTWGI0NLNAH" hidden="1">#REF!</definedName>
    <definedName name="BExH2XS1UFYFGU0S0EBXX90W2WE8" hidden="1">#REF!</definedName>
    <definedName name="BExH2XS1X04DMUN544K5RU4XPDCI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SOGRSH1GKS6GKBRAJ7GXFQ" hidden="1">#REF!</definedName>
    <definedName name="BExIHDFY73YM0AHAR2Z5OJTFKSL2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NQWABWRGYDT02DOJQ5L7BQF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1WSMNNQQK98YHWHV5HVONIZ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PL7P2BNCD7MYCGTQ9F0R5JX" hidden="1">#REF!</definedName>
    <definedName name="BExILVVS4B1B4G7IO0LPUDWY9K8W" hidden="1">#REF!</definedName>
    <definedName name="BExIM9DBUB7ZGF4B20FVUO9QGOX2" hidden="1">#REF!</definedName>
    <definedName name="BExIMCTBZ4WAESGCDWJ64SB4F0L1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PTCEJ9RPDEBJEJH80NATGUQ" hidden="1">#REF!</definedName>
    <definedName name="BExINWEQMNJ70A6JRXC2LACBX1GX" hidden="1">#REF!</definedName>
    <definedName name="BExINZELVWYGU876QUUZCIMXPBQC" hidden="1">#REF!</definedName>
    <definedName name="BExIO9QZ59ZHRA8SX6QICH2AY8A2" hidden="1">#REF!</definedName>
    <definedName name="BExIOAHV525SMMGFDJFE7456JPBD" hidden="1">#REF!</definedName>
    <definedName name="BExIOCQUQHKUU1KONGSDOLQTQEIC" hidden="1">#REF!</definedName>
    <definedName name="BExIOFAGCDQQKALMX3V0KU94KUQO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CUX4I4S2N50TLMMLALYLH9S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810MMN2UN0EQ9CRQAFWA19X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HWZ65ALA9VAFCJEGIL1145G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HKWQB1PP4ZLB0C3AVUBAFMD" hidden="1">#REF!</definedName>
    <definedName name="BExIRJTRJPQR3OTAGAV7JTA4VMPS" hidden="1">#REF!</definedName>
    <definedName name="BExIROH27RJOG6VI7ZHR0RZGAZZ4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SMVV57JAUB6CSGBMBFVNGWK" hidden="1">#REF!</definedName>
    <definedName name="BExIT16AD4HCD0WQCCA72AKLQHK1" hidden="1">#REF!</definedName>
    <definedName name="BExIT1MK8TBAK3SNP36A8FKDQSOK" hidden="1">#REF!</definedName>
    <definedName name="BExIT9PPVL7XGGIZS7G6QI6L7H9U" hidden="1">#REF!</definedName>
    <definedName name="BExITBNYANV2S8KD56GOGCKW393R" hidden="1">#REF!</definedName>
    <definedName name="BExITGB4FVAV0LE88D7JMX7FBYXI" hidden="1">#REF!</definedName>
    <definedName name="BExITI3TQ14K842P38QF0PNWSWNO" hidden="1">#REF!</definedName>
    <definedName name="BExIU9OGER4TPMETACWUEP1UENK0" hidden="1">#REF!</definedName>
    <definedName name="BExIUD4OJGH65NFNQ4VMCE3R4J1X" hidden="1">#REF!</definedName>
    <definedName name="BExIUQM0XWNNW3MJD26EOVIT7FSU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EVYJ7KL8QNR5ZTOSD11I5A6" hidden="1">#REF!</definedName>
    <definedName name="BExIVJ30S9U8MA1TUBRND8DGF96D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VZF05SNB8DE7VLQOFG9S41HS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HZXYAALPLS8CSHZHJ82LBOH" hidden="1">#REF!</definedName>
    <definedName name="BExIWJY6FHR6KOO0P8U4IZ7VD42D" hidden="1">#REF!</definedName>
    <definedName name="BExIWKE9MGIDWORBI43AWTUNYFAN" hidden="1">#REF!</definedName>
    <definedName name="BExIWPHOYLSNGZKVD3RRKOEALEUG" hidden="1">#REF!</definedName>
    <definedName name="BExIWSHLD1QIZPL5ARLXOJ9Y2CAA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GWVQ9WOO0NCJLXAU4PJPOPM" hidden="1">#REF!</definedName>
    <definedName name="BExIXLK6SEOTUWQVNLCH4SAKTVGQ" hidden="1">#REF!</definedName>
    <definedName name="BExIXM5R87ZL3FHALWZXYCPHGX3E" hidden="1">#REF!</definedName>
    <definedName name="BExIXN24YK8MIB3OZ905DHU9CDH1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FJ59KLIPRTGIHX9X07UVGT3" hidden="1">#REF!</definedName>
    <definedName name="BExIYHH7GZO6BU3DC4GRLH3FD3ZS" hidden="1">#REF!</definedName>
    <definedName name="BExIYHMPBTD67ZNUL9O76FZQHYPT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HQR3N1546MQS83ZJ8I6SPZ3" hidden="1">#REF!</definedName>
    <definedName name="BExIZKVXYD5O2JBU81F2UFJZLLSI" hidden="1">#REF!</definedName>
    <definedName name="BExIZPZDHC8HGER83WHCZAHOX7LK" hidden="1">#REF!</definedName>
    <definedName name="BExIZQA5XCS39QKXMYR1MH2ZIGPS" hidden="1">#REF!</definedName>
    <definedName name="BExIZVDLRUNAL32D9KO9X7Y4PB3O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JYDEZPM2303TRBXOZ74M7N6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CYXU0W2VQVDI3N3N37K2598P" hidden="1">#REF!</definedName>
    <definedName name="BExKDJX3Z1TS0WFDD9EAO42JHL9G" hidden="1">#REF!</definedName>
    <definedName name="BExKDK7WVA5I2WBACAZHAHN35D0I" hidden="1">#REF!</definedName>
    <definedName name="BExKDKO0W4AGQO1V7K6Q4VM750FT" hidden="1">#REF!</definedName>
    <definedName name="BExKDLF10G7W77J87QWH3ZGLUCLW" hidden="1">#REF!</definedName>
    <definedName name="BExKE2NDBQ14HOJH945N4W9ZZFJO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MFI35R0D4WN4A59V9QH7I5S" hidden="1">#REF!</definedName>
    <definedName name="BExKEOOIBMP7N8033EY2CJYCBX6H" hidden="1">#REF!</definedName>
    <definedName name="BExKEW0RR5LA3VC46A2BEOOMQE56" hidden="1">#REF!</definedName>
    <definedName name="BExKF37PTJB4PE1PUQWG20ASBX4E" hidden="1">#REF!</definedName>
    <definedName name="BExKFA3VI1CZK21SM0N3LZWT9LA1" hidden="1">#REF!</definedName>
    <definedName name="BExKFBB29XXT9A2LVUXYSIVKPWGB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WL3DE1V1VOVHAFYBE85QUB7" hidden="1">#REF!</definedName>
    <definedName name="BExKFXS9NDEWPZDVGLTMOM3CFO7N" hidden="1">#REF!</definedName>
    <definedName name="BExKFYJC4EVEV54F82K6VKP7Q3OU" hidden="1">#REF!</definedName>
    <definedName name="BExKG4IYHBKQQ8J8FN10GB2IKO33" hidden="1">#REF!</definedName>
    <definedName name="BExKGBVDO2JNJUFOFQMF0RJG03ZK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3W5435VN8DZ68OCKI93SEO4" hidden="1">#REF!</definedName>
    <definedName name="BExKH9L4L5ZUAA98QAZ7DB7YH4QE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HQYXEM47TMIQRQVHE4T5LT8K" hidden="1">#REF!</definedName>
    <definedName name="BExKI4076KXCDE5KXL79KT36OKLO" hidden="1">#REF!</definedName>
    <definedName name="BExKI7AUWXBP1WBLFRIYSNQZDWCY" hidden="1">#REF!</definedName>
    <definedName name="BExKI7LO70WYISR7Q0Y1ZDWO9M3B" hidden="1">#REF!</definedName>
    <definedName name="BExKIF3EIT434ZQKMDXUBJCRLMK8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NXMPEA03CETGL1VOW1XRJIR" hidden="1">#REF!</definedName>
    <definedName name="BExKITBU5LXLZYDJS3D3BAVWEY3U" hidden="1">#REF!</definedName>
    <definedName name="BExKIU87ZKSOC2DYZWFK6SAK9I8E" hidden="1">#REF!</definedName>
    <definedName name="BExKJ449HLYX2DJ9UF0H9GTPSQ73" hidden="1">#REF!</definedName>
    <definedName name="BExKJ5649R9IC0GKQD6QI2G7C99Q" hidden="1">#REF!</definedName>
    <definedName name="BExKJEB4FXIMV2AAE9S3FCGRK1R0" hidden="1">#REF!</definedName>
    <definedName name="BExKJELX2RUC8UEC56IZPYYZXHA7" hidden="1">#REF!</definedName>
    <definedName name="BExKJI7CV9I6ILFIZ3SVO4DGK64J" hidden="1">#REF!</definedName>
    <definedName name="BExKJINMXS61G2TZEXCJAWVV4F57" hidden="1">#REF!</definedName>
    <definedName name="BExKJK5ME8KB7HA0180L7OUZDDGV" hidden="1">#REF!</definedName>
    <definedName name="BExKJLY652HI5GNEEWQXOB08K2C1" hidden="1">#REF!</definedName>
    <definedName name="BExKJN5IF0VMDILJ5K8ZENF2QYV1" hidden="1">#REF!</definedName>
    <definedName name="BExKJUSJPFUIK20FTVAFJWR2OUYX" hidden="1">#REF!</definedName>
    <definedName name="BExKJXHNZTE5OMRQ1KTVM1DIQE9I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J2IHMOO66DQ0V2YABR4GV05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3QUCLQLECGZM555PRF8EN56" hidden="1">#REF!</definedName>
    <definedName name="BExKL7CGLA62V9UQH9ZDEHIK8W4O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KNALVJRCZS69GFJA4M1J08O" hidden="1">#REF!</definedName>
    <definedName name="BExKMMFZIDRFNSBCWVADJ4S2JE52" hidden="1">#REF!</definedName>
    <definedName name="BExKMRZJS845FERFW6HUXLFAOMYD" hidden="1">#REF!</definedName>
    <definedName name="BExKMS514WWPGUGRYGTH6XU97T8B" hidden="1">#REF!</definedName>
    <definedName name="BExKMUDV8AH8HQAD5HJVUW7GFDWU" hidden="1">#REF!</definedName>
    <definedName name="BExKMWBX4EH3EYJ07UFEM08NB40Z" hidden="1">#REF!</definedName>
    <definedName name="BExKN4Q70IU9OY91QRUSK3044MQD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H0F1WPNUEQITIUN5T4NDX9H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551EZ73M80UFHBQE7BQVU4L" hidden="1">#REF!</definedName>
    <definedName name="BExKOBA4VTRV9YG31IM1PDDO3J9M" hidden="1">#REF!</definedName>
    <definedName name="BExKODIZGWW2EQD0FEYW6WK6XLCM" hidden="1">#REF!</definedName>
    <definedName name="BExKOPO2HPWVQGAKW8LOZMPIDEFG" hidden="1">#REF!</definedName>
    <definedName name="BExKP7SRQ3MN5BDYXV2XMBQNUH23" hidden="1">#REF!</definedName>
    <definedName name="BExKPEZP0QTKOTLIMMIFSVTHQEEK" hidden="1">#REF!</definedName>
    <definedName name="BExKPFFSVTL757PNITV8R9RN4452" hidden="1">#REF!</definedName>
    <definedName name="BExKPJHKPVROP9QX9BMBZMU2HEZ1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GGEP203MUWSJVORTY7RFOFT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ZAJRYXZB4M7XZPK0I7E55W" hidden="1">#REF!</definedName>
    <definedName name="BExKR8RZSEHW184G0Z56B4EGNU72" hidden="1">#REF!</definedName>
    <definedName name="BExKRHM60KUPM7RGAAFRSKX4TMS5" hidden="1">#REF!</definedName>
    <definedName name="BExKRQB2LX164R610N3VXJPD3C1W" hidden="1">#REF!</definedName>
    <definedName name="BExKRVUSQ6PA7ZYQSTEQL3X7PB9P" hidden="1">#REF!</definedName>
    <definedName name="BExKRY3KZ7F7RB2KH8HXSQ85IEQO" hidden="1">#REF!</definedName>
    <definedName name="BExKS91CCVW1YKNE1EQ4MCE1E9JX" hidden="1">#REF!</definedName>
    <definedName name="BExKSA37DZTCK6H13HPIKR0ZFVL8" hidden="1">#REF!</definedName>
    <definedName name="BExKSB51O073JLM4PEU353GBBSMI" hidden="1">#REF!</definedName>
    <definedName name="BExKSC1EDUXA6RM44LZV6HMMHKLX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D1UM9PTLYETG1RM502XDNC0" hidden="1">#REF!</definedName>
    <definedName name="BExKTJN26AY45CE6JUAX3OIL48F7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HYKD9TJTMQOOBS4EX04FCEZ" hidden="1">#REF!</definedName>
    <definedName name="BExKULEKJLA77AUQPDUHSM94Y76Z" hidden="1">#REF!</definedName>
    <definedName name="BExKUXE506JSYMR4CV866RHRDYR9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S0AQY7KMMTBTBPK0SWWDITB" hidden="1">#REF!</definedName>
    <definedName name="BExMAXJS82ZJ8RS22VLE0V0LDUII" hidden="1">#REF!</definedName>
    <definedName name="BExMB4QRS0R3MTB4CMUHFZ84LNZQ" hidden="1">#REF!</definedName>
    <definedName name="BExMB7AICZ233JKSCEUSR9RQXRS0" hidden="1">#REF!</definedName>
    <definedName name="BExMBC35WKQY5CWQJLV4D05O6971" hidden="1">#REF!</definedName>
    <definedName name="BExMBFTZV4Q1A5KG25C1N9PHQNSW" hidden="1">#REF!</definedName>
    <definedName name="BExMBFZFXQDH3H55R89930TFTU36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H58I9XOLK7WEE6VSJGYPJGL" hidden="1">#REF!</definedName>
    <definedName name="BExMCMZOEYWVOOJ98TBHTTCS7XB8" hidden="1">#REF!</definedName>
    <definedName name="BExMCS8EF2W3FS9QADNKREYSI8P0" hidden="1">#REF!</definedName>
    <definedName name="BExMCSU0KZGHALEL7N5DJBVL94K7" hidden="1">#REF!</definedName>
    <definedName name="BExMCUS7GSOM96J0HJ7EH0FFM2AC" hidden="1">#REF!</definedName>
    <definedName name="BExMCYTT6TVDWMJXO1NZANRTVNAN" hidden="1">#REF!</definedName>
    <definedName name="BExMD54CT1VTE5YGBM90H90NF28M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OWGDLP3BZZB4ZPI31VS10FP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UK2Q5GZGZFZ77Z2IYUKOOYW" hidden="1">#REF!</definedName>
    <definedName name="BExMEWT36INWIP0VNS94NEP3WZ4U" hidden="1">#REF!</definedName>
    <definedName name="BExMEY09ESM4H2YGKEQQRYUD114R" hidden="1">#REF!</definedName>
    <definedName name="BExMF0UU4SBJHOJ4SG09QMF1TC7H" hidden="1">#REF!</definedName>
    <definedName name="BExMF2YDPQWGK3CSN8LJG16MLFQZ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TH63LTWA2JYJTJYMT5K2OF2" hidden="1">#REF!</definedName>
    <definedName name="BExMFY4AG5T27EVMCCNE00GOAR66" hidden="1">#REF!</definedName>
    <definedName name="BExMGQQNOFER1MEVQ961XARTRIOB" hidden="1">#REF!</definedName>
    <definedName name="BExMH189E60TZBQFN2UWVA1UZA7X" hidden="1">#REF!</definedName>
    <definedName name="BExMH3H9TW5TJCNU5Z1EWXP3BAEP" hidden="1">#REF!</definedName>
    <definedName name="BExMH5A1B01SYXROP70DOKTQ5D6Z" hidden="1">#REF!</definedName>
    <definedName name="BExMHCGUJ8A3L31NU0XU0FGXE4P3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7MYDIMC9K16SBAFUY33RHK6" hidden="1">#REF!</definedName>
    <definedName name="BExMI8JB94SBD9EMNJEK7Y2T6GYU" hidden="1">#REF!</definedName>
    <definedName name="BExMI8OS85YTW3KYVE4YD0R7Z6UV" hidden="1">#REF!</definedName>
    <definedName name="BExMI9QNOMVZ44I3BFMGU1EL1RSY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B76UESLVRD81AJBOB78JDTT" hidden="1">#REF!</definedName>
    <definedName name="BExMJI8OLFZQCGOW3F99ETW8A21E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P92JGBM5BJO174H9A4HQIB9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6BVFCV80776USR7X70HVRZT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VFKZIBQSCAH71DIF1CJG89T" hidden="1">#REF!</definedName>
    <definedName name="BExMNVVUQAGQY9SA29FGI7D7R5MN" hidden="1">#REF!</definedName>
    <definedName name="BExMO9IOWKTWHO8LQJJQI5P3INWY" hidden="1">#REF!</definedName>
    <definedName name="BExMOI29DOEK5R1A5QZPUDKF7N6T" hidden="1">#REF!</definedName>
    <definedName name="BExMONRAU0S904NLJHPI47RVQDBH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NZGFHW75W9HWRCR0FEF0XF0" hidden="1">#REF!</definedName>
    <definedName name="BExMQRKVQPDFPD0WQUA9QND8OV7P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F3SCIUZL945WMMDCT29MTLN" hidden="1">#REF!</definedName>
    <definedName name="BExMRRJNUMGRSDD5GGKKGEIZ6FTS" hidden="1">#REF!</definedName>
    <definedName name="BExMRU3ACIU0RD2BNWO55LH5U2BR" hidden="1">#REF!</definedName>
    <definedName name="BExMRWC9LD1LDAVIUQHQWIYMK129" hidden="1">#REF!</definedName>
    <definedName name="BExMSBH3T898ERC4BT51ZURKDCH1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6NOZIPWELHV0XX25APL9UNOP" hidden="1">#REF!</definedName>
    <definedName name="BExO71MMHEBC11LG4HXDEQNHOII2" hidden="1">#REF!</definedName>
    <definedName name="BExO71S28H4XYOYYLAXOO93QV4TF" hidden="1">#REF!</definedName>
    <definedName name="BExO7BIP1737MIY7S6K4XYMTIO95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A4SWOKD9WI5E6DITCL3LZZC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EALFB2R8VULHML1AVRPHME0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US253B9UNAYT7DWLMK2BO44" hidden="1">#REF!</definedName>
    <definedName name="BExO9V2U2YXAY904GYYGU6TD8Y7M" hidden="1">#REF!</definedName>
    <definedName name="BExOAAIG18X4V98C7122L5F65P5C" hidden="1">#REF!</definedName>
    <definedName name="BExOAQ3GKCT7YZW1EMVU3EILSZL2" hidden="1">#REF!</definedName>
    <definedName name="BExOATZQ6SF8DASYLBQ0Z6D2WPSC" hidden="1">#REF!</definedName>
    <definedName name="BExOB9KT2THGV4SPLDVFTFXS4B14" hidden="1">#REF!</definedName>
    <definedName name="BExOBEZ0IE2WBEYY3D3CMRI72N1K" hidden="1">#REF!</definedName>
    <definedName name="BExOBF9TFH4NSBTR7JD2Q1165NIU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TNR0XX9V82O76VVWUQABHT8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EHJCLIUR23CB4TC9OEFJGFX" hidden="1">#REF!</definedName>
    <definedName name="BExOCKXFMOW6WPFEVX1I7R7FNDSS" hidden="1">#REF!</definedName>
    <definedName name="BExOCM4L30L6FV3N2PR4O6X8WY2M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ICDVVLFKWA22B3L0CKKTAZA" hidden="1">#REF!</definedName>
    <definedName name="BExODZFEIWV26E8RFU7XQYX1J458" hidden="1">#REF!</definedName>
    <definedName name="BExOE0S111KPTELH26PPXE94J3GJ" hidden="1">#REF!</definedName>
    <definedName name="BExOE5KH3JKKPZO401YAB3A11G1U" hidden="1">#REF!</definedName>
    <definedName name="BExOEBKG55EROA2VL360A06LKASE" hidden="1">#REF!</definedName>
    <definedName name="BExOEFWUBETCPIYF89P9SBDOI3X5" hidden="1">#REF!</definedName>
    <definedName name="BExOEL08MN74RQKVY0P43PFHPTVB" hidden="1">#REF!</definedName>
    <definedName name="BExOERG5LWXYYEN1DY1H2FWRJS9T" hidden="1">#REF!</definedName>
    <definedName name="BExOEV1S6JJVO5PP4BZ20SNGZR7D" hidden="1">#REF!</definedName>
    <definedName name="BExOEVNDLRXW33RF3AMMCDLTLROJ" hidden="1">#REF!</definedName>
    <definedName name="BExOEZOXV3VXUB6VGSS85GXATYAC" hidden="1">#REF!</definedName>
    <definedName name="BExOFDBSAZV60157PIDWCSSUN3MJ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H1IMADJCZMFDE6NMBBKO558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QA5WPLVJIKJVPWUPKSYO" hidden="1">#REF!</definedName>
    <definedName name="BExOH9ICZ13C1LAW8OTYTR9S7ZP3" hidden="1">#REF!</definedName>
    <definedName name="BExOHGEJ8V8OXT32FSU173XLXBDH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UHN7UXHYAJFJJFU805UZ0NB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FRP0HEHF5D7JSZ0X8ADJ79U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AXS2THXXIJMV2F2LZKMI589" hidden="1">#REF!</definedName>
    <definedName name="BExOJDXKJ43BMD5CFWEMSU5R1BP9" hidden="1">#REF!</definedName>
    <definedName name="BExOJHZ9KOD9LEP7ES426LHOCXEY" hidden="1">#REF!</definedName>
    <definedName name="BExOJM0W6XGSW5MXPTTX0GNF6SFT" hidden="1">#REF!</definedName>
    <definedName name="BExOJQ7XL1X94G2GP88DSU6OTRKY" hidden="1">#REF!</definedName>
    <definedName name="BExOJXEUJJ9SYRJXKYYV2NCCDT2R" hidden="1">#REF!</definedName>
    <definedName name="BExOK0EQYM9JUMAGWOUN7QDH7VMZ" hidden="1">#REF!</definedName>
    <definedName name="BExOK10DBCM0O0CLRF8BB6EEWGB2" hidden="1">#REF!</definedName>
    <definedName name="BExOK45QZPFPJ08Z5BZOFLNGPHCZ" hidden="1">#REF!</definedName>
    <definedName name="BExOK4WM9O7QNG6O57FOASI5QSN1" hidden="1">#REF!</definedName>
    <definedName name="BExOK57E3HXBUDOQB4M87JK9OPNE" hidden="1">#REF!</definedName>
    <definedName name="BExOKJLBFD15HACQ01HQLY1U5SE2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GUYDBS2V3UOK4DVPUW5JZN7" hidden="1">#REF!</definedName>
    <definedName name="BExOLICXFHJLILCJVFMJE5MGGWKR" hidden="1">#REF!</definedName>
    <definedName name="BExOLOI0WJS3QC12I3ISL0D9AWOF" hidden="1">#REF!</definedName>
    <definedName name="BExOLQ5A7IWI0W12J7315E7LBI0O" hidden="1">#REF!</definedName>
    <definedName name="BExOLYZNG5RBD0BTS1OEZJNU92Q5" hidden="1">#REF!</definedName>
    <definedName name="BExOM136CSOYSV2NE3NAU04Z4414" hidden="1">#REF!</definedName>
    <definedName name="BExOM3HIJ3UZPOKJI68KPBJAHPDC" hidden="1">#REF!</definedName>
    <definedName name="BExOM5QC0I90GVJG1G7NFAIINKAQ" hidden="1">#REF!</definedName>
    <definedName name="BExOMKPURE33YQ3K1JG9NVQD4W49" hidden="1">#REF!</definedName>
    <definedName name="BExOMP7NGCLUNFK50QD2LPKRG078" hidden="1">#REF!</definedName>
    <definedName name="BExOMPNX2853XA8AUM0BLA7CS86A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1I19LN0T10YIIYC5NE9UGMR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KZDHE8SS0P4YRLGEQR9KYHF" hidden="1">#REF!</definedName>
    <definedName name="BExONNZ9VMHVX3J6NLNJY7KZA61O" hidden="1">#REF!</definedName>
    <definedName name="BExONRQ1BAA4F3TXP2MYQ4YCZ09S" hidden="1">#REF!</definedName>
    <definedName name="BExONU4ENMND8RLZX0L5EHPYQQSB" hidden="1">#REF!</definedName>
    <definedName name="BExONXPUEU6ZRSIX4PDJ1DXY679I" hidden="1">#REF!</definedName>
    <definedName name="BExOO0KEG2WL5WKKMHN0S2UTIUNG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JLIWKJW5S7XWJXD8TYV5HQ9" hidden="1">#REF!</definedName>
    <definedName name="BExOOQ1JVWQ9LYXD0V94BRXKTA1I" hidden="1">#REF!</definedName>
    <definedName name="BExOOTN0KTXJCL7E476XBN1CJ553" hidden="1">#REF!</definedName>
    <definedName name="BExOOVVUJIJNAYDICUUQQ9O7O3TW" hidden="1">#REF!</definedName>
    <definedName name="BExOP9DDU5MZJKWGFT0MKL44YKIV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OCW3L24TN0BYVRE2NE3IK1O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STHO7AXYTS1VPPHQMX1WT30" hidden="1">#REF!</definedName>
    <definedName name="BExQ2XWXHMQMQ99FF9293AEQHABB" hidden="1">#REF!</definedName>
    <definedName name="BExQ300G8I8TK45A0MVHV15422EU" hidden="1">#REF!</definedName>
    <definedName name="BExQ305RBEODGNAETZ0EZQLLDZZD" hidden="1">#REF!</definedName>
    <definedName name="BExQ37SZQJSC2C73FY2IJY852LVP" hidden="1">#REF!</definedName>
    <definedName name="BExQ39R28MXSG2SEV956F0KZ20AN" hidden="1">#REF!</definedName>
    <definedName name="BExQ3D1P3M5Z3HLMEZ17E0BLEE4U" hidden="1">#REF!</definedName>
    <definedName name="BExQ3EZX6BA2WHKI84SG78UPRTSE" hidden="1">#REF!</definedName>
    <definedName name="BExQ3KOX6620WUSBG7PGACNC936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2O4PHH156IHXSW0JAYAC0NJ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8MP5FO5Q5CIXVMMYWWPEFW3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2WGBSDPG7ZU34W0N8X45R3X" hidden="1">#REF!</definedName>
    <definedName name="BExQ63793YQ9BH7JLCNRIATIGTRG" hidden="1">#REF!</definedName>
    <definedName name="BExQ6CN1EF2UPZ57ZYMGK8TUJQSS" hidden="1">#REF!</definedName>
    <definedName name="BExQ6FSF8BMWVLJI7Y7MKPG9SU5O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541G92R52ECOIYO6UXIWJJ4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68K8V66L55PCVI3B4VR4FW6" hidden="1">#REF!</definedName>
    <definedName name="BExQ97QIPOSSRK978N8P234Y1XA4" hidden="1">#REF!</definedName>
    <definedName name="BExQ9DFHXLBKBS9DWH05G83SL12Z" hidden="1">#REF!</definedName>
    <definedName name="BExQ9E6FBAXTHGF3RXANFIA77GXP" hidden="1">#REF!</definedName>
    <definedName name="BExQ9J4ID0TGFFFJSQ9PFAMXOYZ1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TBCP5IJKSQLYEBE6FQLF16I" hidden="1">#REF!</definedName>
    <definedName name="BExQ9UTANMJCK7LJ4OQMD6F2Q01L" hidden="1">#REF!</definedName>
    <definedName name="BExQ9ZLYHWABXAA9NJDW8ZS0UQ9P" hidden="1">#REF!</definedName>
    <definedName name="BExQ9ZWQ19KSRZNZNPY6ZNWEST1J" hidden="1">#REF!</definedName>
    <definedName name="BExQA324HSCK40ENJUT9CS9EC71B" hidden="1">#REF!</definedName>
    <definedName name="BExQA55GY0STSNBWQCWN8E31ZXCS" hidden="1">#REF!</definedName>
    <definedName name="BExQA7URC7M82I0T9RUF90GCS15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VTR32SDHZQ69KNYF6UXXKS2" hidden="1">#REF!</definedName>
    <definedName name="BExQBBETZJ7LHJ9CLAL3GEKQFEGR" hidden="1">#REF!</definedName>
    <definedName name="BExQBDICMZTSA1X73TMHNO4JSFLN" hidden="1">#REF!</definedName>
    <definedName name="BExQBEER6CRCRPSSL61S0OMH57ZA" hidden="1">#REF!</definedName>
    <definedName name="BExQBFR753FNBMC27WEQJT8UKANJ" hidden="1">#REF!</definedName>
    <definedName name="BExQBIGGY5TXI2FJVVZSLZ0LTZYH" hidden="1">#REF!</definedName>
    <definedName name="BExQBM1RUSIQ85LLMM2159BYDPIP" hidden="1">#REF!</definedName>
    <definedName name="BExQBOWE543K7PGA5S7SVU2QKPM3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CQ7KF4HVXSD72FF3DJGNNO3M" hidden="1">#REF!</definedName>
    <definedName name="BExQCRPJXI0WNJUFFAC39C0PFUFK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D8ZZUEH0WRNOHXI7V9TVC8K" hidden="1">#REF!</definedName>
    <definedName name="BExQEF1PIJIB9J24OB0M4X1WLBB0" hidden="1">#REF!</definedName>
    <definedName name="BExQEMUA4HEFM4OVO8M8MA8PIAW1" hidden="1">#REF!</definedName>
    <definedName name="BExQEP38QPDKB85WG2WOL17IMB5S" hidden="1">#REF!</definedName>
    <definedName name="BExQEQ4XZQFIKUXNU9H7WE7AMZ1U" hidden="1">#REF!</definedName>
    <definedName name="BExQF1OEB07CRAP6ALNNMJNJ3P2D" hidden="1">#REF!</definedName>
    <definedName name="BExQF8KKL224NYD20XYLLM2RE7EW" hidden="1">#REF!</definedName>
    <definedName name="BExQF9X2AQPFJZTCHTU5PTTR0JAH" hidden="1">#REF!</definedName>
    <definedName name="BExQFAINO9ODQZX6NSM8EBTRD04E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GBQ2CMSPV4NV4RA7NMBQER6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5I0FUT0822E2ITR6M5724UF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ML1J3V7M9VZ3S2S198637RP" hidden="1">#REF!</definedName>
    <definedName name="BExQHPKXZ1K33V2F90NZIQRZYIAW" hidden="1">#REF!</definedName>
    <definedName name="BExQHRDNW8YFGT2B35K9CYSS1VAI" hidden="1">#REF!</definedName>
    <definedName name="BExQHRZ9FBLUG6G6CC88UZA6V39L" hidden="1">#REF!</definedName>
    <definedName name="BExQHVF9KD06AG2RXUQJ9X4PVGX4" hidden="1">#REF!</definedName>
    <definedName name="BExQHZBHVN2L4HC7ACTR73T5OCV0" hidden="1">#REF!</definedName>
    <definedName name="BExQI3O3BBL6MXZNJD1S3UD8WBUU" hidden="1">#REF!</definedName>
    <definedName name="BExQI7431UOEBYKYPVVMNXBZ2ZP2" hidden="1">#REF!</definedName>
    <definedName name="BExQI85V9TNLDJT5LTRZS10Y26SG" hidden="1">#REF!</definedName>
    <definedName name="BExQI9ICYVAAXE7L1BQSE1VWSQA9" hidden="1">#REF!</definedName>
    <definedName name="BExQIAPKHVEV8CU1L3TTHJW67FJ5" hidden="1">#REF!</definedName>
    <definedName name="BExQIAV02RGEQG6AF0CWXU3MS9BZ" hidden="1">#REF!</definedName>
    <definedName name="BExQIBB4I3Z6AUU0HYV1DHRS13M4" hidden="1">#REF!</definedName>
    <definedName name="BExQIBWPAXU7HJZLKGJZY3EB7MIS" hidden="1">#REF!</definedName>
    <definedName name="BExQIHLP9AT969BKBF22IGW76GLI" hidden="1">#REF!</definedName>
    <definedName name="BExQIS8O6R36CI01XRY9ISM99TW9" hidden="1">#REF!</definedName>
    <definedName name="BExQIVJB9MJ25NDUHTCVMSODJY2C" hidden="1">#REF!</definedName>
    <definedName name="BExQIWAEMVTWAU39DWIXT17K2A9Z" hidden="1">#REF!</definedName>
    <definedName name="BExQJ72T8UR0U461ZLEGOOEPCDIG" hidden="1">#REF!</definedName>
    <definedName name="BExQJAZ2QDORCR0K8PR9VHQZ4Y3P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UKG8I4CGS9QYSD0H7NHP4JN" hidden="1">#REF!</definedName>
    <definedName name="BExQL2NSE8OYZFXQH8A23RMVMFW7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JTNBKKPK7SB4LA31O3OH6PO" hidden="1">#REF!</definedName>
    <definedName name="BExRZK9RAHMM0ZLTNSK7A4LDC42D" hidden="1">#REF!</definedName>
    <definedName name="BExRZNF461H0WDF36L3U0UQSJGZB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0L4WP69XXUFHED98XIEPB593" hidden="1">#REF!</definedName>
    <definedName name="BExS0Z2O2N4AJXFEPN87NU9ZGAHG" hidden="1">#REF!</definedName>
    <definedName name="BExS15IJV0WW662NXQUVT3FGP4ST" hidden="1">#REF!</definedName>
    <definedName name="BExS18T8TBNEPF4AU1VJ268XLF3L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4EI622QRKZKVDPRE66M4XA" hidden="1">#REF!</definedName>
    <definedName name="BExS2DF6B4ZUF3VZLI4G6LJ3BF38" hidden="1">#REF!</definedName>
    <definedName name="BExS2GKEA6VM3PDWKD7XI0KRUHTW" hidden="1">#REF!</definedName>
    <definedName name="BExS2I2HVU314TXI2DYFRY8XV913" hidden="1">#REF!</definedName>
    <definedName name="BExS2QB5FS5LYTFYO4BROTWG3OV5" hidden="1">#REF!</definedName>
    <definedName name="BExS2TLU1HONYV6S3ZD9T12D7CIG" hidden="1">#REF!</definedName>
    <definedName name="BExS2WLQUVBRZJWQTWUU4CYDY4IN" hidden="1">#REF!</definedName>
    <definedName name="BExS2YJQV4NUX6135T90Z1Y5R26Q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3STIH9SFG0R6H30P191QZE98" hidden="1">#REF!</definedName>
    <definedName name="BExS46R5WDNU5KL04FKY5LHJUCB8" hidden="1">#REF!</definedName>
    <definedName name="BExS4ASWKM93XA275AXHYP8AG6SU" hidden="1">#REF!</definedName>
    <definedName name="BExS4IANBC4RO7HIK0MZZ2RPQU78" hidden="1">#REF!</definedName>
    <definedName name="BExS4JN3Y6SVBKILQK0R9HS45Y52" hidden="1">#REF!</definedName>
    <definedName name="BExS4P6S41O6Z6BED77U3GD9PNH1" hidden="1">#REF!</definedName>
    <definedName name="BExS4PXPURUHFBOKYFJD5J1J2RXC" hidden="1">#REF!</definedName>
    <definedName name="BExS4T32HD3YGJ91HTJ2IGVX6V4O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N0NEF7XCTT5R600QZ71A44O" hidden="1">#REF!</definedName>
    <definedName name="BExS6WRDBF3ST86ZOBBUL3GTCR11" hidden="1">#REF!</definedName>
    <definedName name="BExS6XNRKR0C3MTA0LV5B60UB908" hidden="1">#REF!</definedName>
    <definedName name="BExS73NELZEK2MDOLXO2Q7H3EG71" hidden="1">#REF!</definedName>
    <definedName name="BExS7DJF6AXTWAJD7K4ZCD7L6BHV" hidden="1">#REF!</definedName>
    <definedName name="BExS7GOTHHOK287MX2RC853NWQAL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3BCNFAV6DRCB1VTUF96491J" hidden="1">#REF!</definedName>
    <definedName name="BExS86GKM9ISCSNZD15BQ5E5L6A5" hidden="1">#REF!</definedName>
    <definedName name="BExS89GGRJ55EK546SM31UGE2K8T" hidden="1">#REF!</definedName>
    <definedName name="BExS8BPG5A0GR5AO1U951NDGGR0L" hidden="1">#REF!</definedName>
    <definedName name="BExS8CGI0JXFUBD41VFLI0SZSV8F" hidden="1">#REF!</definedName>
    <definedName name="BExS8D22FXVQKOEJP01LT0CDI3PS" hidden="1">#REF!</definedName>
    <definedName name="BExS8EEJOZFBUWZDOM3O25AJRUVU" hidden="1">#REF!</definedName>
    <definedName name="BExS8GSUS17UY50TEM2AWF36BR9Z" hidden="1">#REF!</definedName>
    <definedName name="BExS8HJRBVG0XI6PWA9KTMJZMQXK" hidden="1">#REF!</definedName>
    <definedName name="BExS8NE9HUZJH13OXLREOV1BX0OZ" hidden="1">#REF!</definedName>
    <definedName name="BExS8R51C8RM2FS6V6IRTYO9GA4A" hidden="1">#REF!</definedName>
    <definedName name="BExS8WDX408F60MH1X9B9UZ2H4R7" hidden="1">#REF!</definedName>
    <definedName name="BExS8X4UTVOFE2YEVLO8LTKMSI3A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6619QNINF06KHZHYUAH0S9" hidden="1">#REF!</definedName>
    <definedName name="BExS9DX13CACP3J8JDREK30JB1SQ" hidden="1">#REF!</definedName>
    <definedName name="BExS9FPRS2KRRCS33SE6WFNF5GYL" hidden="1">#REF!</definedName>
    <definedName name="BExS9M5VN3VE822UH6TLACVY24CJ" hidden="1">#REF!</definedName>
    <definedName name="BExS9WI0A6PSEB8N9GPXF2Z7MWHM" hidden="1">#REF!</definedName>
    <definedName name="BExS9XJPZ07ND34OHX60QD382FV6" hidden="1">#REF!</definedName>
    <definedName name="BExSA4AJLEEN4R7HU4FRSMYR17TR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CY73CG3Q15P5BDLDT994XRL" hidden="1">#REF!</definedName>
    <definedName name="BExSBMOS41ZRLWYLOU29V6Y7YORR" hidden="1">#REF!</definedName>
    <definedName name="BExSBPZG22WAMZYIF7CZ686E8X80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FWOMYELUEPWVJIRGIQZH5BV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I9QWFD49GEZWZ3KOGM27XRB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DYLOWNTKCY92LFEDAV8LO7D3" hidden="1">#REF!</definedName>
    <definedName name="BExSE277VXZ807WBUB6A1UGQ1SF9" hidden="1">#REF!</definedName>
    <definedName name="BExSE3EDSP4UL6G0I3DZ5SBHMUBU" hidden="1">#REF!</definedName>
    <definedName name="BExSEEHK1VLWD7JBV9SVVVIKQZ3I" hidden="1">#REF!</definedName>
    <definedName name="BExSEITYG8XAMWJ1C8VKU1MB4TEO" hidden="1">#REF!</definedName>
    <definedName name="BExSEJKZLX37P3V33TRTFJ30BFRK" hidden="1">#REF!</definedName>
    <definedName name="BExSEKXG1AW54E28IG5EODEM0JJV" hidden="1">#REF!</definedName>
    <definedName name="BExSEO84KVM8R2IV5MFH0XI3IZSN" hidden="1">#REF!</definedName>
    <definedName name="BExSEP9UVOAI6TMXKNK587PQ3328" hidden="1">#REF!</definedName>
    <definedName name="BExSERIU9MUGR4NPZAUJCVXUZ74I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OHO6VZ5Y463KL3XYTZBVE3P" hidden="1">#REF!</definedName>
    <definedName name="BExSFY2ZJOYUEYBX21QZ7AMN2WK1" hidden="1">#REF!</definedName>
    <definedName name="BExSFYDRRTAZVPXRWUF5PDQ97WFF" hidden="1">#REF!</definedName>
    <definedName name="BExSFZVPFTXA3F0IJ2NGH1GXX9R7" hidden="1">#REF!</definedName>
    <definedName name="BExSG2Q34XRC1K28H4XG6PQM3FTW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NEL2G0PC04ATVS20W5179EK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T3MKX7YVLVP6YLL6KVO8UG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BY3AA9B91YRRWFOT21LUL8Q" hidden="1">#REF!</definedName>
    <definedName name="BExTUJ53ANGZ3H1KDK4CR4Q0OD6P" hidden="1">#REF!</definedName>
    <definedName name="BExTUKXSZBM7C57G6NGLWGU4WOHY" hidden="1">#REF!</definedName>
    <definedName name="BExTUNC5INBE8Y5OA5GQUTXX6QJW" hidden="1">#REF!</definedName>
    <definedName name="BExTUSQCFFYZCDNHWHADBC2E1ZP1" hidden="1">#REF!</definedName>
    <definedName name="BExTUV4NQDZVAENZPSZGF7A3DDFN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QG4F5RF0LZXG06AZ6EU1GQ3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005F4GLW03J0PLPRPMI1SEG" hidden="1">#REF!</definedName>
    <definedName name="BExTX476KI0RNB71XI5TYMANSGBG" hidden="1">#REF!</definedName>
    <definedName name="BExTXBJFKNSCUO7IOL6CSKERP06D" hidden="1">#REF!</definedName>
    <definedName name="BExTXDMZDQ9U1FD9T7F79J29SYYN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B7EHGVTJ4RSYOXWSG87U5WI" hidden="1">#REF!</definedName>
    <definedName name="BExTYC93RS0KNKFOD35WG37LS9LY" hidden="1">#REF!</definedName>
    <definedName name="BExTYKCEFJ83LZM95M1V7CSFQVEA" hidden="1">#REF!</definedName>
    <definedName name="BExTYPLA9N640MFRJJQPKXT7P88M" hidden="1">#REF!</definedName>
    <definedName name="BExTYW1794M1TLJ2QQQCEEUZN18F" hidden="1">#REF!</definedName>
    <definedName name="BExTZ7F71SNTOX4LLZCK5R9VUMIJ" hidden="1">#REF!</definedName>
    <definedName name="BExTZ80SWE36T1QSIIPJU7NJ65JL" hidden="1">#REF!</definedName>
    <definedName name="BExTZ869RSO739T4Q78JLOVO7G0C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XYI5DAD9DSFIEAUOB5XFZ9" hidden="1">#REF!</definedName>
    <definedName name="BExU1GXUTLRPJN4MRINLAPHSZQFG" hidden="1">#REF!</definedName>
    <definedName name="BExU1IL9AOHFO85BZB6S60DK3N8H" hidden="1">#REF!</definedName>
    <definedName name="BExU1LAEKWJ0U6NP9G2AC9CTBYH6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A0FXVBDX9LO3VWEXB4TLFT0" hidden="1">#REF!</definedName>
    <definedName name="BExU2LEH667H33V81XVEZUP2O0UQ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2ZXMKRBQEX0CT3ZPZ3UFZP1G" hidden="1">#REF!</definedName>
    <definedName name="BExU35XHF1K1XEQUSZ292S5T61YA" hidden="1">#REF!</definedName>
    <definedName name="BExU38S1U5IC1T5A3P2TZU5OV0LN" hidden="1">#REF!</definedName>
    <definedName name="BExU3B66MCKJFSKT3HL8B5EJGVX0" hidden="1">#REF!</definedName>
    <definedName name="BExU3FDFDB2NVPYUR5V7OA3HF474" hidden="1">#REF!</definedName>
    <definedName name="BExU3R7J076KUCCEUGKAYMANTUT5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31LXP7LIUNGJB9OSXEANFGX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RAMAX0XVAWT5WFYQNPAL3" hidden="1">#REF!</definedName>
    <definedName name="BExU4I148DA7PRCCISLWQ6ABXFK6" hidden="1">#REF!</definedName>
    <definedName name="BExU4L101H2KQHVKCKQ4PBAWZV6K" hidden="1">#REF!</definedName>
    <definedName name="BExU4LML14Q7KDTYIKJWXF68W7X1" hidden="1">#REF!</definedName>
    <definedName name="BExU4NA00RRRBGRT6TOB0MXZRCRZ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JSMO03X9M4WIRPP8JPSMQKJ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SLKTWV0YINVLTI6BCG9ANZM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L7WPQSA0ELXZ0I86V33QCCJ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PZC6845UUDFG9M8FTC3P3DK" hidden="1">#REF!</definedName>
    <definedName name="BExU8UX9JX3XLB47YZ8GFXE0V7R2" hidden="1">#REF!</definedName>
    <definedName name="BExU8WVGMRSFNWCNHODQ9JQCMZB0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9WU19DJ2VAGISPFEGDWWOO4V" hidden="1">#REF!</definedName>
    <definedName name="BExUA28AO7OWDG3H23Q0CL4B7BHW" hidden="1">#REF!</definedName>
    <definedName name="BExUA34N2C083NSTAHQGZZ3BCYGK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RUP0MX710TNZSAA01HUEAVC" hidden="1">#REF!</definedName>
    <definedName name="BExUAX8WS5OPVLCDXRGKTU2QMTFO" hidden="1">#REF!</definedName>
    <definedName name="BExUB1FYAZ433NX9GD7WGACX5IZD" hidden="1">#REF!</definedName>
    <definedName name="BExUB8HLEXSBVPZ5AXNQEK96F1N4" hidden="1">#REF!</definedName>
    <definedName name="BExUBCDVZIEA7YT0LPSMHL5ZSERQ" hidden="1">#REF!</definedName>
    <definedName name="BExUBDA8WU087BUIMXC1U1CKA2RA" hidden="1">#REF!</definedName>
    <definedName name="BExUBKXBUCN760QYU7Q8GESBWOQH" hidden="1">#REF!</definedName>
    <definedName name="BExUBL83ED0P076RN9RJ8P1MZ299" hidden="1">#REF!</definedName>
    <definedName name="BExUC1EPS2CZ5CKFA0AQRIVRSHS8" hidden="1">#REF!</definedName>
    <definedName name="BExUC623BDYEODBN0N4DO6PJQ7NU" hidden="1">#REF!</definedName>
    <definedName name="BExUC8WH8TCKBB5313JGYYQ1WFLT" hidden="1">#REF!</definedName>
    <definedName name="BExUCAP7GOSYPHMQKK6719YLSDIQ" hidden="1">#REF!</definedName>
    <definedName name="BExUCFCDK6SPH86I6STXX8X3WMC4" hidden="1">#REF!</definedName>
    <definedName name="BExUCKL98JB87L3I6T6IFSWJNYAB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KDB2RWXF3WMTZ6JSBCHNSDT" hidden="1">#REF!</definedName>
    <definedName name="BExUEYR71COFS2X8PDNU21IPMQEU" hidden="1">#REF!</definedName>
    <definedName name="BExVPRLJ9I6RX45EDVFSQGCPJSOK" hidden="1">#REF!</definedName>
    <definedName name="BExVRFU8RWFT8A80ZVAW185SG2G6" hidden="1">#REF!</definedName>
    <definedName name="BExVSJ3NHETBAIZTZQSM8LAVT76V" hidden="1">#REF!</definedName>
    <definedName name="BExVSL787C8E4HFQZ2NVLT35I2XV" hidden="1">#REF!</definedName>
    <definedName name="BExVSTFTVV14SFGHQUOJL5SQ5TX9" hidden="1">#REF!</definedName>
    <definedName name="BExVT017S14M5X928ARKQ2GNUFE0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AO57POUXSZQJQ6MABMZQA13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UZT95UAU8XG5X9XSE25CHQGA" hidden="1">#REF!</definedName>
    <definedName name="BExVV5T14N2HZIK7HQ4P2KG09U0J" hidden="1">#REF!</definedName>
    <definedName name="BExVV7R410VYLADLX9LNG63ID6H1" hidden="1">#REF!</definedName>
    <definedName name="BExVVAAVDXGWAVI6J2W0BCU58MBM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YKOYB7OX8Y0B4UIUF79PVDO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HRDIJBRFANMKJFY05BHP7RS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BA38Z5WNQUH39HHZ2SAMC1T" hidden="1">#REF!</definedName>
    <definedName name="BExVXDZ63PUART77BBR5SI63TPC6" hidden="1">#REF!</definedName>
    <definedName name="BExVXHKI6LFYMGWISMPACMO247HL" hidden="1">#REF!</definedName>
    <definedName name="BExVXK9SK580O7MYHVNJ3V911ALP" hidden="1">#REF!</definedName>
    <definedName name="BExVXLX2BZ5EF2X6R41BTKRJR1NM" hidden="1">#REF!</definedName>
    <definedName name="BExVXYT01U5IPYA7E44FWS6KCEFC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4NFDGC4ZOGHANQWX5CH4BT" hidden="1">#REF!</definedName>
    <definedName name="BExVYOVIZDA18YIQ0A30Q052PCAK" hidden="1">#REF!</definedName>
    <definedName name="BExVYPS2R6B75R1EFIUJ6G5TE4Q4" hidden="1">#REF!</definedName>
    <definedName name="BExVYQIXPEM6J4JVP78BRHIC05PV" hidden="1">#REF!</definedName>
    <definedName name="BExVYVGWN7SONLVDH9WJ2F1JS264" hidden="1">#REF!</definedName>
    <definedName name="BExVZ40HNAZRM8JHYYNQ7F6A4GU0" hidden="1">#REF!</definedName>
    <definedName name="BExVZ7WRO17PYILJEJGPQCO5IL66" hidden="1">#REF!</definedName>
    <definedName name="BExVZ9EO732IK6MNMG17Y1EFTJQC" hidden="1">#REF!</definedName>
    <definedName name="BExVZB1Y5J4UL2LKK0363EU7GIJ1" hidden="1">#REF!</definedName>
    <definedName name="BExVZGQXYK2ICC9JSNFPRHBD5KNU" hidden="1">#REF!</definedName>
    <definedName name="BExVZJQVO5LQ0BJH5JEN5NOBIAF6" hidden="1">#REF!</definedName>
    <definedName name="BExVZNXWS91RD7NXV5NE2R3C8WW7" hidden="1">#REF!</definedName>
    <definedName name="BExW008AGT1ZRN5DFG4YOH5F7G47" hidden="1">#REF!</definedName>
    <definedName name="BExW0386REQRCQCVT9BCX80UPTRY" hidden="1">#REF!</definedName>
    <definedName name="BExW0FYP4WXY71CYUG40SUBG9UWU" hidden="1">#REF!</definedName>
    <definedName name="BExW0MPJNQOJ7D6U780WU5XBL97X" hidden="1">#REF!</definedName>
    <definedName name="BExW0RI61B4VV0ARXTFVBAWRA1C5" hidden="1">#REF!</definedName>
    <definedName name="BExW0Y8T85LBE0WS6FPX6ILTX9ON" hidden="1">#REF!</definedName>
    <definedName name="BExW1BVUYQTKMOR56MW7RVRX4L1L" hidden="1">#REF!</definedName>
    <definedName name="BExW1F1220628FOMTW5UAATHRJHK" hidden="1">#REF!</definedName>
    <definedName name="BExW1PTHB0NZUF0GTD2J1UUL693E" hidden="1">#REF!</definedName>
    <definedName name="BExW1TKA0Z9OP2DTG50GZR5EG8C7" hidden="1">#REF!</definedName>
    <definedName name="BExW1U0JLKQ094DW5MMOI8UHO09V" hidden="1">#REF!</definedName>
    <definedName name="BExW1WK6J1TDP29S3QDPTYZJBLIW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9V04HTFFQE7DAW9MAJT0NNF" hidden="1">#REF!</definedName>
    <definedName name="BExW3ECU6QPMV99AITCPHAG0CGY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3U3D6FTAFTK3Q7DSA9FY454Q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O2DBZGV8KGBO9EB4BAXIH4Y" hidden="1">#REF!</definedName>
    <definedName name="BExW4QR9FV9MP5K610THBSM51RYO" hidden="1">#REF!</definedName>
    <definedName name="BExW4Z029R9E19ZENN3WEA3VDAD1" hidden="1">#REF!</definedName>
    <definedName name="BExW53SPLW3K0Y0ZVTM4NYF1B2YH" hidden="1">#REF!</definedName>
    <definedName name="BExW591F7X34FVKJ2OUT09PFUW1B" hidden="1">#REF!</definedName>
    <definedName name="BExW5AZNT6IAZGNF2C879ODHY1B8" hidden="1">#REF!</definedName>
    <definedName name="BExW5F6OUXHEWQU5VYE7W7P8DD78" hidden="1">#REF!</definedName>
    <definedName name="BExW5WPU27WD4NWZOT0ZEJIDLX5J" hidden="1">#REF!</definedName>
    <definedName name="BExW5YD97EMSUYC4KDEFH1FB4FY3" hidden="1">#REF!</definedName>
    <definedName name="BExW5Z469DSRWTA6T0KVLA7SMIPL" hidden="1">#REF!</definedName>
    <definedName name="BExW62ETJAPBX5X53FTGUCHZXI2K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7Q1TQ8E6G4WYYNSOMV43S95R" hidden="1">#REF!</definedName>
    <definedName name="BExW7XZTFZV0N9YM9S4PM74A5X2O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1XOOOY51EZQ6II0LWEU2OYT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BZ1BRDK73S9XPRR1645KLVB" hidden="1">#REF!</definedName>
    <definedName name="BExXND6872VJ3M2PGT056WQMWBHD" hidden="1">#REF!</definedName>
    <definedName name="BExXNPM24UN2PGVL9D1TUBFRIKR4" hidden="1">#REF!</definedName>
    <definedName name="BExXNWCR6WOY5G3VTC96QCIFQE0E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HHX25B8F97636QMXFUDZQK" hidden="1">#REF!</definedName>
    <definedName name="BExXOHSAD2NSHOLLMZ2JWA4I3I1R" hidden="1">#REF!</definedName>
    <definedName name="BExXOJKWIJ6IFTV1RHIWHR91EZMW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OSJRLJNYPU01QNNQ5URXP2U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RAVW0KPQXIJ59NG6UGTZB59" hidden="1">#REF!</definedName>
    <definedName name="BExXQU00K9ER4I1WM7T9J0W1E7ZC" hidden="1">#REF!</definedName>
    <definedName name="BExXQU00KOR7XLM8B13DGJ1MIQDY" hidden="1">#REF!</definedName>
    <definedName name="BExXQUG48Q1ISN53FE4MRROM0HSJ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6A8W3ND3XDZXBMQZ1VCAXHG" hidden="1">#REF!</definedName>
    <definedName name="BExXR7HKNHT37B4OOA9K9191PP22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OF2MWDZ7IFXX27XOJ79Q86E" hidden="1">#REF!</definedName>
    <definedName name="BExXRV5QP3Z0KAQ1EQT9JYT2FV0L" hidden="1">#REF!</definedName>
    <definedName name="BExXRZ20LZZCW8LVGDK0XETOTSAI" hidden="1">#REF!</definedName>
    <definedName name="BExXS4R1GKUJQX6MHUIUN4S3SCAS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CP0AZ5MYCC2UFG2GLBCV1CC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R5A2EQ14KN6J0MVATIHVKN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N4AFX9QW6YC4HNGBBD5R08" hidden="1">#REF!</definedName>
    <definedName name="BExXTV8M7YIG5C64O046DN613ZRO" hidden="1">#REF!</definedName>
    <definedName name="BExXTVDXQ7ZX3THNLFJXFAONW0AI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X02UQ8LJPBZ4YBORILFR0W0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VLA319WCSEOVHB05KDUSU054" hidden="1">#REF!</definedName>
    <definedName name="BExXVTTG5YRCSTI0UL141BKR36SU" hidden="1">#REF!</definedName>
    <definedName name="BExXVYWX74VKI8BDDSX9U85460MB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IUCR0LXM58OVKZT2APLVTIA" hidden="1">#REF!</definedName>
    <definedName name="BExXWTXJEA32DLC6QKN10QB955JT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I7HHXLBLUEW7EQ73TALJF48" hidden="1">#REF!</definedName>
    <definedName name="BExXXKWLM4D541BH6O8GOJMHFHMW" hidden="1">#REF!</definedName>
    <definedName name="BExXXNR17I6P4FQZPQF2ZXDFYB6C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YZ3SPSRCWM4YHTPZDCOLZPHR" hidden="1">#REF!</definedName>
    <definedName name="BExXZFVV4YB42AZ3H1I40YG3JAPU" hidden="1">#REF!</definedName>
    <definedName name="BExXZG1CQE1M9TDJ99253H6JVGIH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PJJWYWGWWLX3YT8EVK0YV4" hidden="1">#REF!</definedName>
    <definedName name="BExY0C3UBVC4M59JIRXVQ8OWAJC1" hidden="1">#REF!</definedName>
    <definedName name="BExY0ENH6ZXHW155XIGS0F46T43M" hidden="1">#REF!</definedName>
    <definedName name="BExY0IEEUB9SRGD9I14IDCPO5GV4" hidden="1">#REF!</definedName>
    <definedName name="BExY0LEAAM7MUGBRLXD6KXBOHZ6S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36UB98PA9PNCHMCSZYCHJBD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2S7TM2NG7A1NFYPWIFAIKUCO" hidden="1">#REF!</definedName>
    <definedName name="BExY2Z3ZGRGD12RWANJZ8DFQO776" hidden="1">#REF!</definedName>
    <definedName name="BExY30WPXLJ01P42XKBSUF8KNOOK" hidden="1">#REF!</definedName>
    <definedName name="BExY3297KIB0C8Z1G99OS1MCEGTO" hidden="1">#REF!</definedName>
    <definedName name="BExY3HOSK7YI364K15OX70AVR6F1" hidden="1">#REF!</definedName>
    <definedName name="BExY3I526B4VA8JBTKXWE3FGVT0D" hidden="1">#REF!</definedName>
    <definedName name="BExY3I52TZR3GXQ9HDVDNIYLIGEH" hidden="1">#REF!</definedName>
    <definedName name="BExY3T89AUR83SOAZZ3OMDEJDQ39" hidden="1">#REF!</definedName>
    <definedName name="BExY3WZ7VO2K6TYCHDY754FY24AA" hidden="1">#REF!</definedName>
    <definedName name="BExY4BIG95HDDO6MY6WBUSWJIOLR" hidden="1">#REF!</definedName>
    <definedName name="BExY4MG771JQ84EMIVB6HQGGHZY7" hidden="1">#REF!</definedName>
    <definedName name="BExY4PWCSFB8P3J3TBQB2MD67263" hidden="1">#REF!</definedName>
    <definedName name="BExY4RP3BE6KYZDIKQZO4U4DIT3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W088PPAPLSMR2P7FV2CRDCT" hidden="1">#REF!</definedName>
    <definedName name="BExY6KA6BQ6H4SH5EMJBVF8UR4ZY" hidden="1">#REF!</definedName>
    <definedName name="BExY6KVS1MMZ2R34PGEFR2BMTU9W" hidden="1">#REF!</definedName>
    <definedName name="BExY6Q9YY7LW745GP7CYOGGSPHGE" hidden="1">#REF!</definedName>
    <definedName name="BExY6R6BYIQZ4OR1E7YI0OVOC08W" hidden="1">#REF!</definedName>
    <definedName name="BExZIA3C8LKJTEH3MKQ57KJH5TA2" hidden="1">#REF!</definedName>
    <definedName name="BExZIGDWFIOPMMVCRWX45OIJ5AP3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46CVVS9X1BZ6LLL71016ENT" hidden="1">#REF!</definedName>
    <definedName name="BExZK52PZLTP1F04T09MP30BVT7H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ZCGNEA9IPON37A91L4H4H17" hidden="1">#REF!</definedName>
    <definedName name="BExZL6E4YVXRUN7ZGF2BIGIXFR8K" hidden="1">#REF!</definedName>
    <definedName name="BExZLF2ZTA4EPN0GHO7C5O8DZ1SN" hidden="1">#REF!</definedName>
    <definedName name="BExZLGVLMKTPFXG42QYT0PO81G7F" hidden="1">#REF!</definedName>
    <definedName name="BExZLHRYQQ7BYD3VQWHVTZGYGRCT" hidden="1">#REF!</definedName>
    <definedName name="BExZLKMK7LRK14S09WLMH7MXSQXM" hidden="1">#REF!</definedName>
    <definedName name="BExZM503X0NZBS0FF22LK2RGG6GP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H54ZU6X4KM0375X9K5VJDZN" hidden="1">#REF!</definedName>
    <definedName name="BExZMKL5YQZD7F0FUCSVFGLPFK52" hidden="1">#REF!</definedName>
    <definedName name="BExZMOC3VNZALJM71X2T6FV91GTB" hidden="1">#REF!</definedName>
    <definedName name="BExZMRHA7TTR9QKJOMONHRVY3YOF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A2ALK6RDWFAXZQCL9TWRDCF" hidden="1">#REF!</definedName>
    <definedName name="BExZNH3VISFF4NQI11BZDP5IQ7VG" hidden="1">#REF!</definedName>
    <definedName name="BExZNJYCFYVMAOI62GB2BABK1ELE" hidden="1">#REF!</definedName>
    <definedName name="BExZNLGAA6ATMJW0Y28J4OI5W27I" hidden="1">#REF!</definedName>
    <definedName name="BExZNP7916CH3QP4VCZEULUIKKS5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ALCPOH27L4MUPX2RFT3F8OM" hidden="1">#REF!</definedName>
    <definedName name="BExZPQ0XY507N8FJMVPKCTK8HC9H" hidden="1">#REF!</definedName>
    <definedName name="BExZPXTHEWEN48J9E5ARSA8IGRBI" hidden="1">#REF!</definedName>
    <definedName name="BExZQ37OVBR25U32CO2YYVPZOMR5" hidden="1">#REF!</definedName>
    <definedName name="BExZQ3NT7H06VO0AR48WHZULZB93" hidden="1">#REF!</definedName>
    <definedName name="BExZQ5RCYU1R0DUT1MFN99S1C408" hidden="1">#REF!</definedName>
    <definedName name="BExZQ7PJU07SEJMDX18U9YVDC2GU" hidden="1">#REF!</definedName>
    <definedName name="BExZQAJXQ5IJ5RB71EDSPGTRO5HC" hidden="1">#REF!</definedName>
    <definedName name="BExZQBLTKPF3O4MCH6L4LE544FQB" hidden="1">#REF!</definedName>
    <definedName name="BExZQIHTGHK7OOI2Y2PN3JYBY82I" hidden="1">#REF!</definedName>
    <definedName name="BExZQJJMGU5MHQOILGXGJPAQI5XI" hidden="1">#REF!</definedName>
    <definedName name="BExZQL1M2EX5YEQBMNQKVD747N3I" hidden="1">#REF!</definedName>
    <definedName name="BExZQPDYUBJL0C1OME996KHU23N5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AYSYOXAM1PBW1EF6YAZ9RU3" hidden="1">#REF!</definedName>
    <definedName name="BExZRGD1603X5ACFALUUDKCD7X48" hidden="1">#REF!</definedName>
    <definedName name="BExZRMSYHFOP8FFWKKUSBHU85J81" hidden="1">#REF!</definedName>
    <definedName name="BExZRP1X6UVLN1UOLHH5VF4STP1O" hidden="1">#REF!</definedName>
    <definedName name="BExZRQ930U6OCYNV00CH5I0Q4LPE" hidden="1">#REF!</definedName>
    <definedName name="BExZRQP7JLKS45QOGATXS7MK5GUZ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LKO175YAM0RMMZH1FPXL4V2" hidden="1">#REF!</definedName>
    <definedName name="BExZSS0LA2JY4ZLJ1Z5YCMLJJZCH" hidden="1">#REF!</definedName>
    <definedName name="BExZSTNUWCRNCL22SMKXKFSLCJ0O" hidden="1">#REF!</definedName>
    <definedName name="BExZT6JSZ8CBS0SB3T07N3LMAX7M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OTZ9F2ZI18DZM8GW39VDF1N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BRAHA9DNEGONEZEB2TDVFC2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XC66MK2SXPXCLD8ZSU0BMTY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KV2XCPCINW1KP8Q1FI6KDNG" hidden="1">#REF!</definedName>
    <definedName name="BExZVLM4T9ORS4ZWHME46U4Q103C" hidden="1">#REF!</definedName>
    <definedName name="BExZVM7OZWPPRH5YQW50EYMMIW1A" hidden="1">#REF!</definedName>
    <definedName name="BExZVMYK7BAH6AGIAEXBE1NXDZ5Z" hidden="1">#REF!</definedName>
    <definedName name="BExZVPYGX2C5OSHMZ6F0KBKZ6B1S" hidden="1">#REF!</definedName>
    <definedName name="BExZW3LHTS7PFBNTYM95N8J5AFYQ" hidden="1">#REF!</definedName>
    <definedName name="BExZW472V5ADKCFHIKAJ6D4R8MU4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MBRUCPO6F4QT5FNX8JRFL7V" hidden="1">#REF!</definedName>
    <definedName name="BExZWQO5171HT1OZ6D6JZBHEW4JG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3DEOYNIHRV56IY5LJXZK8RU" hidden="1">#REF!</definedName>
    <definedName name="BExZY49QRZIR6CA41LFA9LM6EULU" hidden="1">#REF!</definedName>
    <definedName name="BExZYTG2G7W27YATTETFDDCZ0C4U" hidden="1">#REF!</definedName>
    <definedName name="BExZYYOZMC36ROQDWLR5Z17WKHCR" hidden="1">#REF!</definedName>
    <definedName name="BExZZ2FQA9A8C7CJKMEFQ9VPSLCE" hidden="1">#REF!</definedName>
    <definedName name="BExZZ7ZGXIMA3OVYAWY3YQSK64LF" hidden="1">#REF!</definedName>
    <definedName name="BExZZ8FKEIFG203MU6SEJ69MINCD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utton_1">"TradeSummary_Ken_Finicle_List"</definedName>
    <definedName name="CBWorkbookPriority">-2060790043</definedName>
    <definedName name="de" hidden="1">#REF!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ffff" hidden="1">{#N/A,#N/A,FALSE,"Coversheet";#N/A,#N/A,FALSE,"QA"}</definedName>
    <definedName name="fffgf" hidden="1">{#N/A,#N/A,FALSE,"Coversheet";#N/A,#N/A,FALSE,"QA"}</definedName>
    <definedName name="h">IF(Loan_Amount*Interest_Rate*Loan_Years*Loan_Start&gt;0,1,0)</definedName>
    <definedName name="helllo" hidden="1">{#N/A,#N/A,FALSE,"Pg 6b CustCount_Gas";#N/A,#N/A,FALSE,"QA";#N/A,#N/A,FALSE,"Report";#N/A,#N/A,FALSE,"forecast"}</definedName>
    <definedName name="Hello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HELP" hidden="1">{#N/A,#N/A,FALSE,"Coversheet";#N/A,#N/A,FALSE,"QA"}</definedName>
    <definedName name="HTML_CodePage">1252</definedName>
    <definedName name="HTML_Control" localSheetId="14">{"'Sheet1'!$A$1:$J$121"}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ome_satement_ytd" hidden="1">{#N/A,#N/A,FALSE,"monthly";#N/A,#N/A,FALSE,"year to date";#N/A,#N/A,FALSE,"12_months_IS";#N/A,#N/A,FALSE,"balance sheet";#N/A,#N/A,FALSE,"op_revenues_12m";#N/A,#N/A,FALSE,"op_revenues_ytd";#N/A,#N/A,FALSE,"op_revenues_cm"}</definedName>
    <definedName name="inctaxrate">0.4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ytd" hidden="1">{#N/A,#N/A,FALSE,"monthly";#N/A,#N/A,FALSE,"year to date";#N/A,#N/A,FALSE,"12_months_IS";#N/A,#N/A,FALSE,"balance sheet";#N/A,#N/A,FALSE,"op_revenues_12m";#N/A,#N/A,FALSE,"op_revenues_ytd";#N/A,#N/A,FALSE,"op_revenues_cm"}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fkljsdkljiejgr" hidden="1">{#N/A,#N/A,FALSE,"Summ";#N/A,#N/A,FALSE,"General"}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ast_Row" localSheetId="14">IF(' Distillate fuel (R)'!Values_Entered,Header_Row+' Distillate fuel (R)'!Number_of_Payments,Header_Row)</definedName>
    <definedName name="Last_Row">IF([0]!Values_Entered,Header_Row+[0]!Number_of_Payments,Header_Row)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lookup" hidden="1">{#N/A,#N/A,FALSE,"Coversheet";#N/A,#N/A,FALSE,"QA"}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 localSheetId="14">MATCH(0.01,End_Bal,-1)+1</definedName>
    <definedName name="Number_of_Payments">MATCH(0.01,End_Bal,-1)+1</definedName>
    <definedName name="NvsASD">"V2005-12-31"</definedName>
    <definedName name="NvsAutoDrillOk">"VN"</definedName>
    <definedName name="NvsElapsedTime">0.00881805555400206</definedName>
    <definedName name="NvsEndTime">38831.5955224537</definedName>
    <definedName name="NvsInstSpec">"%"</definedName>
    <definedName name="NvsLayoutType">"M3"</definedName>
    <definedName name="NvsNplSpec">"%,X,RZF..,CZF.."</definedName>
    <definedName name="NvsPanelEffdt">"V2020-12-31"</definedName>
    <definedName name="NvsPanelSetid">"VCPSTD"</definedName>
    <definedName name="NvsReqBU">"VCPSTD"</definedName>
    <definedName name="NvsReqBUOnly">"VN"</definedName>
    <definedName name="NvsTransLed">"VN"</definedName>
    <definedName name="NvsTreeASD">"V2005-12-31"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_xlnm.Print_Area" localSheetId="14">' Distillate fuel (R)'!$A$4:$N$69</definedName>
    <definedName name="Print_Area_Reset" localSheetId="14">OFFSET(Full_Print,0,0,' Distillate fuel (R)'!Last_Row)</definedName>
    <definedName name="Print_Area_Reset">OFFSET(Full_Print,0,0,Last_Row)</definedName>
    <definedName name="_xlnm.Print_Titles" localSheetId="14">' Distillate fuel (R)'!$4:$5</definedName>
    <definedName name="q" hidden="1">{#N/A,#N/A,FALSE,"Coversheet";#N/A,#N/A,FALSE,"QA"}</definedName>
    <definedName name="qqq" hidden="1">{#N/A,#N/A,FALSE,"schA"}</definedName>
    <definedName name="S">IF(Loan_Amount*Interest_Rate*Loan_Years*Loan_Start&gt;0,1,0)</definedName>
    <definedName name="SAPBEXhrIndnt">"Wide"</definedName>
    <definedName name="SAPCrosstab5">#REF!</definedName>
    <definedName name="SAPsysID">"708C5W7SBKP804JT78WJ0JNKI"</definedName>
    <definedName name="SAPwbID">"ARS"</definedName>
    <definedName name="sdlfhsdlhfkl" hidden="1">{#N/A,#N/A,FALSE,"Summ";#N/A,#N/A,FALSE,"General"}</definedName>
    <definedName name="seven" hidden="1">{#N/A,#N/A,FALSE,"CRPT";#N/A,#N/A,FALSE,"TREND";#N/A,#N/A,FALSE,"%Curve"}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" hidden="1">{#N/A,#N/A,FALSE,"Summ";#N/A,#N/A,FALSE,"General"}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emp2" hidden="1">{#N/A,#N/A,FALSE,"CESTSUM";#N/A,#N/A,FALSE,"est sum A";#N/A,#N/A,FALSE,"est detail A"}</definedName>
    <definedName name="TEST">2000</definedName>
    <definedName name="Total_Payment" localSheetId="14">Scheduled_Payment+Extra_Payment</definedName>
    <definedName name="Total_Payment">Scheduled_Payment+Extra_Payment</definedName>
    <definedName name="tr" hidden="1">{#N/A,#N/A,FALSE,"CESTSUM";#N/A,#N/A,FALSE,"est sum A";#N/A,#N/A,FALSE,"est detail A"}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" hidden="1">{#N/A,#N/A,FALSE,"Coversheet";#N/A,#N/A,FALSE,"QA"}</definedName>
    <definedName name="Value" hidden="1">{#N/A,#N/A,FALSE,"Summ";#N/A,#N/A,FALSE,"General"}</definedName>
    <definedName name="Values_Entered" localSheetId="14">IF(Loan_Amount*Interest_Rate*Loan_Years*Loan_Start&gt;0,1,0)</definedName>
    <definedName name="Values_Entered">IF(Loan_Amount*Interest_Rate*Loan_Years*Loan_Start&gt;0,1,0)</definedName>
    <definedName name="w" hidden="1">{#N/A,#N/A,FALSE,"Schedule F";#N/A,#N/A,FALSE,"Schedule G"}</definedName>
    <definedName name="we" hidden="1">{#N/A,#N/A,FALSE,"Pg 6b CustCount_Gas";#N/A,#N/A,FALSE,"QA";#N/A,#N/A,FALSE,"Report";#N/A,#N/A,FALSE,"forecast"}</definedName>
    <definedName name="WH" hidden="1">{#N/A,#N/A,FALSE,"Coversheet";#N/A,#N/A,FALSE,"QA"}</definedName>
    <definedName name="wrn.1._.Bi._.Monthly._.CR." hidden="1">{#N/A,#N/A,FALSE,"Drill Sites";"WP 212",#N/A,FALSE,"MWAG EOR";"WP 213",#N/A,FALSE,"MWAG EOR";#N/A,#N/A,FALSE,"Misc. Facility";#N/A,#N/A,FALSE,"WWTP"}</definedName>
    <definedName name="wrn.10_day._.Package." hidden="1">{#N/A,#N/A,FALSE,"Balance_Sheet";#N/A,#N/A,FALSE,"income_statement_monthly";#N/A,#N/A,FALSE,"income_statement_Quarter";#N/A,#N/A,FALSE,"income_statement_ytd";#N/A,#N/A,FALSE,"income_statement_12Months"}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Fundamental2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VERIFY." hidden="1">{#N/A,#N/A,FALSE,"income statement verification";#N/A,#N/A,FALSE,"balance sheet verification";#N/A,#N/A,FALSE,"income statement verificati (2)";#N/A,#N/A,FALSE,"balance sheet verification (2)";#N/A,#N/A,FALSE,"income statement verificati (3)";#N/A,#N/A,FALSE,"balance sheet verification (3)"}</definedName>
    <definedName name="www" hidden="1">{#N/A,#N/A,FALSE,"schA"}</definedName>
    <definedName name="x" hidden="1">{#N/A,#N/A,FALSE,"Coversheet";#N/A,#N/A,FALSE,"QA"}</definedName>
    <definedName name="xx" hidden="1">{#N/A,#N/A,FALSE,"Balance_Sheet";#N/A,#N/A,FALSE,"income_statement_monthly";#N/A,#N/A,FALSE,"income_statement_Quarter";#N/A,#N/A,FALSE,"income_statement_ytd";#N/A,#N/A,FALSE,"income_statement_12Months"}</definedName>
    <definedName name="xxx" hidden="1">{#N/A,#N/A,FALSE,"Summ";#N/A,#N/A,FALSE,"General"}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uf" hidden="1">{#N/A,#N/A,FALSE,"Summ";#N/A,#N/A,FALSE,"General"}</definedName>
    <definedName name="z" hidden="1">{#N/A,#N/A,FALSE,"Coversheet";#N/A,#N/A,FALSE,"QA"}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A1" i="4"/>
  <c r="A1" i="5"/>
  <c r="A1" i="6"/>
  <c r="A1" i="9"/>
  <c r="A1" i="34"/>
  <c r="A1" i="11"/>
  <c r="A1" i="22"/>
  <c r="A1" i="24"/>
  <c r="A1" i="12"/>
  <c r="A1" i="10"/>
  <c r="A1" i="36"/>
  <c r="A1" i="37"/>
  <c r="A1" i="15"/>
  <c r="A1" i="30"/>
  <c r="A1" i="17"/>
  <c r="D5" i="16" l="1"/>
  <c r="C5" i="16"/>
  <c r="B5" i="16"/>
  <c r="A3" i="16" l="1"/>
  <c r="D27" i="16" l="1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C30" i="16"/>
  <c r="C28" i="16"/>
  <c r="C35" i="16" l="1"/>
  <c r="D28" i="16"/>
  <c r="D30" i="16"/>
  <c r="A37" i="16" l="1"/>
  <c r="B28" i="16" l="1"/>
  <c r="B33" i="16"/>
  <c r="D33" i="16" s="1"/>
  <c r="D35" i="16" s="1"/>
  <c r="B30" i="16"/>
  <c r="B35" i="16" l="1"/>
</calcChain>
</file>

<file path=xl/comments1.xml><?xml version="1.0" encoding="utf-8"?>
<comments xmlns="http://schemas.openxmlformats.org/spreadsheetml/2006/main">
  <authors>
    <author>Trost, Daniela</author>
  </authors>
  <commentList>
    <comment ref="B114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Net of capacity used for CB withdrawals</t>
        </r>
      </text>
    </comment>
  </commentList>
</comments>
</file>

<file path=xl/comments2.xml><?xml version="1.0" encoding="utf-8"?>
<comments xmlns="http://schemas.openxmlformats.org/spreadsheetml/2006/main">
  <authors>
    <author>Trost, Daniela</author>
    <author>Rosenberger, Cole</author>
  </authors>
  <commentList>
    <comment ref="T29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We only pay for 2,740 MMBtu/d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 Month-to-month, assume to extend indefinitely</t>
        </r>
      </text>
    </comment>
    <comment ref="T75" authorId="0" shapeId="0">
      <text>
        <r>
          <rPr>
            <b/>
            <sz val="9"/>
            <color indexed="81"/>
            <rFont val="Tahoma"/>
            <family val="2"/>
          </rPr>
          <t>Trost, Daniela:</t>
        </r>
        <r>
          <rPr>
            <sz val="9"/>
            <color indexed="81"/>
            <rFont val="Tahoma"/>
            <family val="2"/>
          </rPr>
          <t xml:space="preserve">
2,330 103 m^3 attributatble to PSEE</t>
        </r>
      </text>
    </comment>
    <comment ref="X75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103 m^3</t>
        </r>
      </text>
    </comment>
    <comment ref="X78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43200 GJ</t>
        </r>
      </text>
    </comment>
    <comment ref="X82" authorId="1" shapeId="0">
      <text>
        <r>
          <rPr>
            <b/>
            <sz val="9"/>
            <color indexed="81"/>
            <rFont val="Tahoma"/>
            <family val="2"/>
          </rPr>
          <t>Rosenberger, Cole:</t>
        </r>
        <r>
          <rPr>
            <sz val="9"/>
            <color indexed="81"/>
            <rFont val="Tahoma"/>
            <family val="2"/>
          </rPr>
          <t xml:space="preserve">
Rate in CAD Per 43700 GJ</t>
        </r>
      </text>
    </comment>
  </commentList>
</comments>
</file>

<file path=xl/connections.xml><?xml version="1.0" encoding="utf-8"?>
<connections xmlns="http://schemas.openxmlformats.org/spreadsheetml/2006/main">
  <connection id="1" odcFile="C:\Users\P50605\Documents\My Data Sources\SQEWPCRSQ01V01 LacimaTabularCube Model.odc" keepAlive="1" name="SQEWPCRSQ01V01 LacimaTabularCube Model5" type="5" refreshedVersion="6" background="1">
    <dbPr connection="Provider=MSOLAP.5;Integrated Security=SSPI;Persist Security Info=True;Initial Catalog=LacimaTabularCube;Data Source=SQEWPCRSQ01V0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<sst xmlns="http://schemas.openxmlformats.org/spreadsheetml/2006/main" count="1986" uniqueCount="742">
  <si>
    <t>Average</t>
  </si>
  <si>
    <t>Baker Replacement</t>
  </si>
  <si>
    <t>Canadian Entitlement</t>
  </si>
  <si>
    <t>Centralia coal PPA</t>
  </si>
  <si>
    <t>Point Roberts (BC Hydro)</t>
  </si>
  <si>
    <t>Energy Keepers PPA</t>
  </si>
  <si>
    <t>SPI Biomass PPA</t>
  </si>
  <si>
    <t>Morgan Stanley PPA</t>
  </si>
  <si>
    <t>Golden Hills wind PPA</t>
  </si>
  <si>
    <t>Clearwater wind PPA</t>
  </si>
  <si>
    <t>HF Sinclair March Point Cogen</t>
  </si>
  <si>
    <t>Frederickson (1)</t>
  </si>
  <si>
    <t>Frederickson (2)</t>
  </si>
  <si>
    <t>Fredonia (1)</t>
  </si>
  <si>
    <t>Fredonia (2)</t>
  </si>
  <si>
    <t>Whitehorn (2)</t>
  </si>
  <si>
    <t>Whitehorn (3)</t>
  </si>
  <si>
    <t>Hopkins Ridge wind</t>
  </si>
  <si>
    <t>Wild Horse wind</t>
  </si>
  <si>
    <t>Lower Snake River wind</t>
  </si>
  <si>
    <t>Lower Baker</t>
  </si>
  <si>
    <t>Crystal Mountain</t>
  </si>
  <si>
    <t>Upper Baker</t>
  </si>
  <si>
    <t>Encogen</t>
  </si>
  <si>
    <t>Sumas</t>
  </si>
  <si>
    <t>Ferndale</t>
  </si>
  <si>
    <t>Goldendale</t>
  </si>
  <si>
    <t>Mint Farm</t>
  </si>
  <si>
    <t>Glacier Battery Storage</t>
  </si>
  <si>
    <t>Freddy 1</t>
  </si>
  <si>
    <t>Mid C Rocky Reach</t>
  </si>
  <si>
    <t>Mid C Rock Island</t>
  </si>
  <si>
    <t>Mid C Wells</t>
  </si>
  <si>
    <t>Total</t>
  </si>
  <si>
    <t>Capacity</t>
  </si>
  <si>
    <t xml:space="preserve"> </t>
  </si>
  <si>
    <t>Amount</t>
  </si>
  <si>
    <t>Colstrip  3&amp;4</t>
  </si>
  <si>
    <t>Frederickson 1&amp;2</t>
  </si>
  <si>
    <t>Fredonia 1&amp;2</t>
  </si>
  <si>
    <t>Fredonia 3&amp;4</t>
  </si>
  <si>
    <t>Klondike III wind PPA</t>
  </si>
  <si>
    <t>QF Koma Kulshan</t>
  </si>
  <si>
    <t>Mid C Priest Rapids Project</t>
  </si>
  <si>
    <t>PG&amp;E Exchange</t>
  </si>
  <si>
    <t>Snoqualmie Falls</t>
  </si>
  <si>
    <t>QF Twin Falls</t>
  </si>
  <si>
    <t>QF Weeks Falls</t>
  </si>
  <si>
    <t>Whitehorn 2&amp;3</t>
  </si>
  <si>
    <t>Wild Horse Expansion wind</t>
  </si>
  <si>
    <t>Puget Sound Energy</t>
  </si>
  <si>
    <t>Aurora Cost and Energy Outputs</t>
  </si>
  <si>
    <t>Units</t>
  </si>
  <si>
    <t>Acct.</t>
  </si>
  <si>
    <t>($ in thousands)</t>
  </si>
  <si>
    <t>555H</t>
  </si>
  <si>
    <t>555WS</t>
  </si>
  <si>
    <t>PSE hedges sales</t>
  </si>
  <si>
    <t>555MP</t>
  </si>
  <si>
    <t>PSE hedges purchases</t>
  </si>
  <si>
    <t>Market purchases</t>
  </si>
  <si>
    <t>EIM GHG Benefit</t>
  </si>
  <si>
    <t>Chelan pre-payment amort. (Nov. 2011 - Oct. 2031)</t>
  </si>
  <si>
    <t>Chelan transmission cost</t>
  </si>
  <si>
    <t>Fixed gas transportation cost</t>
  </si>
  <si>
    <t>Distillate fuel incremental costs</t>
  </si>
  <si>
    <t>Remove non-fuel peaker start cost</t>
  </si>
  <si>
    <t>Other power supply expense</t>
  </si>
  <si>
    <t>$</t>
  </si>
  <si>
    <t>Power Costs Not in Aurora</t>
  </si>
  <si>
    <t>Colstrip 3&amp;4 fixed fuel cost</t>
  </si>
  <si>
    <t>Transmission cost</t>
  </si>
  <si>
    <t>BPA capacity agreement fixed cost</t>
  </si>
  <si>
    <t>Premiums / (discount) on physical index deals</t>
  </si>
  <si>
    <t>Summary of costs not in Aurora</t>
  </si>
  <si>
    <t>Coal fuel</t>
  </si>
  <si>
    <t>Natural gas fuel</t>
  </si>
  <si>
    <t>Wind and solar purchases</t>
  </si>
  <si>
    <t>Hydro purchases</t>
  </si>
  <si>
    <t>Other contract purchases and interchange</t>
  </si>
  <si>
    <t>Secondary sales</t>
  </si>
  <si>
    <t>Transmission</t>
  </si>
  <si>
    <t>Other revenues</t>
  </si>
  <si>
    <t>Total Power Costs Not in Aurora</t>
  </si>
  <si>
    <t>Lund Hill</t>
  </si>
  <si>
    <t>Skookumchuck</t>
  </si>
  <si>
    <t>Mid Columbia Contracts Costs</t>
  </si>
  <si>
    <t>Chelan PUD Rocky Reach</t>
  </si>
  <si>
    <t>O&amp;M charges</t>
  </si>
  <si>
    <t xml:space="preserve">Debt services </t>
  </si>
  <si>
    <t>Other charges</t>
  </si>
  <si>
    <t>Total Rocky Reach cost (FERC 555)</t>
  </si>
  <si>
    <t>Chelan PUD Rock Island</t>
  </si>
  <si>
    <t>Total Rock Island cost (FERC 555)</t>
  </si>
  <si>
    <t>Douglas PUD Wells Project</t>
  </si>
  <si>
    <t>Wells CEA Amendment Out of Model Cost ($)</t>
  </si>
  <si>
    <t>Total long-term PPA cost</t>
  </si>
  <si>
    <t>Wells Colville slice PPA cost</t>
  </si>
  <si>
    <t>Total Douglas Wells cost (FERC 555)</t>
  </si>
  <si>
    <t>Grant PUD Priest Rapids Project (WAN and PRD)</t>
  </si>
  <si>
    <t>Additional Surplus Product O&amp;M charges</t>
  </si>
  <si>
    <t>Additional Surplus Product debt service charges</t>
  </si>
  <si>
    <t>Reasonable Portion Costs</t>
  </si>
  <si>
    <t>Reasonable Portion Revenue</t>
  </si>
  <si>
    <t>Meaningful Priority cost</t>
  </si>
  <si>
    <t>Total Grant cost (FERC 555)</t>
  </si>
  <si>
    <t>Historical Actual EIM Greenhouse Gas Net Revenue</t>
  </si>
  <si>
    <t>CAISO GHG revenue</t>
  </si>
  <si>
    <t>Cost of California Carbon Allowances</t>
  </si>
  <si>
    <t>Net EIM GHG benefit</t>
  </si>
  <si>
    <t>Rate-year power cost adjustment for EIM GHG benefits:</t>
  </si>
  <si>
    <t>CAPACITY</t>
  </si>
  <si>
    <t>RATES</t>
  </si>
  <si>
    <t>Long-term PTP ($/kW/month)</t>
  </si>
  <si>
    <t>Scheduling, syst. control, &amp; dispatch ($/kW/month)</t>
  </si>
  <si>
    <t>Spinning Reserve ($/MWh)</t>
  </si>
  <si>
    <t>Supplemental Reserve ($/MWh)</t>
  </si>
  <si>
    <t>Regulating Reserves ($/kW/month)</t>
  </si>
  <si>
    <t>Following Reserves ($/kW/month)</t>
  </si>
  <si>
    <t>Imbalance Reserves ($/kW/month)</t>
  </si>
  <si>
    <t>Avangrid Operating Reserves Rate $/MWH</t>
  </si>
  <si>
    <t>Avangrid WIC charges - Klondike III ($/kW/month)</t>
  </si>
  <si>
    <t>TEMU Operating Reverves  -Centralia ($MWH)</t>
  </si>
  <si>
    <t>Energy Imbalance Service - HR (calculated rate, $/MWh)</t>
  </si>
  <si>
    <t>Energy Imbalance Service - LSR(calculated rate, $/MWh)</t>
  </si>
  <si>
    <t>CHARGES</t>
  </si>
  <si>
    <t>Long-term PTP charges ($)</t>
  </si>
  <si>
    <t>Scheduling &amp; dispatch charges ($)</t>
  </si>
  <si>
    <t>Regulating reserves charges on 156.6 MW ($)</t>
  </si>
  <si>
    <t>Following reserves charges on 156.6 MW ($)</t>
  </si>
  <si>
    <t>Imbalance reserves charges on 156.6 MW ($)</t>
  </si>
  <si>
    <t>Hopkins Ridge rate year generation (MWh)</t>
  </si>
  <si>
    <t>Billing factor for spin &amp; supplemental reserves</t>
  </si>
  <si>
    <t>Generator imbalance charges ($)</t>
  </si>
  <si>
    <t>Spinning reserves charges ($)</t>
  </si>
  <si>
    <t>Supplemental reserves charges ($)</t>
  </si>
  <si>
    <t>Regulating reserves charges on 342.7 MW ($)</t>
  </si>
  <si>
    <t>Following reserves charges on 342.7 MW ($)</t>
  </si>
  <si>
    <t>Imbalance reserves charges on 342.7 MW ($)</t>
  </si>
  <si>
    <t>LSR rate year generation (MWh)</t>
  </si>
  <si>
    <t>Customer interest on prepaid LGIA costs ($)</t>
  </si>
  <si>
    <t>Avangrid WIC charges  ($)</t>
  </si>
  <si>
    <t>Klondike III rate year generation (MWh)</t>
  </si>
  <si>
    <t xml:space="preserve">Avangrid Operating Reserves </t>
  </si>
  <si>
    <t>Wild Horse Grant PUD UFT charges ($)</t>
  </si>
  <si>
    <t>Days</t>
  </si>
  <si>
    <t>MWh</t>
  </si>
  <si>
    <t>Frequency response contract 12/1/2021</t>
  </si>
  <si>
    <t>O&amp;M and other firm transmission charges</t>
  </si>
  <si>
    <t>O&amp;M Kitsap ($)</t>
  </si>
  <si>
    <t>O&amp;M Custer ($)</t>
  </si>
  <si>
    <t>O&amp;M Harvalum-EE Clouse ($)</t>
  </si>
  <si>
    <t>O&amp;M Bellingham ($)</t>
  </si>
  <si>
    <t>O&amp;M Olympia ($)</t>
  </si>
  <si>
    <t>O&amp;M CW Paul ($)</t>
  </si>
  <si>
    <t>O&amp;M Covington-White River ($)</t>
  </si>
  <si>
    <t>O&amp;M Covington ($)</t>
  </si>
  <si>
    <t>O&amp;M Covington-Berrydale ($)</t>
  </si>
  <si>
    <t>O&amp;M Kitsap-Bremerton ($)</t>
  </si>
  <si>
    <t>AC-95 SINT Non Fed O&amp;M, 3rd AC Intertie ($)</t>
  </si>
  <si>
    <t>Non-firm/secondary transmission charges</t>
  </si>
  <si>
    <t>PSANI Denney Way Upgrade Amortization</t>
  </si>
  <si>
    <t>PSANI Bothell-Snoking Upgrade Amortization</t>
  </si>
  <si>
    <t xml:space="preserve">Talen Amortization </t>
  </si>
  <si>
    <t xml:space="preserve">Annual Beverly Park UFE and Maintenance </t>
  </si>
  <si>
    <t>Chelan Transmission</t>
  </si>
  <si>
    <t xml:space="preserve">Transmission re-assignments </t>
  </si>
  <si>
    <t>Fixed Gas for Power Transportation Costs</t>
  </si>
  <si>
    <t>FX Rate</t>
  </si>
  <si>
    <t>https://www.wellsfargo.com/foreign-exchange/currency-rates/</t>
  </si>
  <si>
    <t>Dth to GJ</t>
  </si>
  <si>
    <t>Pipeline</t>
  </si>
  <si>
    <t>Charge</t>
  </si>
  <si>
    <t>Capacity (MMBtu/d)</t>
  </si>
  <si>
    <t xml:space="preserve">Contract </t>
  </si>
  <si>
    <t>Expiration</t>
  </si>
  <si>
    <t>Rate Schedule</t>
  </si>
  <si>
    <t xml:space="preserve">Rate </t>
  </si>
  <si>
    <t>Receipt (From)</t>
  </si>
  <si>
    <t>Northwest</t>
  </si>
  <si>
    <t>O&amp;M</t>
  </si>
  <si>
    <t>Firm</t>
  </si>
  <si>
    <t>Goldendale Lateral</t>
  </si>
  <si>
    <t>Demand</t>
  </si>
  <si>
    <t>TF-1E</t>
  </si>
  <si>
    <t>TF-1</t>
  </si>
  <si>
    <t>Stanfield</t>
  </si>
  <si>
    <t>138780 &amp; 138781</t>
  </si>
  <si>
    <t>138782 &amp; 138783</t>
  </si>
  <si>
    <t>138784 thru 138790</t>
  </si>
  <si>
    <t>JP</t>
  </si>
  <si>
    <t>SGS-2F</t>
  </si>
  <si>
    <t>JP Storage</t>
  </si>
  <si>
    <t>JP-Winter</t>
  </si>
  <si>
    <t>LS-2F</t>
  </si>
  <si>
    <t>Plymouth Storage</t>
  </si>
  <si>
    <t xml:space="preserve">NW Total </t>
  </si>
  <si>
    <t>Cascade</t>
  </si>
  <si>
    <t>Dispatch Service</t>
  </si>
  <si>
    <t>Encogen Plant NOM</t>
  </si>
  <si>
    <t>CT Meter</t>
  </si>
  <si>
    <t>Gross Rev Tax</t>
  </si>
  <si>
    <t>City B&amp;O Tax</t>
  </si>
  <si>
    <t xml:space="preserve">Total </t>
  </si>
  <si>
    <t>Ferndale Plant NOM</t>
  </si>
  <si>
    <t>Fredonia Plant NOM</t>
  </si>
  <si>
    <t>Facilities Charge</t>
  </si>
  <si>
    <t>Compressor Oper</t>
  </si>
  <si>
    <t>Mint Farm Plant NOM</t>
  </si>
  <si>
    <t>Whitehorn Plant NOM</t>
  </si>
  <si>
    <t>Contract Charge</t>
  </si>
  <si>
    <t>Cascade Total</t>
  </si>
  <si>
    <t>GTN</t>
  </si>
  <si>
    <t>FTS-1</t>
  </si>
  <si>
    <t>Kingsgate</t>
  </si>
  <si>
    <t xml:space="preserve">Stanfield </t>
  </si>
  <si>
    <t xml:space="preserve">GTN Total </t>
  </si>
  <si>
    <t xml:space="preserve">Westcoast </t>
  </si>
  <si>
    <t xml:space="preserve">Demand </t>
  </si>
  <si>
    <t>2587 &amp; 3545 TSEXP PSEE</t>
  </si>
  <si>
    <t>T-South</t>
  </si>
  <si>
    <t>Station 2</t>
  </si>
  <si>
    <t>Huntingdon</t>
  </si>
  <si>
    <t xml:space="preserve">Westcost Total </t>
  </si>
  <si>
    <t>Foothills</t>
  </si>
  <si>
    <t>PUGE F4</t>
  </si>
  <si>
    <t>FT</t>
  </si>
  <si>
    <t>ABC-ANG/NOVA</t>
  </si>
  <si>
    <t xml:space="preserve">Abandoment </t>
  </si>
  <si>
    <t>Foothills Total</t>
  </si>
  <si>
    <t>Nova</t>
  </si>
  <si>
    <t>2015-658207 &amp; 658208</t>
  </si>
  <si>
    <t>FT-D1</t>
  </si>
  <si>
    <t>AECO</t>
  </si>
  <si>
    <t>STA 2000 ABC</t>
  </si>
  <si>
    <t>Nova Total</t>
  </si>
  <si>
    <t>Purchase from PSEG</t>
  </si>
  <si>
    <t>JP Storage Agreement</t>
  </si>
  <si>
    <t>JP Storage Capacity</t>
  </si>
  <si>
    <t xml:space="preserve">Total Fixed Gas Tranpsort and Storage Costs </t>
  </si>
  <si>
    <t>Gas Mark-to-Model and Open Transport Value</t>
  </si>
  <si>
    <t>Price Assumptions (USD/dth)</t>
  </si>
  <si>
    <t>Station2</t>
  </si>
  <si>
    <t>Financial Deals</t>
  </si>
  <si>
    <t>Volume</t>
  </si>
  <si>
    <t>Sumas Purchase</t>
  </si>
  <si>
    <t>Price</t>
  </si>
  <si>
    <t>Sumas Purchase Price</t>
  </si>
  <si>
    <t>Sumas Purchase MTM cost / (benefit)</t>
  </si>
  <si>
    <t>Sumas Sale</t>
  </si>
  <si>
    <t>Sumas Sale Price</t>
  </si>
  <si>
    <t>Sumas Sale MTM cost / (benefit)</t>
  </si>
  <si>
    <t>AECO Purchase</t>
  </si>
  <si>
    <t>AECO Purchase Price</t>
  </si>
  <si>
    <t>AECO Purchase MTM cost / (benefit)</t>
  </si>
  <si>
    <t>AECO Sale</t>
  </si>
  <si>
    <t>AECO Sale Price</t>
  </si>
  <si>
    <t>AECO Sale MTM cost / (benefit)</t>
  </si>
  <si>
    <t>Physical Index Deals</t>
  </si>
  <si>
    <t>Premium / (discount)</t>
  </si>
  <si>
    <t>MTM Cost / (benefit)</t>
  </si>
  <si>
    <t>Station 2 @ AECO</t>
  </si>
  <si>
    <t>Premium / (discount) @ Station 2</t>
  </si>
  <si>
    <t>Physical Fixed Deals</t>
  </si>
  <si>
    <t>Cost / (benefit)</t>
  </si>
  <si>
    <t>Volume Assumptions (MMBtu/day)</t>
  </si>
  <si>
    <t>AECO - Stanfield</t>
  </si>
  <si>
    <t>TransCanda (NGTL) Nova Pipeline</t>
  </si>
  <si>
    <t>TransCanada (Foothills) ANG Pipeline</t>
  </si>
  <si>
    <t>TransCanada Gas Transmission Corp (GTN) Pipeline</t>
  </si>
  <si>
    <t>Stanfield - Sumas</t>
  </si>
  <si>
    <t>Stanfield Capacity</t>
  </si>
  <si>
    <t>Goldendale Dispatch (MWh)</t>
  </si>
  <si>
    <t>Goldendale Dispatch (MMBtu/d)</t>
  </si>
  <si>
    <t>Station 2 - Sumas</t>
  </si>
  <si>
    <t>Capacity on Westcoast Station 2 to Sumas</t>
  </si>
  <si>
    <t>Losses</t>
  </si>
  <si>
    <t>Foothills Fuel Rate</t>
  </si>
  <si>
    <t>GTN Fuel Rate</t>
  </si>
  <si>
    <t>AECO to Stanfield total</t>
  </si>
  <si>
    <t>Stanfield to Sumas</t>
  </si>
  <si>
    <t>NWP Fuel Rate</t>
  </si>
  <si>
    <t>Station 2 to Sumas</t>
  </si>
  <si>
    <t>Westcoast Fuel Rate</t>
  </si>
  <si>
    <t>Charges (USD/dth)</t>
  </si>
  <si>
    <t>GTN commodity charge + FERC ACA</t>
  </si>
  <si>
    <t>NWP Commodity Charge + FERC ACA</t>
  </si>
  <si>
    <t>Commodity, British Columbia Motor Fuel &amp; Carbon Taxes</t>
  </si>
  <si>
    <t>Westcoast T-South</t>
  </si>
  <si>
    <t>Foothills BC</t>
  </si>
  <si>
    <t>Basis Gains</t>
  </si>
  <si>
    <t>Value at Station 2</t>
  </si>
  <si>
    <t>Value at Sumas</t>
  </si>
  <si>
    <t>Loss / (gain) on Station 2 to Sumas</t>
  </si>
  <si>
    <t>Value at AECO</t>
  </si>
  <si>
    <t>Value at Stanfield</t>
  </si>
  <si>
    <t>Loss / (gain) on AECO to Stanfield</t>
  </si>
  <si>
    <t>Loss / (gain) on Stanfield to Sumas</t>
  </si>
  <si>
    <t>Total Basis Gain</t>
  </si>
  <si>
    <t>Total GAS MTM</t>
  </si>
  <si>
    <t>Market Energy Prices</t>
  </si>
  <si>
    <t>$/MMBtu</t>
  </si>
  <si>
    <t>Mid C On-Peak</t>
  </si>
  <si>
    <t>Mid C Off-Peak</t>
  </si>
  <si>
    <t>Mid C Flat</t>
  </si>
  <si>
    <t>Market Heat Rate - On Peak</t>
  </si>
  <si>
    <t>Market Heat Rate - Off Peak</t>
  </si>
  <si>
    <t>Market Heat Rate - Flat</t>
  </si>
  <si>
    <t>Increase / (Decrease)</t>
  </si>
  <si>
    <t>Distillate Fuel Incremental Costs</t>
  </si>
  <si>
    <t>Frederickson 1 &amp; 2</t>
  </si>
  <si>
    <t>Fredonia 1 &amp; 2</t>
  </si>
  <si>
    <t>Fredonia 3 &amp; 4</t>
  </si>
  <si>
    <t xml:space="preserve">Ferndale </t>
  </si>
  <si>
    <t>Whitehorn 2 &amp; 3</t>
  </si>
  <si>
    <t>Crystal mountain</t>
  </si>
  <si>
    <t>MWHs</t>
  </si>
  <si>
    <t>Net cost total</t>
  </si>
  <si>
    <t>Heat rate on Oil</t>
  </si>
  <si>
    <t>Oil inventory</t>
  </si>
  <si>
    <t>Gallons burnt per hour</t>
  </si>
  <si>
    <t>BTU content of #2 Fuel oil</t>
  </si>
  <si>
    <t>Historical run profile</t>
  </si>
  <si>
    <t>Gallons per year</t>
  </si>
  <si>
    <t>Oil need</t>
  </si>
  <si>
    <t>Oil Cost @ market</t>
  </si>
  <si>
    <t>New cost of oil inventory</t>
  </si>
  <si>
    <t>Cost of Oil</t>
  </si>
  <si>
    <t>(MW)</t>
  </si>
  <si>
    <t>(Btu/KWh)</t>
  </si>
  <si>
    <t>($/gal)</t>
  </si>
  <si>
    <t>(gal)</t>
  </si>
  <si>
    <t>(Btu/gal)</t>
  </si>
  <si>
    <t>(MWh)</t>
  </si>
  <si>
    <t>($)</t>
  </si>
  <si>
    <t>Oil for testing - Calculated oil cost for 5hr compliance and reliability testing</t>
  </si>
  <si>
    <t>*Heat rate on Oil</t>
  </si>
  <si>
    <t>Testing hours</t>
  </si>
  <si>
    <t>(hrs)</t>
  </si>
  <si>
    <t xml:space="preserve"> *Heat rate on oil is derived from gallon per minute diesel burn rates from simple cycle plant data.  The combined cycles use their natural gas heat rates.</t>
  </si>
  <si>
    <t xml:space="preserve">Adequate oil supply to cover winter reliability - 48 hr supply (Incremental oil purchases are rolled into inventory cost) </t>
  </si>
  <si>
    <t>Reliability run</t>
  </si>
  <si>
    <t>48hr reliability run</t>
  </si>
  <si>
    <t>*Minimum fill level 1'6'' from tank base</t>
  </si>
  <si>
    <t>Sufficiency test</t>
  </si>
  <si>
    <t>(Btu/gallons)</t>
  </si>
  <si>
    <t>5hrs + 48hr exceed minimum fill level?</t>
  </si>
  <si>
    <t xml:space="preserve">*Minimum fill level 1'6'' is the minimum measure that diesel can be extracted to from each tank until mandatory refill must take place </t>
  </si>
  <si>
    <t xml:space="preserve">SUMMARY OF OIL INVENTORY </t>
  </si>
  <si>
    <t>Gallons</t>
  </si>
  <si>
    <t>SAP Account</t>
  </si>
  <si>
    <t>Frederickson</t>
  </si>
  <si>
    <t>Fredonia</t>
  </si>
  <si>
    <t>Whitehorn</t>
  </si>
  <si>
    <t>Books</t>
  </si>
  <si>
    <t>Fair Market value (base price) #2 Fuel oil 15- PPM Sulfur Dyed ultra low sulfur diesel</t>
  </si>
  <si>
    <t>With taxes &amp; fees: average 10%</t>
  </si>
  <si>
    <t>Adjustment for Non-Fuel Cost Included in Peaker Start Costs</t>
  </si>
  <si>
    <t>Non-fuel costs in AURORA results</t>
  </si>
  <si>
    <t>Power cost adjustment</t>
  </si>
  <si>
    <t>FERC 557 Other Power Costs</t>
  </si>
  <si>
    <t>5329-Energy Delivery</t>
  </si>
  <si>
    <t>9810-Customer Renewables</t>
  </si>
  <si>
    <t>6008-Real-Time Trading</t>
  </si>
  <si>
    <t>6009-Day-Ahead Trading</t>
  </si>
  <si>
    <t>1900-Legal</t>
  </si>
  <si>
    <t>6003-Power Costs</t>
  </si>
  <si>
    <t>5301-Energy Risk Control</t>
  </si>
  <si>
    <t>5360-Power &amp; Gas Supply Ops</t>
  </si>
  <si>
    <t>6005-Power &amp; Gas Trading</t>
  </si>
  <si>
    <t>1148-Energy &amp; Derivative Accounting</t>
  </si>
  <si>
    <t>4201-Regulatory Affairs</t>
  </si>
  <si>
    <t>1810-Resource Planning &amp; Analysis</t>
  </si>
  <si>
    <t>5300-Joint Generation</t>
  </si>
  <si>
    <t>Forecasted total</t>
  </si>
  <si>
    <t>Less customer portion of PCA (assume no balance)</t>
  </si>
  <si>
    <t>Forecasted total - less PCA customer portion</t>
  </si>
  <si>
    <t>Less EIM costs</t>
  </si>
  <si>
    <t>Less PCA amortization recovery</t>
  </si>
  <si>
    <t>Less Green Power Program (offset in revenue)</t>
  </si>
  <si>
    <t>Payroll tax exclusion adjustment</t>
  </si>
  <si>
    <t xml:space="preserve">   Total rate year FERC 557 other power supply expense</t>
  </si>
  <si>
    <t>Power Costs Summary</t>
  </si>
  <si>
    <t>Other contract purchases</t>
  </si>
  <si>
    <t>Chelan 38 5% slice (Jan. 2024 - Dec. 2028)</t>
  </si>
  <si>
    <t>Rockies Purchase</t>
  </si>
  <si>
    <t>Rockies Purchase Price</t>
  </si>
  <si>
    <t>Rockies Purchase MTM cost / (benefit)</t>
  </si>
  <si>
    <t>Station 2 Purchase</t>
  </si>
  <si>
    <t>Station 2 Purchase Price</t>
  </si>
  <si>
    <t>Station 2 Purchase MTM cost / (benefit)</t>
  </si>
  <si>
    <t>Rockies</t>
  </si>
  <si>
    <t>Total Fixed Gas</t>
  </si>
  <si>
    <t>Total Index Gas</t>
  </si>
  <si>
    <t>Rate Year Power Costs by Resource</t>
  </si>
  <si>
    <t>Resource/item</t>
  </si>
  <si>
    <t>Aurora</t>
  </si>
  <si>
    <t>Not in Aurora</t>
  </si>
  <si>
    <t>Coal</t>
  </si>
  <si>
    <t>Natural gas</t>
  </si>
  <si>
    <t>Wind and solar</t>
  </si>
  <si>
    <t>Hydro</t>
  </si>
  <si>
    <t>Other contracts</t>
  </si>
  <si>
    <t>BPA wheeled generation (MWh)</t>
  </si>
  <si>
    <t>BPA generation losses (MWh)</t>
  </si>
  <si>
    <t>BPA generation loss charge ($)</t>
  </si>
  <si>
    <t>Fixed Price Power Deals</t>
  </si>
  <si>
    <t>Purchase</t>
  </si>
  <si>
    <t>Peak</t>
  </si>
  <si>
    <t>MW/h</t>
  </si>
  <si>
    <t>Total $</t>
  </si>
  <si>
    <t>$/MWh</t>
  </si>
  <si>
    <t>MTM cost / (benefit) $</t>
  </si>
  <si>
    <t>Off-Peak</t>
  </si>
  <si>
    <t>Sale</t>
  </si>
  <si>
    <t>All</t>
  </si>
  <si>
    <t>Golden Hills Winter Peak</t>
  </si>
  <si>
    <t>MW</t>
  </si>
  <si>
    <t>$/kW-month</t>
  </si>
  <si>
    <t>Premium / (discount) $</t>
  </si>
  <si>
    <t>BPA</t>
  </si>
  <si>
    <t>HF Sincliar March Point</t>
  </si>
  <si>
    <t>Market Prices</t>
  </si>
  <si>
    <t>Market Power Price</t>
  </si>
  <si>
    <t>HF Sinclair March Point Cogen capacity fixed cost</t>
  </si>
  <si>
    <t>Power Hedges</t>
  </si>
  <si>
    <t>Wind integration cost</t>
  </si>
  <si>
    <t>Risk Adjustment ($)</t>
  </si>
  <si>
    <t>Market Price ($/MWh)</t>
  </si>
  <si>
    <t>Generation (MWh)</t>
  </si>
  <si>
    <t>Clearwater Wind PPA</t>
  </si>
  <si>
    <t>Risk Factor</t>
  </si>
  <si>
    <t>PC Adjustment</t>
  </si>
  <si>
    <t>Year</t>
  </si>
  <si>
    <t>Date</t>
  </si>
  <si>
    <t>Golden Hills</t>
  </si>
  <si>
    <t>Golden Hills PTC Benefit</t>
  </si>
  <si>
    <t>Tax Credit</t>
  </si>
  <si>
    <t>Golden Hills winter peak capacity fixed cost</t>
  </si>
  <si>
    <t>Demand Response</t>
  </si>
  <si>
    <t>Opower Contract</t>
  </si>
  <si>
    <t>EnelX Contract</t>
  </si>
  <si>
    <t>AutoGrid Contract</t>
  </si>
  <si>
    <t>Demand Response Contracts</t>
  </si>
  <si>
    <t>Winter Target Load Reduction (MW's)</t>
  </si>
  <si>
    <t>Summer Target Load Reduction (MW's)</t>
  </si>
  <si>
    <t>Program Year Total Cost ($)</t>
  </si>
  <si>
    <t>557DR</t>
  </si>
  <si>
    <t>Index Price Power Deals</t>
  </si>
  <si>
    <t>3Bar Wind PPA</t>
  </si>
  <si>
    <t>Black Creek PPA</t>
  </si>
  <si>
    <t>Bloks Evergreen Dairy PPA</t>
  </si>
  <si>
    <t>CC Solar 1 PPA</t>
  </si>
  <si>
    <t>CC Solar 2 PPA</t>
  </si>
  <si>
    <t>Emerald City Renewables PPA</t>
  </si>
  <si>
    <t>Emerald City Renewables 2 PPA</t>
  </si>
  <si>
    <t>IKEA PPA</t>
  </si>
  <si>
    <t>Knudson Wind Turbine PPA</t>
  </si>
  <si>
    <t>Penstemon PPA</t>
  </si>
  <si>
    <t>Skookumchuck Hydro PPA</t>
  </si>
  <si>
    <t>Smith Creek PPA</t>
  </si>
  <si>
    <t>Sygitowicz PPA</t>
  </si>
  <si>
    <t>Urtica PPA</t>
  </si>
  <si>
    <t>Hourly Market Purchases</t>
  </si>
  <si>
    <t>Hourly Market Sales</t>
  </si>
  <si>
    <t>EIM Market Purchases</t>
  </si>
  <si>
    <t>EIM Market Sales</t>
  </si>
  <si>
    <t>Energy (MWh)</t>
  </si>
  <si>
    <t>Energy Variance (MWh)</t>
  </si>
  <si>
    <r>
      <t xml:space="preserve">Chelan pre-payment amort. </t>
    </r>
    <r>
      <rPr>
        <sz val="11"/>
        <color theme="1"/>
        <rFont val="Calibri"/>
        <family val="2"/>
        <scheme val="minor"/>
      </rPr>
      <t>(Nov. 2011 - Oct. 2031)</t>
    </r>
  </si>
  <si>
    <t>Total Power Costs per MWh</t>
  </si>
  <si>
    <r>
      <t>Transmission re-assignments</t>
    </r>
    <r>
      <rPr>
        <sz val="11"/>
        <rFont val="Calibri"/>
        <family val="2"/>
        <scheme val="minor"/>
      </rPr>
      <t xml:space="preserve"> (test year order 56500100)</t>
    </r>
  </si>
  <si>
    <t>MMBtu/MWh</t>
  </si>
  <si>
    <t>Rockies - Sumas</t>
  </si>
  <si>
    <t>Value at Rockies</t>
  </si>
  <si>
    <t>Loss / (gain) on Rockies to Sumas</t>
  </si>
  <si>
    <t>Rockies Price Rank</t>
  </si>
  <si>
    <t>Rockies gas price</t>
  </si>
  <si>
    <t>Max injection (MMBTU  per month)</t>
  </si>
  <si>
    <t>Max withdrawal (MMBTU per month)</t>
  </si>
  <si>
    <t>Starting volume</t>
  </si>
  <si>
    <t>Injections</t>
  </si>
  <si>
    <t>Withdrawal</t>
  </si>
  <si>
    <t>Injection Fuel Loss %</t>
  </si>
  <si>
    <t>Withdrawal Fuel Loss %</t>
  </si>
  <si>
    <t>Injections (plus fuel losses)</t>
  </si>
  <si>
    <t>Withdrawals (minus fuel losses)</t>
  </si>
  <si>
    <t>Ending volume</t>
  </si>
  <si>
    <t>CB max storage volume</t>
  </si>
  <si>
    <t>CB min storage volume</t>
  </si>
  <si>
    <t>Storage Level Constraints Check</t>
  </si>
  <si>
    <t>Variable Storage Cost: Injection ($/dth)</t>
  </si>
  <si>
    <t>Variable Storage Cost: Withdrawal ($/dth)</t>
  </si>
  <si>
    <t>Cost of injections</t>
  </si>
  <si>
    <t>Benefit of withdrawals</t>
  </si>
  <si>
    <t>Net cost/benefit</t>
  </si>
  <si>
    <t>Max injection (MMBTU  per day)</t>
  </si>
  <si>
    <t>Max withdrawal (MMBTU per day)</t>
  </si>
  <si>
    <t>MMBTU to Dth Conversion Factor</t>
  </si>
  <si>
    <t>Clay Basin Storage Value</t>
  </si>
  <si>
    <t>Mint Farm Dispatch (MWh)</t>
  </si>
  <si>
    <t>Encogen Dispatch (MWh)</t>
  </si>
  <si>
    <t>Fredonia 1&amp;2 Dispatch (MWh)</t>
  </si>
  <si>
    <t>Fredonia 3&amp;4 Dispatch (MWh)</t>
  </si>
  <si>
    <t>Frederickson 1&amp;2 Dispatch (MWh)</t>
  </si>
  <si>
    <t>Mint Farm Dispatch (MMBtu/d)</t>
  </si>
  <si>
    <t>Encogen Dispatch (MMBtu/d)</t>
  </si>
  <si>
    <t>Fredonia 1&amp;2 Dispatch (MMBtu/d)</t>
  </si>
  <si>
    <t>Fredonia 3&amp;4 Dispatch (MMBtu/d)</t>
  </si>
  <si>
    <t>Frederickson 1&amp;2 Dispatch (MMBtu/d)</t>
  </si>
  <si>
    <t>Withdrawal from Clay Basin (MMBtu)</t>
  </si>
  <si>
    <t>Capacity Release from PSEG on NWP (MMBtu/d)</t>
  </si>
  <si>
    <t>Gas Storage</t>
  </si>
  <si>
    <t>CB Storage</t>
  </si>
  <si>
    <t>Storage Total</t>
  </si>
  <si>
    <t>CB Storage Agreement</t>
  </si>
  <si>
    <t>CB Storage Capacity</t>
  </si>
  <si>
    <t>Oil for Crystal mountain generator - reliability operations over a 3 yr. period (not modeled in AURORA)</t>
  </si>
  <si>
    <t>Value of energy</t>
  </si>
  <si>
    <t>TF-2</t>
  </si>
  <si>
    <t>Colstrip</t>
  </si>
  <si>
    <t>Reduction to market sales revenue (CCA)</t>
  </si>
  <si>
    <t>Reduction to fuel cost (CCA)</t>
  </si>
  <si>
    <t>Goldendale Tax</t>
  </si>
  <si>
    <t>12 mo end 12.31.25</t>
  </si>
  <si>
    <t>12 mo end 12.31.26</t>
  </si>
  <si>
    <t>2026_01</t>
  </si>
  <si>
    <t>2026_02</t>
  </si>
  <si>
    <t>2026_03</t>
  </si>
  <si>
    <t>2026_04</t>
  </si>
  <si>
    <t>2026_05</t>
  </si>
  <si>
    <t>2026_06</t>
  </si>
  <si>
    <t>2026_07</t>
  </si>
  <si>
    <t>2026_08</t>
  </si>
  <si>
    <t>2026_09</t>
  </si>
  <si>
    <t>2026_10</t>
  </si>
  <si>
    <t>2026_11</t>
  </si>
  <si>
    <t>2026_12</t>
  </si>
  <si>
    <t>Conversion Factor</t>
  </si>
  <si>
    <t>Contract Volume</t>
  </si>
  <si>
    <t>Total Mid-C Costs</t>
  </si>
  <si>
    <t>Vantage Wind PPA</t>
  </si>
  <si>
    <t>1256-IT</t>
  </si>
  <si>
    <t>5302-Market Risk &amp; Analytics</t>
  </si>
  <si>
    <t>6012-Energy Analytics</t>
  </si>
  <si>
    <t>Beaver Creek Wind</t>
  </si>
  <si>
    <t>Appaloosa Solar</t>
  </si>
  <si>
    <t>Beaver Creek wind</t>
  </si>
  <si>
    <t>4310-Corporate (Safety &amp; Training)</t>
  </si>
  <si>
    <t>1820-Resource Adequacy (incl. WRAP)</t>
  </si>
  <si>
    <t>1820-Natural Gas Resources</t>
  </si>
  <si>
    <t>6011 - Energy Market Design</t>
  </si>
  <si>
    <t>Demand response benefit</t>
  </si>
  <si>
    <t>Demand Response contract costs</t>
  </si>
  <si>
    <t>Program Year Total Benefit ($)</t>
  </si>
  <si>
    <t>Program Year Total ($)</t>
  </si>
  <si>
    <t>Freddy 1 Tolling</t>
  </si>
  <si>
    <t>Freddy1 Tolling</t>
  </si>
  <si>
    <t>Start-Up</t>
  </si>
  <si>
    <t>Flex Ramp Benefits</t>
  </si>
  <si>
    <t>Transaction Fees and Other Charges</t>
  </si>
  <si>
    <t>Colstrip 3&amp;4 fuel cost adjustment</t>
  </si>
  <si>
    <t>Powerex P1 2024 RFP</t>
  </si>
  <si>
    <t>Camas PPA</t>
  </si>
  <si>
    <t>Edaleen Dairy PPA</t>
  </si>
  <si>
    <t>Farm Power Rexville PPA</t>
  </si>
  <si>
    <t>Lake WA School District PPA</t>
  </si>
  <si>
    <t>Nooksack PPA</t>
  </si>
  <si>
    <t>Port of Coupeville PPA</t>
  </si>
  <si>
    <t>Rainier Biogas PPA</t>
  </si>
  <si>
    <t>Swauk Wind PPA</t>
  </si>
  <si>
    <t>Tacoma Glass PPA</t>
  </si>
  <si>
    <t>Vanderhaak Dairy PPA</t>
  </si>
  <si>
    <t>Powerex P1 2024 RFP capacity fixed cost</t>
  </si>
  <si>
    <t>Powerex P1 2024 RFP clean energy cost</t>
  </si>
  <si>
    <t>Freddy 1 tolling agreement capacity cost</t>
  </si>
  <si>
    <t>Freddy 1 tolling agreement variable costs</t>
  </si>
  <si>
    <t>Chelan 35 5% slice (Jan. 2022 - Dec. 2026)</t>
  </si>
  <si>
    <t>Chelan additional 5% slice (Feb. 2025 - Dec. 2025)</t>
  </si>
  <si>
    <t>2018 PPA fixed charges</t>
  </si>
  <si>
    <t>2018 PPA variable charges</t>
  </si>
  <si>
    <t>2024 PPA fixed charges</t>
  </si>
  <si>
    <t>2025 Auction</t>
  </si>
  <si>
    <t>VOM</t>
  </si>
  <si>
    <t>Start-Up/VOM</t>
  </si>
  <si>
    <t>Clean Energy</t>
  </si>
  <si>
    <t>Camas</t>
  </si>
  <si>
    <t>Centralia</t>
  </si>
  <si>
    <t>Clearwater</t>
  </si>
  <si>
    <t>Clearwater (prev. Colstrip)</t>
  </si>
  <si>
    <t>Clymer (Anderson Hay)</t>
  </si>
  <si>
    <t>Colstrip (NWE Purchase)</t>
  </si>
  <si>
    <t>Frederickson I (Freddy I)</t>
  </si>
  <si>
    <t>Frederickson I (Freddy I) Tolling</t>
  </si>
  <si>
    <t>Hopkins Ridge</t>
  </si>
  <si>
    <t xml:space="preserve">Hopkins Ridge (Partial) </t>
  </si>
  <si>
    <t>Klahanie</t>
  </si>
  <si>
    <t>Klondike III</t>
  </si>
  <si>
    <t>LSR</t>
  </si>
  <si>
    <t>LSR (TBD pending Raver-Paul)</t>
  </si>
  <si>
    <t>Mid-C (Midway)</t>
  </si>
  <si>
    <t>Mid-C (Priest Rapids)</t>
  </si>
  <si>
    <t>Mid-C (Rock Island)</t>
  </si>
  <si>
    <t>Mid-C (Rocky Reach)</t>
  </si>
  <si>
    <t>Mid-C (Vantage)</t>
  </si>
  <si>
    <t>Mid-C (Wells)</t>
  </si>
  <si>
    <t>Mid-C (Wells/Sickler)</t>
  </si>
  <si>
    <t>Mint Farm Station Service</t>
  </si>
  <si>
    <t xml:space="preserve">PG&amp;E Exchange (N&gt;S) </t>
  </si>
  <si>
    <t>PG&amp;E Exchange (S&gt;N)</t>
  </si>
  <si>
    <t>Urtica</t>
  </si>
  <si>
    <t>Total BPA (Standard) PTP (MW)</t>
  </si>
  <si>
    <t>BPA (Other)</t>
  </si>
  <si>
    <t>Eastern Intertie 1 (COL/CLW/BC/HM)</t>
  </si>
  <si>
    <t>Eastern Intertie 2 (COL/CLW/BC/HM)</t>
  </si>
  <si>
    <t>Eastern Intertie 3 (COL/CLW/BC/HM)</t>
  </si>
  <si>
    <t>Total BPA (Other) PTP (MW)</t>
  </si>
  <si>
    <t>Non-BPA</t>
  </si>
  <si>
    <t>Beaver Creek (NWE)</t>
  </si>
  <si>
    <t>Total Non-BPA PTP (MW)</t>
  </si>
  <si>
    <t>BPA (Standard) Point-to-point (PTP)</t>
  </si>
  <si>
    <t>NWE Firm PTP ($/kW/month)</t>
  </si>
  <si>
    <t>BPA (Standard)</t>
  </si>
  <si>
    <t>Freddy1 PTP Discount</t>
  </si>
  <si>
    <t>Goldendale Klickitat County PUD charges ($)</t>
  </si>
  <si>
    <t>Total BPA (Standard) excluding Chelan and transmission resale</t>
  </si>
  <si>
    <t>Total BPA (Standard) transmission costs</t>
  </si>
  <si>
    <t>Colstrip TGT Firm Demand- MNT Intertie ($)</t>
  </si>
  <si>
    <t>Colstrip NWE Terminal Charge (230KV rent expense, $)</t>
  </si>
  <si>
    <t>Colstrip NWE "BPA Line Comp" (500KV rent expense, $)</t>
  </si>
  <si>
    <t>Total BPA (Other) transmission costs</t>
  </si>
  <si>
    <t>Beaver Creek (NEW) Long-term PTP charges ($)</t>
  </si>
  <si>
    <t xml:space="preserve">TEMU Operating Reserves Charges </t>
  </si>
  <si>
    <t>Flat Mid C price</t>
  </si>
  <si>
    <t>check</t>
  </si>
  <si>
    <t>Fixed Price Gas Hedges</t>
  </si>
  <si>
    <t>Index Price Gas Purchases</t>
  </si>
  <si>
    <t>Gas Transport Benefit</t>
  </si>
  <si>
    <t>Stateline Wind PPA</t>
  </si>
  <si>
    <t>Brookfield Hydro PPA</t>
  </si>
  <si>
    <t>Brookfield hydro PPA capacity cost</t>
  </si>
  <si>
    <t>Brookfield hydro PPA variable costs</t>
  </si>
  <si>
    <t>Stateline (PPW)</t>
  </si>
  <si>
    <t>PPW Firm PTP ($/kW/month)</t>
  </si>
  <si>
    <t>Stateline (PPW) Long-term PTP charges ($)</t>
  </si>
  <si>
    <t>138657 thru 138675, 139052</t>
  </si>
  <si>
    <t>10/31/2032</t>
  </si>
  <si>
    <t>Sumas, N Rockies, S Rockies, Clay Basin</t>
  </si>
  <si>
    <t>12/31/2024</t>
  </si>
  <si>
    <t>Powerex A1 2024 RFP</t>
  </si>
  <si>
    <t>Powerex A1 2024 RFP capacity cost</t>
  </si>
  <si>
    <t>% increase 2025 Compliance - 2024 Rates</t>
  </si>
  <si>
    <t>Purchased Transmission Costs</t>
  </si>
  <si>
    <t>Increase / (decrease) vs current rates</t>
  </si>
  <si>
    <t>3050-Generation Operations</t>
  </si>
  <si>
    <t>Updated 2026</t>
  </si>
  <si>
    <t>2024 Compliance GRC, 9/16/24 - 12/15/24 90-day average gas price dates</t>
  </si>
  <si>
    <t>Forecast period: January 2026 through December 2026</t>
  </si>
  <si>
    <t>2025 Rates</t>
  </si>
  <si>
    <t>2026 Update - 2025 Rates</t>
  </si>
  <si>
    <t>2026 Power Cost Update</t>
  </si>
  <si>
    <t>Grays Harbor Tolling</t>
  </si>
  <si>
    <t>Gray's Harbor Tolling</t>
  </si>
  <si>
    <t>Additional export wheeling costs</t>
  </si>
  <si>
    <t>Grays Harbor tolling agreement capacity cost</t>
  </si>
  <si>
    <t>Grays Harbor tolling agreement variable costs</t>
  </si>
  <si>
    <t>Load</t>
  </si>
  <si>
    <t>Volume (MWh)</t>
  </si>
  <si>
    <t>PC Adjustment ($)</t>
  </si>
  <si>
    <t>Load risk adjustment</t>
  </si>
  <si>
    <t>Historical Outages (as of 4/22/25)</t>
  </si>
  <si>
    <t>Sumas Dispatch (MWh)</t>
  </si>
  <si>
    <t>Freddy 1 Dispatch (MWh)</t>
  </si>
  <si>
    <t>Whitehorn 2&amp;3 Dispatch (MWh)</t>
  </si>
  <si>
    <t>Ferndale Dispatch (MWh)</t>
  </si>
  <si>
    <t>Grays Harbor Tolling Dispatch (MWh)</t>
  </si>
  <si>
    <t>Sumas Dispatch (MMBtu/d)</t>
  </si>
  <si>
    <t>Freddy 1 Dispatch (MMBtu/d)</t>
  </si>
  <si>
    <t>Whitehorn 2&amp;3 Dispatch (MMBtu/d)</t>
  </si>
  <si>
    <t>Ferndale Dispatch (MMBtu/d)</t>
  </si>
  <si>
    <t>Grays Harbor Tolling Dispatch (MMBtu/d)</t>
  </si>
  <si>
    <t>Available Capacity by Hub</t>
  </si>
  <si>
    <t>Energy keepers PPA capacity cost</t>
  </si>
  <si>
    <t>Dynasty Power PPA</t>
  </si>
  <si>
    <t>Klamath Cogen PPA</t>
  </si>
  <si>
    <t>Bio Energy Washington</t>
  </si>
  <si>
    <t>DER Solar</t>
  </si>
  <si>
    <t>Gas price 90-day average dates: 6/7/25 - 9/5/25</t>
  </si>
  <si>
    <r>
      <t>2026 Power Cost Update,</t>
    </r>
    <r>
      <rPr>
        <sz val="11"/>
        <rFont val="Calibri"/>
        <family val="2"/>
        <scheme val="minor"/>
      </rPr>
      <t xml:space="preserve"> 6/7/25 - 9/5/25 90-day average gas price dates</t>
    </r>
  </si>
  <si>
    <t>2026 Auction</t>
  </si>
  <si>
    <t>Dry Falls</t>
  </si>
  <si>
    <t>Goldendale KPUD Charges</t>
  </si>
  <si>
    <t>Transmission Cost</t>
  </si>
  <si>
    <t>Remaining</t>
  </si>
  <si>
    <t>Dynasty Power PPA capacity cost</t>
  </si>
  <si>
    <t>Bellingham</t>
  </si>
  <si>
    <t>Sedro-Wooley</t>
  </si>
  <si>
    <t>Grays Harbor Meter Station</t>
  </si>
  <si>
    <t>Delivery (To)</t>
  </si>
  <si>
    <t xml:space="preserve">Scott </t>
  </si>
  <si>
    <t>Everett Delta</t>
  </si>
  <si>
    <t>North Tacoma</t>
  </si>
  <si>
    <t>South Longview</t>
  </si>
  <si>
    <t>Sipi</t>
  </si>
  <si>
    <t>Deer Island</t>
  </si>
  <si>
    <t>Bellingham(Ferndale)</t>
  </si>
  <si>
    <t>Sedro Woolley</t>
  </si>
  <si>
    <t>Sedro Woolley, PSE System North of Chehalis</t>
  </si>
  <si>
    <t>Sedro, Bellingham, Sipi</t>
  </si>
  <si>
    <t>Black Diamond, Frederickson, Kelso, North Vancouver</t>
  </si>
  <si>
    <t>WA CCA Allowance Price</t>
  </si>
  <si>
    <t>WA CCA Allowance Cost / (Benefit)</t>
  </si>
  <si>
    <t>CCA</t>
  </si>
  <si>
    <t>Market % Unspec</t>
  </si>
  <si>
    <t>Unspec EF</t>
  </si>
  <si>
    <t>Allowance cost</t>
  </si>
  <si>
    <t>Desert SW (AVAT)</t>
  </si>
  <si>
    <t>Desert SW (IPCO)</t>
  </si>
  <si>
    <t>Desert SW (AVAT) Long-term PTP charges ($)</t>
  </si>
  <si>
    <t>Desert SW (IPCO) Long-term PTP charges ($)</t>
  </si>
  <si>
    <t>Total transmission costs
(exl. Chelan and re-assignments)</t>
  </si>
  <si>
    <t>WA CCA allowance costs</t>
  </si>
  <si>
    <t>Current rates (2025 forecast)*</t>
  </si>
  <si>
    <t>Desert SW (AVAT) Firm PTP ($/kW/month)</t>
  </si>
  <si>
    <t>Desert SW (IPCO) Firm PTP ($/kW/month)</t>
  </si>
  <si>
    <t>subtotal "traditional" Power Costs</t>
  </si>
  <si>
    <t>Total Power Costs</t>
  </si>
  <si>
    <t>WA CCA allowance costs**</t>
  </si>
  <si>
    <t>*2025 rates effective 1/29/2025 per compliance filing in docket UE-240004. (row 20) is an estimate for comparison purposes</t>
  </si>
  <si>
    <t>Wind integration and load/price volatility cost</t>
  </si>
  <si>
    <t>PSE Gas-Fueled Generator Emissions</t>
  </si>
  <si>
    <t>PSE PPAs Emissions Obligation</t>
  </si>
  <si>
    <t>PSE Unsp. Market Purchase Obligation</t>
  </si>
  <si>
    <t>2026 Power Cost Update  Attachment A</t>
  </si>
  <si>
    <t>**WA CCA allowance costs were not included in 2025 rates. Amount shown here is for information/comparison purposes. Had the proposed 2026 methodology been applied to the 2025 forecast the estimated cost in 2025 PCA rates would have been $457.321 million .</t>
  </si>
  <si>
    <t>No</t>
  </si>
  <si>
    <t>2026 Average</t>
  </si>
  <si>
    <t>2025 Average</t>
  </si>
  <si>
    <t>2026 Variance Average</t>
  </si>
  <si>
    <t>OK</t>
  </si>
  <si>
    <t>Transmission re-assignments (test year order 56500100)</t>
  </si>
  <si>
    <t>REDACTED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</si>
</sst>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[$-409]mmm\-yy;@"/>
    <numFmt numFmtId="167" formatCode="_(&quot;$&quot;* #,##0_);_(&quot;$&quot;* \(#,##0\);_(&quot;$&quot;* &quot;-&quot;??_);_(@_)"/>
    <numFmt numFmtId="168" formatCode="&quot;$&quot;#,##0.000_);\(&quot;$&quot;#,##0.000\)"/>
    <numFmt numFmtId="169" formatCode="0.0000%"/>
    <numFmt numFmtId="170" formatCode="&quot;$&quot;#,##0.0000_);\(&quot;$&quot;#,##0.0000\)"/>
    <numFmt numFmtId="171" formatCode="0.0%"/>
    <numFmt numFmtId="172" formatCode="0_);\(0\)"/>
    <numFmt numFmtId="173" formatCode="0.00000"/>
    <numFmt numFmtId="174" formatCode="0.000%"/>
    <numFmt numFmtId="175" formatCode="_(* #,##0.000_);_(* \(#,##0.000\);_(* &quot;-&quot;??_);_(@_)"/>
    <numFmt numFmtId="176" formatCode="&quot;$&quot;#,##0.00"/>
    <numFmt numFmtId="177" formatCode="&quot;$&quot;#,##0.0000000_);\(&quot;$&quot;#,##0.0000000\)"/>
    <numFmt numFmtId="178" formatCode="&quot;$&quot;#,##0"/>
    <numFmt numFmtId="179" formatCode="#,##0.0_);\(#,##0.0\)"/>
    <numFmt numFmtId="180" formatCode="0.0"/>
    <numFmt numFmtId="181" formatCode="0.00000000"/>
    <numFmt numFmtId="182" formatCode="&quot;$&quot;#,##0.00000_);\(&quot;$&quot;#,##0.00000\)"/>
    <numFmt numFmtId="183" formatCode="&quot;$&quot;#,##0.00000"/>
    <numFmt numFmtId="184" formatCode="_(* #,##0.0_);_(* \(#,##0.0\);_(* &quot;-&quot;??_);_(@_)"/>
    <numFmt numFmtId="185" formatCode="&quot;$&quot;#,##0.000000_);\(&quot;$&quot;#,##0.000000\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.25"/>
      <name val="Microsoft Sans Serif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F7F7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FFFF00"/>
      </bottom>
      <diagonal/>
    </border>
    <border>
      <left/>
      <right/>
      <top style="thick">
        <color rgb="FFFFFF00"/>
      </top>
      <bottom/>
      <diagonal/>
    </border>
    <border>
      <left style="thin">
        <color indexed="64"/>
      </left>
      <right/>
      <top/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 style="thick">
        <color rgb="FFFFFF00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ck">
        <color rgb="FFFFFF00"/>
      </bottom>
      <diagonal/>
    </border>
    <border>
      <left/>
      <right style="thin">
        <color indexed="64"/>
      </right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 style="thick">
        <color rgb="FFFFFF00"/>
      </right>
      <top/>
      <bottom/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rgb="FFFFFF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FF00"/>
      </bottom>
      <diagonal/>
    </border>
    <border>
      <left style="thin">
        <color indexed="64"/>
      </left>
      <right style="thick">
        <color rgb="FFFFFF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rgb="FFFFFF00"/>
      </top>
      <bottom style="thick">
        <color rgb="FFFFFF00"/>
      </bottom>
      <diagonal/>
    </border>
    <border>
      <left style="thick">
        <color rgb="FFFFFF00"/>
      </left>
      <right/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00"/>
      </left>
      <right/>
      <top style="thin">
        <color indexed="64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FFFF00"/>
      </top>
      <bottom style="thick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FF00"/>
      </top>
      <bottom/>
      <diagonal/>
    </border>
    <border>
      <left/>
      <right/>
      <top style="thin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rgb="FFFFFF00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FF00"/>
      </left>
      <right/>
      <top style="double">
        <color indexed="64"/>
      </top>
      <bottom style="thick">
        <color rgb="FFFFFF00"/>
      </bottom>
      <diagonal/>
    </border>
    <border>
      <left/>
      <right/>
      <top style="double">
        <color indexed="64"/>
      </top>
      <bottom style="thick">
        <color rgb="FFFFFF00"/>
      </bottom>
      <diagonal/>
    </border>
    <border>
      <left/>
      <right style="thick">
        <color rgb="FFFFFF00"/>
      </right>
      <top style="double">
        <color indexed="64"/>
      </top>
      <bottom style="thick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ck">
        <color rgb="FFFFFF00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thick">
        <color rgb="FFFFFF00"/>
      </top>
      <bottom/>
      <diagonal/>
    </border>
    <border>
      <left style="medium">
        <color indexed="64"/>
      </left>
      <right style="medium">
        <color indexed="64"/>
      </right>
      <top style="thick">
        <color rgb="FFFFFF00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/>
      <bottom style="thick">
        <color rgb="FFFFFF00"/>
      </bottom>
      <diagonal/>
    </border>
    <border>
      <left style="medium">
        <color rgb="FFFFFF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FFFF00"/>
      </bottom>
      <diagonal/>
    </border>
    <border>
      <left style="thick">
        <color rgb="FFFFFF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FF00"/>
      </right>
      <top style="thick">
        <color rgb="FFFFFF00"/>
      </top>
      <bottom/>
      <diagonal/>
    </border>
    <border>
      <left style="thin">
        <color indexed="64"/>
      </left>
      <right style="thick">
        <color rgb="FFFFFF00"/>
      </right>
      <top/>
      <bottom/>
      <diagonal/>
    </border>
    <border>
      <left style="thin">
        <color indexed="64"/>
      </left>
      <right style="thick">
        <color rgb="FFFFFF00"/>
      </right>
      <top/>
      <bottom style="thick">
        <color rgb="FFFFFF00"/>
      </bottom>
      <diagonal/>
    </border>
    <border>
      <left style="medium">
        <color indexed="64"/>
      </left>
      <right/>
      <top style="thick">
        <color rgb="FFFFFF00"/>
      </top>
      <bottom style="thick">
        <color rgb="FFFFFF00"/>
      </bottom>
      <diagonal/>
    </border>
    <border>
      <left style="medium">
        <color indexed="64"/>
      </left>
      <right/>
      <top style="thick">
        <color rgb="FFFFFF00"/>
      </top>
      <bottom/>
      <diagonal/>
    </border>
    <border>
      <left style="medium">
        <color indexed="64"/>
      </left>
      <right/>
      <top/>
      <bottom style="thick">
        <color rgb="FFFFFF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rgb="FFFFFF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FFFF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FFFF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medium">
        <color rgb="FFFFFF00"/>
      </left>
      <right style="medium">
        <color rgb="FFFFFF00"/>
      </right>
      <top/>
      <bottom style="medium">
        <color rgb="FFFFFF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/>
      <diagonal/>
    </border>
    <border>
      <left style="thick">
        <color rgb="FFFFFF00"/>
      </left>
      <right style="thin">
        <color indexed="64"/>
      </right>
      <top/>
      <bottom/>
      <diagonal/>
    </border>
    <border>
      <left style="thick">
        <color rgb="FFFFFF00"/>
      </left>
      <right style="thin">
        <color indexed="64"/>
      </right>
      <top/>
      <bottom style="thick">
        <color rgb="FFFFFF00"/>
      </bottom>
      <diagonal/>
    </border>
    <border>
      <left style="thick">
        <color rgb="FFFFFF00"/>
      </left>
      <right style="thin">
        <color indexed="64"/>
      </right>
      <top style="thick">
        <color rgb="FFFFFF00"/>
      </top>
      <bottom style="thick">
        <color rgb="FFFFFF00"/>
      </bottom>
      <diagonal/>
    </border>
    <border>
      <left/>
      <right style="thin">
        <color indexed="64"/>
      </right>
      <top style="thin">
        <color auto="1"/>
      </top>
      <bottom style="thick">
        <color rgb="FFFFFF00"/>
      </bottom>
      <diagonal/>
    </border>
    <border>
      <left style="thin">
        <color indexed="64"/>
      </left>
      <right style="thick">
        <color rgb="FFFFFF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auto="1"/>
      </bottom>
      <diagonal/>
    </border>
    <border>
      <left style="thick">
        <color rgb="FFFFFF00"/>
      </left>
      <right/>
      <top style="double">
        <color indexed="64"/>
      </top>
      <bottom/>
      <diagonal/>
    </border>
    <border>
      <left/>
      <right style="thick">
        <color rgb="FFFFFF00"/>
      </right>
      <top style="double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42" fillId="0" borderId="0">
      <alignment vertical="top"/>
      <protection locked="0"/>
    </xf>
    <xf numFmtId="0" fontId="43" fillId="0" borderId="0"/>
  </cellStyleXfs>
  <cellXfs count="1191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top"/>
    </xf>
    <xf numFmtId="164" fontId="7" fillId="0" borderId="0" xfId="0" applyNumberFormat="1" applyFont="1" applyAlignment="1">
      <alignment horizontal="right" wrapText="1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164" fontId="8" fillId="0" borderId="3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7" fontId="7" fillId="0" borderId="0" xfId="2" applyNumberFormat="1" applyFont="1" applyFill="1" applyBorder="1"/>
    <xf numFmtId="165" fontId="7" fillId="0" borderId="8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0" fillId="0" borderId="1" xfId="0" applyBorder="1"/>
    <xf numFmtId="0" fontId="2" fillId="0" borderId="3" xfId="0" applyFont="1" applyBorder="1"/>
    <xf numFmtId="0" fontId="17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/>
    <xf numFmtId="165" fontId="7" fillId="0" borderId="39" xfId="1" applyNumberFormat="1" applyFont="1" applyFill="1" applyBorder="1" applyAlignment="1">
      <alignment horizontal="right"/>
    </xf>
    <xf numFmtId="165" fontId="7" fillId="0" borderId="8" xfId="1" applyNumberFormat="1" applyFont="1" applyFill="1" applyBorder="1" applyAlignment="1">
      <alignment horizontal="right"/>
    </xf>
    <xf numFmtId="165" fontId="7" fillId="0" borderId="30" xfId="1" applyNumberFormat="1" applyFont="1" applyFill="1" applyBorder="1" applyAlignment="1">
      <alignment horizontal="right"/>
    </xf>
    <xf numFmtId="0" fontId="6" fillId="0" borderId="0" xfId="3" applyFont="1" applyAlignment="1">
      <alignment vertical="top"/>
    </xf>
    <xf numFmtId="0" fontId="18" fillId="0" borderId="0" xfId="0" applyFont="1"/>
    <xf numFmtId="0" fontId="0" fillId="0" borderId="41" xfId="0" applyBorder="1"/>
    <xf numFmtId="0" fontId="0" fillId="0" borderId="43" xfId="0" applyBorder="1"/>
    <xf numFmtId="5" fontId="0" fillId="0" borderId="0" xfId="0" applyNumberFormat="1"/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16" fillId="0" borderId="0" xfId="0" applyFont="1"/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165" fontId="7" fillId="0" borderId="0" xfId="1" applyNumberFormat="1" applyFont="1" applyFill="1" applyBorder="1"/>
    <xf numFmtId="165" fontId="7" fillId="0" borderId="0" xfId="1" applyNumberFormat="1" applyFont="1" applyFill="1"/>
    <xf numFmtId="0" fontId="19" fillId="0" borderId="0" xfId="0" applyFont="1"/>
    <xf numFmtId="165" fontId="7" fillId="0" borderId="0" xfId="0" applyNumberFormat="1" applyFont="1"/>
    <xf numFmtId="165" fontId="7" fillId="0" borderId="0" xfId="1" applyNumberFormat="1" applyFont="1" applyBorder="1"/>
    <xf numFmtId="165" fontId="4" fillId="0" borderId="0" xfId="0" applyNumberFormat="1" applyFont="1"/>
    <xf numFmtId="165" fontId="8" fillId="0" borderId="0" xfId="0" applyNumberFormat="1" applyFont="1"/>
    <xf numFmtId="5" fontId="7" fillId="0" borderId="0" xfId="0" applyNumberFormat="1" applyFont="1"/>
    <xf numFmtId="165" fontId="7" fillId="0" borderId="0" xfId="1" applyNumberFormat="1" applyFont="1"/>
    <xf numFmtId="17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43" fontId="16" fillId="0" borderId="0" xfId="0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5" fontId="2" fillId="0" borderId="0" xfId="0" applyNumberFormat="1" applyFont="1"/>
    <xf numFmtId="7" fontId="7" fillId="0" borderId="0" xfId="0" applyNumberFormat="1" applyFont="1"/>
    <xf numFmtId="7" fontId="7" fillId="0" borderId="1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7" fontId="7" fillId="0" borderId="1" xfId="0" applyNumberFormat="1" applyFont="1" applyBorder="1"/>
    <xf numFmtId="0" fontId="0" fillId="0" borderId="0" xfId="0" applyAlignment="1">
      <alignment horizontal="left"/>
    </xf>
    <xf numFmtId="165" fontId="0" fillId="0" borderId="0" xfId="1" applyNumberFormat="1" applyFont="1"/>
    <xf numFmtId="0" fontId="4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0" fontId="8" fillId="0" borderId="8" xfId="0" applyFont="1" applyBorder="1"/>
    <xf numFmtId="0" fontId="8" fillId="0" borderId="46" xfId="0" applyFont="1" applyBorder="1"/>
    <xf numFmtId="0" fontId="2" fillId="0" borderId="46" xfId="0" applyFont="1" applyBorder="1"/>
    <xf numFmtId="0" fontId="26" fillId="0" borderId="0" xfId="0" applyFont="1"/>
    <xf numFmtId="0" fontId="27" fillId="0" borderId="0" xfId="3" applyFont="1" applyAlignment="1">
      <alignment horizontal="left"/>
    </xf>
    <xf numFmtId="0" fontId="5" fillId="0" borderId="0" xfId="3" applyFont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10" fillId="0" borderId="1" xfId="0" applyFont="1" applyBorder="1" applyAlignment="1">
      <alignment horizontal="left"/>
    </xf>
    <xf numFmtId="17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28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0" fillId="0" borderId="0" xfId="0" applyFont="1" applyAlignment="1">
      <alignment horizontal="centerContinuous"/>
    </xf>
    <xf numFmtId="0" fontId="25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37" fontId="0" fillId="0" borderId="10" xfId="0" applyNumberFormat="1" applyBorder="1"/>
    <xf numFmtId="37" fontId="0" fillId="0" borderId="2" xfId="0" applyNumberFormat="1" applyBorder="1"/>
    <xf numFmtId="37" fontId="0" fillId="0" borderId="8" xfId="0" applyNumberFormat="1" applyBorder="1"/>
    <xf numFmtId="0" fontId="8" fillId="0" borderId="0" xfId="0" applyFont="1" applyAlignment="1">
      <alignment horizontal="right"/>
    </xf>
    <xf numFmtId="5" fontId="8" fillId="0" borderId="46" xfId="0" applyNumberFormat="1" applyFont="1" applyBorder="1"/>
    <xf numFmtId="5" fontId="8" fillId="0" borderId="1" xfId="0" applyNumberFormat="1" applyFont="1" applyBorder="1"/>
    <xf numFmtId="5" fontId="8" fillId="0" borderId="18" xfId="0" applyNumberFormat="1" applyFont="1" applyBorder="1"/>
    <xf numFmtId="5" fontId="8" fillId="0" borderId="0" xfId="0" applyNumberFormat="1" applyFont="1"/>
    <xf numFmtId="37" fontId="8" fillId="0" borderId="6" xfId="0" applyNumberFormat="1" applyFont="1" applyBorder="1"/>
    <xf numFmtId="0" fontId="8" fillId="0" borderId="0" xfId="0" applyFont="1"/>
    <xf numFmtId="178" fontId="8" fillId="0" borderId="0" xfId="0" applyNumberFormat="1" applyFont="1"/>
    <xf numFmtId="37" fontId="8" fillId="0" borderId="0" xfId="0" applyNumberFormat="1" applyFont="1"/>
    <xf numFmtId="7" fontId="8" fillId="0" borderId="7" xfId="0" applyNumberFormat="1" applyFont="1" applyBorder="1" applyAlignment="1">
      <alignment horizontal="center"/>
    </xf>
    <xf numFmtId="10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7" fontId="4" fillId="0" borderId="0" xfId="0" applyNumberFormat="1" applyFont="1"/>
    <xf numFmtId="0" fontId="10" fillId="0" borderId="0" xfId="0" applyFont="1" applyAlignment="1">
      <alignment horizontal="left"/>
    </xf>
    <xf numFmtId="164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27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6" applyAlignment="1">
      <alignment horizontal="center" vertical="center"/>
    </xf>
    <xf numFmtId="0" fontId="29" fillId="0" borderId="0" xfId="6" applyAlignment="1">
      <alignment horizontal="righ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  <xf numFmtId="7" fontId="8" fillId="0" borderId="5" xfId="0" applyNumberFormat="1" applyFont="1" applyBorder="1" applyAlignment="1">
      <alignment horizontal="center"/>
    </xf>
    <xf numFmtId="37" fontId="0" fillId="0" borderId="27" xfId="0" applyNumberFormat="1" applyBorder="1"/>
    <xf numFmtId="37" fontId="0" fillId="0" borderId="28" xfId="0" applyNumberFormat="1" applyBorder="1"/>
    <xf numFmtId="37" fontId="0" fillId="0" borderId="34" xfId="0" applyNumberFormat="1" applyBorder="1"/>
    <xf numFmtId="37" fontId="8" fillId="0" borderId="5" xfId="0" applyNumberFormat="1" applyFont="1" applyBorder="1"/>
    <xf numFmtId="37" fontId="7" fillId="0" borderId="26" xfId="0" applyNumberFormat="1" applyFont="1" applyBorder="1"/>
    <xf numFmtId="166" fontId="2" fillId="0" borderId="36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0" fillId="0" borderId="8" xfId="0" applyBorder="1" applyAlignment="1">
      <alignment vertical="center"/>
    </xf>
    <xf numFmtId="176" fontId="29" fillId="0" borderId="8" xfId="6" applyNumberFormat="1" applyBorder="1" applyAlignment="1">
      <alignment horizontal="center" vertical="center"/>
    </xf>
    <xf numFmtId="176" fontId="29" fillId="0" borderId="0" xfId="6" applyNumberFormat="1" applyBorder="1" applyAlignment="1">
      <alignment horizontal="center" vertical="center"/>
    </xf>
    <xf numFmtId="165" fontId="0" fillId="0" borderId="8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78" fontId="0" fillId="0" borderId="8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8" fillId="0" borderId="1" xfId="0" applyFont="1" applyBorder="1"/>
    <xf numFmtId="0" fontId="8" fillId="0" borderId="36" xfId="0" applyFont="1" applyBorder="1" applyAlignment="1">
      <alignment wrapText="1"/>
    </xf>
    <xf numFmtId="166" fontId="25" fillId="0" borderId="4" xfId="0" applyNumberFormat="1" applyFont="1" applyBorder="1" applyAlignment="1">
      <alignment horizontal="center"/>
    </xf>
    <xf numFmtId="166" fontId="25" fillId="0" borderId="9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46" xfId="0" applyFont="1" applyBorder="1"/>
    <xf numFmtId="44" fontId="4" fillId="0" borderId="0" xfId="2" applyFont="1"/>
    <xf numFmtId="43" fontId="0" fillId="0" borderId="0" xfId="1" applyFont="1"/>
    <xf numFmtId="44" fontId="2" fillId="0" borderId="0" xfId="2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9" fillId="0" borderId="4" xfId="0" applyNumberFormat="1" applyFont="1" applyBorder="1" applyAlignment="1">
      <alignment horizontal="right"/>
    </xf>
    <xf numFmtId="165" fontId="29" fillId="0" borderId="0" xfId="1" applyNumberFormat="1" applyFont="1" applyFill="1" applyBorder="1"/>
    <xf numFmtId="165" fontId="7" fillId="0" borderId="13" xfId="1" applyNumberFormat="1" applyFont="1" applyFill="1" applyBorder="1" applyAlignment="1">
      <alignment horizontal="right"/>
    </xf>
    <xf numFmtId="44" fontId="0" fillId="0" borderId="0" xfId="0" applyNumberFormat="1"/>
    <xf numFmtId="0" fontId="9" fillId="0" borderId="26" xfId="0" applyFont="1" applyBorder="1" applyAlignment="1">
      <alignment horizontal="center" wrapText="1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29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0" fillId="0" borderId="6" xfId="0" applyBorder="1"/>
    <xf numFmtId="17" fontId="2" fillId="0" borderId="3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 wrapText="1"/>
    </xf>
    <xf numFmtId="178" fontId="0" fillId="0" borderId="0" xfId="0" applyNumberFormat="1"/>
    <xf numFmtId="178" fontId="7" fillId="0" borderId="0" xfId="0" applyNumberFormat="1" applyFont="1"/>
    <xf numFmtId="5" fontId="0" fillId="0" borderId="8" xfId="0" applyNumberFormat="1" applyBorder="1"/>
    <xf numFmtId="5" fontId="0" fillId="0" borderId="10" xfId="0" applyNumberFormat="1" applyBorder="1"/>
    <xf numFmtId="178" fontId="0" fillId="0" borderId="1" xfId="0" applyNumberFormat="1" applyBorder="1"/>
    <xf numFmtId="5" fontId="0" fillId="0" borderId="46" xfId="0" applyNumberFormat="1" applyBorder="1"/>
    <xf numFmtId="5" fontId="0" fillId="0" borderId="32" xfId="0" applyNumberFormat="1" applyBorder="1"/>
    <xf numFmtId="178" fontId="2" fillId="0" borderId="5" xfId="0" applyNumberFormat="1" applyFont="1" applyBorder="1"/>
    <xf numFmtId="0" fontId="0" fillId="0" borderId="36" xfId="0" applyBorder="1"/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/>
    <xf numFmtId="0" fontId="7" fillId="0" borderId="1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0" fillId="0" borderId="56" xfId="0" applyBorder="1"/>
    <xf numFmtId="0" fontId="0" fillId="0" borderId="55" xfId="0" applyBorder="1"/>
    <xf numFmtId="165" fontId="7" fillId="0" borderId="55" xfId="0" applyNumberFormat="1" applyFont="1" applyBorder="1"/>
    <xf numFmtId="5" fontId="7" fillId="0" borderId="57" xfId="0" applyNumberFormat="1" applyFont="1" applyBorder="1" applyAlignment="1">
      <alignment horizontal="center"/>
    </xf>
    <xf numFmtId="0" fontId="7" fillId="0" borderId="36" xfId="0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36" xfId="0" applyFont="1" applyBorder="1"/>
    <xf numFmtId="5" fontId="7" fillId="0" borderId="9" xfId="0" applyNumberFormat="1" applyFont="1" applyBorder="1" applyAlignment="1">
      <alignment horizontal="center"/>
    </xf>
    <xf numFmtId="5" fontId="7" fillId="0" borderId="0" xfId="0" applyNumberFormat="1" applyFont="1" applyAlignment="1">
      <alignment horizontal="center"/>
    </xf>
    <xf numFmtId="5" fontId="7" fillId="0" borderId="2" xfId="0" applyNumberFormat="1" applyFont="1" applyBorder="1" applyAlignment="1">
      <alignment horizontal="center"/>
    </xf>
    <xf numFmtId="0" fontId="7" fillId="0" borderId="56" xfId="0" applyFont="1" applyBorder="1"/>
    <xf numFmtId="165" fontId="7" fillId="0" borderId="50" xfId="0" applyNumberFormat="1" applyFont="1" applyBorder="1"/>
    <xf numFmtId="0" fontId="32" fillId="0" borderId="61" xfId="0" applyFont="1" applyBorder="1"/>
    <xf numFmtId="0" fontId="7" fillId="0" borderId="3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8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5" fontId="7" fillId="0" borderId="4" xfId="0" applyNumberFormat="1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" fontId="7" fillId="0" borderId="50" xfId="0" applyNumberFormat="1" applyFont="1" applyBorder="1" applyAlignment="1">
      <alignment horizontal="center"/>
    </xf>
    <xf numFmtId="167" fontId="7" fillId="0" borderId="50" xfId="0" applyNumberFormat="1" applyFont="1" applyBorder="1"/>
    <xf numFmtId="5" fontId="7" fillId="0" borderId="50" xfId="0" applyNumberFormat="1" applyFont="1" applyBorder="1" applyAlignment="1">
      <alignment horizontal="center"/>
    </xf>
    <xf numFmtId="7" fontId="7" fillId="0" borderId="62" xfId="0" applyNumberFormat="1" applyFont="1" applyBorder="1" applyAlignment="1">
      <alignment horizontal="center"/>
    </xf>
    <xf numFmtId="0" fontId="17" fillId="0" borderId="0" xfId="0" applyFont="1"/>
    <xf numFmtId="0" fontId="7" fillId="0" borderId="6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2" xfId="0" applyNumberFormat="1" applyFont="1" applyBorder="1"/>
    <xf numFmtId="165" fontId="7" fillId="0" borderId="57" xfId="0" applyNumberFormat="1" applyFont="1" applyBorder="1"/>
    <xf numFmtId="167" fontId="7" fillId="0" borderId="0" xfId="0" applyNumberFormat="1" applyFont="1"/>
    <xf numFmtId="43" fontId="7" fillId="0" borderId="0" xfId="0" applyNumberFormat="1" applyFont="1"/>
    <xf numFmtId="0" fontId="7" fillId="0" borderId="55" xfId="0" applyFont="1" applyBorder="1"/>
    <xf numFmtId="43" fontId="7" fillId="0" borderId="55" xfId="0" applyNumberFormat="1" applyFont="1" applyBorder="1"/>
    <xf numFmtId="17" fontId="2" fillId="0" borderId="7" xfId="0" applyNumberFormat="1" applyFont="1" applyBorder="1" applyAlignment="1">
      <alignment horizontal="center"/>
    </xf>
    <xf numFmtId="178" fontId="0" fillId="0" borderId="2" xfId="0" applyNumberFormat="1" applyBorder="1"/>
    <xf numFmtId="178" fontId="0" fillId="0" borderId="18" xfId="0" applyNumberFormat="1" applyBorder="1"/>
    <xf numFmtId="178" fontId="7" fillId="0" borderId="2" xfId="0" applyNumberFormat="1" applyFont="1" applyBorder="1"/>
    <xf numFmtId="0" fontId="2" fillId="0" borderId="6" xfId="0" applyFont="1" applyBorder="1"/>
    <xf numFmtId="178" fontId="0" fillId="0" borderId="3" xfId="0" applyNumberFormat="1" applyBorder="1"/>
    <xf numFmtId="178" fontId="0" fillId="0" borderId="7" xfId="0" applyNumberFormat="1" applyBorder="1"/>
    <xf numFmtId="0" fontId="2" fillId="0" borderId="5" xfId="0" applyFont="1" applyBorder="1" applyAlignment="1">
      <alignment horizontal="center" wrapText="1"/>
    </xf>
    <xf numFmtId="17" fontId="8" fillId="0" borderId="4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9" fillId="0" borderId="0" xfId="6"/>
    <xf numFmtId="165" fontId="7" fillId="0" borderId="2" xfId="0" applyNumberFormat="1" applyFont="1" applyBorder="1"/>
    <xf numFmtId="0" fontId="25" fillId="0" borderId="0" xfId="0" applyFont="1"/>
    <xf numFmtId="42" fontId="25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15" xfId="0" applyFont="1" applyBorder="1"/>
    <xf numFmtId="179" fontId="7" fillId="0" borderId="0" xfId="0" applyNumberFormat="1" applyFont="1"/>
    <xf numFmtId="0" fontId="2" fillId="0" borderId="0" xfId="0" applyFont="1" applyAlignment="1">
      <alignment vertical="top"/>
    </xf>
    <xf numFmtId="0" fontId="25" fillId="0" borderId="5" xfId="0" applyFont="1" applyBorder="1" applyAlignment="1">
      <alignment horizontal="center"/>
    </xf>
    <xf numFmtId="166" fontId="25" fillId="0" borderId="5" xfId="0" applyNumberFormat="1" applyFont="1" applyBorder="1" applyAlignment="1">
      <alignment horizontal="center" wrapText="1"/>
    </xf>
    <xf numFmtId="166" fontId="25" fillId="0" borderId="8" xfId="0" applyNumberFormat="1" applyFont="1" applyBorder="1" applyAlignment="1">
      <alignment horizontal="center"/>
    </xf>
    <xf numFmtId="166" fontId="25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11" fillId="0" borderId="2" xfId="0" applyFont="1" applyBorder="1" applyAlignment="1">
      <alignment horizontal="right"/>
    </xf>
    <xf numFmtId="0" fontId="7" fillId="0" borderId="2" xfId="0" applyFont="1" applyBorder="1"/>
    <xf numFmtId="0" fontId="29" fillId="0" borderId="0" xfId="6" applyNumberFormat="1" applyFill="1" applyBorder="1" applyAlignment="1">
      <alignment horizontal="center"/>
    </xf>
    <xf numFmtId="0" fontId="29" fillId="0" borderId="0" xfId="6" applyNumberFormat="1" applyFill="1" applyBorder="1" applyAlignment="1">
      <alignment horizontal="left"/>
    </xf>
    <xf numFmtId="164" fontId="29" fillId="0" borderId="0" xfId="6" applyNumberFormat="1" applyFill="1" applyBorder="1" applyAlignment="1">
      <alignment horizontal="right"/>
    </xf>
    <xf numFmtId="0" fontId="29" fillId="0" borderId="0" xfId="6" applyFill="1" applyBorder="1"/>
    <xf numFmtId="167" fontId="29" fillId="0" borderId="0" xfId="6" applyNumberFormat="1" applyFill="1" applyBorder="1"/>
    <xf numFmtId="167" fontId="0" fillId="0" borderId="0" xfId="0" applyNumberForma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3" xfId="0" applyFont="1" applyBorder="1"/>
    <xf numFmtId="0" fontId="0" fillId="0" borderId="1" xfId="0" applyBorder="1" applyAlignment="1">
      <alignment horizontal="right"/>
    </xf>
    <xf numFmtId="5" fontId="0" fillId="0" borderId="1" xfId="0" applyNumberFormat="1" applyBorder="1"/>
    <xf numFmtId="0" fontId="8" fillId="0" borderId="51" xfId="0" applyFont="1" applyBorder="1" applyAlignment="1">
      <alignment horizontal="center" wrapText="1"/>
    </xf>
    <xf numFmtId="166" fontId="7" fillId="0" borderId="0" xfId="0" applyNumberFormat="1" applyFont="1"/>
    <xf numFmtId="166" fontId="8" fillId="0" borderId="0" xfId="0" applyNumberFormat="1" applyFont="1" applyAlignment="1">
      <alignment horizontal="center"/>
    </xf>
    <xf numFmtId="165" fontId="7" fillId="0" borderId="9" xfId="0" applyNumberFormat="1" applyFont="1" applyBorder="1"/>
    <xf numFmtId="165" fontId="7" fillId="0" borderId="43" xfId="0" applyNumberFormat="1" applyFont="1" applyBorder="1"/>
    <xf numFmtId="165" fontId="7" fillId="0" borderId="0" xfId="0" applyNumberFormat="1" applyFont="1" applyAlignment="1">
      <alignment horizontal="right"/>
    </xf>
    <xf numFmtId="10" fontId="7" fillId="0" borderId="0" xfId="0" applyNumberFormat="1" applyFont="1"/>
    <xf numFmtId="165" fontId="8" fillId="0" borderId="2" xfId="0" applyNumberFormat="1" applyFont="1" applyBorder="1"/>
    <xf numFmtId="10" fontId="7" fillId="0" borderId="43" xfId="0" applyNumberFormat="1" applyFont="1" applyBorder="1"/>
    <xf numFmtId="165" fontId="7" fillId="0" borderId="8" xfId="0" applyNumberFormat="1" applyFont="1" applyBorder="1" applyAlignment="1">
      <alignment horizontal="right"/>
    </xf>
    <xf numFmtId="168" fontId="7" fillId="0" borderId="0" xfId="0" applyNumberFormat="1" applyFont="1"/>
    <xf numFmtId="168" fontId="7" fillId="0" borderId="2" xfId="0" applyNumberFormat="1" applyFont="1" applyBorder="1"/>
    <xf numFmtId="168" fontId="7" fillId="0" borderId="43" xfId="0" applyNumberFormat="1" applyFont="1" applyBorder="1"/>
    <xf numFmtId="169" fontId="7" fillId="0" borderId="2" xfId="4" applyNumberFormat="1" applyFont="1" applyFill="1" applyBorder="1"/>
    <xf numFmtId="165" fontId="0" fillId="0" borderId="8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168" fontId="7" fillId="0" borderId="1" xfId="0" applyNumberFormat="1" applyFont="1" applyBorder="1"/>
    <xf numFmtId="168" fontId="7" fillId="0" borderId="18" xfId="0" applyNumberFormat="1" applyFont="1" applyBorder="1"/>
    <xf numFmtId="168" fontId="7" fillId="0" borderId="42" xfId="0" applyNumberFormat="1" applyFont="1" applyBorder="1"/>
    <xf numFmtId="5" fontId="7" fillId="0" borderId="2" xfId="0" applyNumberFormat="1" applyFont="1" applyBorder="1"/>
    <xf numFmtId="5" fontId="7" fillId="0" borderId="43" xfId="0" applyNumberFormat="1" applyFont="1" applyBorder="1"/>
    <xf numFmtId="166" fontId="8" fillId="0" borderId="2" xfId="0" applyNumberFormat="1" applyFont="1" applyBorder="1" applyAlignment="1">
      <alignment horizontal="center"/>
    </xf>
    <xf numFmtId="5" fontId="7" fillId="0" borderId="8" xfId="0" applyNumberFormat="1" applyFont="1" applyBorder="1" applyAlignment="1">
      <alignment horizontal="right"/>
    </xf>
    <xf numFmtId="5" fontId="34" fillId="0" borderId="0" xfId="0" applyNumberFormat="1" applyFont="1"/>
    <xf numFmtId="5" fontId="34" fillId="0" borderId="2" xfId="0" applyNumberFormat="1" applyFont="1" applyBorder="1"/>
    <xf numFmtId="5" fontId="34" fillId="0" borderId="43" xfId="0" applyNumberFormat="1" applyFont="1" applyBorder="1"/>
    <xf numFmtId="5" fontId="8" fillId="0" borderId="8" xfId="0" applyNumberFormat="1" applyFont="1" applyBorder="1" applyAlignment="1">
      <alignment horizontal="right"/>
    </xf>
    <xf numFmtId="165" fontId="7" fillId="0" borderId="8" xfId="0" applyNumberFormat="1" applyFont="1" applyBorder="1"/>
    <xf numFmtId="5" fontId="7" fillId="0" borderId="8" xfId="0" applyNumberFormat="1" applyFont="1" applyBorder="1"/>
    <xf numFmtId="10" fontId="7" fillId="0" borderId="8" xfId="0" applyNumberFormat="1" applyFont="1" applyBorder="1" applyAlignment="1">
      <alignment horizontal="right"/>
    </xf>
    <xf numFmtId="10" fontId="7" fillId="0" borderId="2" xfId="0" applyNumberFormat="1" applyFont="1" applyBorder="1"/>
    <xf numFmtId="165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/>
    <xf numFmtId="171" fontId="7" fillId="0" borderId="0" xfId="0" applyNumberFormat="1" applyFont="1"/>
    <xf numFmtId="165" fontId="7" fillId="0" borderId="46" xfId="0" applyNumberFormat="1" applyFont="1" applyBorder="1" applyAlignment="1">
      <alignment horizontal="right"/>
    </xf>
    <xf numFmtId="5" fontId="8" fillId="0" borderId="6" xfId="0" applyNumberFormat="1" applyFont="1" applyBorder="1" applyAlignment="1">
      <alignment horizontal="right"/>
    </xf>
    <xf numFmtId="5" fontId="8" fillId="0" borderId="3" xfId="0" applyNumberFormat="1" applyFont="1" applyBorder="1"/>
    <xf numFmtId="5" fontId="8" fillId="0" borderId="7" xfId="0" applyNumberFormat="1" applyFont="1" applyBorder="1"/>
    <xf numFmtId="5" fontId="8" fillId="0" borderId="47" xfId="0" applyNumberFormat="1" applyFont="1" applyBorder="1"/>
    <xf numFmtId="5" fontId="8" fillId="0" borderId="42" xfId="0" applyNumberFormat="1" applyFont="1" applyBorder="1"/>
    <xf numFmtId="165" fontId="7" fillId="0" borderId="2" xfId="0" applyNumberFormat="1" applyFont="1" applyBorder="1" applyAlignment="1">
      <alignment horizontal="right"/>
    </xf>
    <xf numFmtId="165" fontId="8" fillId="0" borderId="3" xfId="0" applyNumberFormat="1" applyFont="1" applyBorder="1"/>
    <xf numFmtId="165" fontId="8" fillId="0" borderId="7" xfId="0" applyNumberFormat="1" applyFont="1" applyBorder="1"/>
    <xf numFmtId="5" fontId="8" fillId="0" borderId="50" xfId="0" applyNumberFormat="1" applyFont="1" applyBorder="1"/>
    <xf numFmtId="5" fontId="8" fillId="0" borderId="57" xfId="0" applyNumberFormat="1" applyFont="1" applyBorder="1"/>
    <xf numFmtId="5" fontId="8" fillId="0" borderId="54" xfId="0" applyNumberFormat="1" applyFont="1" applyBorder="1"/>
    <xf numFmtId="0" fontId="0" fillId="0" borderId="72" xfId="0" applyBorder="1"/>
    <xf numFmtId="0" fontId="0" fillId="0" borderId="70" xfId="0" applyBorder="1"/>
    <xf numFmtId="0" fontId="0" fillId="0" borderId="73" xfId="0" applyBorder="1"/>
    <xf numFmtId="0" fontId="0" fillId="0" borderId="3" xfId="0" applyBorder="1"/>
    <xf numFmtId="0" fontId="0" fillId="0" borderId="7" xfId="0" applyBorder="1"/>
    <xf numFmtId="176" fontId="0" fillId="0" borderId="41" xfId="0" applyNumberFormat="1" applyBorder="1"/>
    <xf numFmtId="176" fontId="0" fillId="0" borderId="36" xfId="0" applyNumberFormat="1" applyBorder="1"/>
    <xf numFmtId="176" fontId="0" fillId="0" borderId="4" xfId="0" applyNumberFormat="1" applyBorder="1"/>
    <xf numFmtId="176" fontId="0" fillId="0" borderId="9" xfId="0" applyNumberFormat="1" applyBorder="1"/>
    <xf numFmtId="176" fontId="0" fillId="0" borderId="43" xfId="0" applyNumberFormat="1" applyBorder="1"/>
    <xf numFmtId="176" fontId="0" fillId="0" borderId="8" xfId="0" applyNumberFormat="1" applyBorder="1"/>
    <xf numFmtId="176" fontId="0" fillId="0" borderId="0" xfId="0" applyNumberFormat="1"/>
    <xf numFmtId="176" fontId="0" fillId="0" borderId="2" xfId="0" applyNumberFormat="1" applyBorder="1"/>
    <xf numFmtId="0" fontId="0" fillId="0" borderId="2" xfId="0" applyBorder="1"/>
    <xf numFmtId="0" fontId="0" fillId="0" borderId="46" xfId="0" applyBorder="1"/>
    <xf numFmtId="0" fontId="0" fillId="0" borderId="18" xfId="0" applyBorder="1"/>
    <xf numFmtId="0" fontId="2" fillId="0" borderId="4" xfId="0" applyFont="1" applyBorder="1"/>
    <xf numFmtId="7" fontId="0" fillId="0" borderId="6" xfId="0" applyNumberFormat="1" applyBorder="1"/>
    <xf numFmtId="0" fontId="0" fillId="0" borderId="4" xfId="0" applyBorder="1"/>
    <xf numFmtId="0" fontId="0" fillId="0" borderId="9" xfId="0" applyBorder="1"/>
    <xf numFmtId="3" fontId="0" fillId="0" borderId="43" xfId="0" applyNumberFormat="1" applyBorder="1"/>
    <xf numFmtId="3" fontId="0" fillId="0" borderId="8" xfId="0" applyNumberFormat="1" applyBorder="1"/>
    <xf numFmtId="3" fontId="0" fillId="0" borderId="0" xfId="0" applyNumberFormat="1"/>
    <xf numFmtId="3" fontId="0" fillId="0" borderId="2" xfId="0" applyNumberFormat="1" applyBorder="1"/>
    <xf numFmtId="169" fontId="0" fillId="0" borderId="43" xfId="0" applyNumberFormat="1" applyBorder="1"/>
    <xf numFmtId="10" fontId="0" fillId="0" borderId="8" xfId="0" applyNumberFormat="1" applyBorder="1"/>
    <xf numFmtId="10" fontId="0" fillId="0" borderId="0" xfId="0" applyNumberFormat="1"/>
    <xf numFmtId="10" fontId="0" fillId="0" borderId="2" xfId="0" applyNumberFormat="1" applyBorder="1"/>
    <xf numFmtId="0" fontId="15" fillId="0" borderId="0" xfId="0" applyFont="1"/>
    <xf numFmtId="169" fontId="15" fillId="0" borderId="43" xfId="0" applyNumberFormat="1" applyFont="1" applyBorder="1"/>
    <xf numFmtId="10" fontId="15" fillId="0" borderId="8" xfId="0" applyNumberFormat="1" applyFont="1" applyBorder="1"/>
    <xf numFmtId="10" fontId="15" fillId="0" borderId="0" xfId="0" applyNumberFormat="1" applyFont="1"/>
    <xf numFmtId="10" fontId="15" fillId="0" borderId="2" xfId="0" applyNumberFormat="1" applyFont="1" applyBorder="1"/>
    <xf numFmtId="169" fontId="0" fillId="0" borderId="43" xfId="0" applyNumberFormat="1" applyBorder="1" applyAlignment="1">
      <alignment horizontal="right"/>
    </xf>
    <xf numFmtId="169" fontId="0" fillId="0" borderId="8" xfId="0" applyNumberFormat="1" applyBorder="1"/>
    <xf numFmtId="169" fontId="0" fillId="0" borderId="0" xfId="0" applyNumberFormat="1"/>
    <xf numFmtId="169" fontId="0" fillId="0" borderId="2" xfId="0" applyNumberFormat="1" applyBorder="1"/>
    <xf numFmtId="7" fontId="0" fillId="0" borderId="0" xfId="0" applyNumberFormat="1"/>
    <xf numFmtId="177" fontId="0" fillId="0" borderId="43" xfId="0" applyNumberFormat="1" applyBorder="1"/>
    <xf numFmtId="7" fontId="0" fillId="0" borderId="8" xfId="0" applyNumberFormat="1" applyBorder="1"/>
    <xf numFmtId="7" fontId="0" fillId="0" borderId="2" xfId="0" applyNumberFormat="1" applyBorder="1"/>
    <xf numFmtId="9" fontId="0" fillId="0" borderId="43" xfId="0" applyNumberFormat="1" applyBorder="1"/>
    <xf numFmtId="9" fontId="0" fillId="0" borderId="8" xfId="4" applyFont="1" applyFill="1" applyBorder="1"/>
    <xf numFmtId="9" fontId="0" fillId="0" borderId="0" xfId="4" applyFont="1" applyFill="1" applyBorder="1"/>
    <xf numFmtId="9" fontId="0" fillId="0" borderId="2" xfId="4" applyFont="1" applyFill="1" applyBorder="1"/>
    <xf numFmtId="166" fontId="2" fillId="0" borderId="43" xfId="0" applyNumberFormat="1" applyFont="1" applyBorder="1" applyAlignment="1">
      <alignment horizontal="right"/>
    </xf>
    <xf numFmtId="166" fontId="2" fillId="0" borderId="8" xfId="0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5" fontId="0" fillId="0" borderId="2" xfId="0" applyNumberFormat="1" applyBorder="1"/>
    <xf numFmtId="5" fontId="0" fillId="0" borderId="36" xfId="0" applyNumberFormat="1" applyBorder="1"/>
    <xf numFmtId="5" fontId="0" fillId="0" borderId="4" xfId="0" applyNumberFormat="1" applyBorder="1"/>
    <xf numFmtId="5" fontId="0" fillId="0" borderId="9" xfId="0" applyNumberFormat="1" applyBorder="1"/>
    <xf numFmtId="5" fontId="0" fillId="0" borderId="18" xfId="0" applyNumberFormat="1" applyBorder="1"/>
    <xf numFmtId="5" fontId="0" fillId="0" borderId="6" xfId="0" applyNumberFormat="1" applyBorder="1"/>
    <xf numFmtId="5" fontId="0" fillId="0" borderId="3" xfId="0" applyNumberFormat="1" applyBorder="1"/>
    <xf numFmtId="5" fontId="0" fillId="0" borderId="7" xfId="0" applyNumberFormat="1" applyBorder="1"/>
    <xf numFmtId="0" fontId="36" fillId="0" borderId="0" xfId="6" applyFont="1" applyFill="1" applyAlignment="1">
      <alignment horizontal="center"/>
    </xf>
    <xf numFmtId="0" fontId="36" fillId="0" borderId="0" xfId="6" applyFont="1" applyAlignment="1">
      <alignment horizontal="center"/>
    </xf>
    <xf numFmtId="0" fontId="36" fillId="0" borderId="0" xfId="6" applyFont="1" applyFill="1"/>
    <xf numFmtId="0" fontId="34" fillId="0" borderId="4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2" fillId="0" borderId="36" xfId="0" applyFont="1" applyBorder="1" applyAlignment="1">
      <alignment horizontal="center" vertical="center"/>
    </xf>
    <xf numFmtId="173" fontId="2" fillId="0" borderId="4" xfId="0" applyNumberFormat="1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7" fillId="0" borderId="46" xfId="5" applyFont="1" applyBorder="1" applyAlignment="1">
      <alignment vertical="center"/>
    </xf>
    <xf numFmtId="0" fontId="37" fillId="0" borderId="1" xfId="5" applyFont="1" applyBorder="1" applyAlignment="1">
      <alignment horizontal="right" vertical="center"/>
    </xf>
    <xf numFmtId="0" fontId="37" fillId="0" borderId="1" xfId="5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9" fillId="0" borderId="4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5" fontId="0" fillId="0" borderId="0" xfId="1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5" fontId="0" fillId="0" borderId="0" xfId="1" applyNumberFormat="1" applyFont="1" applyFill="1" applyAlignment="1">
      <alignment horizontal="right" vertical="center"/>
    </xf>
    <xf numFmtId="167" fontId="2" fillId="0" borderId="0" xfId="2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7" fontId="0" fillId="0" borderId="0" xfId="2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7" fontId="0" fillId="0" borderId="0" xfId="2" applyNumberFormat="1" applyFont="1" applyAlignment="1">
      <alignment horizontal="center" vertical="center"/>
    </xf>
    <xf numFmtId="167" fontId="0" fillId="0" borderId="0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43" fontId="0" fillId="0" borderId="0" xfId="1" applyFont="1" applyAlignment="1">
      <alignment horizontal="right" vertical="center"/>
    </xf>
    <xf numFmtId="165" fontId="0" fillId="0" borderId="0" xfId="1" applyNumberFormat="1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2" fillId="0" borderId="18" xfId="5" applyBorder="1" applyAlignment="1">
      <alignment horizontal="right" vertical="center"/>
    </xf>
    <xf numFmtId="0" fontId="2" fillId="0" borderId="38" xfId="3" applyFont="1" applyBorder="1" applyAlignment="1">
      <alignment horizontal="center" wrapText="1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7" fillId="0" borderId="4" xfId="0" applyFont="1" applyBorder="1" applyAlignment="1">
      <alignment horizontal="right"/>
    </xf>
    <xf numFmtId="0" fontId="2" fillId="0" borderId="63" xfId="0" applyFont="1" applyBorder="1" applyAlignment="1">
      <alignment horizontal="right"/>
    </xf>
    <xf numFmtId="178" fontId="2" fillId="0" borderId="6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2" fillId="0" borderId="3" xfId="0" applyNumberFormat="1" applyFont="1" applyBorder="1" applyAlignment="1">
      <alignment vertical="center"/>
    </xf>
    <xf numFmtId="44" fontId="25" fillId="0" borderId="0" xfId="0" applyNumberFormat="1" applyFont="1"/>
    <xf numFmtId="0" fontId="8" fillId="0" borderId="6" xfId="0" applyFont="1" applyBorder="1" applyAlignment="1">
      <alignment horizontal="left"/>
    </xf>
    <xf numFmtId="0" fontId="7" fillId="0" borderId="43" xfId="0" applyFont="1" applyBorder="1"/>
    <xf numFmtId="5" fontId="7" fillId="0" borderId="46" xfId="0" applyNumberFormat="1" applyFont="1" applyBorder="1"/>
    <xf numFmtId="5" fontId="7" fillId="0" borderId="1" xfId="0" applyNumberFormat="1" applyFont="1" applyBorder="1"/>
    <xf numFmtId="5" fontId="7" fillId="0" borderId="18" xfId="0" applyNumberFormat="1" applyFont="1" applyBorder="1"/>
    <xf numFmtId="0" fontId="8" fillId="0" borderId="4" xfId="0" applyFont="1" applyBorder="1"/>
    <xf numFmtId="0" fontId="29" fillId="0" borderId="0" xfId="6" applyAlignment="1">
      <alignment horizontal="right"/>
    </xf>
    <xf numFmtId="169" fontId="7" fillId="0" borderId="0" xfId="4" applyNumberFormat="1" applyFont="1"/>
    <xf numFmtId="3" fontId="7" fillId="0" borderId="0" xfId="0" applyNumberFormat="1" applyFont="1" applyAlignment="1">
      <alignment horizontal="center"/>
    </xf>
    <xf numFmtId="43" fontId="0" fillId="0" borderId="0" xfId="1" applyFont="1" applyFill="1" applyBorder="1"/>
    <xf numFmtId="17" fontId="2" fillId="0" borderId="0" xfId="0" applyNumberFormat="1" applyFont="1" applyAlignment="1">
      <alignment horizontal="center"/>
    </xf>
    <xf numFmtId="0" fontId="0" fillId="0" borderId="79" xfId="0" applyBorder="1" applyAlignment="1">
      <alignment horizontal="right"/>
    </xf>
    <xf numFmtId="0" fontId="0" fillId="0" borderId="80" xfId="0" applyBorder="1"/>
    <xf numFmtId="0" fontId="0" fillId="0" borderId="83" xfId="0" applyBorder="1" applyAlignment="1">
      <alignment horizontal="right"/>
    </xf>
    <xf numFmtId="0" fontId="0" fillId="0" borderId="84" xfId="0" applyBorder="1"/>
    <xf numFmtId="0" fontId="0" fillId="0" borderId="81" xfId="0" applyBorder="1" applyAlignment="1">
      <alignment horizontal="right"/>
    </xf>
    <xf numFmtId="0" fontId="0" fillId="0" borderId="82" xfId="0" applyBorder="1"/>
    <xf numFmtId="17" fontId="2" fillId="0" borderId="6" xfId="0" applyNumberFormat="1" applyFont="1" applyBorder="1" applyAlignment="1">
      <alignment horizontal="center"/>
    </xf>
    <xf numFmtId="17" fontId="8" fillId="0" borderId="3" xfId="0" applyNumberFormat="1" applyFont="1" applyBorder="1" applyAlignment="1">
      <alignment horizontal="center"/>
    </xf>
    <xf numFmtId="17" fontId="8" fillId="0" borderId="7" xfId="0" applyNumberFormat="1" applyFont="1" applyBorder="1" applyAlignment="1">
      <alignment horizontal="center"/>
    </xf>
    <xf numFmtId="169" fontId="7" fillId="0" borderId="20" xfId="4" applyNumberFormat="1" applyFont="1" applyBorder="1"/>
    <xf numFmtId="169" fontId="7" fillId="0" borderId="19" xfId="4" applyNumberFormat="1" applyFont="1" applyBorder="1"/>
    <xf numFmtId="0" fontId="7" fillId="0" borderId="85" xfId="0" applyFont="1" applyBorder="1"/>
    <xf numFmtId="3" fontId="7" fillId="0" borderId="20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0" fontId="8" fillId="3" borderId="36" xfId="0" applyFont="1" applyFill="1" applyBorder="1"/>
    <xf numFmtId="0" fontId="31" fillId="3" borderId="4" xfId="0" applyFont="1" applyFill="1" applyBorder="1"/>
    <xf numFmtId="0" fontId="7" fillId="0" borderId="8" xfId="0" applyFont="1" applyBorder="1" applyAlignment="1">
      <alignment horizontal="right"/>
    </xf>
    <xf numFmtId="9" fontId="8" fillId="0" borderId="0" xfId="4" applyFont="1" applyBorder="1" applyAlignment="1">
      <alignment horizontal="center"/>
    </xf>
    <xf numFmtId="5" fontId="7" fillId="0" borderId="10" xfId="0" applyNumberFormat="1" applyFont="1" applyBorder="1"/>
    <xf numFmtId="178" fontId="29" fillId="0" borderId="0" xfId="6" applyNumberFormat="1" applyBorder="1"/>
    <xf numFmtId="17" fontId="8" fillId="0" borderId="87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2" xfId="0" applyBorder="1" applyAlignment="1">
      <alignment vertical="center"/>
    </xf>
    <xf numFmtId="166" fontId="2" fillId="0" borderId="19" xfId="0" applyNumberFormat="1" applyFont="1" applyBorder="1" applyAlignment="1">
      <alignment horizontal="center"/>
    </xf>
    <xf numFmtId="176" fontId="29" fillId="0" borderId="20" xfId="6" applyNumberForma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78" fontId="0" fillId="0" borderId="20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165" fontId="1" fillId="0" borderId="43" xfId="1" applyNumberFormat="1" applyFon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2" fillId="0" borderId="54" xfId="0" applyNumberFormat="1" applyFont="1" applyBorder="1" applyAlignment="1">
      <alignment vertical="center"/>
    </xf>
    <xf numFmtId="0" fontId="2" fillId="0" borderId="51" xfId="0" applyFont="1" applyBorder="1" applyAlignment="1">
      <alignment horizontal="center" wrapText="1"/>
    </xf>
    <xf numFmtId="0" fontId="29" fillId="0" borderId="0" xfId="6" applyNumberFormat="1" applyFill="1" applyAlignment="1">
      <alignment horizontal="center" wrapText="1"/>
    </xf>
    <xf numFmtId="0" fontId="0" fillId="0" borderId="88" xfId="0" applyBorder="1" applyAlignment="1">
      <alignment horizontal="right"/>
    </xf>
    <xf numFmtId="5" fontId="0" fillId="0" borderId="48" xfId="0" applyNumberFormat="1" applyBorder="1"/>
    <xf numFmtId="0" fontId="0" fillId="0" borderId="89" xfId="0" applyBorder="1"/>
    <xf numFmtId="0" fontId="2" fillId="0" borderId="90" xfId="0" applyFont="1" applyBorder="1" applyAlignment="1">
      <alignment horizontal="center"/>
    </xf>
    <xf numFmtId="5" fontId="0" fillId="0" borderId="30" xfId="0" applyNumberFormat="1" applyBorder="1"/>
    <xf numFmtId="5" fontId="0" fillId="0" borderId="37" xfId="0" applyNumberFormat="1" applyBorder="1"/>
    <xf numFmtId="5" fontId="0" fillId="0" borderId="85" xfId="0" applyNumberFormat="1" applyBorder="1"/>
    <xf numFmtId="5" fontId="0" fillId="0" borderId="39" xfId="0" applyNumberFormat="1" applyBorder="1"/>
    <xf numFmtId="5" fontId="0" fillId="0" borderId="13" xfId="0" applyNumberFormat="1" applyBorder="1"/>
    <xf numFmtId="5" fontId="0" fillId="0" borderId="20" xfId="0" applyNumberFormat="1" applyBorder="1"/>
    <xf numFmtId="5" fontId="0" fillId="0" borderId="19" xfId="0" applyNumberFormat="1" applyBorder="1"/>
    <xf numFmtId="166" fontId="7" fillId="0" borderId="6" xfId="0" applyNumberFormat="1" applyFont="1" applyBorder="1"/>
    <xf numFmtId="165" fontId="8" fillId="0" borderId="54" xfId="0" applyNumberFormat="1" applyFont="1" applyBorder="1"/>
    <xf numFmtId="10" fontId="7" fillId="0" borderId="43" xfId="4" applyNumberFormat="1" applyFont="1" applyFill="1" applyBorder="1"/>
    <xf numFmtId="0" fontId="8" fillId="0" borderId="8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56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29" fillId="0" borderId="4" xfId="6" applyBorder="1" applyAlignment="1">
      <alignment horizontal="center" vertical="center"/>
    </xf>
    <xf numFmtId="0" fontId="29" fillId="0" borderId="9" xfId="6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5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1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7" fontId="0" fillId="0" borderId="0" xfId="1" applyNumberFormat="1" applyFont="1" applyFill="1" applyBorder="1" applyAlignment="1">
      <alignment horizontal="right" vertical="center"/>
    </xf>
    <xf numFmtId="7" fontId="0" fillId="0" borderId="0" xfId="0" applyNumberFormat="1" applyAlignment="1">
      <alignment horizontal="right" vertical="center"/>
    </xf>
    <xf numFmtId="174" fontId="0" fillId="0" borderId="0" xfId="0" applyNumberFormat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  <xf numFmtId="174" fontId="0" fillId="0" borderId="0" xfId="4" applyNumberFormat="1" applyFont="1" applyBorder="1" applyAlignment="1">
      <alignment horizontal="right" vertical="center"/>
    </xf>
    <xf numFmtId="10" fontId="0" fillId="0" borderId="2" xfId="4" applyNumberFormat="1" applyFont="1" applyBorder="1" applyAlignment="1">
      <alignment horizontal="center" vertical="center"/>
    </xf>
    <xf numFmtId="3" fontId="0" fillId="0" borderId="46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9" fillId="0" borderId="4" xfId="6" applyBorder="1" applyAlignment="1" applyProtection="1">
      <alignment horizontal="right"/>
    </xf>
    <xf numFmtId="5" fontId="2" fillId="0" borderId="2" xfId="0" applyNumberFormat="1" applyFont="1" applyBorder="1"/>
    <xf numFmtId="167" fontId="0" fillId="0" borderId="0" xfId="2" applyNumberFormat="1" applyFont="1" applyBorder="1"/>
    <xf numFmtId="167" fontId="2" fillId="0" borderId="0" xfId="2" applyNumberFormat="1" applyFont="1" applyBorder="1"/>
    <xf numFmtId="167" fontId="2" fillId="0" borderId="2" xfId="2" applyNumberFormat="1" applyFont="1" applyBorder="1"/>
    <xf numFmtId="166" fontId="18" fillId="0" borderId="0" xfId="0" applyNumberFormat="1" applyFont="1"/>
    <xf numFmtId="166" fontId="18" fillId="0" borderId="2" xfId="0" applyNumberFormat="1" applyFont="1" applyBorder="1"/>
    <xf numFmtId="166" fontId="18" fillId="0" borderId="4" xfId="0" applyNumberFormat="1" applyFont="1" applyBorder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166" fontId="18" fillId="0" borderId="87" xfId="0" applyNumberFormat="1" applyFont="1" applyBorder="1" applyAlignment="1">
      <alignment horizontal="center"/>
    </xf>
    <xf numFmtId="0" fontId="0" fillId="0" borderId="30" xfId="0" applyBorder="1"/>
    <xf numFmtId="5" fontId="2" fillId="0" borderId="39" xfId="0" applyNumberFormat="1" applyFont="1" applyBorder="1"/>
    <xf numFmtId="5" fontId="2" fillId="0" borderId="13" xfId="0" applyNumberFormat="1" applyFont="1" applyBorder="1"/>
    <xf numFmtId="0" fontId="0" fillId="0" borderId="13" xfId="0" applyBorder="1"/>
    <xf numFmtId="0" fontId="0" fillId="0" borderId="39" xfId="0" applyBorder="1"/>
    <xf numFmtId="167" fontId="2" fillId="0" borderId="39" xfId="2" applyNumberFormat="1" applyFont="1" applyBorder="1"/>
    <xf numFmtId="166" fontId="18" fillId="0" borderId="13" xfId="0" applyNumberFormat="1" applyFont="1" applyBorder="1"/>
    <xf numFmtId="165" fontId="0" fillId="0" borderId="0" xfId="1" applyNumberFormat="1" applyFont="1" applyBorder="1"/>
    <xf numFmtId="0" fontId="0" fillId="0" borderId="93" xfId="0" applyBorder="1"/>
    <xf numFmtId="5" fontId="2" fillId="0" borderId="92" xfId="0" applyNumberFormat="1" applyFont="1" applyBorder="1"/>
    <xf numFmtId="5" fontId="2" fillId="0" borderId="94" xfId="0" applyNumberFormat="1" applyFont="1" applyBorder="1"/>
    <xf numFmtId="0" fontId="0" fillId="0" borderId="94" xfId="0" applyBorder="1"/>
    <xf numFmtId="0" fontId="0" fillId="0" borderId="92" xfId="0" applyBorder="1"/>
    <xf numFmtId="167" fontId="2" fillId="0" borderId="92" xfId="2" applyNumberFormat="1" applyFont="1" applyBorder="1"/>
    <xf numFmtId="166" fontId="18" fillId="0" borderId="94" xfId="0" applyNumberFormat="1" applyFont="1" applyBorder="1"/>
    <xf numFmtId="165" fontId="0" fillId="0" borderId="0" xfId="1" applyNumberFormat="1" applyFont="1" applyBorder="1" applyAlignment="1">
      <alignment horizontal="right" vertical="center"/>
    </xf>
    <xf numFmtId="1" fontId="39" fillId="0" borderId="0" xfId="0" applyNumberFormat="1" applyFont="1" applyAlignment="1">
      <alignment horizontal="center" wrapText="1"/>
    </xf>
    <xf numFmtId="166" fontId="14" fillId="0" borderId="0" xfId="0" applyNumberFormat="1" applyFont="1" applyAlignment="1">
      <alignment horizontal="center"/>
    </xf>
    <xf numFmtId="165" fontId="0" fillId="0" borderId="8" xfId="1" applyNumberFormat="1" applyFont="1" applyBorder="1"/>
    <xf numFmtId="171" fontId="40" fillId="0" borderId="0" xfId="4" applyNumberFormat="1" applyFont="1"/>
    <xf numFmtId="0" fontId="0" fillId="0" borderId="10" xfId="0" applyBorder="1"/>
    <xf numFmtId="5" fontId="0" fillId="0" borderId="69" xfId="0" applyNumberFormat="1" applyBorder="1"/>
    <xf numFmtId="5" fontId="0" fillId="0" borderId="12" xfId="0" applyNumberFormat="1" applyBorder="1"/>
    <xf numFmtId="5" fontId="7" fillId="0" borderId="0" xfId="0" applyNumberFormat="1" applyFont="1" applyAlignment="1">
      <alignment horizontal="right"/>
    </xf>
    <xf numFmtId="5" fontId="7" fillId="0" borderId="36" xfId="0" applyNumberFormat="1" applyFont="1" applyBorder="1"/>
    <xf numFmtId="5" fontId="7" fillId="0" borderId="4" xfId="0" applyNumberFormat="1" applyFont="1" applyBorder="1"/>
    <xf numFmtId="5" fontId="7" fillId="0" borderId="9" xfId="0" applyNumberFormat="1" applyFont="1" applyBorder="1"/>
    <xf numFmtId="5" fontId="8" fillId="0" borderId="6" xfId="0" applyNumberFormat="1" applyFont="1" applyBorder="1"/>
    <xf numFmtId="5" fontId="10" fillId="0" borderId="26" xfId="2" applyNumberFormat="1" applyFont="1" applyFill="1" applyBorder="1" applyAlignment="1">
      <alignment horizontal="right"/>
    </xf>
    <xf numFmtId="5" fontId="7" fillId="0" borderId="8" xfId="2" applyNumberFormat="1" applyFont="1" applyFill="1" applyBorder="1"/>
    <xf numFmtId="5" fontId="7" fillId="0" borderId="0" xfId="2" applyNumberFormat="1" applyFont="1" applyFill="1" applyBorder="1"/>
    <xf numFmtId="5" fontId="7" fillId="0" borderId="2" xfId="2" applyNumberFormat="1" applyFont="1" applyFill="1" applyBorder="1"/>
    <xf numFmtId="5" fontId="10" fillId="0" borderId="10" xfId="2" applyNumberFormat="1" applyFont="1" applyFill="1" applyBorder="1" applyAlignment="1">
      <alignment horizontal="right"/>
    </xf>
    <xf numFmtId="5" fontId="7" fillId="0" borderId="13" xfId="2" applyNumberFormat="1" applyFont="1" applyFill="1" applyBorder="1"/>
    <xf numFmtId="5" fontId="7" fillId="0" borderId="11" xfId="2" applyNumberFormat="1" applyFont="1" applyFill="1" applyBorder="1"/>
    <xf numFmtId="5" fontId="7" fillId="0" borderId="19" xfId="2" applyNumberFormat="1" applyFont="1" applyFill="1" applyBorder="1"/>
    <xf numFmtId="5" fontId="7" fillId="0" borderId="20" xfId="2" applyNumberFormat="1" applyFont="1" applyFill="1" applyBorder="1"/>
    <xf numFmtId="5" fontId="2" fillId="0" borderId="42" xfId="0" applyNumberFormat="1" applyFont="1" applyBorder="1"/>
    <xf numFmtId="5" fontId="2" fillId="0" borderId="45" xfId="0" applyNumberFormat="1" applyFont="1" applyBorder="1"/>
    <xf numFmtId="5" fontId="2" fillId="0" borderId="1" xfId="0" applyNumberFormat="1" applyFont="1" applyBorder="1"/>
    <xf numFmtId="5" fontId="0" fillId="0" borderId="43" xfId="0" applyNumberFormat="1" applyBorder="1"/>
    <xf numFmtId="5" fontId="0" fillId="0" borderId="42" xfId="0" applyNumberFormat="1" applyBorder="1"/>
    <xf numFmtId="5" fontId="8" fillId="0" borderId="44" xfId="0" applyNumberFormat="1" applyFont="1" applyBorder="1"/>
    <xf numFmtId="5" fontId="7" fillId="0" borderId="42" xfId="0" applyNumberFormat="1" applyFont="1" applyBorder="1"/>
    <xf numFmtId="165" fontId="7" fillId="0" borderId="43" xfId="1" applyNumberFormat="1" applyFont="1" applyFill="1" applyBorder="1"/>
    <xf numFmtId="176" fontId="7" fillId="0" borderId="0" xfId="2" applyNumberFormat="1" applyFont="1" applyBorder="1"/>
    <xf numFmtId="176" fontId="7" fillId="0" borderId="2" xfId="2" applyNumberFormat="1" applyFont="1" applyBorder="1"/>
    <xf numFmtId="5" fontId="2" fillId="0" borderId="0" xfId="1" applyNumberFormat="1" applyFont="1" applyFill="1" applyBorder="1"/>
    <xf numFmtId="5" fontId="0" fillId="0" borderId="2" xfId="1" applyNumberFormat="1" applyFont="1" applyBorder="1" applyAlignment="1">
      <alignment horizontal="right" vertical="center"/>
    </xf>
    <xf numFmtId="5" fontId="0" fillId="0" borderId="43" xfId="1" applyNumberFormat="1" applyFont="1" applyBorder="1" applyAlignment="1">
      <alignment horizontal="right" vertical="center"/>
    </xf>
    <xf numFmtId="5" fontId="0" fillId="0" borderId="0" xfId="1" applyNumberFormat="1" applyFont="1" applyFill="1" applyBorder="1" applyAlignment="1">
      <alignment horizontal="right" vertical="center"/>
    </xf>
    <xf numFmtId="5" fontId="0" fillId="0" borderId="2" xfId="1" applyNumberFormat="1" applyFont="1" applyFill="1" applyBorder="1" applyAlignment="1">
      <alignment horizontal="right" vertical="center"/>
    </xf>
    <xf numFmtId="5" fontId="2" fillId="0" borderId="50" xfId="2" applyNumberFormat="1" applyFont="1" applyBorder="1" applyAlignment="1">
      <alignment horizontal="center" vertical="center"/>
    </xf>
    <xf numFmtId="5" fontId="2" fillId="0" borderId="57" xfId="2" applyNumberFormat="1" applyFont="1" applyBorder="1" applyAlignment="1">
      <alignment horizontal="center" vertical="center"/>
    </xf>
    <xf numFmtId="5" fontId="2" fillId="0" borderId="52" xfId="2" applyNumberFormat="1" applyFont="1" applyBorder="1" applyAlignment="1">
      <alignment horizontal="center" vertical="center"/>
    </xf>
    <xf numFmtId="5" fontId="0" fillId="0" borderId="0" xfId="1" applyNumberFormat="1" applyFont="1" applyBorder="1" applyAlignment="1">
      <alignment horizontal="center" vertical="center"/>
    </xf>
    <xf numFmtId="5" fontId="0" fillId="0" borderId="2" xfId="1" applyNumberFormat="1" applyFont="1" applyBorder="1" applyAlignment="1">
      <alignment horizontal="center" vertical="center"/>
    </xf>
    <xf numFmtId="5" fontId="0" fillId="0" borderId="43" xfId="1" applyNumberFormat="1" applyFont="1" applyBorder="1" applyAlignment="1">
      <alignment horizontal="center" vertical="center"/>
    </xf>
    <xf numFmtId="5" fontId="2" fillId="0" borderId="0" xfId="1" applyNumberFormat="1" applyFont="1" applyFill="1" applyAlignment="1">
      <alignment horizontal="right" vertical="center"/>
    </xf>
    <xf numFmtId="5" fontId="0" fillId="0" borderId="0" xfId="2" applyNumberFormat="1" applyFont="1" applyBorder="1" applyAlignment="1">
      <alignment horizontal="center" vertical="center"/>
    </xf>
    <xf numFmtId="5" fontId="0" fillId="0" borderId="2" xfId="2" applyNumberFormat="1" applyFont="1" applyBorder="1" applyAlignment="1">
      <alignment horizontal="center" vertical="center"/>
    </xf>
    <xf numFmtId="5" fontId="0" fillId="0" borderId="43" xfId="2" applyNumberFormat="1" applyFont="1" applyBorder="1" applyAlignment="1">
      <alignment horizontal="center" vertical="center"/>
    </xf>
    <xf numFmtId="5" fontId="0" fillId="0" borderId="2" xfId="0" applyNumberFormat="1" applyBorder="1" applyAlignment="1">
      <alignment horizontal="right" vertical="center"/>
    </xf>
    <xf numFmtId="5" fontId="0" fillId="0" borderId="1" xfId="1" applyNumberFormat="1" applyFont="1" applyBorder="1" applyAlignment="1">
      <alignment horizontal="right" vertical="center"/>
    </xf>
    <xf numFmtId="5" fontId="0" fillId="0" borderId="18" xfId="1" applyNumberFormat="1" applyFont="1" applyBorder="1" applyAlignment="1">
      <alignment horizontal="right" vertical="center"/>
    </xf>
    <xf numFmtId="5" fontId="2" fillId="0" borderId="55" xfId="2" applyNumberFormat="1" applyFont="1" applyBorder="1" applyAlignment="1">
      <alignment horizontal="center" vertical="center"/>
    </xf>
    <xf numFmtId="5" fontId="2" fillId="0" borderId="62" xfId="2" applyNumberFormat="1" applyFont="1" applyBorder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2" xfId="0" applyNumberFormat="1" applyBorder="1" applyAlignment="1">
      <alignment horizontal="center" vertical="center"/>
    </xf>
    <xf numFmtId="5" fontId="0" fillId="0" borderId="43" xfId="0" applyNumberFormat="1" applyBorder="1" applyAlignment="1">
      <alignment horizontal="center" vertical="center"/>
    </xf>
    <xf numFmtId="5" fontId="0" fillId="0" borderId="8" xfId="1" applyNumberFormat="1" applyFont="1" applyBorder="1" applyAlignment="1">
      <alignment horizontal="right"/>
    </xf>
    <xf numFmtId="5" fontId="0" fillId="0" borderId="10" xfId="1" applyNumberFormat="1" applyFont="1" applyBorder="1" applyAlignment="1">
      <alignment horizontal="right"/>
    </xf>
    <xf numFmtId="5" fontId="17" fillId="0" borderId="36" xfId="0" applyNumberFormat="1" applyFont="1" applyBorder="1" applyAlignment="1">
      <alignment horizontal="right"/>
    </xf>
    <xf numFmtId="5" fontId="17" fillId="0" borderId="26" xfId="0" applyNumberFormat="1" applyFont="1" applyBorder="1" applyAlignment="1">
      <alignment horizontal="right"/>
    </xf>
    <xf numFmtId="5" fontId="0" fillId="0" borderId="8" xfId="0" applyNumberFormat="1" applyBorder="1" applyAlignment="1">
      <alignment horizontal="right"/>
    </xf>
    <xf numFmtId="5" fontId="0" fillId="0" borderId="10" xfId="0" applyNumberFormat="1" applyBorder="1" applyAlignment="1">
      <alignment horizontal="right"/>
    </xf>
    <xf numFmtId="5" fontId="0" fillId="0" borderId="46" xfId="0" applyNumberFormat="1" applyBorder="1" applyAlignment="1">
      <alignment horizontal="right"/>
    </xf>
    <xf numFmtId="5" fontId="0" fillId="0" borderId="32" xfId="0" applyNumberFormat="1" applyBorder="1" applyAlignment="1">
      <alignment horizontal="right"/>
    </xf>
    <xf numFmtId="5" fontId="2" fillId="0" borderId="71" xfId="0" applyNumberFormat="1" applyFont="1" applyBorder="1"/>
    <xf numFmtId="5" fontId="2" fillId="0" borderId="38" xfId="0" applyNumberFormat="1" applyFont="1" applyBorder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70" xfId="0" applyFont="1" applyBorder="1" applyAlignment="1">
      <alignment horizontal="center" wrapText="1"/>
    </xf>
    <xf numFmtId="0" fontId="29" fillId="0" borderId="0" xfId="6" applyNumberFormat="1" applyFill="1" applyAlignment="1">
      <alignment horizontal="center" vertical="center"/>
    </xf>
    <xf numFmtId="165" fontId="7" fillId="0" borderId="20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165" fontId="7" fillId="0" borderId="19" xfId="1" applyNumberFormat="1" applyFont="1" applyFill="1" applyBorder="1" applyAlignment="1">
      <alignment horizontal="right"/>
    </xf>
    <xf numFmtId="7" fontId="8" fillId="0" borderId="10" xfId="0" applyNumberFormat="1" applyFont="1" applyBorder="1"/>
    <xf numFmtId="166" fontId="25" fillId="0" borderId="26" xfId="0" applyNumberFormat="1" applyFont="1" applyBorder="1" applyAlignment="1">
      <alignment horizontal="center" wrapText="1"/>
    </xf>
    <xf numFmtId="181" fontId="0" fillId="0" borderId="43" xfId="0" applyNumberFormat="1" applyBorder="1" applyAlignment="1">
      <alignment vertical="center"/>
    </xf>
    <xf numFmtId="0" fontId="18" fillId="0" borderId="91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1" fillId="0" borderId="0" xfId="0" applyFont="1" applyAlignment="1">
      <alignment horizontal="right"/>
    </xf>
    <xf numFmtId="0" fontId="2" fillId="0" borderId="44" xfId="0" applyFont="1" applyBorder="1" applyAlignment="1">
      <alignment horizontal="center" wrapText="1"/>
    </xf>
    <xf numFmtId="2" fontId="7" fillId="0" borderId="94" xfId="0" applyNumberFormat="1" applyFont="1" applyBorder="1"/>
    <xf numFmtId="2" fontId="7" fillId="0" borderId="13" xfId="0" applyNumberFormat="1" applyFont="1" applyBorder="1"/>
    <xf numFmtId="2" fontId="7" fillId="0" borderId="0" xfId="1" applyNumberFormat="1" applyFont="1" applyBorder="1"/>
    <xf numFmtId="2" fontId="7" fillId="0" borderId="2" xfId="1" applyNumberFormat="1" applyFont="1" applyBorder="1"/>
    <xf numFmtId="7" fontId="7" fillId="0" borderId="2" xfId="0" applyNumberFormat="1" applyFont="1" applyBorder="1"/>
    <xf numFmtId="17" fontId="8" fillId="0" borderId="6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65" fontId="8" fillId="0" borderId="6" xfId="0" applyNumberFormat="1" applyFont="1" applyBorder="1"/>
    <xf numFmtId="168" fontId="7" fillId="0" borderId="8" xfId="0" applyNumberFormat="1" applyFont="1" applyBorder="1"/>
    <xf numFmtId="168" fontId="7" fillId="0" borderId="46" xfId="0" applyNumberFormat="1" applyFont="1" applyBorder="1"/>
    <xf numFmtId="0" fontId="7" fillId="0" borderId="8" xfId="0" applyFont="1" applyBorder="1" applyAlignment="1">
      <alignment horizontal="center"/>
    </xf>
    <xf numFmtId="5" fontId="34" fillId="0" borderId="8" xfId="0" applyNumberFormat="1" applyFont="1" applyBorder="1"/>
    <xf numFmtId="10" fontId="7" fillId="0" borderId="8" xfId="0" applyNumberFormat="1" applyFont="1" applyBorder="1"/>
    <xf numFmtId="171" fontId="7" fillId="0" borderId="8" xfId="0" applyNumberFormat="1" applyFont="1" applyBorder="1"/>
    <xf numFmtId="5" fontId="8" fillId="0" borderId="56" xfId="0" applyNumberFormat="1" applyFont="1" applyBorder="1"/>
    <xf numFmtId="165" fontId="0" fillId="0" borderId="2" xfId="1" applyNumberFormat="1" applyFont="1" applyBorder="1"/>
    <xf numFmtId="5" fontId="2" fillId="0" borderId="106" xfId="0" applyNumberFormat="1" applyFont="1" applyBorder="1"/>
    <xf numFmtId="165" fontId="7" fillId="0" borderId="0" xfId="1" applyNumberFormat="1" applyFont="1" applyFill="1" applyBorder="1" applyAlignment="1">
      <alignment horizontal="right"/>
    </xf>
    <xf numFmtId="10" fontId="8" fillId="0" borderId="6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8" fillId="0" borderId="7" xfId="0" applyNumberFormat="1" applyFont="1" applyBorder="1" applyAlignment="1">
      <alignment horizontal="center"/>
    </xf>
    <xf numFmtId="165" fontId="7" fillId="0" borderId="12" xfId="1" applyNumberFormat="1" applyFont="1" applyFill="1" applyBorder="1" applyAlignment="1">
      <alignment horizontal="right"/>
    </xf>
    <xf numFmtId="165" fontId="7" fillId="0" borderId="11" xfId="1" applyNumberFormat="1" applyFont="1" applyFill="1" applyBorder="1" applyAlignment="1">
      <alignment horizontal="right"/>
    </xf>
    <xf numFmtId="5" fontId="0" fillId="0" borderId="11" xfId="0" applyNumberFormat="1" applyBorder="1"/>
    <xf numFmtId="165" fontId="7" fillId="0" borderId="85" xfId="1" applyNumberFormat="1" applyFont="1" applyFill="1" applyBorder="1" applyAlignment="1">
      <alignment horizontal="right"/>
    </xf>
    <xf numFmtId="0" fontId="18" fillId="0" borderId="107" xfId="0" applyFont="1" applyBorder="1" applyAlignment="1">
      <alignment horizontal="center" wrapText="1"/>
    </xf>
    <xf numFmtId="0" fontId="0" fillId="0" borderId="102" xfId="0" applyBorder="1"/>
    <xf numFmtId="5" fontId="2" fillId="0" borderId="103" xfId="0" applyNumberFormat="1" applyFont="1" applyBorder="1"/>
    <xf numFmtId="5" fontId="2" fillId="0" borderId="104" xfId="0" applyNumberFormat="1" applyFont="1" applyBorder="1"/>
    <xf numFmtId="0" fontId="0" fillId="0" borderId="83" xfId="0" applyBorder="1"/>
    <xf numFmtId="0" fontId="0" fillId="0" borderId="104" xfId="0" applyBorder="1"/>
    <xf numFmtId="0" fontId="0" fillId="0" borderId="103" xfId="0" applyBorder="1"/>
    <xf numFmtId="2" fontId="7" fillId="0" borderId="104" xfId="0" applyNumberFormat="1" applyFont="1" applyBorder="1"/>
    <xf numFmtId="167" fontId="2" fillId="0" borderId="103" xfId="2" applyNumberFormat="1" applyFont="1" applyBorder="1"/>
    <xf numFmtId="166" fontId="18" fillId="0" borderId="104" xfId="0" applyNumberFormat="1" applyFont="1" applyBorder="1"/>
    <xf numFmtId="0" fontId="2" fillId="0" borderId="79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89" xfId="0" applyFont="1" applyBorder="1" applyAlignment="1">
      <alignment horizontal="center" wrapText="1"/>
    </xf>
    <xf numFmtId="0" fontId="0" fillId="0" borderId="83" xfId="0" applyBorder="1" applyAlignment="1">
      <alignment vertical="center"/>
    </xf>
    <xf numFmtId="0" fontId="2" fillId="0" borderId="83" xfId="0" applyFont="1" applyBorder="1" applyAlignment="1">
      <alignment horizontal="center"/>
    </xf>
    <xf numFmtId="165" fontId="1" fillId="0" borderId="83" xfId="1" applyNumberFormat="1" applyFont="1" applyBorder="1" applyAlignment="1">
      <alignment vertical="center"/>
    </xf>
    <xf numFmtId="0" fontId="2" fillId="0" borderId="83" xfId="0" applyFont="1" applyBorder="1" applyAlignment="1">
      <alignment horizontal="center" vertical="center"/>
    </xf>
    <xf numFmtId="178" fontId="0" fillId="0" borderId="83" xfId="0" applyNumberFormat="1" applyBorder="1" applyAlignment="1">
      <alignment vertical="center"/>
    </xf>
    <xf numFmtId="178" fontId="2" fillId="0" borderId="109" xfId="0" applyNumberFormat="1" applyFont="1" applyBorder="1" applyAlignment="1">
      <alignment vertical="center"/>
    </xf>
    <xf numFmtId="5" fontId="25" fillId="0" borderId="0" xfId="0" applyNumberFormat="1" applyFont="1"/>
    <xf numFmtId="9" fontId="0" fillId="0" borderId="0" xfId="4" applyFont="1"/>
    <xf numFmtId="5" fontId="0" fillId="0" borderId="43" xfId="1" applyNumberFormat="1" applyFont="1" applyFill="1" applyBorder="1" applyAlignment="1">
      <alignment horizontal="right" vertical="center"/>
    </xf>
    <xf numFmtId="5" fontId="0" fillId="0" borderId="0" xfId="2" applyNumberFormat="1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" fontId="7" fillId="0" borderId="8" xfId="1" applyNumberFormat="1" applyFont="1" applyBorder="1" applyAlignment="1">
      <alignment horizontal="right"/>
    </xf>
    <xf numFmtId="5" fontId="17" fillId="0" borderId="36" xfId="1" applyNumberFormat="1" applyFont="1" applyBorder="1" applyAlignment="1">
      <alignment horizontal="right"/>
    </xf>
    <xf numFmtId="5" fontId="17" fillId="0" borderId="26" xfId="1" applyNumberFormat="1" applyFont="1" applyBorder="1" applyAlignment="1">
      <alignment horizontal="right"/>
    </xf>
    <xf numFmtId="5" fontId="29" fillId="0" borderId="0" xfId="6" applyNumberFormat="1" applyFill="1" applyBorder="1"/>
    <xf numFmtId="9" fontId="8" fillId="0" borderId="0" xfId="4" applyFont="1" applyFill="1" applyBorder="1" applyAlignment="1"/>
    <xf numFmtId="0" fontId="7" fillId="0" borderId="46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44" fontId="8" fillId="0" borderId="0" xfId="2" applyFont="1" applyFill="1" applyBorder="1"/>
    <xf numFmtId="10" fontId="8" fillId="0" borderId="0" xfId="4" applyNumberFormat="1" applyFont="1" applyFill="1" applyBorder="1"/>
    <xf numFmtId="180" fontId="7" fillId="0" borderId="104" xfId="0" applyNumberFormat="1" applyFont="1" applyBorder="1"/>
    <xf numFmtId="180" fontId="7" fillId="0" borderId="94" xfId="0" applyNumberFormat="1" applyFont="1" applyBorder="1"/>
    <xf numFmtId="0" fontId="0" fillId="0" borderId="1" xfId="0" applyBorder="1" applyAlignment="1">
      <alignment wrapText="1"/>
    </xf>
    <xf numFmtId="165" fontId="33" fillId="0" borderId="8" xfId="0" applyNumberFormat="1" applyFont="1" applyBorder="1" applyAlignment="1">
      <alignment horizontal="right"/>
    </xf>
    <xf numFmtId="178" fontId="7" fillId="0" borderId="8" xfId="0" applyNumberFormat="1" applyFont="1" applyBorder="1"/>
    <xf numFmtId="178" fontId="7" fillId="0" borderId="43" xfId="0" applyNumberFormat="1" applyFont="1" applyBorder="1"/>
    <xf numFmtId="165" fontId="29" fillId="0" borderId="0" xfId="6" applyNumberFormat="1" applyBorder="1"/>
    <xf numFmtId="165" fontId="29" fillId="0" borderId="8" xfId="6" applyNumberFormat="1" applyFill="1" applyBorder="1" applyAlignment="1">
      <alignment horizontal="right"/>
    </xf>
    <xf numFmtId="1" fontId="29" fillId="0" borderId="43" xfId="6" applyNumberFormat="1" applyFill="1" applyBorder="1"/>
    <xf numFmtId="10" fontId="29" fillId="0" borderId="0" xfId="6" applyNumberFormat="1" applyFill="1"/>
    <xf numFmtId="172" fontId="29" fillId="0" borderId="8" xfId="6" applyNumberFormat="1" applyFill="1" applyBorder="1"/>
    <xf numFmtId="172" fontId="29" fillId="0" borderId="0" xfId="6" applyNumberFormat="1" applyFill="1" applyBorder="1"/>
    <xf numFmtId="165" fontId="33" fillId="0" borderId="36" xfId="0" applyNumberFormat="1" applyFont="1" applyBorder="1" applyAlignment="1">
      <alignment horizontal="right"/>
    </xf>
    <xf numFmtId="168" fontId="7" fillId="0" borderId="53" xfId="0" applyNumberFormat="1" applyFont="1" applyBorder="1"/>
    <xf numFmtId="43" fontId="7" fillId="0" borderId="0" xfId="1" applyFont="1" applyFill="1" applyBorder="1"/>
    <xf numFmtId="178" fontId="7" fillId="0" borderId="0" xfId="0" applyNumberFormat="1" applyFont="1" applyAlignment="1">
      <alignment horizontal="right"/>
    </xf>
    <xf numFmtId="178" fontId="7" fillId="0" borderId="8" xfId="0" applyNumberFormat="1" applyFont="1" applyBorder="1" applyAlignment="1">
      <alignment horizontal="right"/>
    </xf>
    <xf numFmtId="178" fontId="7" fillId="0" borderId="43" xfId="1" applyNumberFormat="1" applyFont="1" applyFill="1" applyBorder="1"/>
    <xf numFmtId="178" fontId="7" fillId="0" borderId="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/>
    <xf numFmtId="165" fontId="33" fillId="0" borderId="105" xfId="0" applyNumberFormat="1" applyFont="1" applyBorder="1" applyAlignment="1">
      <alignment horizontal="right"/>
    </xf>
    <xf numFmtId="165" fontId="8" fillId="0" borderId="110" xfId="0" applyNumberFormat="1" applyFont="1" applyBorder="1" applyAlignment="1">
      <alignment horizontal="right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182" fontId="0" fillId="0" borderId="0" xfId="1" applyNumberFormat="1" applyFont="1" applyFill="1" applyBorder="1" applyAlignment="1">
      <alignment horizontal="right" vertical="center"/>
    </xf>
    <xf numFmtId="0" fontId="2" fillId="0" borderId="115" xfId="0" applyFont="1" applyBorder="1" applyAlignment="1">
      <alignment horizontal="center"/>
    </xf>
    <xf numFmtId="5" fontId="0" fillId="0" borderId="116" xfId="0" applyNumberFormat="1" applyBorder="1"/>
    <xf numFmtId="5" fontId="0" fillId="0" borderId="110" xfId="0" applyNumberFormat="1" applyBorder="1"/>
    <xf numFmtId="5" fontId="0" fillId="0" borderId="117" xfId="0" applyNumberFormat="1" applyBorder="1"/>
    <xf numFmtId="37" fontId="0" fillId="0" borderId="20" xfId="0" applyNumberFormat="1" applyBorder="1"/>
    <xf numFmtId="37" fontId="0" fillId="0" borderId="19" xfId="0" applyNumberFormat="1" applyBorder="1"/>
    <xf numFmtId="183" fontId="0" fillId="0" borderId="0" xfId="0" applyNumberFormat="1" applyAlignment="1">
      <alignment horizontal="right"/>
    </xf>
    <xf numFmtId="183" fontId="0" fillId="0" borderId="0" xfId="0" applyNumberFormat="1"/>
    <xf numFmtId="0" fontId="29" fillId="0" borderId="43" xfId="6" applyBorder="1"/>
    <xf numFmtId="0" fontId="29" fillId="0" borderId="8" xfId="6" applyBorder="1"/>
    <xf numFmtId="0" fontId="29" fillId="0" borderId="0" xfId="6" applyBorder="1"/>
    <xf numFmtId="0" fontId="29" fillId="0" borderId="2" xfId="6" applyBorder="1"/>
    <xf numFmtId="0" fontId="1" fillId="0" borderId="43" xfId="0" applyFont="1" applyBorder="1"/>
    <xf numFmtId="0" fontId="1" fillId="0" borderId="0" xfId="0" applyFont="1"/>
    <xf numFmtId="0" fontId="1" fillId="0" borderId="8" xfId="0" applyFont="1" applyBorder="1"/>
    <xf numFmtId="176" fontId="1" fillId="0" borderId="43" xfId="2" applyNumberFormat="1" applyFont="1" applyBorder="1"/>
    <xf numFmtId="176" fontId="1" fillId="0" borderId="0" xfId="2" applyNumberFormat="1" applyFont="1" applyFill="1" applyBorder="1"/>
    <xf numFmtId="176" fontId="1" fillId="0" borderId="8" xfId="2" applyNumberFormat="1" applyFont="1" applyBorder="1"/>
    <xf numFmtId="165" fontId="1" fillId="0" borderId="0" xfId="1" applyNumberFormat="1" applyFont="1" applyFill="1" applyBorder="1"/>
    <xf numFmtId="169" fontId="7" fillId="0" borderId="43" xfId="4" applyNumberFormat="1" applyFont="1" applyFill="1" applyBorder="1" applyAlignment="1"/>
    <xf numFmtId="169" fontId="7" fillId="0" borderId="0" xfId="4" applyNumberFormat="1" applyFont="1" applyFill="1" applyBorder="1" applyAlignment="1"/>
    <xf numFmtId="169" fontId="7" fillId="0" borderId="39" xfId="4" applyNumberFormat="1" applyFont="1" applyFill="1" applyBorder="1" applyAlignment="1"/>
    <xf numFmtId="169" fontId="7" fillId="0" borderId="13" xfId="4" applyNumberFormat="1" applyFont="1" applyFill="1" applyBorder="1" applyAlignment="1"/>
    <xf numFmtId="0" fontId="1" fillId="0" borderId="30" xfId="0" applyFont="1" applyBorder="1"/>
    <xf numFmtId="3" fontId="1" fillId="0" borderId="4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39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183" fontId="1" fillId="0" borderId="0" xfId="1" applyNumberFormat="1" applyFont="1" applyFill="1" applyBorder="1"/>
    <xf numFmtId="5" fontId="1" fillId="0" borderId="0" xfId="1" applyNumberFormat="1" applyFont="1" applyFill="1" applyBorder="1"/>
    <xf numFmtId="165" fontId="29" fillId="0" borderId="0" xfId="6" applyNumberFormat="1"/>
    <xf numFmtId="0" fontId="29" fillId="0" borderId="0" xfId="6" applyNumberFormat="1" applyFill="1" applyBorder="1" applyAlignment="1">
      <alignment horizontal="right"/>
    </xf>
    <xf numFmtId="5" fontId="29" fillId="0" borderId="0" xfId="6" applyNumberFormat="1"/>
    <xf numFmtId="5" fontId="29" fillId="0" borderId="0" xfId="6" applyNumberFormat="1" applyBorder="1"/>
    <xf numFmtId="5" fontId="29" fillId="0" borderId="0" xfId="6" applyNumberFormat="1" applyFill="1"/>
    <xf numFmtId="37" fontId="29" fillId="0" borderId="0" xfId="6" applyNumberFormat="1" applyBorder="1"/>
    <xf numFmtId="5" fontId="8" fillId="0" borderId="43" xfId="0" applyNumberFormat="1" applyFont="1" applyBorder="1"/>
    <xf numFmtId="5" fontId="8" fillId="0" borderId="8" xfId="0" applyNumberFormat="1" applyFont="1" applyBorder="1"/>
    <xf numFmtId="5" fontId="8" fillId="0" borderId="2" xfId="0" applyNumberFormat="1" applyFont="1" applyBorder="1"/>
    <xf numFmtId="184" fontId="0" fillId="0" borderId="0" xfId="1" applyNumberFormat="1" applyFont="1" applyBorder="1"/>
    <xf numFmtId="184" fontId="0" fillId="0" borderId="0" xfId="1" applyNumberFormat="1" applyFont="1"/>
    <xf numFmtId="165" fontId="7" fillId="0" borderId="104" xfId="1" applyNumberFormat="1" applyFont="1" applyBorder="1"/>
    <xf numFmtId="165" fontId="7" fillId="0" borderId="94" xfId="1" applyNumberFormat="1" applyFont="1" applyBorder="1"/>
    <xf numFmtId="9" fontId="29" fillId="0" borderId="0" xfId="4" applyFont="1" applyFill="1" applyBorder="1" applyAlignment="1"/>
    <xf numFmtId="165" fontId="7" fillId="0" borderId="27" xfId="1" applyNumberFormat="1" applyFont="1" applyFill="1" applyBorder="1" applyAlignment="1">
      <alignment horizontal="right" wrapText="1"/>
    </xf>
    <xf numFmtId="165" fontId="7" fillId="0" borderId="10" xfId="1" applyNumberFormat="1" applyFont="1" applyFill="1" applyBorder="1" applyAlignment="1">
      <alignment horizontal="right" wrapText="1"/>
    </xf>
    <xf numFmtId="165" fontId="7" fillId="0" borderId="28" xfId="1" applyNumberFormat="1" applyFont="1" applyFill="1" applyBorder="1" applyAlignment="1">
      <alignment horizontal="right" wrapText="1"/>
    </xf>
    <xf numFmtId="0" fontId="25" fillId="0" borderId="10" xfId="0" applyFont="1" applyBorder="1" applyAlignment="1">
      <alignment horizontal="center" wrapText="1"/>
    </xf>
    <xf numFmtId="0" fontId="31" fillId="3" borderId="26" xfId="0" applyFont="1" applyFill="1" applyBorder="1"/>
    <xf numFmtId="0" fontId="2" fillId="0" borderId="4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5" fontId="0" fillId="0" borderId="0" xfId="0" applyNumberFormat="1" applyAlignment="1">
      <alignment horizontal="centerContinuous"/>
    </xf>
    <xf numFmtId="0" fontId="2" fillId="0" borderId="8" xfId="0" applyFont="1" applyBorder="1" applyAlignment="1">
      <alignment horizontal="center" wrapText="1"/>
    </xf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2" borderId="112" xfId="0" applyFill="1" applyBorder="1"/>
    <xf numFmtId="178" fontId="0" fillId="2" borderId="113" xfId="0" applyNumberFormat="1" applyFill="1" applyBorder="1"/>
    <xf numFmtId="0" fontId="2" fillId="2" borderId="114" xfId="0" applyFont="1" applyFill="1" applyBorder="1"/>
    <xf numFmtId="0" fontId="2" fillId="2" borderId="111" xfId="0" applyFont="1" applyFill="1" applyBorder="1"/>
    <xf numFmtId="0" fontId="7" fillId="2" borderId="113" xfId="0" applyFont="1" applyFill="1" applyBorder="1"/>
    <xf numFmtId="0" fontId="8" fillId="2" borderId="114" xfId="0" applyFont="1" applyFill="1" applyBorder="1"/>
    <xf numFmtId="0" fontId="0" fillId="4" borderId="0" xfId="0" applyFill="1"/>
    <xf numFmtId="0" fontId="46" fillId="4" borderId="0" xfId="0" applyFont="1" applyFill="1"/>
    <xf numFmtId="17" fontId="8" fillId="0" borderId="122" xfId="0" applyNumberFormat="1" applyFont="1" applyBorder="1" applyAlignment="1">
      <alignment horizontal="center"/>
    </xf>
    <xf numFmtId="5" fontId="7" fillId="0" borderId="85" xfId="2" applyNumberFormat="1" applyFont="1" applyFill="1" applyBorder="1"/>
    <xf numFmtId="165" fontId="7" fillId="0" borderId="37" xfId="1" applyNumberFormat="1" applyFont="1" applyFill="1" applyBorder="1" applyAlignment="1">
      <alignment horizontal="right"/>
    </xf>
    <xf numFmtId="166" fontId="2" fillId="0" borderId="122" xfId="0" applyNumberFormat="1" applyFont="1" applyBorder="1" applyAlignment="1">
      <alignment horizontal="center"/>
    </xf>
    <xf numFmtId="5" fontId="0" fillId="0" borderId="49" xfId="0" applyNumberFormat="1" applyBorder="1"/>
    <xf numFmtId="5" fontId="0" fillId="0" borderId="96" xfId="0" applyNumberFormat="1" applyBorder="1"/>
    <xf numFmtId="5" fontId="0" fillId="0" borderId="124" xfId="0" applyNumberFormat="1" applyBorder="1"/>
    <xf numFmtId="165" fontId="8" fillId="0" borderId="0" xfId="0" applyNumberFormat="1" applyFont="1" applyAlignment="1">
      <alignment horizontal="right"/>
    </xf>
    <xf numFmtId="165" fontId="0" fillId="0" borderId="79" xfId="1" applyNumberFormat="1" applyFont="1" applyBorder="1" applyAlignment="1">
      <alignment vertical="center"/>
    </xf>
    <xf numFmtId="165" fontId="0" fillId="0" borderId="41" xfId="1" applyNumberFormat="1" applyFont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36" xfId="1" applyNumberFormat="1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165" fontId="0" fillId="0" borderId="9" xfId="1" applyNumberFormat="1" applyFont="1" applyBorder="1" applyAlignment="1">
      <alignment vertical="center"/>
    </xf>
    <xf numFmtId="9" fontId="0" fillId="0" borderId="0" xfId="4" applyFont="1" applyAlignment="1">
      <alignment vertical="center"/>
    </xf>
    <xf numFmtId="165" fontId="0" fillId="0" borderId="8" xfId="1" applyNumberFormat="1" applyFont="1" applyFill="1" applyBorder="1"/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43" xfId="0" applyNumberFormat="1" applyBorder="1"/>
    <xf numFmtId="165" fontId="0" fillId="0" borderId="43" xfId="1" applyNumberFormat="1" applyFont="1" applyFill="1" applyBorder="1"/>
    <xf numFmtId="178" fontId="8" fillId="0" borderId="5" xfId="0" applyNumberFormat="1" applyFont="1" applyBorder="1" applyAlignment="1">
      <alignment horizontal="center" wrapText="1"/>
    </xf>
    <xf numFmtId="185" fontId="0" fillId="0" borderId="0" xfId="0" applyNumberFormat="1" applyAlignment="1">
      <alignment horizontal="right" vertical="center"/>
    </xf>
    <xf numFmtId="0" fontId="19" fillId="0" borderId="0" xfId="0" applyFont="1" applyAlignment="1">
      <alignment horizontal="left"/>
    </xf>
    <xf numFmtId="165" fontId="8" fillId="0" borderId="8" xfId="1" applyNumberFormat="1" applyFont="1" applyBorder="1" applyAlignment="1">
      <alignment horizontal="right"/>
    </xf>
    <xf numFmtId="0" fontId="8" fillId="0" borderId="46" xfId="0" applyFont="1" applyBorder="1" applyAlignment="1">
      <alignment horizontal="right"/>
    </xf>
    <xf numFmtId="9" fontId="4" fillId="0" borderId="0" xfId="4" applyFont="1" applyAlignment="1">
      <alignment horizontal="center"/>
    </xf>
    <xf numFmtId="9" fontId="4" fillId="0" borderId="0" xfId="0" applyNumberFormat="1" applyFont="1"/>
    <xf numFmtId="165" fontId="2" fillId="0" borderId="56" xfId="0" applyNumberFormat="1" applyFont="1" applyBorder="1" applyAlignment="1">
      <alignment horizontal="right" wrapText="1"/>
    </xf>
    <xf numFmtId="184" fontId="0" fillId="2" borderId="112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78" fontId="47" fillId="0" borderId="0" xfId="0" applyNumberFormat="1" applyFont="1"/>
    <xf numFmtId="5" fontId="47" fillId="0" borderId="0" xfId="0" applyNumberFormat="1" applyFont="1"/>
    <xf numFmtId="0" fontId="35" fillId="0" borderId="8" xfId="0" applyFont="1" applyBorder="1" applyAlignment="1">
      <alignment horizontal="left"/>
    </xf>
    <xf numFmtId="0" fontId="35" fillId="0" borderId="0" xfId="0" applyFont="1"/>
    <xf numFmtId="5" fontId="35" fillId="0" borderId="8" xfId="0" applyNumberFormat="1" applyFont="1" applyBorder="1"/>
    <xf numFmtId="5" fontId="35" fillId="0" borderId="10" xfId="0" applyNumberFormat="1" applyFont="1" applyBorder="1"/>
    <xf numFmtId="5" fontId="35" fillId="0" borderId="0" xfId="0" applyNumberFormat="1" applyFont="1"/>
    <xf numFmtId="178" fontId="35" fillId="0" borderId="0" xfId="0" applyNumberFormat="1" applyFont="1"/>
    <xf numFmtId="0" fontId="48" fillId="0" borderId="86" xfId="0" applyFont="1" applyBorder="1" applyAlignment="1">
      <alignment horizontal="right"/>
    </xf>
    <xf numFmtId="0" fontId="48" fillId="0" borderId="86" xfId="0" applyFont="1" applyBorder="1"/>
    <xf numFmtId="5" fontId="49" fillId="0" borderId="64" xfId="0" applyNumberFormat="1" applyFont="1" applyBorder="1"/>
    <xf numFmtId="5" fontId="49" fillId="0" borderId="65" xfId="0" applyNumberFormat="1" applyFont="1" applyBorder="1"/>
    <xf numFmtId="5" fontId="50" fillId="0" borderId="65" xfId="0" applyNumberFormat="1" applyFont="1" applyBorder="1"/>
    <xf numFmtId="5" fontId="50" fillId="0" borderId="61" xfId="0" applyNumberFormat="1" applyFont="1" applyBorder="1"/>
    <xf numFmtId="178" fontId="17" fillId="0" borderId="0" xfId="0" applyNumberFormat="1" applyFont="1"/>
    <xf numFmtId="5" fontId="17" fillId="0" borderId="0" xfId="0" applyNumberFormat="1" applyFont="1"/>
    <xf numFmtId="0" fontId="10" fillId="0" borderId="4" xfId="0" applyFont="1" applyBorder="1" applyAlignment="1">
      <alignment horizontal="right"/>
    </xf>
    <xf numFmtId="0" fontId="35" fillId="0" borderId="0" xfId="0" applyFont="1" applyAlignment="1">
      <alignment horizontal="right"/>
    </xf>
    <xf numFmtId="0" fontId="51" fillId="0" borderId="86" xfId="0" applyFont="1" applyBorder="1"/>
    <xf numFmtId="0" fontId="51" fillId="0" borderId="86" xfId="0" applyFont="1" applyBorder="1" applyAlignment="1">
      <alignment horizontal="right"/>
    </xf>
    <xf numFmtId="5" fontId="52" fillId="0" borderId="64" xfId="0" applyNumberFormat="1" applyFont="1" applyBorder="1"/>
    <xf numFmtId="5" fontId="52" fillId="0" borderId="65" xfId="0" applyNumberFormat="1" applyFont="1" applyBorder="1"/>
    <xf numFmtId="5" fontId="53" fillId="0" borderId="65" xfId="0" applyNumberFormat="1" applyFont="1" applyBorder="1"/>
    <xf numFmtId="5" fontId="53" fillId="0" borderId="61" xfId="0" applyNumberFormat="1" applyFont="1" applyBorder="1"/>
    <xf numFmtId="178" fontId="54" fillId="0" borderId="0" xfId="0" applyNumberFormat="1" applyFont="1"/>
    <xf numFmtId="5" fontId="54" fillId="0" borderId="0" xfId="0" applyNumberFormat="1" applyFont="1"/>
    <xf numFmtId="0" fontId="54" fillId="0" borderId="0" xfId="0" applyFont="1"/>
    <xf numFmtId="165" fontId="0" fillId="0" borderId="12" xfId="0" applyNumberFormat="1" applyBorder="1"/>
    <xf numFmtId="171" fontId="55" fillId="0" borderId="4" xfId="4" applyNumberFormat="1" applyFont="1" applyFill="1" applyBorder="1" applyAlignment="1"/>
    <xf numFmtId="165" fontId="8" fillId="0" borderId="46" xfId="1" applyNumberFormat="1" applyFont="1" applyBorder="1" applyAlignment="1">
      <alignment horizontal="right"/>
    </xf>
    <xf numFmtId="165" fontId="0" fillId="0" borderId="1" xfId="1" applyNumberFormat="1" applyFont="1" applyBorder="1"/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78" fontId="8" fillId="0" borderId="6" xfId="0" applyNumberFormat="1" applyFont="1" applyBorder="1" applyAlignment="1">
      <alignment horizontal="center" wrapText="1"/>
    </xf>
    <xf numFmtId="178" fontId="8" fillId="0" borderId="3" xfId="0" applyNumberFormat="1" applyFont="1" applyBorder="1" applyAlignment="1">
      <alignment horizontal="center" wrapText="1"/>
    </xf>
    <xf numFmtId="178" fontId="8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15" fontId="33" fillId="0" borderId="0" xfId="0" applyNumberFormat="1" applyFont="1" applyAlignment="1">
      <alignment horizontal="left"/>
    </xf>
    <xf numFmtId="5" fontId="0" fillId="5" borderId="14" xfId="0" applyNumberFormat="1" applyFill="1" applyBorder="1"/>
    <xf numFmtId="5" fontId="0" fillId="5" borderId="12" xfId="0" applyNumberFormat="1" applyFill="1" applyBorder="1"/>
    <xf numFmtId="5" fontId="0" fillId="5" borderId="21" xfId="0" applyNumberFormat="1" applyFill="1" applyBorder="1"/>
    <xf numFmtId="5" fontId="0" fillId="5" borderId="15" xfId="0" applyNumberFormat="1" applyFill="1" applyBorder="1"/>
    <xf numFmtId="5" fontId="0" fillId="5" borderId="0" xfId="0" applyNumberFormat="1" applyFill="1"/>
    <xf numFmtId="5" fontId="0" fillId="5" borderId="22" xfId="0" applyNumberFormat="1" applyFill="1" applyBorder="1"/>
    <xf numFmtId="5" fontId="35" fillId="5" borderId="15" xfId="0" applyNumberFormat="1" applyFont="1" applyFill="1" applyBorder="1"/>
    <xf numFmtId="5" fontId="35" fillId="5" borderId="0" xfId="0" applyNumberFormat="1" applyFont="1" applyFill="1"/>
    <xf numFmtId="5" fontId="35" fillId="5" borderId="22" xfId="0" applyNumberFormat="1" applyFont="1" applyFill="1" applyBorder="1"/>
    <xf numFmtId="5" fontId="49" fillId="5" borderId="125" xfId="0" applyNumberFormat="1" applyFont="1" applyFill="1" applyBorder="1"/>
    <xf numFmtId="5" fontId="49" fillId="5" borderId="61" xfId="0" applyNumberFormat="1" applyFont="1" applyFill="1" applyBorder="1"/>
    <xf numFmtId="5" fontId="49" fillId="5" borderId="126" xfId="0" applyNumberFormat="1" applyFont="1" applyFill="1" applyBorder="1"/>
    <xf numFmtId="5" fontId="7" fillId="5" borderId="15" xfId="0" applyNumberFormat="1" applyFont="1" applyFill="1" applyBorder="1"/>
    <xf numFmtId="5" fontId="7" fillId="5" borderId="0" xfId="0" applyNumberFormat="1" applyFont="1" applyFill="1"/>
    <xf numFmtId="5" fontId="7" fillId="5" borderId="22" xfId="0" applyNumberFormat="1" applyFont="1" applyFill="1" applyBorder="1"/>
    <xf numFmtId="5" fontId="52" fillId="5" borderId="66" xfId="0" applyNumberFormat="1" applyFont="1" applyFill="1" applyBorder="1"/>
    <xf numFmtId="5" fontId="52" fillId="5" borderId="67" xfId="0" applyNumberFormat="1" applyFont="1" applyFill="1" applyBorder="1"/>
    <xf numFmtId="5" fontId="52" fillId="5" borderId="68" xfId="0" applyNumberFormat="1" applyFont="1" applyFill="1" applyBorder="1"/>
    <xf numFmtId="5" fontId="0" fillId="5" borderId="16" xfId="0" applyNumberFormat="1" applyFill="1" applyBorder="1"/>
    <xf numFmtId="5" fontId="0" fillId="5" borderId="11" xfId="0" applyNumberFormat="1" applyFill="1" applyBorder="1"/>
    <xf numFmtId="5" fontId="0" fillId="5" borderId="23" xfId="0" applyNumberFormat="1" applyFill="1" applyBorder="1"/>
    <xf numFmtId="37" fontId="0" fillId="5" borderId="39" xfId="0" applyNumberFormat="1" applyFill="1" applyBorder="1"/>
    <xf numFmtId="37" fontId="0" fillId="5" borderId="20" xfId="0" applyNumberFormat="1" applyFill="1" applyBorder="1"/>
    <xf numFmtId="37" fontId="0" fillId="5" borderId="8" xfId="0" applyNumberFormat="1" applyFill="1" applyBorder="1"/>
    <xf numFmtId="37" fontId="0" fillId="5" borderId="2" xfId="0" applyNumberFormat="1" applyFill="1" applyBorder="1"/>
    <xf numFmtId="37" fontId="0" fillId="5" borderId="13" xfId="0" applyNumberFormat="1" applyFill="1" applyBorder="1"/>
    <xf numFmtId="37" fontId="0" fillId="5" borderId="19" xfId="0" applyNumberFormat="1" applyFill="1" applyBorder="1"/>
    <xf numFmtId="37" fontId="0" fillId="5" borderId="118" xfId="0" applyNumberFormat="1" applyFill="1" applyBorder="1"/>
    <xf numFmtId="37" fontId="0" fillId="5" borderId="119" xfId="0" applyNumberFormat="1" applyFill="1" applyBorder="1"/>
    <xf numFmtId="37" fontId="0" fillId="5" borderId="120" xfId="0" applyNumberFormat="1" applyFill="1" applyBorder="1"/>
    <xf numFmtId="5" fontId="0" fillId="5" borderId="14" xfId="0" applyNumberFormat="1" applyFill="1" applyBorder="1" applyAlignment="1">
      <alignment horizontal="right"/>
    </xf>
    <xf numFmtId="5" fontId="0" fillId="5" borderId="15" xfId="0" applyNumberFormat="1" applyFill="1" applyBorder="1" applyAlignment="1">
      <alignment horizontal="right"/>
    </xf>
    <xf numFmtId="5" fontId="0" fillId="5" borderId="16" xfId="0" applyNumberFormat="1" applyFill="1" applyBorder="1" applyAlignment="1">
      <alignment horizontal="right"/>
    </xf>
    <xf numFmtId="5" fontId="0" fillId="5" borderId="31" xfId="0" applyNumberFormat="1" applyFill="1" applyBorder="1"/>
    <xf numFmtId="5" fontId="0" fillId="5" borderId="37" xfId="0" applyNumberFormat="1" applyFill="1" applyBorder="1"/>
    <xf numFmtId="37" fontId="0" fillId="5" borderId="30" xfId="0" applyNumberFormat="1" applyFill="1" applyBorder="1"/>
    <xf numFmtId="37" fontId="0" fillId="5" borderId="85" xfId="0" applyNumberFormat="1" applyFill="1" applyBorder="1"/>
    <xf numFmtId="37" fontId="0" fillId="5" borderId="121" xfId="0" applyNumberFormat="1" applyFill="1" applyBorder="1"/>
    <xf numFmtId="5" fontId="10" fillId="5" borderId="14" xfId="2" applyNumberFormat="1" applyFont="1" applyFill="1" applyBorder="1" applyAlignment="1">
      <alignment horizontal="right"/>
    </xf>
    <xf numFmtId="5" fontId="10" fillId="5" borderId="27" xfId="2" applyNumberFormat="1" applyFont="1" applyFill="1" applyBorder="1" applyAlignment="1">
      <alignment horizontal="right"/>
    </xf>
    <xf numFmtId="5" fontId="10" fillId="5" borderId="15" xfId="2" applyNumberFormat="1" applyFont="1" applyFill="1" applyBorder="1" applyAlignment="1">
      <alignment horizontal="right"/>
    </xf>
    <xf numFmtId="5" fontId="10" fillId="5" borderId="10" xfId="2" applyNumberFormat="1" applyFont="1" applyFill="1" applyBorder="1" applyAlignment="1">
      <alignment horizontal="right"/>
    </xf>
    <xf numFmtId="5" fontId="10" fillId="5" borderId="0" xfId="2" applyNumberFormat="1" applyFont="1" applyFill="1" applyBorder="1" applyAlignment="1">
      <alignment horizontal="right"/>
    </xf>
    <xf numFmtId="5" fontId="10" fillId="5" borderId="11" xfId="2" applyNumberFormat="1" applyFont="1" applyFill="1" applyBorder="1" applyAlignment="1">
      <alignment horizontal="right"/>
    </xf>
    <xf numFmtId="5" fontId="10" fillId="5" borderId="28" xfId="2" applyNumberFormat="1" applyFont="1" applyFill="1" applyBorder="1" applyAlignment="1">
      <alignment horizontal="right"/>
    </xf>
    <xf numFmtId="5" fontId="7" fillId="5" borderId="31" xfId="2" applyNumberFormat="1" applyFont="1" applyFill="1" applyBorder="1"/>
    <xf numFmtId="5" fontId="7" fillId="5" borderId="34" xfId="2" applyNumberFormat="1" applyFont="1" applyFill="1" applyBorder="1"/>
    <xf numFmtId="5" fontId="7" fillId="5" borderId="14" xfId="2" applyNumberFormat="1" applyFont="1" applyFill="1" applyBorder="1"/>
    <xf numFmtId="5" fontId="7" fillId="5" borderId="12" xfId="2" applyNumberFormat="1" applyFont="1" applyFill="1" applyBorder="1"/>
    <xf numFmtId="5" fontId="7" fillId="5" borderId="21" xfId="2" applyNumberFormat="1" applyFont="1" applyFill="1" applyBorder="1"/>
    <xf numFmtId="5" fontId="7" fillId="5" borderId="15" xfId="2" applyNumberFormat="1" applyFont="1" applyFill="1" applyBorder="1"/>
    <xf numFmtId="5" fontId="7" fillId="5" borderId="0" xfId="2" applyNumberFormat="1" applyFont="1" applyFill="1" applyBorder="1"/>
    <xf numFmtId="5" fontId="7" fillId="5" borderId="22" xfId="2" applyNumberFormat="1" applyFont="1" applyFill="1" applyBorder="1"/>
    <xf numFmtId="5" fontId="7" fillId="5" borderId="16" xfId="2" applyNumberFormat="1" applyFont="1" applyFill="1" applyBorder="1"/>
    <xf numFmtId="5" fontId="7" fillId="5" borderId="11" xfId="2" applyNumberFormat="1" applyFont="1" applyFill="1" applyBorder="1"/>
    <xf numFmtId="5" fontId="7" fillId="5" borderId="23" xfId="2" applyNumberFormat="1" applyFont="1" applyFill="1" applyBorder="1"/>
    <xf numFmtId="5" fontId="7" fillId="5" borderId="37" xfId="2" applyNumberFormat="1" applyFont="1" applyFill="1" applyBorder="1"/>
    <xf numFmtId="5" fontId="7" fillId="5" borderId="35" xfId="2" applyNumberFormat="1" applyFont="1" applyFill="1" applyBorder="1"/>
    <xf numFmtId="5" fontId="7" fillId="5" borderId="17" xfId="2" applyNumberFormat="1" applyFont="1" applyFill="1" applyBorder="1"/>
    <xf numFmtId="5" fontId="7" fillId="5" borderId="1" xfId="2" applyNumberFormat="1" applyFont="1" applyFill="1" applyBorder="1"/>
    <xf numFmtId="5" fontId="7" fillId="5" borderId="24" xfId="2" applyNumberFormat="1" applyFont="1" applyFill="1" applyBorder="1"/>
    <xf numFmtId="5" fontId="8" fillId="5" borderId="16" xfId="2" applyNumberFormat="1" applyFont="1" applyFill="1" applyBorder="1"/>
    <xf numFmtId="5" fontId="8" fillId="5" borderId="11" xfId="2" applyNumberFormat="1" applyFont="1" applyFill="1" applyBorder="1"/>
    <xf numFmtId="5" fontId="8" fillId="5" borderId="23" xfId="2" applyNumberFormat="1" applyFont="1" applyFill="1" applyBorder="1"/>
    <xf numFmtId="5" fontId="7" fillId="5" borderId="27" xfId="2" applyNumberFormat="1" applyFont="1" applyFill="1" applyBorder="1"/>
    <xf numFmtId="5" fontId="7" fillId="5" borderId="99" xfId="2" applyNumberFormat="1" applyFont="1" applyFill="1" applyBorder="1"/>
    <xf numFmtId="5" fontId="7" fillId="5" borderId="10" xfId="2" applyNumberFormat="1" applyFont="1" applyFill="1" applyBorder="1"/>
    <xf numFmtId="5" fontId="7" fillId="5" borderId="100" xfId="2" applyNumberFormat="1" applyFont="1" applyFill="1" applyBorder="1"/>
    <xf numFmtId="5" fontId="7" fillId="5" borderId="32" xfId="2" applyNumberFormat="1" applyFont="1" applyFill="1" applyBorder="1"/>
    <xf numFmtId="5" fontId="7" fillId="5" borderId="123" xfId="2" applyNumberFormat="1" applyFont="1" applyFill="1" applyBorder="1"/>
    <xf numFmtId="165" fontId="7" fillId="5" borderId="14" xfId="1" applyNumberFormat="1" applyFont="1" applyFill="1" applyBorder="1" applyAlignment="1">
      <alignment horizontal="right"/>
    </xf>
    <xf numFmtId="165" fontId="7" fillId="5" borderId="12" xfId="1" applyNumberFormat="1" applyFont="1" applyFill="1" applyBorder="1" applyAlignment="1">
      <alignment horizontal="right"/>
    </xf>
    <xf numFmtId="165" fontId="7" fillId="5" borderId="21" xfId="1" applyNumberFormat="1" applyFont="1" applyFill="1" applyBorder="1" applyAlignment="1">
      <alignment horizontal="right"/>
    </xf>
    <xf numFmtId="165" fontId="7" fillId="5" borderId="15" xfId="1" applyNumberFormat="1" applyFont="1" applyFill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5" borderId="22" xfId="1" applyNumberFormat="1" applyFont="1" applyFill="1" applyBorder="1" applyAlignment="1">
      <alignment horizontal="right"/>
    </xf>
    <xf numFmtId="165" fontId="7" fillId="5" borderId="16" xfId="1" applyNumberFormat="1" applyFont="1" applyFill="1" applyBorder="1" applyAlignment="1">
      <alignment horizontal="right"/>
    </xf>
    <xf numFmtId="165" fontId="7" fillId="5" borderId="11" xfId="1" applyNumberFormat="1" applyFont="1" applyFill="1" applyBorder="1" applyAlignment="1">
      <alignment horizontal="right"/>
    </xf>
    <xf numFmtId="165" fontId="7" fillId="5" borderId="23" xfId="1" applyNumberFormat="1" applyFont="1" applyFill="1" applyBorder="1" applyAlignment="1">
      <alignment horizontal="right"/>
    </xf>
    <xf numFmtId="165" fontId="7" fillId="5" borderId="31" xfId="1" applyNumberFormat="1" applyFont="1" applyFill="1" applyBorder="1" applyAlignment="1">
      <alignment horizontal="right"/>
    </xf>
    <xf numFmtId="165" fontId="7" fillId="5" borderId="37" xfId="1" applyNumberFormat="1" applyFont="1" applyFill="1" applyBorder="1" applyAlignment="1">
      <alignment horizontal="right"/>
    </xf>
    <xf numFmtId="165" fontId="7" fillId="5" borderId="35" xfId="1" applyNumberFormat="1" applyFont="1" applyFill="1" applyBorder="1" applyAlignment="1">
      <alignment horizontal="right"/>
    </xf>
    <xf numFmtId="0" fontId="0" fillId="5" borderId="74" xfId="0" applyFill="1" applyBorder="1" applyAlignment="1">
      <alignment horizontal="right"/>
    </xf>
    <xf numFmtId="0" fontId="0" fillId="5" borderId="95" xfId="0" applyFill="1" applyBorder="1" applyAlignment="1">
      <alignment horizontal="right"/>
    </xf>
    <xf numFmtId="0" fontId="0" fillId="5" borderId="77" xfId="0" applyFill="1" applyBorder="1" applyAlignment="1">
      <alignment horizontal="right"/>
    </xf>
    <xf numFmtId="165" fontId="8" fillId="5" borderId="33" xfId="1" applyNumberFormat="1" applyFont="1" applyFill="1" applyBorder="1" applyAlignment="1">
      <alignment horizontal="right"/>
    </xf>
    <xf numFmtId="165" fontId="8" fillId="5" borderId="40" xfId="1" applyNumberFormat="1" applyFont="1" applyFill="1" applyBorder="1" applyAlignment="1">
      <alignment horizontal="right"/>
    </xf>
    <xf numFmtId="165" fontId="8" fillId="5" borderId="25" xfId="1" applyNumberFormat="1" applyFont="1" applyFill="1" applyBorder="1" applyAlignment="1">
      <alignment horizontal="right"/>
    </xf>
    <xf numFmtId="5" fontId="7" fillId="5" borderId="14" xfId="0" applyNumberFormat="1" applyFont="1" applyFill="1" applyBorder="1"/>
    <xf numFmtId="5" fontId="7" fillId="5" borderId="12" xfId="0" applyNumberFormat="1" applyFont="1" applyFill="1" applyBorder="1"/>
    <xf numFmtId="5" fontId="7" fillId="5" borderId="21" xfId="0" applyNumberFormat="1" applyFont="1" applyFill="1" applyBorder="1"/>
    <xf numFmtId="5" fontId="2" fillId="5" borderId="33" xfId="0" applyNumberFormat="1" applyFont="1" applyFill="1" applyBorder="1"/>
    <xf numFmtId="5" fontId="2" fillId="5" borderId="40" xfId="0" applyNumberFormat="1" applyFont="1" applyFill="1" applyBorder="1"/>
    <xf numFmtId="5" fontId="2" fillId="5" borderId="25" xfId="0" applyNumberFormat="1" applyFont="1" applyFill="1" applyBorder="1"/>
    <xf numFmtId="178" fontId="2" fillId="5" borderId="14" xfId="0" applyNumberFormat="1" applyFont="1" applyFill="1" applyBorder="1"/>
    <xf numFmtId="178" fontId="2" fillId="5" borderId="12" xfId="0" applyNumberFormat="1" applyFont="1" applyFill="1" applyBorder="1"/>
    <xf numFmtId="178" fontId="2" fillId="5" borderId="21" xfId="0" applyNumberFormat="1" applyFont="1" applyFill="1" applyBorder="1"/>
    <xf numFmtId="178" fontId="2" fillId="5" borderId="15" xfId="0" applyNumberFormat="1" applyFont="1" applyFill="1" applyBorder="1"/>
    <xf numFmtId="178" fontId="2" fillId="5" borderId="0" xfId="0" applyNumberFormat="1" applyFont="1" applyFill="1"/>
    <xf numFmtId="178" fontId="2" fillId="5" borderId="22" xfId="0" applyNumberFormat="1" applyFont="1" applyFill="1" applyBorder="1"/>
    <xf numFmtId="178" fontId="2" fillId="5" borderId="16" xfId="0" applyNumberFormat="1" applyFont="1" applyFill="1" applyBorder="1"/>
    <xf numFmtId="178" fontId="2" fillId="5" borderId="11" xfId="0" applyNumberFormat="1" applyFont="1" applyFill="1" applyBorder="1"/>
    <xf numFmtId="178" fontId="2" fillId="5" borderId="23" xfId="0" applyNumberFormat="1" applyFont="1" applyFill="1" applyBorder="1"/>
    <xf numFmtId="178" fontId="0" fillId="5" borderId="14" xfId="0" applyNumberFormat="1" applyFill="1" applyBorder="1"/>
    <xf numFmtId="5" fontId="0" fillId="5" borderId="17" xfId="0" applyNumberFormat="1" applyFill="1" applyBorder="1"/>
    <xf numFmtId="5" fontId="0" fillId="5" borderId="1" xfId="0" applyNumberFormat="1" applyFill="1" applyBorder="1"/>
    <xf numFmtId="5" fontId="0" fillId="5" borderId="24" xfId="0" applyNumberFormat="1" applyFill="1" applyBorder="1"/>
    <xf numFmtId="5" fontId="2" fillId="5" borderId="31" xfId="0" applyNumberFormat="1" applyFont="1" applyFill="1" applyBorder="1"/>
    <xf numFmtId="5" fontId="2" fillId="5" borderId="37" xfId="0" applyNumberFormat="1" applyFont="1" applyFill="1" applyBorder="1"/>
    <xf numFmtId="5" fontId="2" fillId="5" borderId="35" xfId="0" applyNumberFormat="1" applyFont="1" applyFill="1" applyBorder="1"/>
    <xf numFmtId="178" fontId="0" fillId="5" borderId="12" xfId="0" applyNumberFormat="1" applyFill="1" applyBorder="1"/>
    <xf numFmtId="3" fontId="7" fillId="5" borderId="102" xfId="0" applyNumberFormat="1" applyFont="1" applyFill="1" applyBorder="1"/>
    <xf numFmtId="3" fontId="7" fillId="5" borderId="37" xfId="0" applyNumberFormat="1" applyFont="1" applyFill="1" applyBorder="1"/>
    <xf numFmtId="3" fontId="7" fillId="5" borderId="30" xfId="0" applyNumberFormat="1" applyFont="1" applyFill="1" applyBorder="1"/>
    <xf numFmtId="5" fontId="7" fillId="5" borderId="103" xfId="0" applyNumberFormat="1" applyFont="1" applyFill="1" applyBorder="1"/>
    <xf numFmtId="5" fontId="7" fillId="5" borderId="83" xfId="0" applyNumberFormat="1" applyFont="1" applyFill="1" applyBorder="1"/>
    <xf numFmtId="5" fontId="7" fillId="5" borderId="104" xfId="0" applyNumberFormat="1" applyFont="1" applyFill="1" applyBorder="1"/>
    <xf numFmtId="5" fontId="7" fillId="5" borderId="11" xfId="0" applyNumberFormat="1" applyFont="1" applyFill="1" applyBorder="1"/>
    <xf numFmtId="5" fontId="7" fillId="5" borderId="39" xfId="0" applyNumberFormat="1" applyFont="1" applyFill="1" applyBorder="1"/>
    <xf numFmtId="5" fontId="7" fillId="5" borderId="8" xfId="0" applyNumberFormat="1" applyFont="1" applyFill="1" applyBorder="1"/>
    <xf numFmtId="5" fontId="7" fillId="5" borderId="13" xfId="0" applyNumberFormat="1" applyFont="1" applyFill="1" applyBorder="1"/>
    <xf numFmtId="165" fontId="7" fillId="5" borderId="39" xfId="1" applyNumberFormat="1" applyFont="1" applyFill="1" applyBorder="1"/>
    <xf numFmtId="165" fontId="7" fillId="5" borderId="12" xfId="1" applyNumberFormat="1" applyFont="1" applyFill="1" applyBorder="1"/>
    <xf numFmtId="165" fontId="7" fillId="5" borderId="103" xfId="1" applyNumberFormat="1" applyFont="1" applyFill="1" applyBorder="1"/>
    <xf numFmtId="165" fontId="1" fillId="5" borderId="14" xfId="1" applyNumberFormat="1" applyFont="1" applyFill="1" applyBorder="1"/>
    <xf numFmtId="165" fontId="1" fillId="5" borderId="12" xfId="1" applyNumberFormat="1" applyFont="1" applyFill="1" applyBorder="1"/>
    <xf numFmtId="165" fontId="1" fillId="5" borderId="15" xfId="1" applyNumberFormat="1" applyFont="1" applyFill="1" applyBorder="1"/>
    <xf numFmtId="165" fontId="1" fillId="5" borderId="0" xfId="1" applyNumberFormat="1" applyFont="1" applyFill="1" applyBorder="1"/>
    <xf numFmtId="165" fontId="1" fillId="5" borderId="16" xfId="1" applyNumberFormat="1" applyFont="1" applyFill="1" applyBorder="1"/>
    <xf numFmtId="165" fontId="1" fillId="5" borderId="11" xfId="1" applyNumberFormat="1" applyFont="1" applyFill="1" applyBorder="1"/>
    <xf numFmtId="165" fontId="7" fillId="5" borderId="21" xfId="1" applyNumberFormat="1" applyFont="1" applyFill="1" applyBorder="1"/>
    <xf numFmtId="165" fontId="7" fillId="5" borderId="0" xfId="1" applyNumberFormat="1" applyFont="1" applyFill="1" applyBorder="1"/>
    <xf numFmtId="165" fontId="7" fillId="5" borderId="22" xfId="1" applyNumberFormat="1" applyFont="1" applyFill="1" applyBorder="1"/>
    <xf numFmtId="165" fontId="7" fillId="5" borderId="11" xfId="1" applyNumberFormat="1" applyFont="1" applyFill="1" applyBorder="1"/>
    <xf numFmtId="165" fontId="7" fillId="5" borderId="23" xfId="1" applyNumberFormat="1" applyFont="1" applyFill="1" applyBorder="1"/>
    <xf numFmtId="183" fontId="1" fillId="5" borderId="14" xfId="1" applyNumberFormat="1" applyFont="1" applyFill="1" applyBorder="1"/>
    <xf numFmtId="183" fontId="1" fillId="5" borderId="12" xfId="1" applyNumberFormat="1" applyFont="1" applyFill="1" applyBorder="1"/>
    <xf numFmtId="183" fontId="1" fillId="5" borderId="15" xfId="1" applyNumberFormat="1" applyFont="1" applyFill="1" applyBorder="1"/>
    <xf numFmtId="183" fontId="1" fillId="5" borderId="0" xfId="1" applyNumberFormat="1" applyFont="1" applyFill="1" applyBorder="1"/>
    <xf numFmtId="5" fontId="1" fillId="5" borderId="15" xfId="1" applyNumberFormat="1" applyFont="1" applyFill="1" applyBorder="1"/>
    <xf numFmtId="5" fontId="1" fillId="5" borderId="0" xfId="1" applyNumberFormat="1" applyFont="1" applyFill="1" applyBorder="1"/>
    <xf numFmtId="5" fontId="2" fillId="5" borderId="33" xfId="1" applyNumberFormat="1" applyFont="1" applyFill="1" applyBorder="1"/>
    <xf numFmtId="5" fontId="2" fillId="5" borderId="40" xfId="1" applyNumberFormat="1" applyFont="1" applyFill="1" applyBorder="1"/>
    <xf numFmtId="183" fontId="1" fillId="5" borderId="21" xfId="1" applyNumberFormat="1" applyFont="1" applyFill="1" applyBorder="1"/>
    <xf numFmtId="183" fontId="1" fillId="5" borderId="22" xfId="1" applyNumberFormat="1" applyFont="1" applyFill="1" applyBorder="1"/>
    <xf numFmtId="5" fontId="1" fillId="5" borderId="22" xfId="1" applyNumberFormat="1" applyFont="1" applyFill="1" applyBorder="1"/>
    <xf numFmtId="5" fontId="2" fillId="5" borderId="25" xfId="1" applyNumberFormat="1" applyFont="1" applyFill="1" applyBorder="1"/>
    <xf numFmtId="37" fontId="0" fillId="5" borderId="14" xfId="0" applyNumberFormat="1" applyFill="1" applyBorder="1"/>
    <xf numFmtId="37" fontId="0" fillId="5" borderId="12" xfId="0" applyNumberFormat="1" applyFill="1" applyBorder="1"/>
    <xf numFmtId="7" fontId="0" fillId="5" borderId="15" xfId="0" applyNumberFormat="1" applyFill="1" applyBorder="1"/>
    <xf numFmtId="7" fontId="0" fillId="5" borderId="0" xfId="0" applyNumberFormat="1" applyFill="1"/>
    <xf numFmtId="3" fontId="0" fillId="5" borderId="14" xfId="0" applyNumberFormat="1" applyFill="1" applyBorder="1"/>
    <xf numFmtId="3" fontId="0" fillId="5" borderId="12" xfId="0" applyNumberFormat="1" applyFill="1" applyBorder="1"/>
    <xf numFmtId="3" fontId="0" fillId="5" borderId="21" xfId="0" applyNumberFormat="1" applyFill="1" applyBorder="1"/>
    <xf numFmtId="7" fontId="0" fillId="5" borderId="22" xfId="0" applyNumberFormat="1" applyFill="1" applyBorder="1"/>
    <xf numFmtId="37" fontId="0" fillId="5" borderId="21" xfId="0" applyNumberFormat="1" applyFill="1" applyBorder="1"/>
    <xf numFmtId="3" fontId="0" fillId="5" borderId="15" xfId="0" applyNumberFormat="1" applyFill="1" applyBorder="1"/>
    <xf numFmtId="3" fontId="0" fillId="5" borderId="0" xfId="0" applyNumberFormat="1" applyFill="1"/>
    <xf numFmtId="3" fontId="0" fillId="5" borderId="22" xfId="0" applyNumberFormat="1" applyFill="1" applyBorder="1"/>
    <xf numFmtId="3" fontId="0" fillId="5" borderId="16" xfId="0" applyNumberFormat="1" applyFill="1" applyBorder="1"/>
    <xf numFmtId="3" fontId="0" fillId="5" borderId="11" xfId="0" applyNumberFormat="1" applyFill="1" applyBorder="1"/>
    <xf numFmtId="3" fontId="0" fillId="5" borderId="23" xfId="0" applyNumberFormat="1" applyFill="1" applyBorder="1"/>
    <xf numFmtId="165" fontId="0" fillId="5" borderId="14" xfId="1" applyNumberFormat="1" applyFont="1" applyFill="1" applyBorder="1"/>
    <xf numFmtId="165" fontId="0" fillId="5" borderId="12" xfId="1" applyNumberFormat="1" applyFont="1" applyFill="1" applyBorder="1"/>
    <xf numFmtId="165" fontId="0" fillId="5" borderId="15" xfId="1" applyNumberFormat="1" applyFont="1" applyFill="1" applyBorder="1"/>
    <xf numFmtId="165" fontId="0" fillId="5" borderId="0" xfId="1" applyNumberFormat="1" applyFont="1" applyFill="1" applyBorder="1"/>
    <xf numFmtId="165" fontId="0" fillId="5" borderId="16" xfId="1" applyNumberFormat="1" applyFont="1" applyFill="1" applyBorder="1"/>
    <xf numFmtId="165" fontId="0" fillId="5" borderId="11" xfId="1" applyNumberFormat="1" applyFont="1" applyFill="1" applyBorder="1"/>
    <xf numFmtId="5" fontId="8" fillId="5" borderId="33" xfId="0" applyNumberFormat="1" applyFont="1" applyFill="1" applyBorder="1"/>
    <xf numFmtId="5" fontId="8" fillId="5" borderId="40" xfId="0" applyNumberFormat="1" applyFont="1" applyFill="1" applyBorder="1"/>
    <xf numFmtId="5" fontId="8" fillId="5" borderId="25" xfId="0" applyNumberFormat="1" applyFont="1" applyFill="1" applyBorder="1"/>
    <xf numFmtId="37" fontId="0" fillId="5" borderId="92" xfId="0" applyNumberFormat="1" applyFill="1" applyBorder="1"/>
    <xf numFmtId="165" fontId="0" fillId="5" borderId="43" xfId="1" applyNumberFormat="1" applyFont="1" applyFill="1" applyBorder="1"/>
    <xf numFmtId="165" fontId="0" fillId="5" borderId="22" xfId="1" applyNumberFormat="1" applyFont="1" applyFill="1" applyBorder="1"/>
    <xf numFmtId="5" fontId="0" fillId="5" borderId="43" xfId="0" applyNumberFormat="1" applyFill="1" applyBorder="1"/>
    <xf numFmtId="7" fontId="0" fillId="5" borderId="43" xfId="0" applyNumberFormat="1" applyFill="1" applyBorder="1"/>
    <xf numFmtId="5" fontId="2" fillId="5" borderId="108" xfId="0" applyNumberFormat="1" applyFont="1" applyFill="1" applyBorder="1"/>
    <xf numFmtId="5" fontId="8" fillId="5" borderId="31" xfId="0" applyNumberFormat="1" applyFont="1" applyFill="1" applyBorder="1"/>
    <xf numFmtId="5" fontId="8" fillId="5" borderId="93" xfId="0" applyNumberFormat="1" applyFont="1" applyFill="1" applyBorder="1"/>
    <xf numFmtId="5" fontId="8" fillId="5" borderId="35" xfId="0" applyNumberFormat="1" applyFont="1" applyFill="1" applyBorder="1"/>
    <xf numFmtId="5" fontId="8" fillId="5" borderId="37" xfId="0" applyNumberFormat="1" applyFont="1" applyFill="1" applyBorder="1"/>
    <xf numFmtId="176" fontId="0" fillId="5" borderId="14" xfId="0" applyNumberFormat="1" applyFill="1" applyBorder="1"/>
    <xf numFmtId="176" fontId="0" fillId="5" borderId="92" xfId="0" applyNumberFormat="1" applyFill="1" applyBorder="1"/>
    <xf numFmtId="176" fontId="0" fillId="5" borderId="21" xfId="0" applyNumberFormat="1" applyFill="1" applyBorder="1"/>
    <xf numFmtId="5" fontId="2" fillId="5" borderId="16" xfId="0" applyNumberFormat="1" applyFont="1" applyFill="1" applyBorder="1"/>
    <xf numFmtId="5" fontId="2" fillId="5" borderId="94" xfId="0" applyNumberFormat="1" applyFont="1" applyFill="1" applyBorder="1"/>
    <xf numFmtId="176" fontId="0" fillId="5" borderId="12" xfId="0" applyNumberFormat="1" applyFill="1" applyBorder="1"/>
    <xf numFmtId="176" fontId="7" fillId="5" borderId="14" xfId="0" applyNumberFormat="1" applyFont="1" applyFill="1" applyBorder="1"/>
    <xf numFmtId="176" fontId="7" fillId="5" borderId="92" xfId="0" applyNumberFormat="1" applyFont="1" applyFill="1" applyBorder="1"/>
    <xf numFmtId="176" fontId="7" fillId="5" borderId="21" xfId="0" applyNumberFormat="1" applyFont="1" applyFill="1" applyBorder="1"/>
    <xf numFmtId="176" fontId="7" fillId="5" borderId="15" xfId="0" applyNumberFormat="1" applyFont="1" applyFill="1" applyBorder="1"/>
    <xf numFmtId="176" fontId="7" fillId="5" borderId="43" xfId="0" applyNumberFormat="1" applyFont="1" applyFill="1" applyBorder="1"/>
    <xf numFmtId="176" fontId="7" fillId="5" borderId="22" xfId="0" applyNumberFormat="1" applyFont="1" applyFill="1" applyBorder="1"/>
    <xf numFmtId="176" fontId="7" fillId="5" borderId="16" xfId="0" applyNumberFormat="1" applyFont="1" applyFill="1" applyBorder="1"/>
    <xf numFmtId="176" fontId="7" fillId="5" borderId="94" xfId="0" applyNumberFormat="1" applyFont="1" applyFill="1" applyBorder="1"/>
    <xf numFmtId="176" fontId="7" fillId="5" borderId="23" xfId="0" applyNumberFormat="1" applyFont="1" applyFill="1" applyBorder="1"/>
    <xf numFmtId="176" fontId="7" fillId="5" borderId="12" xfId="0" applyNumberFormat="1" applyFont="1" applyFill="1" applyBorder="1"/>
    <xf numFmtId="176" fontId="7" fillId="5" borderId="0" xfId="0" applyNumberFormat="1" applyFont="1" applyFill="1"/>
    <xf numFmtId="176" fontId="7" fillId="5" borderId="11" xfId="0" applyNumberFormat="1" applyFont="1" applyFill="1" applyBorder="1"/>
    <xf numFmtId="178" fontId="7" fillId="5" borderId="14" xfId="0" applyNumberFormat="1" applyFont="1" applyFill="1" applyBorder="1"/>
    <xf numFmtId="178" fontId="7" fillId="5" borderId="92" xfId="0" applyNumberFormat="1" applyFont="1" applyFill="1" applyBorder="1"/>
    <xf numFmtId="178" fontId="0" fillId="5" borderId="21" xfId="0" applyNumberFormat="1" applyFill="1" applyBorder="1"/>
    <xf numFmtId="176" fontId="0" fillId="5" borderId="22" xfId="0" applyNumberFormat="1" applyFill="1" applyBorder="1"/>
    <xf numFmtId="178" fontId="7" fillId="5" borderId="17" xfId="0" applyNumberFormat="1" applyFont="1" applyFill="1" applyBorder="1"/>
    <xf numFmtId="178" fontId="7" fillId="5" borderId="42" xfId="0" applyNumberFormat="1" applyFont="1" applyFill="1" applyBorder="1"/>
    <xf numFmtId="178" fontId="0" fillId="5" borderId="24" xfId="0" applyNumberFormat="1" applyFill="1" applyBorder="1"/>
    <xf numFmtId="5" fontId="8" fillId="5" borderId="16" xfId="0" applyNumberFormat="1" applyFont="1" applyFill="1" applyBorder="1"/>
    <xf numFmtId="5" fontId="8" fillId="5" borderId="94" xfId="0" applyNumberFormat="1" applyFont="1" applyFill="1" applyBorder="1"/>
    <xf numFmtId="5" fontId="2" fillId="5" borderId="23" xfId="0" applyNumberFormat="1" applyFont="1" applyFill="1" applyBorder="1"/>
    <xf numFmtId="176" fontId="0" fillId="5" borderId="15" xfId="0" applyNumberFormat="1" applyFill="1" applyBorder="1"/>
    <xf numFmtId="176" fontId="0" fillId="5" borderId="0" xfId="0" applyNumberFormat="1" applyFill="1"/>
    <xf numFmtId="178" fontId="0" fillId="5" borderId="17" xfId="0" applyNumberFormat="1" applyFill="1" applyBorder="1"/>
    <xf numFmtId="178" fontId="0" fillId="5" borderId="1" xfId="0" applyNumberFormat="1" applyFill="1" applyBorder="1"/>
    <xf numFmtId="5" fontId="2" fillId="5" borderId="11" xfId="0" applyNumberFormat="1" applyFont="1" applyFill="1" applyBorder="1"/>
    <xf numFmtId="176" fontId="0" fillId="5" borderId="31" xfId="0" applyNumberFormat="1" applyFill="1" applyBorder="1"/>
    <xf numFmtId="176" fontId="0" fillId="5" borderId="93" xfId="0" applyNumberFormat="1" applyFill="1" applyBorder="1"/>
    <xf numFmtId="176" fontId="0" fillId="5" borderId="37" xfId="0" applyNumberFormat="1" applyFill="1" applyBorder="1"/>
    <xf numFmtId="176" fontId="0" fillId="5" borderId="35" xfId="0" applyNumberFormat="1" applyFill="1" applyBorder="1"/>
    <xf numFmtId="165" fontId="0" fillId="5" borderId="21" xfId="1" applyNumberFormat="1" applyFont="1" applyFill="1" applyBorder="1"/>
    <xf numFmtId="165" fontId="0" fillId="5" borderId="23" xfId="1" applyNumberFormat="1" applyFont="1" applyFill="1" applyBorder="1"/>
    <xf numFmtId="165" fontId="1" fillId="5" borderId="92" xfId="1" applyNumberFormat="1" applyFont="1" applyFill="1" applyBorder="1"/>
    <xf numFmtId="165" fontId="1" fillId="5" borderId="43" xfId="1" applyNumberFormat="1" applyFont="1" applyFill="1" applyBorder="1"/>
    <xf numFmtId="165" fontId="1" fillId="5" borderId="94" xfId="1" applyNumberFormat="1" applyFont="1" applyFill="1" applyBorder="1"/>
    <xf numFmtId="178" fontId="1" fillId="5" borderId="14" xfId="1" applyNumberFormat="1" applyFont="1" applyFill="1" applyBorder="1"/>
    <xf numFmtId="178" fontId="1" fillId="5" borderId="92" xfId="1" applyNumberFormat="1" applyFont="1" applyFill="1" applyBorder="1"/>
    <xf numFmtId="178" fontId="1" fillId="5" borderId="15" xfId="1" applyNumberFormat="1" applyFont="1" applyFill="1" applyBorder="1"/>
    <xf numFmtId="178" fontId="1" fillId="5" borderId="43" xfId="1" applyNumberFormat="1" applyFont="1" applyFill="1" applyBorder="1"/>
    <xf numFmtId="178" fontId="1" fillId="5" borderId="16" xfId="1" applyNumberFormat="1" applyFont="1" applyFill="1" applyBorder="1"/>
    <xf numFmtId="178" fontId="1" fillId="5" borderId="94" xfId="1" applyNumberFormat="1" applyFont="1" applyFill="1" applyBorder="1"/>
    <xf numFmtId="178" fontId="0" fillId="5" borderId="14" xfId="1" applyNumberFormat="1" applyFont="1" applyFill="1" applyBorder="1"/>
    <xf numFmtId="178" fontId="0" fillId="5" borderId="12" xfId="1" applyNumberFormat="1" applyFont="1" applyFill="1" applyBorder="1"/>
    <xf numFmtId="178" fontId="0" fillId="5" borderId="21" xfId="1" applyNumberFormat="1" applyFont="1" applyFill="1" applyBorder="1"/>
    <xf numFmtId="178" fontId="0" fillId="5" borderId="15" xfId="1" applyNumberFormat="1" applyFont="1" applyFill="1" applyBorder="1"/>
    <xf numFmtId="178" fontId="0" fillId="5" borderId="0" xfId="1" applyNumberFormat="1" applyFont="1" applyFill="1" applyBorder="1"/>
    <xf numFmtId="178" fontId="0" fillId="5" borderId="22" xfId="1" applyNumberFormat="1" applyFont="1" applyFill="1" applyBorder="1"/>
    <xf numFmtId="178" fontId="0" fillId="5" borderId="16" xfId="1" applyNumberFormat="1" applyFont="1" applyFill="1" applyBorder="1"/>
    <xf numFmtId="178" fontId="0" fillId="5" borderId="11" xfId="1" applyNumberFormat="1" applyFont="1" applyFill="1" applyBorder="1"/>
    <xf numFmtId="178" fontId="0" fillId="5" borderId="23" xfId="1" applyNumberFormat="1" applyFont="1" applyFill="1" applyBorder="1"/>
    <xf numFmtId="7" fontId="7" fillId="5" borderId="14" xfId="0" applyNumberFormat="1" applyFont="1" applyFill="1" applyBorder="1"/>
    <xf numFmtId="7" fontId="7" fillId="5" borderId="12" xfId="0" applyNumberFormat="1" applyFont="1" applyFill="1" applyBorder="1"/>
    <xf numFmtId="7" fontId="8" fillId="5" borderId="99" xfId="0" applyNumberFormat="1" applyFont="1" applyFill="1" applyBorder="1"/>
    <xf numFmtId="7" fontId="7" fillId="5" borderId="15" xfId="0" applyNumberFormat="1" applyFont="1" applyFill="1" applyBorder="1"/>
    <xf numFmtId="7" fontId="7" fillId="5" borderId="0" xfId="0" applyNumberFormat="1" applyFont="1" applyFill="1"/>
    <xf numFmtId="7" fontId="8" fillId="5" borderId="100" xfId="0" applyNumberFormat="1" applyFont="1" applyFill="1" applyBorder="1"/>
    <xf numFmtId="39" fontId="7" fillId="5" borderId="15" xfId="0" applyNumberFormat="1" applyFont="1" applyFill="1" applyBorder="1"/>
    <xf numFmtId="39" fontId="7" fillId="5" borderId="0" xfId="0" applyNumberFormat="1" applyFont="1" applyFill="1"/>
    <xf numFmtId="39" fontId="8" fillId="5" borderId="100" xfId="0" applyNumberFormat="1" applyFont="1" applyFill="1" applyBorder="1"/>
    <xf numFmtId="39" fontId="7" fillId="5" borderId="16" xfId="0" applyNumberFormat="1" applyFont="1" applyFill="1" applyBorder="1"/>
    <xf numFmtId="39" fontId="7" fillId="5" borderId="11" xfId="0" applyNumberFormat="1" applyFont="1" applyFill="1" applyBorder="1"/>
    <xf numFmtId="39" fontId="8" fillId="5" borderId="101" xfId="0" applyNumberFormat="1" applyFont="1" applyFill="1" applyBorder="1"/>
    <xf numFmtId="7" fontId="7" fillId="5" borderId="20" xfId="0" applyNumberFormat="1" applyFont="1" applyFill="1" applyBorder="1"/>
    <xf numFmtId="7" fontId="7" fillId="5" borderId="2" xfId="0" applyNumberFormat="1" applyFont="1" applyFill="1" applyBorder="1"/>
    <xf numFmtId="39" fontId="7" fillId="5" borderId="2" xfId="0" applyNumberFormat="1" applyFont="1" applyFill="1" applyBorder="1"/>
    <xf numFmtId="39" fontId="7" fillId="5" borderId="19" xfId="0" applyNumberFormat="1" applyFont="1" applyFill="1" applyBorder="1"/>
    <xf numFmtId="5" fontId="7" fillId="5" borderId="14" xfId="2" applyNumberFormat="1" applyFont="1" applyFill="1" applyBorder="1" applyAlignment="1">
      <alignment horizontal="center" vertical="center"/>
    </xf>
    <xf numFmtId="5" fontId="0" fillId="5" borderId="12" xfId="2" applyNumberFormat="1" applyFont="1" applyFill="1" applyBorder="1" applyAlignment="1">
      <alignment horizontal="center" vertical="center"/>
    </xf>
    <xf numFmtId="5" fontId="0" fillId="5" borderId="20" xfId="2" applyNumberFormat="1" applyFont="1" applyFill="1" applyBorder="1" applyAlignment="1">
      <alignment horizontal="center" vertical="center"/>
    </xf>
    <xf numFmtId="5" fontId="7" fillId="5" borderId="15" xfId="2" applyNumberFormat="1" applyFont="1" applyFill="1" applyBorder="1" applyAlignment="1">
      <alignment horizontal="center" vertical="center"/>
    </xf>
    <xf numFmtId="5" fontId="0" fillId="5" borderId="0" xfId="2" applyNumberFormat="1" applyFont="1" applyFill="1" applyBorder="1" applyAlignment="1">
      <alignment horizontal="center" vertical="center"/>
    </xf>
    <xf numFmtId="5" fontId="0" fillId="5" borderId="2" xfId="2" applyNumberFormat="1" applyFont="1" applyFill="1" applyBorder="1" applyAlignment="1">
      <alignment horizontal="center" vertical="center"/>
    </xf>
    <xf numFmtId="5" fontId="8" fillId="5" borderId="16" xfId="2" applyNumberFormat="1" applyFont="1" applyFill="1" applyBorder="1" applyAlignment="1">
      <alignment horizontal="center" vertical="center"/>
    </xf>
    <xf numFmtId="5" fontId="8" fillId="5" borderId="11" xfId="2" applyNumberFormat="1" applyFont="1" applyFill="1" applyBorder="1" applyAlignment="1">
      <alignment horizontal="center" vertical="center"/>
    </xf>
    <xf numFmtId="5" fontId="8" fillId="5" borderId="19" xfId="2" applyNumberFormat="1" applyFont="1" applyFill="1" applyBorder="1" applyAlignment="1">
      <alignment horizontal="center" vertical="center"/>
    </xf>
    <xf numFmtId="5" fontId="2" fillId="5" borderId="31" xfId="2" applyNumberFormat="1" applyFont="1" applyFill="1" applyBorder="1" applyAlignment="1">
      <alignment horizontal="center" vertical="center"/>
    </xf>
    <xf numFmtId="5" fontId="2" fillId="5" borderId="37" xfId="2" applyNumberFormat="1" applyFont="1" applyFill="1" applyBorder="1" applyAlignment="1">
      <alignment horizontal="center" vertical="center"/>
    </xf>
    <xf numFmtId="5" fontId="2" fillId="5" borderId="85" xfId="2" applyNumberFormat="1" applyFont="1" applyFill="1" applyBorder="1" applyAlignment="1">
      <alignment horizontal="center" vertical="center"/>
    </xf>
    <xf numFmtId="5" fontId="0" fillId="5" borderId="14" xfId="2" applyNumberFormat="1" applyFont="1" applyFill="1" applyBorder="1" applyAlignment="1">
      <alignment horizontal="center" vertical="center"/>
    </xf>
    <xf numFmtId="5" fontId="0" fillId="5" borderId="92" xfId="2" applyNumberFormat="1" applyFont="1" applyFill="1" applyBorder="1" applyAlignment="1">
      <alignment horizontal="center" vertical="center"/>
    </xf>
    <xf numFmtId="5" fontId="0" fillId="5" borderId="15" xfId="2" applyNumberFormat="1" applyFont="1" applyFill="1" applyBorder="1" applyAlignment="1">
      <alignment horizontal="center" vertical="center"/>
    </xf>
    <xf numFmtId="5" fontId="0" fillId="5" borderId="43" xfId="2" applyNumberFormat="1" applyFont="1" applyFill="1" applyBorder="1" applyAlignment="1">
      <alignment horizontal="center" vertical="center"/>
    </xf>
    <xf numFmtId="5" fontId="2" fillId="5" borderId="33" xfId="2" applyNumberFormat="1" applyFont="1" applyFill="1" applyBorder="1" applyAlignment="1">
      <alignment horizontal="center" vertical="center"/>
    </xf>
    <xf numFmtId="5" fontId="2" fillId="5" borderId="108" xfId="2" applyNumberFormat="1" applyFont="1" applyFill="1" applyBorder="1" applyAlignment="1">
      <alignment horizontal="center" vertical="center"/>
    </xf>
    <xf numFmtId="5" fontId="2" fillId="5" borderId="93" xfId="2" applyNumberFormat="1" applyFont="1" applyFill="1" applyBorder="1" applyAlignment="1">
      <alignment horizontal="center" vertical="center"/>
    </xf>
    <xf numFmtId="167" fontId="0" fillId="5" borderId="58" xfId="2" applyNumberFormat="1" applyFont="1" applyFill="1" applyBorder="1" applyAlignment="1">
      <alignment horizontal="center" vertical="center"/>
    </xf>
    <xf numFmtId="167" fontId="0" fillId="5" borderId="60" xfId="2" applyNumberFormat="1" applyFont="1" applyFill="1" applyBorder="1" applyAlignment="1">
      <alignment horizontal="center" vertical="center"/>
    </xf>
    <xf numFmtId="165" fontId="0" fillId="5" borderId="14" xfId="0" applyNumberFormat="1" applyFill="1" applyBorder="1"/>
    <xf numFmtId="165" fontId="0" fillId="5" borderId="12" xfId="0" applyNumberFormat="1" applyFill="1" applyBorder="1"/>
    <xf numFmtId="165" fontId="0" fillId="5" borderId="21" xfId="0" applyNumberFormat="1" applyFill="1" applyBorder="1"/>
    <xf numFmtId="165" fontId="0" fillId="5" borderId="74" xfId="0" applyNumberFormat="1" applyFill="1" applyBorder="1"/>
    <xf numFmtId="165" fontId="0" fillId="5" borderId="75" xfId="0" applyNumberFormat="1" applyFill="1" applyBorder="1"/>
    <xf numFmtId="165" fontId="0" fillId="5" borderId="76" xfId="0" applyNumberFormat="1" applyFill="1" applyBorder="1"/>
    <xf numFmtId="176" fontId="7" fillId="5" borderId="77" xfId="0" applyNumberFormat="1" applyFont="1" applyFill="1" applyBorder="1"/>
    <xf numFmtId="176" fontId="7" fillId="5" borderId="69" xfId="0" applyNumberFormat="1" applyFont="1" applyFill="1" applyBorder="1"/>
    <xf numFmtId="176" fontId="7" fillId="5" borderId="78" xfId="0" applyNumberFormat="1" applyFont="1" applyFill="1" applyBorder="1"/>
    <xf numFmtId="165" fontId="7" fillId="5" borderId="31" xfId="0" applyNumberFormat="1" applyFont="1" applyFill="1" applyBorder="1"/>
    <xf numFmtId="165" fontId="7" fillId="5" borderId="37" xfId="0" applyNumberFormat="1" applyFont="1" applyFill="1" applyBorder="1"/>
    <xf numFmtId="7" fontId="7" fillId="5" borderId="35" xfId="0" applyNumberFormat="1" applyFont="1" applyFill="1" applyBorder="1" applyAlignment="1">
      <alignment horizontal="center"/>
    </xf>
    <xf numFmtId="7" fontId="7" fillId="5" borderId="37" xfId="0" applyNumberFormat="1" applyFont="1" applyFill="1" applyBorder="1" applyAlignment="1">
      <alignment horizontal="center"/>
    </xf>
    <xf numFmtId="165" fontId="7" fillId="5" borderId="35" xfId="0" applyNumberFormat="1" applyFont="1" applyFill="1" applyBorder="1"/>
    <xf numFmtId="165" fontId="7" fillId="5" borderId="58" xfId="0" applyNumberFormat="1" applyFont="1" applyFill="1" applyBorder="1"/>
    <xf numFmtId="165" fontId="7" fillId="5" borderId="59" xfId="0" applyNumberFormat="1" applyFont="1" applyFill="1" applyBorder="1"/>
    <xf numFmtId="165" fontId="7" fillId="5" borderId="60" xfId="0" applyNumberFormat="1" applyFont="1" applyFill="1" applyBorder="1"/>
    <xf numFmtId="165" fontId="7" fillId="5" borderId="14" xfId="0" applyNumberFormat="1" applyFont="1" applyFill="1" applyBorder="1"/>
    <xf numFmtId="7" fontId="7" fillId="5" borderId="12" xfId="0" applyNumberFormat="1" applyFont="1" applyFill="1" applyBorder="1" applyAlignment="1">
      <alignment horizontal="center"/>
    </xf>
    <xf numFmtId="165" fontId="7" fillId="5" borderId="21" xfId="0" applyNumberFormat="1" applyFont="1" applyFill="1" applyBorder="1"/>
    <xf numFmtId="165" fontId="7" fillId="5" borderId="15" xfId="0" applyNumberFormat="1" applyFont="1" applyFill="1" applyBorder="1"/>
    <xf numFmtId="7" fontId="7" fillId="5" borderId="0" xfId="0" applyNumberFormat="1" applyFont="1" applyFill="1" applyAlignment="1">
      <alignment horizontal="center"/>
    </xf>
    <xf numFmtId="165" fontId="7" fillId="5" borderId="22" xfId="0" applyNumberFormat="1" applyFont="1" applyFill="1" applyBorder="1"/>
    <xf numFmtId="165" fontId="7" fillId="5" borderId="16" xfId="0" applyNumberFormat="1" applyFont="1" applyFill="1" applyBorder="1"/>
    <xf numFmtId="7" fontId="7" fillId="5" borderId="11" xfId="0" applyNumberFormat="1" applyFont="1" applyFill="1" applyBorder="1" applyAlignment="1">
      <alignment horizontal="center"/>
    </xf>
    <xf numFmtId="165" fontId="7" fillId="5" borderId="23" xfId="0" applyNumberFormat="1" applyFont="1" applyFill="1" applyBorder="1"/>
    <xf numFmtId="7" fontId="7" fillId="5" borderId="58" xfId="0" applyNumberFormat="1" applyFont="1" applyFill="1" applyBorder="1" applyAlignment="1">
      <alignment horizontal="center"/>
    </xf>
    <xf numFmtId="7" fontId="7" fillId="5" borderId="59" xfId="0" applyNumberFormat="1" applyFont="1" applyFill="1" applyBorder="1" applyAlignment="1">
      <alignment horizontal="center"/>
    </xf>
    <xf numFmtId="7" fontId="7" fillId="5" borderId="60" xfId="0" applyNumberFormat="1" applyFont="1" applyFill="1" applyBorder="1" applyAlignment="1">
      <alignment horizontal="center"/>
    </xf>
    <xf numFmtId="5" fontId="7" fillId="5" borderId="21" xfId="0" applyNumberFormat="1" applyFont="1" applyFill="1" applyBorder="1" applyAlignment="1">
      <alignment horizontal="right"/>
    </xf>
    <xf numFmtId="5" fontId="7" fillId="5" borderId="22" xfId="0" applyNumberFormat="1" applyFont="1" applyFill="1" applyBorder="1" applyAlignment="1">
      <alignment horizontal="right"/>
    </xf>
    <xf numFmtId="165" fontId="7" fillId="5" borderId="17" xfId="0" applyNumberFormat="1" applyFont="1" applyFill="1" applyBorder="1"/>
    <xf numFmtId="7" fontId="7" fillId="5" borderId="1" xfId="0" applyNumberFormat="1" applyFont="1" applyFill="1" applyBorder="1" applyAlignment="1">
      <alignment horizontal="center"/>
    </xf>
    <xf numFmtId="5" fontId="7" fillId="5" borderId="24" xfId="0" applyNumberFormat="1" applyFont="1" applyFill="1" applyBorder="1" applyAlignment="1">
      <alignment horizontal="right"/>
    </xf>
    <xf numFmtId="176" fontId="7" fillId="5" borderId="11" xfId="0" applyNumberFormat="1" applyFont="1" applyFill="1" applyBorder="1" applyAlignment="1">
      <alignment horizontal="center"/>
    </xf>
    <xf numFmtId="5" fontId="7" fillId="5" borderId="23" xfId="0" applyNumberFormat="1" applyFont="1" applyFill="1" applyBorder="1" applyAlignment="1">
      <alignment horizontal="right"/>
    </xf>
    <xf numFmtId="170" fontId="7" fillId="5" borderId="58" xfId="0" applyNumberFormat="1" applyFont="1" applyFill="1" applyBorder="1"/>
    <xf numFmtId="170" fontId="8" fillId="5" borderId="60" xfId="0" applyNumberFormat="1" applyFont="1" applyFill="1" applyBorder="1"/>
    <xf numFmtId="165" fontId="0" fillId="5" borderId="15" xfId="0" applyNumberFormat="1" applyFill="1" applyBorder="1"/>
    <xf numFmtId="165" fontId="0" fillId="5" borderId="0" xfId="0" applyNumberFormat="1" applyFill="1"/>
    <xf numFmtId="165" fontId="0" fillId="5" borderId="22" xfId="0" applyNumberFormat="1" applyFill="1" applyBorder="1"/>
    <xf numFmtId="165" fontId="0" fillId="5" borderId="17" xfId="0" applyNumberFormat="1" applyFill="1" applyBorder="1"/>
    <xf numFmtId="165" fontId="0" fillId="5" borderId="1" xfId="0" applyNumberFormat="1" applyFill="1" applyBorder="1"/>
    <xf numFmtId="165" fontId="0" fillId="5" borderId="24" xfId="0" applyNumberFormat="1" applyFill="1" applyBorder="1"/>
    <xf numFmtId="176" fontId="0" fillId="5" borderId="17" xfId="0" applyNumberFormat="1" applyFill="1" applyBorder="1"/>
    <xf numFmtId="176" fontId="0" fillId="5" borderId="1" xfId="0" applyNumberFormat="1" applyFill="1" applyBorder="1"/>
    <xf numFmtId="176" fontId="0" fillId="5" borderId="24" xfId="0" applyNumberFormat="1" applyFill="1" applyBorder="1"/>
    <xf numFmtId="178" fontId="0" fillId="5" borderId="16" xfId="0" applyNumberFormat="1" applyFill="1" applyBorder="1"/>
    <xf numFmtId="178" fontId="0" fillId="5" borderId="11" xfId="0" applyNumberFormat="1" applyFill="1" applyBorder="1"/>
    <xf numFmtId="178" fontId="0" fillId="5" borderId="23" xfId="0" applyNumberFormat="1" applyFill="1" applyBorder="1"/>
    <xf numFmtId="165" fontId="0" fillId="5" borderId="27" xfId="0" applyNumberFormat="1" applyFill="1" applyBorder="1"/>
    <xf numFmtId="165" fontId="0" fillId="5" borderId="10" xfId="0" applyNumberFormat="1" applyFill="1" applyBorder="1"/>
    <xf numFmtId="165" fontId="0" fillId="5" borderId="32" xfId="0" applyNumberFormat="1" applyFill="1" applyBorder="1"/>
    <xf numFmtId="176" fontId="0" fillId="5" borderId="32" xfId="0" applyNumberFormat="1" applyFill="1" applyBorder="1"/>
    <xf numFmtId="178" fontId="0" fillId="5" borderId="28" xfId="0" applyNumberFormat="1" applyFill="1" applyBorder="1"/>
    <xf numFmtId="178" fontId="7" fillId="5" borderId="14" xfId="0" applyNumberFormat="1" applyFont="1" applyFill="1" applyBorder="1" applyAlignment="1">
      <alignment horizontal="right"/>
    </xf>
    <xf numFmtId="178" fontId="7" fillId="5" borderId="12" xfId="0" applyNumberFormat="1" applyFont="1" applyFill="1" applyBorder="1" applyAlignment="1">
      <alignment horizontal="right"/>
    </xf>
    <xf numFmtId="178" fontId="7" fillId="5" borderId="21" xfId="0" applyNumberFormat="1" applyFont="1" applyFill="1" applyBorder="1" applyAlignment="1">
      <alignment horizontal="right"/>
    </xf>
    <xf numFmtId="178" fontId="7" fillId="5" borderId="15" xfId="0" applyNumberFormat="1" applyFont="1" applyFill="1" applyBorder="1" applyAlignment="1">
      <alignment horizontal="right"/>
    </xf>
    <xf numFmtId="178" fontId="7" fillId="5" borderId="0" xfId="0" applyNumberFormat="1" applyFont="1" applyFill="1" applyAlignment="1">
      <alignment horizontal="right"/>
    </xf>
    <xf numFmtId="178" fontId="7" fillId="5" borderId="22" xfId="0" applyNumberFormat="1" applyFont="1" applyFill="1" applyBorder="1" applyAlignment="1">
      <alignment horizontal="right"/>
    </xf>
    <xf numFmtId="178" fontId="7" fillId="5" borderId="97" xfId="0" applyNumberFormat="1" applyFont="1" applyFill="1" applyBorder="1" applyAlignment="1">
      <alignment horizontal="right"/>
    </xf>
    <xf numFmtId="178" fontId="7" fillId="5" borderId="3" xfId="0" applyNumberFormat="1" applyFont="1" applyFill="1" applyBorder="1" applyAlignment="1">
      <alignment horizontal="right"/>
    </xf>
    <xf numFmtId="178" fontId="7" fillId="5" borderId="98" xfId="0" applyNumberFormat="1" applyFont="1" applyFill="1" applyBorder="1" applyAlignment="1">
      <alignment horizontal="right"/>
    </xf>
    <xf numFmtId="5" fontId="8" fillId="5" borderId="16" xfId="0" applyNumberFormat="1" applyFont="1" applyFill="1" applyBorder="1" applyAlignment="1">
      <alignment horizontal="right"/>
    </xf>
    <xf numFmtId="5" fontId="8" fillId="5" borderId="11" xfId="0" applyNumberFormat="1" applyFont="1" applyFill="1" applyBorder="1" applyAlignment="1">
      <alignment horizontal="right"/>
    </xf>
    <xf numFmtId="5" fontId="8" fillId="5" borderId="23" xfId="0" applyNumberFormat="1" applyFont="1" applyFill="1" applyBorder="1" applyAlignment="1">
      <alignment horizontal="right"/>
    </xf>
    <xf numFmtId="5" fontId="8" fillId="5" borderId="33" xfId="0" applyNumberFormat="1" applyFont="1" applyFill="1" applyBorder="1" applyAlignment="1">
      <alignment horizontal="right"/>
    </xf>
    <xf numFmtId="5" fontId="8" fillId="5" borderId="40" xfId="0" applyNumberFormat="1" applyFont="1" applyFill="1" applyBorder="1" applyAlignment="1">
      <alignment horizontal="right"/>
    </xf>
    <xf numFmtId="5" fontId="8" fillId="5" borderId="25" xfId="0" applyNumberFormat="1" applyFont="1" applyFill="1" applyBorder="1" applyAlignment="1">
      <alignment horizontal="right"/>
    </xf>
    <xf numFmtId="180" fontId="7" fillId="5" borderId="14" xfId="0" applyNumberFormat="1" applyFont="1" applyFill="1" applyBorder="1" applyAlignment="1">
      <alignment horizontal="right"/>
    </xf>
    <xf numFmtId="180" fontId="7" fillId="5" borderId="27" xfId="0" applyNumberFormat="1" applyFont="1" applyFill="1" applyBorder="1" applyAlignment="1">
      <alignment horizontal="right"/>
    </xf>
    <xf numFmtId="180" fontId="7" fillId="5" borderId="21" xfId="0" applyNumberFormat="1" applyFont="1" applyFill="1" applyBorder="1" applyAlignment="1">
      <alignment horizontal="right"/>
    </xf>
    <xf numFmtId="180" fontId="7" fillId="5" borderId="17" xfId="0" applyNumberFormat="1" applyFont="1" applyFill="1" applyBorder="1" applyAlignment="1">
      <alignment horizontal="right"/>
    </xf>
    <xf numFmtId="180" fontId="7" fillId="5" borderId="32" xfId="0" applyNumberFormat="1" applyFont="1" applyFill="1" applyBorder="1" applyAlignment="1">
      <alignment horizontal="right"/>
    </xf>
    <xf numFmtId="180" fontId="7" fillId="5" borderId="24" xfId="0" applyNumberFormat="1" applyFont="1" applyFill="1" applyBorder="1" applyAlignment="1">
      <alignment horizontal="right"/>
    </xf>
    <xf numFmtId="5" fontId="7" fillId="5" borderId="15" xfId="0" applyNumberFormat="1" applyFont="1" applyFill="1" applyBorder="1" applyAlignment="1">
      <alignment horizontal="right"/>
    </xf>
    <xf numFmtId="5" fontId="7" fillId="5" borderId="10" xfId="0" applyNumberFormat="1" applyFont="1" applyFill="1" applyBorder="1" applyAlignment="1">
      <alignment horizontal="right"/>
    </xf>
    <xf numFmtId="5" fontId="8" fillId="5" borderId="28" xfId="0" applyNumberFormat="1" applyFont="1" applyFill="1" applyBorder="1" applyAlignment="1">
      <alignment horizontal="right"/>
    </xf>
  </cellXfs>
  <cellStyles count="10">
    <cellStyle name="Comma" xfId="1" builtinId="3"/>
    <cellStyle name="Currency" xfId="2" builtinId="4"/>
    <cellStyle name="Explanatory Text" xfId="6" builtinId="53"/>
    <cellStyle name="Hyperlink" xfId="5" builtinId="8"/>
    <cellStyle name="Normal" xfId="0" builtinId="0"/>
    <cellStyle name="Normal 10 10 6" xfId="3"/>
    <cellStyle name="Normal 10 2" xfId="7"/>
    <cellStyle name="Normal 2" xfId="8"/>
    <cellStyle name="Normal 4" xfId="9"/>
    <cellStyle name="Percent" xfId="4" builtinId="5"/>
  </cellStyles>
  <dxfs count="21"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ont>
        <b/>
        <i val="0"/>
        <color theme="9" tint="-0.499984740745262"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8" tint="0.79998168889431442"/>
        </patternFill>
      </fill>
    </dxf>
    <dxf>
      <fill>
        <patternFill>
          <bgColor indexed="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wellsfargo.com/foreign-exchange/currency-rates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6"/>
  <sheetViews>
    <sheetView tabSelected="1" zoomScale="90" zoomScaleNormal="90" workbookViewId="0">
      <selection activeCell="A4" sqref="A4"/>
    </sheetView>
  </sheetViews>
  <sheetFormatPr defaultColWidth="9.1796875" defaultRowHeight="14.5" x14ac:dyDescent="0.35"/>
  <cols>
    <col min="1" max="1" width="9.1796875" style="761"/>
    <col min="2" max="2" width="13.453125" style="761" customWidth="1"/>
    <col min="3" max="13" width="9.1796875" style="761"/>
    <col min="14" max="14" width="23.1796875" style="761" customWidth="1"/>
    <col min="15" max="257" width="9.1796875" style="761"/>
    <col min="258" max="258" width="13.453125" style="761" customWidth="1"/>
    <col min="259" max="269" width="9.1796875" style="761"/>
    <col min="270" max="270" width="23.1796875" style="761" customWidth="1"/>
    <col min="271" max="513" width="9.1796875" style="761"/>
    <col min="514" max="514" width="13.453125" style="761" customWidth="1"/>
    <col min="515" max="525" width="9.1796875" style="761"/>
    <col min="526" max="526" width="23.1796875" style="761" customWidth="1"/>
    <col min="527" max="769" width="9.1796875" style="761"/>
    <col min="770" max="770" width="13.453125" style="761" customWidth="1"/>
    <col min="771" max="781" width="9.1796875" style="761"/>
    <col min="782" max="782" width="23.1796875" style="761" customWidth="1"/>
    <col min="783" max="1025" width="9.1796875" style="761"/>
    <col min="1026" max="1026" width="13.453125" style="761" customWidth="1"/>
    <col min="1027" max="1037" width="9.1796875" style="761"/>
    <col min="1038" max="1038" width="23.1796875" style="761" customWidth="1"/>
    <col min="1039" max="1281" width="9.1796875" style="761"/>
    <col min="1282" max="1282" width="13.453125" style="761" customWidth="1"/>
    <col min="1283" max="1293" width="9.1796875" style="761"/>
    <col min="1294" max="1294" width="23.1796875" style="761" customWidth="1"/>
    <col min="1295" max="1537" width="9.1796875" style="761"/>
    <col min="1538" max="1538" width="13.453125" style="761" customWidth="1"/>
    <col min="1539" max="1549" width="9.1796875" style="761"/>
    <col min="1550" max="1550" width="23.1796875" style="761" customWidth="1"/>
    <col min="1551" max="1793" width="9.1796875" style="761"/>
    <col min="1794" max="1794" width="13.453125" style="761" customWidth="1"/>
    <col min="1795" max="1805" width="9.1796875" style="761"/>
    <col min="1806" max="1806" width="23.1796875" style="761" customWidth="1"/>
    <col min="1807" max="2049" width="9.1796875" style="761"/>
    <col min="2050" max="2050" width="13.453125" style="761" customWidth="1"/>
    <col min="2051" max="2061" width="9.1796875" style="761"/>
    <col min="2062" max="2062" width="23.1796875" style="761" customWidth="1"/>
    <col min="2063" max="2305" width="9.1796875" style="761"/>
    <col min="2306" max="2306" width="13.453125" style="761" customWidth="1"/>
    <col min="2307" max="2317" width="9.1796875" style="761"/>
    <col min="2318" max="2318" width="23.1796875" style="761" customWidth="1"/>
    <col min="2319" max="2561" width="9.1796875" style="761"/>
    <col min="2562" max="2562" width="13.453125" style="761" customWidth="1"/>
    <col min="2563" max="2573" width="9.1796875" style="761"/>
    <col min="2574" max="2574" width="23.1796875" style="761" customWidth="1"/>
    <col min="2575" max="2817" width="9.1796875" style="761"/>
    <col min="2818" max="2818" width="13.453125" style="761" customWidth="1"/>
    <col min="2819" max="2829" width="9.1796875" style="761"/>
    <col min="2830" max="2830" width="23.1796875" style="761" customWidth="1"/>
    <col min="2831" max="3073" width="9.1796875" style="761"/>
    <col min="3074" max="3074" width="13.453125" style="761" customWidth="1"/>
    <col min="3075" max="3085" width="9.1796875" style="761"/>
    <col min="3086" max="3086" width="23.1796875" style="761" customWidth="1"/>
    <col min="3087" max="3329" width="9.1796875" style="761"/>
    <col min="3330" max="3330" width="13.453125" style="761" customWidth="1"/>
    <col min="3331" max="3341" width="9.1796875" style="761"/>
    <col min="3342" max="3342" width="23.1796875" style="761" customWidth="1"/>
    <col min="3343" max="3585" width="9.1796875" style="761"/>
    <col min="3586" max="3586" width="13.453125" style="761" customWidth="1"/>
    <col min="3587" max="3597" width="9.1796875" style="761"/>
    <col min="3598" max="3598" width="23.1796875" style="761" customWidth="1"/>
    <col min="3599" max="3841" width="9.1796875" style="761"/>
    <col min="3842" max="3842" width="13.453125" style="761" customWidth="1"/>
    <col min="3843" max="3853" width="9.1796875" style="761"/>
    <col min="3854" max="3854" width="23.1796875" style="761" customWidth="1"/>
    <col min="3855" max="4097" width="9.1796875" style="761"/>
    <col min="4098" max="4098" width="13.453125" style="761" customWidth="1"/>
    <col min="4099" max="4109" width="9.1796875" style="761"/>
    <col min="4110" max="4110" width="23.1796875" style="761" customWidth="1"/>
    <col min="4111" max="4353" width="9.1796875" style="761"/>
    <col min="4354" max="4354" width="13.453125" style="761" customWidth="1"/>
    <col min="4355" max="4365" width="9.1796875" style="761"/>
    <col min="4366" max="4366" width="23.1796875" style="761" customWidth="1"/>
    <col min="4367" max="4609" width="9.1796875" style="761"/>
    <col min="4610" max="4610" width="13.453125" style="761" customWidth="1"/>
    <col min="4611" max="4621" width="9.1796875" style="761"/>
    <col min="4622" max="4622" width="23.1796875" style="761" customWidth="1"/>
    <col min="4623" max="4865" width="9.1796875" style="761"/>
    <col min="4866" max="4866" width="13.453125" style="761" customWidth="1"/>
    <col min="4867" max="4877" width="9.1796875" style="761"/>
    <col min="4878" max="4878" width="23.1796875" style="761" customWidth="1"/>
    <col min="4879" max="5121" width="9.1796875" style="761"/>
    <col min="5122" max="5122" width="13.453125" style="761" customWidth="1"/>
    <col min="5123" max="5133" width="9.1796875" style="761"/>
    <col min="5134" max="5134" width="23.1796875" style="761" customWidth="1"/>
    <col min="5135" max="5377" width="9.1796875" style="761"/>
    <col min="5378" max="5378" width="13.453125" style="761" customWidth="1"/>
    <col min="5379" max="5389" width="9.1796875" style="761"/>
    <col min="5390" max="5390" width="23.1796875" style="761" customWidth="1"/>
    <col min="5391" max="5633" width="9.1796875" style="761"/>
    <col min="5634" max="5634" width="13.453125" style="761" customWidth="1"/>
    <col min="5635" max="5645" width="9.1796875" style="761"/>
    <col min="5646" max="5646" width="23.1796875" style="761" customWidth="1"/>
    <col min="5647" max="5889" width="9.1796875" style="761"/>
    <col min="5890" max="5890" width="13.453125" style="761" customWidth="1"/>
    <col min="5891" max="5901" width="9.1796875" style="761"/>
    <col min="5902" max="5902" width="23.1796875" style="761" customWidth="1"/>
    <col min="5903" max="6145" width="9.1796875" style="761"/>
    <col min="6146" max="6146" width="13.453125" style="761" customWidth="1"/>
    <col min="6147" max="6157" width="9.1796875" style="761"/>
    <col min="6158" max="6158" width="23.1796875" style="761" customWidth="1"/>
    <col min="6159" max="6401" width="9.1796875" style="761"/>
    <col min="6402" max="6402" width="13.453125" style="761" customWidth="1"/>
    <col min="6403" max="6413" width="9.1796875" style="761"/>
    <col min="6414" max="6414" width="23.1796875" style="761" customWidth="1"/>
    <col min="6415" max="6657" width="9.1796875" style="761"/>
    <col min="6658" max="6658" width="13.453125" style="761" customWidth="1"/>
    <col min="6659" max="6669" width="9.1796875" style="761"/>
    <col min="6670" max="6670" width="23.1796875" style="761" customWidth="1"/>
    <col min="6671" max="6913" width="9.1796875" style="761"/>
    <col min="6914" max="6914" width="13.453125" style="761" customWidth="1"/>
    <col min="6915" max="6925" width="9.1796875" style="761"/>
    <col min="6926" max="6926" width="23.1796875" style="761" customWidth="1"/>
    <col min="6927" max="7169" width="9.1796875" style="761"/>
    <col min="7170" max="7170" width="13.453125" style="761" customWidth="1"/>
    <col min="7171" max="7181" width="9.1796875" style="761"/>
    <col min="7182" max="7182" width="23.1796875" style="761" customWidth="1"/>
    <col min="7183" max="7425" width="9.1796875" style="761"/>
    <col min="7426" max="7426" width="13.453125" style="761" customWidth="1"/>
    <col min="7427" max="7437" width="9.1796875" style="761"/>
    <col min="7438" max="7438" width="23.1796875" style="761" customWidth="1"/>
    <col min="7439" max="7681" width="9.1796875" style="761"/>
    <col min="7682" max="7682" width="13.453125" style="761" customWidth="1"/>
    <col min="7683" max="7693" width="9.1796875" style="761"/>
    <col min="7694" max="7694" width="23.1796875" style="761" customWidth="1"/>
    <col min="7695" max="7937" width="9.1796875" style="761"/>
    <col min="7938" max="7938" width="13.453125" style="761" customWidth="1"/>
    <col min="7939" max="7949" width="9.1796875" style="761"/>
    <col min="7950" max="7950" width="23.1796875" style="761" customWidth="1"/>
    <col min="7951" max="8193" width="9.1796875" style="761"/>
    <col min="8194" max="8194" width="13.453125" style="761" customWidth="1"/>
    <col min="8195" max="8205" width="9.1796875" style="761"/>
    <col min="8206" max="8206" width="23.1796875" style="761" customWidth="1"/>
    <col min="8207" max="8449" width="9.1796875" style="761"/>
    <col min="8450" max="8450" width="13.453125" style="761" customWidth="1"/>
    <col min="8451" max="8461" width="9.1796875" style="761"/>
    <col min="8462" max="8462" width="23.1796875" style="761" customWidth="1"/>
    <col min="8463" max="8705" width="9.1796875" style="761"/>
    <col min="8706" max="8706" width="13.453125" style="761" customWidth="1"/>
    <col min="8707" max="8717" width="9.1796875" style="761"/>
    <col min="8718" max="8718" width="23.1796875" style="761" customWidth="1"/>
    <col min="8719" max="8961" width="9.1796875" style="761"/>
    <col min="8962" max="8962" width="13.453125" style="761" customWidth="1"/>
    <col min="8963" max="8973" width="9.1796875" style="761"/>
    <col min="8974" max="8974" width="23.1796875" style="761" customWidth="1"/>
    <col min="8975" max="9217" width="9.1796875" style="761"/>
    <col min="9218" max="9218" width="13.453125" style="761" customWidth="1"/>
    <col min="9219" max="9229" width="9.1796875" style="761"/>
    <col min="9230" max="9230" width="23.1796875" style="761" customWidth="1"/>
    <col min="9231" max="9473" width="9.1796875" style="761"/>
    <col min="9474" max="9474" width="13.453125" style="761" customWidth="1"/>
    <col min="9475" max="9485" width="9.1796875" style="761"/>
    <col min="9486" max="9486" width="23.1796875" style="761" customWidth="1"/>
    <col min="9487" max="9729" width="9.1796875" style="761"/>
    <col min="9730" max="9730" width="13.453125" style="761" customWidth="1"/>
    <col min="9731" max="9741" width="9.1796875" style="761"/>
    <col min="9742" max="9742" width="23.1796875" style="761" customWidth="1"/>
    <col min="9743" max="9985" width="9.1796875" style="761"/>
    <col min="9986" max="9986" width="13.453125" style="761" customWidth="1"/>
    <col min="9987" max="9997" width="9.1796875" style="761"/>
    <col min="9998" max="9998" width="23.1796875" style="761" customWidth="1"/>
    <col min="9999" max="10241" width="9.1796875" style="761"/>
    <col min="10242" max="10242" width="13.453125" style="761" customWidth="1"/>
    <col min="10243" max="10253" width="9.1796875" style="761"/>
    <col min="10254" max="10254" width="23.1796875" style="761" customWidth="1"/>
    <col min="10255" max="10497" width="9.1796875" style="761"/>
    <col min="10498" max="10498" width="13.453125" style="761" customWidth="1"/>
    <col min="10499" max="10509" width="9.1796875" style="761"/>
    <col min="10510" max="10510" width="23.1796875" style="761" customWidth="1"/>
    <col min="10511" max="10753" width="9.1796875" style="761"/>
    <col min="10754" max="10754" width="13.453125" style="761" customWidth="1"/>
    <col min="10755" max="10765" width="9.1796875" style="761"/>
    <col min="10766" max="10766" width="23.1796875" style="761" customWidth="1"/>
    <col min="10767" max="11009" width="9.1796875" style="761"/>
    <col min="11010" max="11010" width="13.453125" style="761" customWidth="1"/>
    <col min="11011" max="11021" width="9.1796875" style="761"/>
    <col min="11022" max="11022" width="23.1796875" style="761" customWidth="1"/>
    <col min="11023" max="11265" width="9.1796875" style="761"/>
    <col min="11266" max="11266" width="13.453125" style="761" customWidth="1"/>
    <col min="11267" max="11277" width="9.1796875" style="761"/>
    <col min="11278" max="11278" width="23.1796875" style="761" customWidth="1"/>
    <col min="11279" max="11521" width="9.1796875" style="761"/>
    <col min="11522" max="11522" width="13.453125" style="761" customWidth="1"/>
    <col min="11523" max="11533" width="9.1796875" style="761"/>
    <col min="11534" max="11534" width="23.1796875" style="761" customWidth="1"/>
    <col min="11535" max="11777" width="9.1796875" style="761"/>
    <col min="11778" max="11778" width="13.453125" style="761" customWidth="1"/>
    <col min="11779" max="11789" width="9.1796875" style="761"/>
    <col min="11790" max="11790" width="23.1796875" style="761" customWidth="1"/>
    <col min="11791" max="12033" width="9.1796875" style="761"/>
    <col min="12034" max="12034" width="13.453125" style="761" customWidth="1"/>
    <col min="12035" max="12045" width="9.1796875" style="761"/>
    <col min="12046" max="12046" width="23.1796875" style="761" customWidth="1"/>
    <col min="12047" max="12289" width="9.1796875" style="761"/>
    <col min="12290" max="12290" width="13.453125" style="761" customWidth="1"/>
    <col min="12291" max="12301" width="9.1796875" style="761"/>
    <col min="12302" max="12302" width="23.1796875" style="761" customWidth="1"/>
    <col min="12303" max="12545" width="9.1796875" style="761"/>
    <col min="12546" max="12546" width="13.453125" style="761" customWidth="1"/>
    <col min="12547" max="12557" width="9.1796875" style="761"/>
    <col min="12558" max="12558" width="23.1796875" style="761" customWidth="1"/>
    <col min="12559" max="12801" width="9.1796875" style="761"/>
    <col min="12802" max="12802" width="13.453125" style="761" customWidth="1"/>
    <col min="12803" max="12813" width="9.1796875" style="761"/>
    <col min="12814" max="12814" width="23.1796875" style="761" customWidth="1"/>
    <col min="12815" max="13057" width="9.1796875" style="761"/>
    <col min="13058" max="13058" width="13.453125" style="761" customWidth="1"/>
    <col min="13059" max="13069" width="9.1796875" style="761"/>
    <col min="13070" max="13070" width="23.1796875" style="761" customWidth="1"/>
    <col min="13071" max="13313" width="9.1796875" style="761"/>
    <col min="13314" max="13314" width="13.453125" style="761" customWidth="1"/>
    <col min="13315" max="13325" width="9.1796875" style="761"/>
    <col min="13326" max="13326" width="23.1796875" style="761" customWidth="1"/>
    <col min="13327" max="13569" width="9.1796875" style="761"/>
    <col min="13570" max="13570" width="13.453125" style="761" customWidth="1"/>
    <col min="13571" max="13581" width="9.1796875" style="761"/>
    <col min="13582" max="13582" width="23.1796875" style="761" customWidth="1"/>
    <col min="13583" max="13825" width="9.1796875" style="761"/>
    <col min="13826" max="13826" width="13.453125" style="761" customWidth="1"/>
    <col min="13827" max="13837" width="9.1796875" style="761"/>
    <col min="13838" max="13838" width="23.1796875" style="761" customWidth="1"/>
    <col min="13839" max="14081" width="9.1796875" style="761"/>
    <col min="14082" max="14082" width="13.453125" style="761" customWidth="1"/>
    <col min="14083" max="14093" width="9.1796875" style="761"/>
    <col min="14094" max="14094" width="23.1796875" style="761" customWidth="1"/>
    <col min="14095" max="14337" width="9.1796875" style="761"/>
    <col min="14338" max="14338" width="13.453125" style="761" customWidth="1"/>
    <col min="14339" max="14349" width="9.1796875" style="761"/>
    <col min="14350" max="14350" width="23.1796875" style="761" customWidth="1"/>
    <col min="14351" max="14593" width="9.1796875" style="761"/>
    <col min="14594" max="14594" width="13.453125" style="761" customWidth="1"/>
    <col min="14595" max="14605" width="9.1796875" style="761"/>
    <col min="14606" max="14606" width="23.1796875" style="761" customWidth="1"/>
    <col min="14607" max="14849" width="9.1796875" style="761"/>
    <col min="14850" max="14850" width="13.453125" style="761" customWidth="1"/>
    <col min="14851" max="14861" width="9.1796875" style="761"/>
    <col min="14862" max="14862" width="23.1796875" style="761" customWidth="1"/>
    <col min="14863" max="15105" width="9.1796875" style="761"/>
    <col min="15106" max="15106" width="13.453125" style="761" customWidth="1"/>
    <col min="15107" max="15117" width="9.1796875" style="761"/>
    <col min="15118" max="15118" width="23.1796875" style="761" customWidth="1"/>
    <col min="15119" max="15361" width="9.1796875" style="761"/>
    <col min="15362" max="15362" width="13.453125" style="761" customWidth="1"/>
    <col min="15363" max="15373" width="9.1796875" style="761"/>
    <col min="15374" max="15374" width="23.1796875" style="761" customWidth="1"/>
    <col min="15375" max="15617" width="9.1796875" style="761"/>
    <col min="15618" max="15618" width="13.453125" style="761" customWidth="1"/>
    <col min="15619" max="15629" width="9.1796875" style="761"/>
    <col min="15630" max="15630" width="23.1796875" style="761" customWidth="1"/>
    <col min="15631" max="15873" width="9.1796875" style="761"/>
    <col min="15874" max="15874" width="13.453125" style="761" customWidth="1"/>
    <col min="15875" max="15885" width="9.1796875" style="761"/>
    <col min="15886" max="15886" width="23.1796875" style="761" customWidth="1"/>
    <col min="15887" max="16129" width="9.1796875" style="761"/>
    <col min="16130" max="16130" width="13.453125" style="761" customWidth="1"/>
    <col min="16131" max="16141" width="9.1796875" style="761"/>
    <col min="16142" max="16142" width="23.1796875" style="761" customWidth="1"/>
    <col min="16143" max="16384" width="9.1796875" style="761"/>
  </cols>
  <sheetData>
    <row r="3" spans="1:1" ht="23.5" x14ac:dyDescent="0.55000000000000004">
      <c r="A3" s="762" t="s">
        <v>741</v>
      </c>
    </row>
    <row r="6" spans="1:1" ht="26.5" customHeight="1" x14ac:dyDescent="0.3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163"/>
  <sheetViews>
    <sheetView zoomScale="70" zoomScaleNormal="70" workbookViewId="0">
      <selection activeCell="G159" sqref="G159:R159"/>
    </sheetView>
  </sheetViews>
  <sheetFormatPr defaultColWidth="12.81640625" defaultRowHeight="14.5" x14ac:dyDescent="0.35"/>
  <cols>
    <col min="1" max="1" width="19.7265625" customWidth="1"/>
    <col min="2" max="2" width="48" customWidth="1"/>
    <col min="3" max="4" width="14.54296875" bestFit="1" customWidth="1"/>
    <col min="5" max="5" width="15.81640625" customWidth="1"/>
    <col min="6" max="6" width="4.54296875" customWidth="1"/>
    <col min="7" max="9" width="13.453125" bestFit="1" customWidth="1"/>
    <col min="10" max="16" width="12.26953125" bestFit="1" customWidth="1"/>
    <col min="17" max="18" width="13.453125" bestFit="1" customWidth="1"/>
  </cols>
  <sheetData>
    <row r="1" spans="1:18" ht="15.5" x14ac:dyDescent="0.35">
      <c r="A1" s="752" t="str">
        <f>REDACTED!A3</f>
        <v>REDACTED VERSION</v>
      </c>
    </row>
    <row r="2" spans="1:18" ht="10.5" customHeight="1" x14ac:dyDescent="0.35"/>
    <row r="3" spans="1:18" ht="18.5" x14ac:dyDescent="0.45">
      <c r="A3" s="1" t="s">
        <v>50</v>
      </c>
    </row>
    <row r="4" spans="1:18" ht="15.5" x14ac:dyDescent="0.35">
      <c r="A4" s="108" t="s">
        <v>733</v>
      </c>
    </row>
    <row r="5" spans="1:18" ht="20" x14ac:dyDescent="0.4">
      <c r="A5" s="37" t="s">
        <v>240</v>
      </c>
    </row>
    <row r="6" spans="1:18" ht="28.75" customHeight="1" x14ac:dyDescent="0.5">
      <c r="A6" s="2"/>
    </row>
    <row r="7" spans="1:18" ht="15" thickBot="1" x14ac:dyDescent="0.4">
      <c r="B7" s="408" t="s">
        <v>145</v>
      </c>
      <c r="C7" s="355">
        <v>365</v>
      </c>
      <c r="D7" s="355">
        <v>365</v>
      </c>
      <c r="E7" s="355"/>
      <c r="F7" s="356"/>
      <c r="G7" s="356">
        <v>31</v>
      </c>
      <c r="H7" s="356">
        <v>28</v>
      </c>
      <c r="I7" s="356">
        <v>31</v>
      </c>
      <c r="J7" s="356">
        <v>30</v>
      </c>
      <c r="K7" s="356">
        <v>31</v>
      </c>
      <c r="L7" s="356">
        <v>30</v>
      </c>
      <c r="M7" s="356">
        <v>31</v>
      </c>
      <c r="N7" s="356">
        <v>31</v>
      </c>
      <c r="O7" s="356">
        <v>30</v>
      </c>
      <c r="P7" s="356">
        <v>31</v>
      </c>
      <c r="Q7" s="356">
        <v>30</v>
      </c>
      <c r="R7" s="356">
        <v>31</v>
      </c>
    </row>
    <row r="8" spans="1:18" s="72" customFormat="1" ht="36.75" customHeight="1" thickBot="1" x14ac:dyDescent="0.4">
      <c r="C8" s="371">
        <v>2026</v>
      </c>
      <c r="D8" s="594" t="s">
        <v>658</v>
      </c>
      <c r="E8" s="371" t="s">
        <v>659</v>
      </c>
      <c r="G8" s="434">
        <v>46023</v>
      </c>
      <c r="H8" s="435">
        <v>46054</v>
      </c>
      <c r="I8" s="435">
        <v>46082</v>
      </c>
      <c r="J8" s="435">
        <v>46113</v>
      </c>
      <c r="K8" s="435">
        <v>46143</v>
      </c>
      <c r="L8" s="435">
        <v>46174</v>
      </c>
      <c r="M8" s="435">
        <v>46204</v>
      </c>
      <c r="N8" s="435">
        <v>46235</v>
      </c>
      <c r="O8" s="435">
        <v>46266</v>
      </c>
      <c r="P8" s="435">
        <v>46296</v>
      </c>
      <c r="Q8" s="435">
        <v>46327</v>
      </c>
      <c r="R8" s="436">
        <v>46357</v>
      </c>
    </row>
    <row r="9" spans="1:18" ht="15" thickBot="1" x14ac:dyDescent="0.4">
      <c r="A9" s="19" t="s">
        <v>241</v>
      </c>
      <c r="C9" s="298"/>
      <c r="D9" s="299"/>
      <c r="E9" s="300"/>
      <c r="G9" s="156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2"/>
    </row>
    <row r="10" spans="1:18" x14ac:dyDescent="0.35">
      <c r="B10" t="s">
        <v>24</v>
      </c>
      <c r="C10" s="303">
        <v>4.1474999999999991</v>
      </c>
      <c r="D10" s="303">
        <v>3.9624999999999999</v>
      </c>
      <c r="E10" s="303">
        <v>0.18499999999999917</v>
      </c>
      <c r="G10" s="304">
        <v>7.43</v>
      </c>
      <c r="H10" s="305">
        <v>6.83</v>
      </c>
      <c r="I10" s="305">
        <v>3.75</v>
      </c>
      <c r="J10" s="305">
        <v>2.34</v>
      </c>
      <c r="K10" s="305">
        <v>1.88</v>
      </c>
      <c r="L10" s="305">
        <v>2.19</v>
      </c>
      <c r="M10" s="305">
        <v>3.11</v>
      </c>
      <c r="N10" s="305">
        <v>3.22</v>
      </c>
      <c r="O10" s="305">
        <v>3.16</v>
      </c>
      <c r="P10" s="305">
        <v>2.91</v>
      </c>
      <c r="Q10" s="305">
        <v>5.27</v>
      </c>
      <c r="R10" s="306">
        <v>7.68</v>
      </c>
    </row>
    <row r="11" spans="1:18" x14ac:dyDescent="0.35">
      <c r="B11" t="s">
        <v>233</v>
      </c>
      <c r="C11" s="307">
        <v>2.2750000000000004</v>
      </c>
      <c r="D11" s="307">
        <v>1.6425000000000001</v>
      </c>
      <c r="E11" s="307">
        <v>0.63250000000000028</v>
      </c>
      <c r="G11" s="308">
        <v>2.5299999999999998</v>
      </c>
      <c r="H11" s="309">
        <v>2.5499999999999998</v>
      </c>
      <c r="I11" s="309">
        <v>2.2599999999999998</v>
      </c>
      <c r="J11" s="309">
        <v>2.0699999999999998</v>
      </c>
      <c r="K11" s="309">
        <v>1.99</v>
      </c>
      <c r="L11" s="309">
        <v>2.04</v>
      </c>
      <c r="M11" s="309">
        <v>2.08</v>
      </c>
      <c r="N11" s="309">
        <v>2.09</v>
      </c>
      <c r="O11" s="309">
        <v>2.1</v>
      </c>
      <c r="P11" s="309">
        <v>2.2799999999999998</v>
      </c>
      <c r="Q11" s="309">
        <v>2.5299999999999998</v>
      </c>
      <c r="R11" s="310">
        <v>2.78</v>
      </c>
    </row>
    <row r="12" spans="1:18" x14ac:dyDescent="0.35">
      <c r="B12" t="s">
        <v>391</v>
      </c>
      <c r="C12" s="307">
        <v>4.0733333333333333</v>
      </c>
      <c r="D12" s="307">
        <v>3.5475000000000008</v>
      </c>
      <c r="E12" s="307">
        <v>0.52583333333333249</v>
      </c>
      <c r="G12" s="308">
        <v>5.69</v>
      </c>
      <c r="H12" s="309">
        <v>5.31</v>
      </c>
      <c r="I12" s="309">
        <v>3.57</v>
      </c>
      <c r="J12" s="309">
        <v>3.08</v>
      </c>
      <c r="K12" s="309">
        <v>2.88</v>
      </c>
      <c r="L12" s="309">
        <v>3.07</v>
      </c>
      <c r="M12" s="309">
        <v>3.74</v>
      </c>
      <c r="N12" s="309">
        <v>3.83</v>
      </c>
      <c r="O12" s="309">
        <v>3.72</v>
      </c>
      <c r="P12" s="309">
        <v>3.56</v>
      </c>
      <c r="Q12" s="309">
        <v>4.4800000000000004</v>
      </c>
      <c r="R12" s="310">
        <v>5.95</v>
      </c>
    </row>
    <row r="13" spans="1:18" x14ac:dyDescent="0.35">
      <c r="B13" t="s">
        <v>186</v>
      </c>
      <c r="C13" s="307">
        <v>3.9008333333333334</v>
      </c>
      <c r="D13" s="307">
        <v>3.5200000000000009</v>
      </c>
      <c r="E13" s="307">
        <v>0.38083333333333247</v>
      </c>
      <c r="G13" s="308">
        <v>5.37</v>
      </c>
      <c r="H13" s="309">
        <v>5.05</v>
      </c>
      <c r="I13" s="309">
        <v>3.52</v>
      </c>
      <c r="J13" s="309">
        <v>2.93</v>
      </c>
      <c r="K13" s="309">
        <v>2.77</v>
      </c>
      <c r="L13" s="309">
        <v>2.98</v>
      </c>
      <c r="M13" s="309">
        <v>3.54</v>
      </c>
      <c r="N13" s="309">
        <v>3.65</v>
      </c>
      <c r="O13" s="309">
        <v>3.53</v>
      </c>
      <c r="P13" s="309">
        <v>3.7</v>
      </c>
      <c r="Q13" s="309">
        <v>4.25</v>
      </c>
      <c r="R13" s="310">
        <v>5.52</v>
      </c>
    </row>
    <row r="14" spans="1:18" x14ac:dyDescent="0.35">
      <c r="B14" t="s">
        <v>242</v>
      </c>
      <c r="C14" s="307">
        <v>1.9424999999999999</v>
      </c>
      <c r="D14" s="307">
        <v>1.4175000000000002</v>
      </c>
      <c r="E14" s="307">
        <v>0.52499999999999969</v>
      </c>
      <c r="G14" s="308">
        <v>2.23</v>
      </c>
      <c r="H14" s="309">
        <v>2.25</v>
      </c>
      <c r="I14" s="309">
        <v>1.97</v>
      </c>
      <c r="J14" s="309">
        <v>1.67</v>
      </c>
      <c r="K14" s="309">
        <v>1.59</v>
      </c>
      <c r="L14" s="309">
        <v>1.64</v>
      </c>
      <c r="M14" s="309">
        <v>1.67</v>
      </c>
      <c r="N14" s="309">
        <v>1.68</v>
      </c>
      <c r="O14" s="309">
        <v>1.69</v>
      </c>
      <c r="P14" s="309">
        <v>1.87</v>
      </c>
      <c r="Q14" s="309">
        <v>2.4</v>
      </c>
      <c r="R14" s="310">
        <v>2.65</v>
      </c>
    </row>
    <row r="15" spans="1:18" x14ac:dyDescent="0.35">
      <c r="C15" s="31"/>
      <c r="D15" s="31"/>
      <c r="E15" s="31"/>
      <c r="G15" s="170"/>
      <c r="R15" s="311"/>
    </row>
    <row r="16" spans="1:18" ht="15" thickBot="1" x14ac:dyDescent="0.4">
      <c r="A16" s="19" t="s">
        <v>243</v>
      </c>
      <c r="C16" s="31"/>
      <c r="D16" s="31"/>
      <c r="E16" s="31"/>
      <c r="G16" s="31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313"/>
    </row>
    <row r="17" spans="1:18" ht="15" thickTop="1" x14ac:dyDescent="0.35">
      <c r="A17" t="s">
        <v>244</v>
      </c>
      <c r="B17" t="s">
        <v>245</v>
      </c>
      <c r="C17" s="984"/>
      <c r="D17" s="985"/>
      <c r="E17" s="985"/>
      <c r="G17" s="988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90"/>
    </row>
    <row r="18" spans="1:18" x14ac:dyDescent="0.35">
      <c r="A18" t="s">
        <v>246</v>
      </c>
      <c r="B18" t="s">
        <v>247</v>
      </c>
      <c r="C18" s="986"/>
      <c r="D18" s="987"/>
      <c r="E18" s="987"/>
      <c r="G18" s="986"/>
      <c r="H18" s="987"/>
      <c r="I18" s="987"/>
      <c r="J18" s="987"/>
      <c r="K18" s="987"/>
      <c r="L18" s="987"/>
      <c r="M18" s="987"/>
      <c r="N18" s="987"/>
      <c r="O18" s="987"/>
      <c r="P18" s="987"/>
      <c r="Q18" s="987"/>
      <c r="R18" s="991"/>
    </row>
    <row r="19" spans="1:18" ht="15" thickBot="1" x14ac:dyDescent="0.4">
      <c r="B19" s="314" t="s">
        <v>248</v>
      </c>
      <c r="C19" s="928"/>
      <c r="D19" s="929"/>
      <c r="E19" s="929"/>
      <c r="G19" s="928"/>
      <c r="H19" s="929"/>
      <c r="I19" s="929"/>
      <c r="J19" s="929"/>
      <c r="K19" s="929"/>
      <c r="L19" s="929"/>
      <c r="M19" s="929"/>
      <c r="N19" s="929"/>
      <c r="O19" s="929"/>
      <c r="P19" s="929"/>
      <c r="Q19" s="929"/>
      <c r="R19" s="930"/>
    </row>
    <row r="20" spans="1:18" ht="15.5" thickTop="1" thickBot="1" x14ac:dyDescent="0.4">
      <c r="C20" s="31"/>
      <c r="D20" s="31"/>
      <c r="E20" s="31"/>
      <c r="G20" s="315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2"/>
    </row>
    <row r="21" spans="1:18" ht="15" thickTop="1" x14ac:dyDescent="0.35">
      <c r="A21" t="s">
        <v>244</v>
      </c>
      <c r="B21" t="s">
        <v>249</v>
      </c>
      <c r="C21" s="984"/>
      <c r="D21" s="985"/>
      <c r="E21" s="985"/>
      <c r="G21" s="988"/>
      <c r="H21" s="989"/>
      <c r="I21" s="989"/>
      <c r="J21" s="989"/>
      <c r="K21" s="989"/>
      <c r="L21" s="989"/>
      <c r="M21" s="989"/>
      <c r="N21" s="989"/>
      <c r="O21" s="989"/>
      <c r="P21" s="989"/>
      <c r="Q21" s="989"/>
      <c r="R21" s="990"/>
    </row>
    <row r="22" spans="1:18" x14ac:dyDescent="0.35">
      <c r="A22" t="s">
        <v>246</v>
      </c>
      <c r="B22" t="s">
        <v>250</v>
      </c>
      <c r="C22" s="986"/>
      <c r="D22" s="987"/>
      <c r="E22" s="987"/>
      <c r="G22" s="986"/>
      <c r="H22" s="987"/>
      <c r="I22" s="987"/>
      <c r="J22" s="987"/>
      <c r="K22" s="987"/>
      <c r="L22" s="987"/>
      <c r="M22" s="987"/>
      <c r="N22" s="987"/>
      <c r="O22" s="987"/>
      <c r="P22" s="987"/>
      <c r="Q22" s="987"/>
      <c r="R22" s="991"/>
    </row>
    <row r="23" spans="1:18" ht="15" thickBot="1" x14ac:dyDescent="0.4">
      <c r="B23" s="314" t="s">
        <v>251</v>
      </c>
      <c r="C23" s="928"/>
      <c r="D23" s="929"/>
      <c r="E23" s="929"/>
      <c r="G23" s="928"/>
      <c r="H23" s="929"/>
      <c r="I23" s="929"/>
      <c r="J23" s="929"/>
      <c r="K23" s="929"/>
      <c r="L23" s="929"/>
      <c r="M23" s="929"/>
      <c r="N23" s="929"/>
      <c r="O23" s="929"/>
      <c r="P23" s="929"/>
      <c r="Q23" s="929"/>
      <c r="R23" s="930"/>
    </row>
    <row r="24" spans="1:18" ht="15.5" thickTop="1" thickBot="1" x14ac:dyDescent="0.4">
      <c r="C24" s="31"/>
      <c r="D24" s="31"/>
      <c r="E24" s="31"/>
      <c r="G24" s="156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2"/>
    </row>
    <row r="25" spans="1:18" ht="15" thickTop="1" x14ac:dyDescent="0.35">
      <c r="A25" t="s">
        <v>244</v>
      </c>
      <c r="B25" t="s">
        <v>252</v>
      </c>
      <c r="C25" s="984"/>
      <c r="D25" s="985"/>
      <c r="E25" s="985"/>
      <c r="G25" s="988"/>
      <c r="H25" s="989"/>
      <c r="I25" s="989"/>
      <c r="J25" s="989"/>
      <c r="K25" s="989"/>
      <c r="L25" s="989"/>
      <c r="M25" s="989"/>
      <c r="N25" s="989"/>
      <c r="O25" s="989"/>
      <c r="P25" s="989"/>
      <c r="Q25" s="989"/>
      <c r="R25" s="990"/>
    </row>
    <row r="26" spans="1:18" x14ac:dyDescent="0.35">
      <c r="A26" t="s">
        <v>246</v>
      </c>
      <c r="B26" t="s">
        <v>253</v>
      </c>
      <c r="C26" s="986"/>
      <c r="D26" s="987"/>
      <c r="E26" s="987"/>
      <c r="G26" s="986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91"/>
    </row>
    <row r="27" spans="1:18" ht="15" thickBot="1" x14ac:dyDescent="0.4">
      <c r="B27" s="314" t="s">
        <v>254</v>
      </c>
      <c r="C27" s="928"/>
      <c r="D27" s="929"/>
      <c r="E27" s="929"/>
      <c r="G27" s="928"/>
      <c r="H27" s="929"/>
      <c r="I27" s="929"/>
      <c r="J27" s="929"/>
      <c r="K27" s="929"/>
      <c r="L27" s="929"/>
      <c r="M27" s="929"/>
      <c r="N27" s="929"/>
      <c r="O27" s="929"/>
      <c r="P27" s="929"/>
      <c r="Q27" s="929"/>
      <c r="R27" s="930"/>
    </row>
    <row r="28" spans="1:18" ht="15.5" thickTop="1" thickBot="1" x14ac:dyDescent="0.4">
      <c r="C28" s="31"/>
      <c r="D28" s="31"/>
      <c r="E28" s="31"/>
      <c r="G28" s="315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2"/>
    </row>
    <row r="29" spans="1:18" ht="15" thickTop="1" x14ac:dyDescent="0.35">
      <c r="A29" t="s">
        <v>244</v>
      </c>
      <c r="B29" t="s">
        <v>255</v>
      </c>
      <c r="C29" s="984"/>
      <c r="D29" s="985"/>
      <c r="E29" s="985"/>
      <c r="G29" s="988"/>
      <c r="H29" s="989"/>
      <c r="I29" s="989"/>
      <c r="J29" s="989"/>
      <c r="K29" s="989"/>
      <c r="L29" s="989"/>
      <c r="M29" s="989"/>
      <c r="N29" s="989"/>
      <c r="O29" s="989"/>
      <c r="P29" s="989"/>
      <c r="Q29" s="989"/>
      <c r="R29" s="990"/>
    </row>
    <row r="30" spans="1:18" x14ac:dyDescent="0.35">
      <c r="A30" t="s">
        <v>246</v>
      </c>
      <c r="B30" t="s">
        <v>256</v>
      </c>
      <c r="C30" s="986"/>
      <c r="D30" s="987"/>
      <c r="E30" s="987"/>
      <c r="G30" s="986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91"/>
    </row>
    <row r="31" spans="1:18" ht="15" thickBot="1" x14ac:dyDescent="0.4">
      <c r="B31" s="314" t="s">
        <v>257</v>
      </c>
      <c r="C31" s="928"/>
      <c r="D31" s="929"/>
      <c r="E31" s="929"/>
      <c r="G31" s="928"/>
      <c r="H31" s="929"/>
      <c r="I31" s="929"/>
      <c r="J31" s="929"/>
      <c r="K31" s="929"/>
      <c r="L31" s="929"/>
      <c r="M31" s="929"/>
      <c r="N31" s="929"/>
      <c r="O31" s="929"/>
      <c r="P31" s="929"/>
      <c r="Q31" s="929"/>
      <c r="R31" s="930"/>
    </row>
    <row r="32" spans="1:18" ht="15.5" thickTop="1" thickBot="1" x14ac:dyDescent="0.4">
      <c r="C32" s="31"/>
      <c r="D32" s="31"/>
      <c r="E32" s="31"/>
      <c r="G32" s="167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7"/>
    </row>
    <row r="33" spans="1:18" ht="15" thickTop="1" x14ac:dyDescent="0.35">
      <c r="A33" t="s">
        <v>244</v>
      </c>
      <c r="B33" t="s">
        <v>385</v>
      </c>
      <c r="C33" s="984"/>
      <c r="D33" s="985"/>
      <c r="E33" s="985"/>
      <c r="G33" s="988"/>
      <c r="H33" s="989"/>
      <c r="I33" s="989"/>
      <c r="J33" s="989"/>
      <c r="K33" s="989"/>
      <c r="L33" s="989"/>
      <c r="M33" s="989"/>
      <c r="N33" s="989"/>
      <c r="O33" s="989"/>
      <c r="P33" s="989"/>
      <c r="Q33" s="989"/>
      <c r="R33" s="990"/>
    </row>
    <row r="34" spans="1:18" x14ac:dyDescent="0.35">
      <c r="A34" t="s">
        <v>246</v>
      </c>
      <c r="B34" t="s">
        <v>386</v>
      </c>
      <c r="C34" s="986"/>
      <c r="D34" s="987"/>
      <c r="E34" s="987"/>
      <c r="G34" s="986"/>
      <c r="H34" s="987"/>
      <c r="I34" s="987"/>
      <c r="J34" s="987"/>
      <c r="K34" s="987"/>
      <c r="L34" s="987"/>
      <c r="M34" s="987"/>
      <c r="N34" s="987"/>
      <c r="O34" s="987"/>
      <c r="P34" s="987"/>
      <c r="Q34" s="987"/>
      <c r="R34" s="991"/>
    </row>
    <row r="35" spans="1:18" ht="15" thickBot="1" x14ac:dyDescent="0.4">
      <c r="B35" s="314" t="s">
        <v>387</v>
      </c>
      <c r="C35" s="928"/>
      <c r="D35" s="929"/>
      <c r="E35" s="929"/>
      <c r="G35" s="928"/>
      <c r="H35" s="929"/>
      <c r="I35" s="929"/>
      <c r="J35" s="929"/>
      <c r="K35" s="929"/>
      <c r="L35" s="929"/>
      <c r="M35" s="929"/>
      <c r="N35" s="929"/>
      <c r="O35" s="929"/>
      <c r="P35" s="929"/>
      <c r="Q35" s="929"/>
      <c r="R35" s="930"/>
    </row>
    <row r="36" spans="1:18" ht="15.5" thickTop="1" thickBot="1" x14ac:dyDescent="0.4">
      <c r="B36" s="19"/>
      <c r="C36" s="31"/>
      <c r="D36" s="31"/>
      <c r="E36" s="31"/>
      <c r="G36" s="156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2"/>
    </row>
    <row r="37" spans="1:18" ht="15" thickTop="1" x14ac:dyDescent="0.35">
      <c r="A37" t="s">
        <v>244</v>
      </c>
      <c r="B37" t="s">
        <v>388</v>
      </c>
      <c r="C37" s="984"/>
      <c r="D37" s="985"/>
      <c r="E37" s="985"/>
      <c r="G37" s="988"/>
      <c r="H37" s="989"/>
      <c r="I37" s="989"/>
      <c r="J37" s="989"/>
      <c r="K37" s="989"/>
      <c r="L37" s="989"/>
      <c r="M37" s="989"/>
      <c r="N37" s="989"/>
      <c r="O37" s="989"/>
      <c r="P37" s="989"/>
      <c r="Q37" s="989"/>
      <c r="R37" s="990"/>
    </row>
    <row r="38" spans="1:18" x14ac:dyDescent="0.35">
      <c r="A38" t="s">
        <v>246</v>
      </c>
      <c r="B38" t="s">
        <v>389</v>
      </c>
      <c r="C38" s="986"/>
      <c r="D38" s="987"/>
      <c r="E38" s="987"/>
      <c r="G38" s="986"/>
      <c r="H38" s="987"/>
      <c r="I38" s="987"/>
      <c r="J38" s="987"/>
      <c r="K38" s="987"/>
      <c r="L38" s="987"/>
      <c r="M38" s="987"/>
      <c r="N38" s="987"/>
      <c r="O38" s="987"/>
      <c r="P38" s="987"/>
      <c r="Q38" s="987"/>
      <c r="R38" s="991"/>
    </row>
    <row r="39" spans="1:18" ht="15" thickBot="1" x14ac:dyDescent="0.4">
      <c r="B39" s="314" t="s">
        <v>390</v>
      </c>
      <c r="C39" s="928"/>
      <c r="D39" s="929"/>
      <c r="E39" s="929"/>
      <c r="G39" s="928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30"/>
    </row>
    <row r="40" spans="1:18" ht="15" thickTop="1" x14ac:dyDescent="0.35">
      <c r="C40" s="31"/>
      <c r="D40" s="31"/>
      <c r="E40" s="31"/>
      <c r="G40" s="170"/>
      <c r="R40" s="311"/>
    </row>
    <row r="41" spans="1:18" ht="15" thickBot="1" x14ac:dyDescent="0.4">
      <c r="A41" s="19" t="s">
        <v>258</v>
      </c>
      <c r="C41" s="31"/>
      <c r="D41" s="31"/>
      <c r="E41" s="31"/>
      <c r="G41" s="170"/>
      <c r="R41" s="311"/>
    </row>
    <row r="42" spans="1:18" ht="15" thickTop="1" x14ac:dyDescent="0.35">
      <c r="A42" t="s">
        <v>244</v>
      </c>
      <c r="B42" t="s">
        <v>24</v>
      </c>
      <c r="C42" s="984"/>
      <c r="D42" s="985"/>
      <c r="E42" s="985"/>
      <c r="G42" s="988"/>
      <c r="H42" s="989"/>
      <c r="I42" s="989"/>
      <c r="J42" s="989"/>
      <c r="K42" s="989"/>
      <c r="L42" s="989"/>
      <c r="M42" s="989"/>
      <c r="N42" s="989"/>
      <c r="O42" s="989"/>
      <c r="P42" s="989"/>
      <c r="Q42" s="989"/>
      <c r="R42" s="990"/>
    </row>
    <row r="43" spans="1:18" x14ac:dyDescent="0.35">
      <c r="B43" t="s">
        <v>259</v>
      </c>
      <c r="C43" s="986"/>
      <c r="D43" s="987"/>
      <c r="E43" s="987"/>
      <c r="G43" s="986"/>
      <c r="H43" s="987"/>
      <c r="I43" s="987"/>
      <c r="J43" s="987"/>
      <c r="K43" s="987"/>
      <c r="L43" s="987"/>
      <c r="M43" s="987"/>
      <c r="N43" s="987"/>
      <c r="O43" s="987"/>
      <c r="P43" s="987"/>
      <c r="Q43" s="987"/>
      <c r="R43" s="991"/>
    </row>
    <row r="44" spans="1:18" ht="15" thickBot="1" x14ac:dyDescent="0.4">
      <c r="B44" s="314" t="s">
        <v>260</v>
      </c>
      <c r="C44" s="928"/>
      <c r="D44" s="929"/>
      <c r="E44" s="929"/>
      <c r="G44" s="928"/>
      <c r="H44" s="929"/>
      <c r="I44" s="929"/>
      <c r="J44" s="929"/>
      <c r="K44" s="929"/>
      <c r="L44" s="929"/>
      <c r="M44" s="929"/>
      <c r="N44" s="929"/>
      <c r="O44" s="929"/>
      <c r="P44" s="929"/>
      <c r="Q44" s="929"/>
      <c r="R44" s="930"/>
    </row>
    <row r="45" spans="1:18" ht="15.5" thickTop="1" thickBot="1" x14ac:dyDescent="0.4">
      <c r="C45" s="31"/>
      <c r="D45" s="31"/>
      <c r="E45" s="31"/>
      <c r="G45" s="156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2"/>
    </row>
    <row r="46" spans="1:18" ht="15" thickTop="1" x14ac:dyDescent="0.35">
      <c r="A46" t="s">
        <v>244</v>
      </c>
      <c r="B46" t="s">
        <v>233</v>
      </c>
      <c r="C46" s="984"/>
      <c r="D46" s="985"/>
      <c r="E46" s="985"/>
      <c r="G46" s="988"/>
      <c r="H46" s="989"/>
      <c r="I46" s="989"/>
      <c r="J46" s="989"/>
      <c r="K46" s="989"/>
      <c r="L46" s="989"/>
      <c r="M46" s="989"/>
      <c r="N46" s="989"/>
      <c r="O46" s="989"/>
      <c r="P46" s="989"/>
      <c r="Q46" s="989"/>
      <c r="R46" s="990"/>
    </row>
    <row r="47" spans="1:18" x14ac:dyDescent="0.35">
      <c r="B47" t="s">
        <v>259</v>
      </c>
      <c r="C47" s="986"/>
      <c r="D47" s="987"/>
      <c r="E47" s="987"/>
      <c r="G47" s="986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91"/>
    </row>
    <row r="48" spans="1:18" ht="15" thickBot="1" x14ac:dyDescent="0.4">
      <c r="B48" s="314" t="s">
        <v>260</v>
      </c>
      <c r="C48" s="928"/>
      <c r="D48" s="929"/>
      <c r="E48" s="929"/>
      <c r="G48" s="928"/>
      <c r="H48" s="929"/>
      <c r="I48" s="929"/>
      <c r="J48" s="929"/>
      <c r="K48" s="929"/>
      <c r="L48" s="929"/>
      <c r="M48" s="929"/>
      <c r="N48" s="929"/>
      <c r="O48" s="929"/>
      <c r="P48" s="929"/>
      <c r="Q48" s="929"/>
      <c r="R48" s="930"/>
    </row>
    <row r="49" spans="1:18" ht="15.5" thickTop="1" thickBot="1" x14ac:dyDescent="0.4">
      <c r="C49" s="31"/>
      <c r="D49" s="31"/>
      <c r="E49" s="31"/>
      <c r="G49" s="156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2"/>
    </row>
    <row r="50" spans="1:18" ht="15" thickTop="1" x14ac:dyDescent="0.35">
      <c r="A50" t="s">
        <v>244</v>
      </c>
      <c r="B50" t="s">
        <v>186</v>
      </c>
      <c r="C50" s="984"/>
      <c r="D50" s="985"/>
      <c r="E50" s="985"/>
      <c r="G50" s="988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90"/>
    </row>
    <row r="51" spans="1:18" x14ac:dyDescent="0.35">
      <c r="B51" t="s">
        <v>259</v>
      </c>
      <c r="C51" s="986"/>
      <c r="D51" s="987"/>
      <c r="E51" s="987"/>
      <c r="G51" s="986"/>
      <c r="H51" s="987"/>
      <c r="I51" s="987"/>
      <c r="J51" s="987"/>
      <c r="K51" s="987"/>
      <c r="L51" s="987"/>
      <c r="M51" s="987"/>
      <c r="N51" s="987"/>
      <c r="O51" s="987"/>
      <c r="P51" s="987"/>
      <c r="Q51" s="987"/>
      <c r="R51" s="991"/>
    </row>
    <row r="52" spans="1:18" ht="15" thickBot="1" x14ac:dyDescent="0.4">
      <c r="B52" s="314" t="s">
        <v>260</v>
      </c>
      <c r="C52" s="928"/>
      <c r="D52" s="929"/>
      <c r="E52" s="929"/>
      <c r="G52" s="928"/>
      <c r="H52" s="929"/>
      <c r="I52" s="929"/>
      <c r="J52" s="929"/>
      <c r="K52" s="929"/>
      <c r="L52" s="929"/>
      <c r="M52" s="929"/>
      <c r="N52" s="929"/>
      <c r="O52" s="929"/>
      <c r="P52" s="929"/>
      <c r="Q52" s="929"/>
      <c r="R52" s="930"/>
    </row>
    <row r="53" spans="1:18" ht="15.5" thickTop="1" thickBot="1" x14ac:dyDescent="0.4">
      <c r="C53" s="31"/>
      <c r="D53" s="31"/>
      <c r="E53" s="31"/>
      <c r="G53" s="156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2"/>
    </row>
    <row r="54" spans="1:18" ht="15" thickTop="1" x14ac:dyDescent="0.35">
      <c r="A54" t="s">
        <v>244</v>
      </c>
      <c r="B54" t="s">
        <v>391</v>
      </c>
      <c r="C54" s="984"/>
      <c r="D54" s="985"/>
      <c r="E54" s="985"/>
      <c r="G54" s="988"/>
      <c r="H54" s="989"/>
      <c r="I54" s="989"/>
      <c r="J54" s="989"/>
      <c r="K54" s="989"/>
      <c r="L54" s="989"/>
      <c r="M54" s="989"/>
      <c r="N54" s="989"/>
      <c r="O54" s="989"/>
      <c r="P54" s="989"/>
      <c r="Q54" s="989"/>
      <c r="R54" s="990"/>
    </row>
    <row r="55" spans="1:18" x14ac:dyDescent="0.35">
      <c r="B55" t="s">
        <v>259</v>
      </c>
      <c r="C55" s="986"/>
      <c r="D55" s="987"/>
      <c r="E55" s="987"/>
      <c r="G55" s="986"/>
      <c r="H55" s="987"/>
      <c r="I55" s="987"/>
      <c r="J55" s="987"/>
      <c r="K55" s="987"/>
      <c r="L55" s="987"/>
      <c r="M55" s="987"/>
      <c r="N55" s="987"/>
      <c r="O55" s="987"/>
      <c r="P55" s="987"/>
      <c r="Q55" s="987"/>
      <c r="R55" s="991"/>
    </row>
    <row r="56" spans="1:18" ht="15" thickBot="1" x14ac:dyDescent="0.4">
      <c r="B56" s="314" t="s">
        <v>260</v>
      </c>
      <c r="C56" s="928"/>
      <c r="D56" s="929"/>
      <c r="E56" s="929"/>
      <c r="G56" s="928"/>
      <c r="H56" s="929"/>
      <c r="I56" s="929"/>
      <c r="J56" s="929"/>
      <c r="K56" s="929"/>
      <c r="L56" s="929"/>
      <c r="M56" s="929"/>
      <c r="N56" s="929"/>
      <c r="O56" s="929"/>
      <c r="P56" s="929"/>
      <c r="Q56" s="929"/>
      <c r="R56" s="930"/>
    </row>
    <row r="57" spans="1:18" ht="15.5" thickTop="1" thickBot="1" x14ac:dyDescent="0.4">
      <c r="C57" s="31"/>
      <c r="D57" s="31"/>
      <c r="E57" s="31"/>
      <c r="G57" s="156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2"/>
    </row>
    <row r="58" spans="1:18" ht="15" thickTop="1" x14ac:dyDescent="0.35">
      <c r="A58" t="s">
        <v>244</v>
      </c>
      <c r="B58" t="s">
        <v>221</v>
      </c>
      <c r="C58" s="984"/>
      <c r="D58" s="985"/>
      <c r="E58" s="985"/>
      <c r="G58" s="988"/>
      <c r="H58" s="989"/>
      <c r="I58" s="989"/>
      <c r="J58" s="989"/>
      <c r="K58" s="989"/>
      <c r="L58" s="989"/>
      <c r="M58" s="989"/>
      <c r="N58" s="989"/>
      <c r="O58" s="989"/>
      <c r="P58" s="989"/>
      <c r="Q58" s="989"/>
      <c r="R58" s="990"/>
    </row>
    <row r="59" spans="1:18" x14ac:dyDescent="0.35">
      <c r="B59" t="s">
        <v>259</v>
      </c>
      <c r="C59" s="986"/>
      <c r="D59" s="987"/>
      <c r="E59" s="987"/>
      <c r="G59" s="986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91"/>
    </row>
    <row r="60" spans="1:18" ht="15" thickBot="1" x14ac:dyDescent="0.4">
      <c r="B60" s="314" t="s">
        <v>260</v>
      </c>
      <c r="C60" s="928"/>
      <c r="D60" s="929"/>
      <c r="E60" s="929"/>
      <c r="G60" s="928"/>
      <c r="H60" s="929"/>
      <c r="I60" s="929"/>
      <c r="J60" s="929"/>
      <c r="K60" s="929"/>
      <c r="L60" s="929"/>
      <c r="M60" s="929"/>
      <c r="N60" s="929"/>
      <c r="O60" s="929"/>
      <c r="P60" s="929"/>
      <c r="Q60" s="929"/>
      <c r="R60" s="930"/>
    </row>
    <row r="61" spans="1:18" ht="15.5" thickTop="1" thickBot="1" x14ac:dyDescent="0.4">
      <c r="B61" s="19"/>
      <c r="C61" s="31"/>
      <c r="D61" s="31"/>
      <c r="E61" s="31"/>
      <c r="F61" s="19"/>
      <c r="G61" s="156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2"/>
    </row>
    <row r="62" spans="1:18" ht="15" thickTop="1" x14ac:dyDescent="0.35">
      <c r="A62" t="s">
        <v>244</v>
      </c>
      <c r="B62" t="s">
        <v>261</v>
      </c>
      <c r="C62" s="984"/>
      <c r="D62" s="985"/>
      <c r="E62" s="985"/>
      <c r="G62" s="984"/>
      <c r="H62" s="985"/>
      <c r="I62" s="985"/>
      <c r="J62" s="985"/>
      <c r="K62" s="985"/>
      <c r="L62" s="985"/>
      <c r="M62" s="985"/>
      <c r="N62" s="985"/>
      <c r="O62" s="985"/>
      <c r="P62" s="985"/>
      <c r="Q62" s="985"/>
      <c r="R62" s="992"/>
    </row>
    <row r="63" spans="1:18" x14ac:dyDescent="0.35">
      <c r="B63" t="s">
        <v>259</v>
      </c>
      <c r="C63" s="986"/>
      <c r="D63" s="987"/>
      <c r="E63" s="987"/>
      <c r="G63" s="986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91"/>
    </row>
    <row r="64" spans="1:18" x14ac:dyDescent="0.35">
      <c r="B64" t="s">
        <v>262</v>
      </c>
      <c r="C64" s="986"/>
      <c r="D64" s="987"/>
      <c r="E64" s="987"/>
      <c r="G64" s="986"/>
      <c r="H64" s="987"/>
      <c r="I64" s="987"/>
      <c r="J64" s="987"/>
      <c r="K64" s="987"/>
      <c r="L64" s="987"/>
      <c r="M64" s="987"/>
      <c r="N64" s="987"/>
      <c r="O64" s="987"/>
      <c r="P64" s="987"/>
      <c r="Q64" s="987"/>
      <c r="R64" s="991"/>
    </row>
    <row r="65" spans="1:18" ht="15" thickBot="1" x14ac:dyDescent="0.4">
      <c r="B65" s="314" t="s">
        <v>260</v>
      </c>
      <c r="C65" s="928"/>
      <c r="D65" s="929"/>
      <c r="E65" s="929"/>
      <c r="G65" s="928"/>
      <c r="H65" s="929"/>
      <c r="I65" s="929"/>
      <c r="J65" s="929"/>
      <c r="K65" s="929"/>
      <c r="L65" s="929"/>
      <c r="M65" s="929"/>
      <c r="N65" s="929"/>
      <c r="O65" s="929"/>
      <c r="P65" s="929"/>
      <c r="Q65" s="929"/>
      <c r="R65" s="930"/>
    </row>
    <row r="66" spans="1:18" ht="15" thickTop="1" x14ac:dyDescent="0.35">
      <c r="C66" s="31"/>
      <c r="D66" s="31"/>
      <c r="E66" s="31"/>
      <c r="G66" s="170"/>
      <c r="R66" s="311"/>
    </row>
    <row r="67" spans="1:18" ht="15" thickBot="1" x14ac:dyDescent="0.4">
      <c r="A67" s="19" t="s">
        <v>263</v>
      </c>
      <c r="C67" s="31"/>
      <c r="D67" s="31"/>
      <c r="E67" s="31"/>
      <c r="G67" s="170"/>
      <c r="R67" s="311"/>
    </row>
    <row r="68" spans="1:18" ht="15" thickTop="1" x14ac:dyDescent="0.35">
      <c r="A68" t="s">
        <v>244</v>
      </c>
      <c r="B68" t="s">
        <v>24</v>
      </c>
      <c r="C68" s="984"/>
      <c r="D68" s="985"/>
      <c r="E68" s="985"/>
      <c r="G68" s="988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90"/>
    </row>
    <row r="69" spans="1:18" x14ac:dyDescent="0.35">
      <c r="A69" t="s">
        <v>246</v>
      </c>
      <c r="B69" t="s">
        <v>246</v>
      </c>
      <c r="C69" s="986"/>
      <c r="D69" s="987"/>
      <c r="E69" s="987"/>
      <c r="G69" s="986"/>
      <c r="H69" s="987"/>
      <c r="I69" s="987"/>
      <c r="J69" s="987"/>
      <c r="K69" s="987"/>
      <c r="L69" s="987"/>
      <c r="M69" s="987"/>
      <c r="N69" s="987"/>
      <c r="O69" s="987"/>
      <c r="P69" s="987"/>
      <c r="Q69" s="987"/>
      <c r="R69" s="991"/>
    </row>
    <row r="70" spans="1:18" ht="15" thickBot="1" x14ac:dyDescent="0.4">
      <c r="B70" s="314" t="s">
        <v>264</v>
      </c>
      <c r="C70" s="928"/>
      <c r="D70" s="929"/>
      <c r="E70" s="929"/>
      <c r="G70" s="928"/>
      <c r="H70" s="929"/>
      <c r="I70" s="929"/>
      <c r="J70" s="929"/>
      <c r="K70" s="929"/>
      <c r="L70" s="929"/>
      <c r="M70" s="929"/>
      <c r="N70" s="929"/>
      <c r="O70" s="929"/>
      <c r="P70" s="929"/>
      <c r="Q70" s="929"/>
      <c r="R70" s="930"/>
    </row>
    <row r="71" spans="1:18" ht="15.5" thickTop="1" thickBot="1" x14ac:dyDescent="0.4">
      <c r="C71" s="31"/>
      <c r="D71" s="31"/>
      <c r="E71" s="31"/>
      <c r="G71" s="156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2"/>
    </row>
    <row r="72" spans="1:18" ht="15" thickTop="1" x14ac:dyDescent="0.35">
      <c r="A72" t="s">
        <v>244</v>
      </c>
      <c r="B72" t="s">
        <v>233</v>
      </c>
      <c r="C72" s="984"/>
      <c r="D72" s="985"/>
      <c r="E72" s="985"/>
      <c r="G72" s="988"/>
      <c r="H72" s="989"/>
      <c r="I72" s="989"/>
      <c r="J72" s="989"/>
      <c r="K72" s="989"/>
      <c r="L72" s="989"/>
      <c r="M72" s="989"/>
      <c r="N72" s="989"/>
      <c r="O72" s="989"/>
      <c r="P72" s="989"/>
      <c r="Q72" s="989"/>
      <c r="R72" s="990"/>
    </row>
    <row r="73" spans="1:18" x14ac:dyDescent="0.35">
      <c r="A73" t="s">
        <v>246</v>
      </c>
      <c r="B73" t="s">
        <v>246</v>
      </c>
      <c r="C73" s="986"/>
      <c r="D73" s="987"/>
      <c r="E73" s="987"/>
      <c r="G73" s="986"/>
      <c r="H73" s="987"/>
      <c r="I73" s="987"/>
      <c r="J73" s="987"/>
      <c r="K73" s="987"/>
      <c r="L73" s="987"/>
      <c r="M73" s="987"/>
      <c r="N73" s="987"/>
      <c r="O73" s="987"/>
      <c r="P73" s="987"/>
      <c r="Q73" s="987"/>
      <c r="R73" s="991"/>
    </row>
    <row r="74" spans="1:18" ht="15" thickBot="1" x14ac:dyDescent="0.4">
      <c r="B74" s="314" t="s">
        <v>264</v>
      </c>
      <c r="C74" s="928"/>
      <c r="D74" s="929"/>
      <c r="E74" s="929"/>
      <c r="G74" s="928"/>
      <c r="H74" s="929"/>
      <c r="I74" s="929"/>
      <c r="J74" s="929"/>
      <c r="K74" s="929"/>
      <c r="L74" s="929"/>
      <c r="M74" s="929"/>
      <c r="N74" s="929"/>
      <c r="O74" s="929"/>
      <c r="P74" s="929"/>
      <c r="Q74" s="929"/>
      <c r="R74" s="930"/>
    </row>
    <row r="75" spans="1:18" ht="15.5" thickTop="1" thickBot="1" x14ac:dyDescent="0.4">
      <c r="C75" s="31"/>
      <c r="D75" s="31"/>
      <c r="E75" s="31"/>
      <c r="G75" s="156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2"/>
    </row>
    <row r="76" spans="1:18" ht="15" thickTop="1" x14ac:dyDescent="0.35">
      <c r="A76" t="s">
        <v>244</v>
      </c>
      <c r="B76" t="s">
        <v>186</v>
      </c>
      <c r="C76" s="984"/>
      <c r="D76" s="985"/>
      <c r="E76" s="985"/>
      <c r="G76" s="988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90"/>
    </row>
    <row r="77" spans="1:18" x14ac:dyDescent="0.35">
      <c r="A77" t="s">
        <v>246</v>
      </c>
      <c r="B77" t="s">
        <v>246</v>
      </c>
      <c r="C77" s="986"/>
      <c r="D77" s="987"/>
      <c r="E77" s="987"/>
      <c r="G77" s="986"/>
      <c r="H77" s="987"/>
      <c r="I77" s="987"/>
      <c r="J77" s="987"/>
      <c r="K77" s="987"/>
      <c r="L77" s="987"/>
      <c r="M77" s="987"/>
      <c r="N77" s="987"/>
      <c r="O77" s="987"/>
      <c r="P77" s="987"/>
      <c r="Q77" s="987"/>
      <c r="R77" s="991"/>
    </row>
    <row r="78" spans="1:18" ht="15" thickBot="1" x14ac:dyDescent="0.4">
      <c r="B78" s="314" t="s">
        <v>264</v>
      </c>
      <c r="C78" s="928"/>
      <c r="D78" s="929"/>
      <c r="E78" s="929"/>
      <c r="G78" s="928"/>
      <c r="H78" s="929"/>
      <c r="I78" s="929"/>
      <c r="J78" s="929"/>
      <c r="K78" s="929"/>
      <c r="L78" s="929"/>
      <c r="M78" s="929"/>
      <c r="N78" s="929"/>
      <c r="O78" s="929"/>
      <c r="P78" s="929"/>
      <c r="Q78" s="929"/>
      <c r="R78" s="930"/>
    </row>
    <row r="79" spans="1:18" ht="15.5" thickTop="1" thickBot="1" x14ac:dyDescent="0.4">
      <c r="C79" s="31"/>
      <c r="D79" s="31"/>
      <c r="E79" s="31"/>
      <c r="G79" s="156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2"/>
    </row>
    <row r="80" spans="1:18" ht="15" thickTop="1" x14ac:dyDescent="0.35">
      <c r="A80" t="s">
        <v>244</v>
      </c>
      <c r="B80" t="s">
        <v>221</v>
      </c>
      <c r="C80" s="984"/>
      <c r="D80" s="985"/>
      <c r="E80" s="985"/>
      <c r="G80" s="988"/>
      <c r="H80" s="989"/>
      <c r="I80" s="989"/>
      <c r="J80" s="989"/>
      <c r="K80" s="989"/>
      <c r="L80" s="989"/>
      <c r="M80" s="989"/>
      <c r="N80" s="989"/>
      <c r="O80" s="989"/>
      <c r="P80" s="989"/>
      <c r="Q80" s="989"/>
      <c r="R80" s="990"/>
    </row>
    <row r="81" spans="1:18" x14ac:dyDescent="0.35">
      <c r="A81" t="s">
        <v>246</v>
      </c>
      <c r="B81" t="s">
        <v>246</v>
      </c>
      <c r="C81" s="986"/>
      <c r="D81" s="987"/>
      <c r="E81" s="987"/>
      <c r="G81" s="986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91"/>
    </row>
    <row r="82" spans="1:18" ht="15" thickBot="1" x14ac:dyDescent="0.4">
      <c r="B82" s="314" t="s">
        <v>264</v>
      </c>
      <c r="C82" s="928"/>
      <c r="D82" s="929"/>
      <c r="E82" s="929"/>
      <c r="G82" s="928"/>
      <c r="H82" s="929"/>
      <c r="I82" s="929"/>
      <c r="J82" s="929"/>
      <c r="K82" s="929"/>
      <c r="L82" s="929"/>
      <c r="M82" s="929"/>
      <c r="N82" s="929"/>
      <c r="O82" s="929"/>
      <c r="P82" s="929"/>
      <c r="Q82" s="929"/>
      <c r="R82" s="930"/>
    </row>
    <row r="83" spans="1:18" ht="15" thickTop="1" x14ac:dyDescent="0.35">
      <c r="C83" s="31"/>
      <c r="D83" s="31"/>
      <c r="E83" s="31"/>
      <c r="G83" s="170"/>
      <c r="R83" s="311"/>
    </row>
    <row r="84" spans="1:18" x14ac:dyDescent="0.35">
      <c r="A84" s="19" t="s">
        <v>265</v>
      </c>
      <c r="C84" s="31"/>
      <c r="D84" s="31"/>
      <c r="E84" s="31"/>
      <c r="G84" s="170"/>
      <c r="R84" s="311"/>
    </row>
    <row r="85" spans="1:18" x14ac:dyDescent="0.35">
      <c r="A85" t="s">
        <v>266</v>
      </c>
      <c r="B85" t="s">
        <v>267</v>
      </c>
      <c r="C85" s="318">
        <v>41419.602371817229</v>
      </c>
      <c r="D85" s="318">
        <v>41419.602371817229</v>
      </c>
      <c r="E85" s="318">
        <v>0</v>
      </c>
      <c r="G85" s="319">
        <v>41419.602371817229</v>
      </c>
      <c r="H85" s="320">
        <v>41419.602371817229</v>
      </c>
      <c r="I85" s="320">
        <v>41419.602371817229</v>
      </c>
      <c r="J85" s="320">
        <v>41419.602371817229</v>
      </c>
      <c r="K85" s="320">
        <v>41419.602371817229</v>
      </c>
      <c r="L85" s="320">
        <v>41419.602371817229</v>
      </c>
      <c r="M85" s="320">
        <v>41419.602371817229</v>
      </c>
      <c r="N85" s="320">
        <v>41419.602371817229</v>
      </c>
      <c r="O85" s="320">
        <v>41419.602371817229</v>
      </c>
      <c r="P85" s="320">
        <v>41419.602371817229</v>
      </c>
      <c r="Q85" s="320">
        <v>41419.602371817229</v>
      </c>
      <c r="R85" s="321">
        <v>41419.602371817229</v>
      </c>
    </row>
    <row r="86" spans="1:18" x14ac:dyDescent="0.35">
      <c r="A86" t="s">
        <v>266</v>
      </c>
      <c r="B86" t="s">
        <v>268</v>
      </c>
      <c r="C86" s="318">
        <v>40891.129665155204</v>
      </c>
      <c r="D86" s="318">
        <v>40891.129665155204</v>
      </c>
      <c r="E86" s="318">
        <v>0</v>
      </c>
      <c r="G86" s="319">
        <v>40891.129665155211</v>
      </c>
      <c r="H86" s="320">
        <v>40891.129665155211</v>
      </c>
      <c r="I86" s="320">
        <v>40891.129665155211</v>
      </c>
      <c r="J86" s="320">
        <v>40891.129665155211</v>
      </c>
      <c r="K86" s="320">
        <v>40891.129665155211</v>
      </c>
      <c r="L86" s="320">
        <v>40891.129665155211</v>
      </c>
      <c r="M86" s="320">
        <v>40891.129665155211</v>
      </c>
      <c r="N86" s="320">
        <v>40891.129665155211</v>
      </c>
      <c r="O86" s="320">
        <v>40891.129665155211</v>
      </c>
      <c r="P86" s="320">
        <v>40891.129665155211</v>
      </c>
      <c r="Q86" s="320">
        <v>40891.129665155211</v>
      </c>
      <c r="R86" s="321">
        <v>40891.129665155211</v>
      </c>
    </row>
    <row r="87" spans="1:18" x14ac:dyDescent="0.35">
      <c r="A87" t="s">
        <v>266</v>
      </c>
      <c r="B87" t="s">
        <v>269</v>
      </c>
      <c r="C87" s="318">
        <v>40358.072898840248</v>
      </c>
      <c r="D87" s="318">
        <v>40358.072898840248</v>
      </c>
      <c r="E87" s="318">
        <v>0</v>
      </c>
      <c r="G87" s="319">
        <v>40358.072898840248</v>
      </c>
      <c r="H87" s="320">
        <v>40358.072898840248</v>
      </c>
      <c r="I87" s="320">
        <v>40358.072898840248</v>
      </c>
      <c r="J87" s="320">
        <v>40358.072898840248</v>
      </c>
      <c r="K87" s="320">
        <v>40358.072898840248</v>
      </c>
      <c r="L87" s="320">
        <v>40358.072898840248</v>
      </c>
      <c r="M87" s="320">
        <v>40358.072898840248</v>
      </c>
      <c r="N87" s="320">
        <v>40358.072898840248</v>
      </c>
      <c r="O87" s="320">
        <v>40358.072898840248</v>
      </c>
      <c r="P87" s="320">
        <v>40358.072898840248</v>
      </c>
      <c r="Q87" s="320">
        <v>40358.072898840248</v>
      </c>
      <c r="R87" s="321">
        <v>40358.072898840248</v>
      </c>
    </row>
    <row r="88" spans="1:18" x14ac:dyDescent="0.35">
      <c r="A88" t="s">
        <v>270</v>
      </c>
      <c r="B88" t="s">
        <v>271</v>
      </c>
      <c r="C88" s="318">
        <v>78928</v>
      </c>
      <c r="D88" s="318">
        <v>78928</v>
      </c>
      <c r="E88" s="318">
        <v>0</v>
      </c>
      <c r="G88" s="319">
        <v>78928</v>
      </c>
      <c r="H88" s="320">
        <v>78928</v>
      </c>
      <c r="I88" s="320">
        <v>78928</v>
      </c>
      <c r="J88" s="320">
        <v>78928</v>
      </c>
      <c r="K88" s="320">
        <v>78928</v>
      </c>
      <c r="L88" s="320">
        <v>78928</v>
      </c>
      <c r="M88" s="320">
        <v>78928</v>
      </c>
      <c r="N88" s="320">
        <v>78928</v>
      </c>
      <c r="O88" s="320">
        <v>78928</v>
      </c>
      <c r="P88" s="320">
        <v>78928</v>
      </c>
      <c r="Q88" s="320">
        <v>78928</v>
      </c>
      <c r="R88" s="321">
        <v>78928</v>
      </c>
    </row>
    <row r="89" spans="1:18" ht="15" thickBot="1" x14ac:dyDescent="0.4">
      <c r="A89" t="s">
        <v>270</v>
      </c>
      <c r="B89" t="s">
        <v>272</v>
      </c>
      <c r="C89" s="318">
        <v>107125.38557942708</v>
      </c>
      <c r="D89" s="318">
        <v>136984.09166666665</v>
      </c>
      <c r="E89" s="318">
        <v>-29858.706087239567</v>
      </c>
      <c r="G89" s="319">
        <v>85630.1484375</v>
      </c>
      <c r="H89" s="320">
        <v>106521.453125</v>
      </c>
      <c r="I89" s="320">
        <v>111550.2578125</v>
      </c>
      <c r="J89" s="320">
        <v>80160.7578125</v>
      </c>
      <c r="K89" s="320">
        <v>16096.369140625</v>
      </c>
      <c r="L89" s="320">
        <v>69584.4140625</v>
      </c>
      <c r="M89" s="320">
        <v>154831.859375</v>
      </c>
      <c r="N89" s="320">
        <v>159738.75</v>
      </c>
      <c r="O89" s="320">
        <v>172287.953125</v>
      </c>
      <c r="P89" s="320">
        <v>123721.0859375</v>
      </c>
      <c r="Q89" s="320">
        <v>118687.96875</v>
      </c>
      <c r="R89" s="321">
        <v>86693.609375</v>
      </c>
    </row>
    <row r="90" spans="1:18" ht="15" thickTop="1" x14ac:dyDescent="0.35">
      <c r="B90" t="s">
        <v>500</v>
      </c>
      <c r="C90" s="999"/>
      <c r="D90" s="1000"/>
      <c r="E90" s="1000"/>
      <c r="G90" s="988"/>
      <c r="H90" s="989"/>
      <c r="I90" s="989"/>
      <c r="J90" s="989"/>
      <c r="K90" s="989"/>
      <c r="L90" s="989"/>
      <c r="M90" s="989"/>
      <c r="N90" s="989"/>
      <c r="O90" s="989"/>
      <c r="P90" s="989"/>
      <c r="Q90" s="989"/>
      <c r="R90" s="990"/>
    </row>
    <row r="91" spans="1:18" x14ac:dyDescent="0.35">
      <c r="B91" t="s">
        <v>671</v>
      </c>
      <c r="C91" s="1001"/>
      <c r="D91" s="1002"/>
      <c r="E91" s="1002"/>
      <c r="G91" s="993"/>
      <c r="H91" s="994"/>
      <c r="I91" s="994"/>
      <c r="J91" s="994"/>
      <c r="K91" s="994"/>
      <c r="L91" s="994"/>
      <c r="M91" s="994"/>
      <c r="N91" s="994"/>
      <c r="O91" s="994"/>
      <c r="P91" s="994"/>
      <c r="Q91" s="994"/>
      <c r="R91" s="995"/>
    </row>
    <row r="92" spans="1:18" x14ac:dyDescent="0.35">
      <c r="B92" t="s">
        <v>672</v>
      </c>
      <c r="C92" s="1001"/>
      <c r="D92" s="1002"/>
      <c r="E92" s="1002"/>
      <c r="G92" s="993"/>
      <c r="H92" s="994"/>
      <c r="I92" s="994"/>
      <c r="J92" s="994"/>
      <c r="K92" s="994"/>
      <c r="L92" s="994"/>
      <c r="M92" s="994"/>
      <c r="N92" s="994"/>
      <c r="O92" s="994"/>
      <c r="P92" s="994"/>
      <c r="Q92" s="994"/>
      <c r="R92" s="995"/>
    </row>
    <row r="93" spans="1:18" x14ac:dyDescent="0.35">
      <c r="B93" t="s">
        <v>501</v>
      </c>
      <c r="C93" s="1001"/>
      <c r="D93" s="1002"/>
      <c r="E93" s="1002"/>
      <c r="G93" s="993"/>
      <c r="H93" s="994"/>
      <c r="I93" s="994"/>
      <c r="J93" s="994"/>
      <c r="K93" s="994"/>
      <c r="L93" s="994"/>
      <c r="M93" s="994"/>
      <c r="N93" s="994"/>
      <c r="O93" s="994"/>
      <c r="P93" s="994"/>
      <c r="Q93" s="994"/>
      <c r="R93" s="995"/>
    </row>
    <row r="94" spans="1:18" x14ac:dyDescent="0.35">
      <c r="B94" t="s">
        <v>502</v>
      </c>
      <c r="C94" s="1001"/>
      <c r="D94" s="1002"/>
      <c r="E94" s="1002"/>
      <c r="G94" s="993"/>
      <c r="H94" s="994"/>
      <c r="I94" s="994"/>
      <c r="J94" s="994"/>
      <c r="K94" s="994"/>
      <c r="L94" s="994"/>
      <c r="M94" s="994"/>
      <c r="N94" s="994"/>
      <c r="O94" s="994"/>
      <c r="P94" s="994"/>
      <c r="Q94" s="994"/>
      <c r="R94" s="995"/>
    </row>
    <row r="95" spans="1:18" x14ac:dyDescent="0.35">
      <c r="B95" t="s">
        <v>503</v>
      </c>
      <c r="C95" s="1001"/>
      <c r="D95" s="1002"/>
      <c r="E95" s="1002"/>
      <c r="G95" s="993"/>
      <c r="H95" s="994"/>
      <c r="I95" s="994"/>
      <c r="J95" s="994"/>
      <c r="K95" s="994"/>
      <c r="L95" s="994"/>
      <c r="M95" s="994"/>
      <c r="N95" s="994"/>
      <c r="O95" s="994"/>
      <c r="P95" s="994"/>
      <c r="Q95" s="994"/>
      <c r="R95" s="995"/>
    </row>
    <row r="96" spans="1:18" x14ac:dyDescent="0.35">
      <c r="B96" t="s">
        <v>504</v>
      </c>
      <c r="C96" s="1001"/>
      <c r="D96" s="1002"/>
      <c r="E96" s="1002"/>
      <c r="G96" s="993"/>
      <c r="H96" s="994"/>
      <c r="I96" s="994"/>
      <c r="J96" s="994"/>
      <c r="K96" s="994"/>
      <c r="L96" s="994"/>
      <c r="M96" s="994"/>
      <c r="N96" s="994"/>
      <c r="O96" s="994"/>
      <c r="P96" s="994"/>
      <c r="Q96" s="994"/>
      <c r="R96" s="995"/>
    </row>
    <row r="97" spans="1:18" x14ac:dyDescent="0.35">
      <c r="B97" t="s">
        <v>673</v>
      </c>
      <c r="C97" s="1001"/>
      <c r="D97" s="1002"/>
      <c r="E97" s="1002"/>
      <c r="G97" s="993"/>
      <c r="H97" s="994"/>
      <c r="I97" s="994"/>
      <c r="J97" s="994"/>
      <c r="K97" s="994"/>
      <c r="L97" s="994"/>
      <c r="M97" s="994"/>
      <c r="N97" s="994"/>
      <c r="O97" s="994"/>
      <c r="P97" s="994"/>
      <c r="Q97" s="994"/>
      <c r="R97" s="995"/>
    </row>
    <row r="98" spans="1:18" x14ac:dyDescent="0.35">
      <c r="B98" t="s">
        <v>674</v>
      </c>
      <c r="C98" s="1001"/>
      <c r="D98" s="1002"/>
      <c r="E98" s="1002"/>
      <c r="G98" s="993"/>
      <c r="H98" s="994"/>
      <c r="I98" s="994"/>
      <c r="J98" s="994"/>
      <c r="K98" s="994"/>
      <c r="L98" s="994"/>
      <c r="M98" s="994"/>
      <c r="N98" s="994"/>
      <c r="O98" s="994"/>
      <c r="P98" s="994"/>
      <c r="Q98" s="994"/>
      <c r="R98" s="995"/>
    </row>
    <row r="99" spans="1:18" x14ac:dyDescent="0.35">
      <c r="B99" t="s">
        <v>675</v>
      </c>
      <c r="C99" s="1001"/>
      <c r="D99" s="1002"/>
      <c r="E99" s="1002"/>
      <c r="G99" s="993"/>
      <c r="H99" s="994"/>
      <c r="I99" s="994"/>
      <c r="J99" s="994"/>
      <c r="K99" s="994"/>
      <c r="L99" s="994"/>
      <c r="M99" s="994"/>
      <c r="N99" s="994"/>
      <c r="O99" s="994"/>
      <c r="P99" s="994"/>
      <c r="Q99" s="994"/>
      <c r="R99" s="995"/>
    </row>
    <row r="100" spans="1:18" x14ac:dyDescent="0.35">
      <c r="A100">
        <v>6759</v>
      </c>
      <c r="B100" t="s">
        <v>273</v>
      </c>
      <c r="C100" s="1001"/>
      <c r="D100" s="1002"/>
      <c r="E100" s="1002"/>
      <c r="G100" s="993"/>
      <c r="H100" s="994"/>
      <c r="I100" s="994"/>
      <c r="J100" s="994"/>
      <c r="K100" s="994"/>
      <c r="L100" s="994"/>
      <c r="M100" s="994"/>
      <c r="N100" s="994"/>
      <c r="O100" s="994"/>
      <c r="P100" s="994"/>
      <c r="Q100" s="994"/>
      <c r="R100" s="995"/>
    </row>
    <row r="101" spans="1:18" x14ac:dyDescent="0.35">
      <c r="A101">
        <v>6827</v>
      </c>
      <c r="B101" s="39" t="s">
        <v>505</v>
      </c>
      <c r="C101" s="1001"/>
      <c r="D101" s="1002"/>
      <c r="E101" s="1002"/>
      <c r="F101" s="39"/>
      <c r="G101" s="993"/>
      <c r="H101" s="994"/>
      <c r="I101" s="994"/>
      <c r="J101" s="994"/>
      <c r="K101" s="994"/>
      <c r="L101" s="994"/>
      <c r="M101" s="994"/>
      <c r="N101" s="994"/>
      <c r="O101" s="994"/>
      <c r="P101" s="994"/>
      <c r="Q101" s="994"/>
      <c r="R101" s="995"/>
    </row>
    <row r="102" spans="1:18" x14ac:dyDescent="0.35">
      <c r="A102">
        <v>8222</v>
      </c>
      <c r="B102" s="39" t="s">
        <v>676</v>
      </c>
      <c r="C102" s="1001"/>
      <c r="D102" s="1002"/>
      <c r="E102" s="1002"/>
      <c r="F102" s="39"/>
      <c r="G102" s="993"/>
      <c r="H102" s="994"/>
      <c r="I102" s="994"/>
      <c r="J102" s="994"/>
      <c r="K102" s="994"/>
      <c r="L102" s="994"/>
      <c r="M102" s="994"/>
      <c r="N102" s="994"/>
      <c r="O102" s="994"/>
      <c r="P102" s="994"/>
      <c r="Q102" s="994"/>
      <c r="R102" s="995"/>
    </row>
    <row r="103" spans="1:18" x14ac:dyDescent="0.35">
      <c r="A103">
        <v>7100</v>
      </c>
      <c r="B103" s="39" t="s">
        <v>677</v>
      </c>
      <c r="C103" s="1001"/>
      <c r="D103" s="1002"/>
      <c r="E103" s="1002"/>
      <c r="F103" s="39"/>
      <c r="G103" s="993"/>
      <c r="H103" s="994"/>
      <c r="I103" s="994"/>
      <c r="J103" s="994"/>
      <c r="K103" s="994"/>
      <c r="L103" s="994"/>
      <c r="M103" s="994"/>
      <c r="N103" s="994"/>
      <c r="O103" s="994"/>
      <c r="P103" s="994"/>
      <c r="Q103" s="994"/>
      <c r="R103" s="995"/>
    </row>
    <row r="104" spans="1:18" x14ac:dyDescent="0.35">
      <c r="A104">
        <v>8162</v>
      </c>
      <c r="B104" s="39" t="s">
        <v>506</v>
      </c>
      <c r="C104" s="1001"/>
      <c r="D104" s="1002"/>
      <c r="E104" s="1002"/>
      <c r="F104" s="39"/>
      <c r="G104" s="993"/>
      <c r="H104" s="994"/>
      <c r="I104" s="994"/>
      <c r="J104" s="994"/>
      <c r="K104" s="994"/>
      <c r="L104" s="994"/>
      <c r="M104" s="994"/>
      <c r="N104" s="994"/>
      <c r="O104" s="994"/>
      <c r="P104" s="994"/>
      <c r="Q104" s="994"/>
      <c r="R104" s="995"/>
    </row>
    <row r="105" spans="1:18" x14ac:dyDescent="0.35">
      <c r="A105">
        <v>11452</v>
      </c>
      <c r="B105" s="39" t="s">
        <v>507</v>
      </c>
      <c r="C105" s="1001"/>
      <c r="D105" s="1002"/>
      <c r="E105" s="1002"/>
      <c r="F105" s="39"/>
      <c r="G105" s="993"/>
      <c r="H105" s="994"/>
      <c r="I105" s="994"/>
      <c r="J105" s="994"/>
      <c r="K105" s="994"/>
      <c r="L105" s="994"/>
      <c r="M105" s="994"/>
      <c r="N105" s="994"/>
      <c r="O105" s="994"/>
      <c r="P105" s="994"/>
      <c r="Q105" s="994"/>
      <c r="R105" s="995"/>
    </row>
    <row r="106" spans="1:18" x14ac:dyDescent="0.35">
      <c r="A106">
        <v>10294</v>
      </c>
      <c r="B106" s="39" t="s">
        <v>508</v>
      </c>
      <c r="C106" s="1001"/>
      <c r="D106" s="1002"/>
      <c r="E106" s="1002"/>
      <c r="F106" s="39"/>
      <c r="G106" s="993"/>
      <c r="H106" s="994"/>
      <c r="I106" s="994"/>
      <c r="J106" s="994"/>
      <c r="K106" s="994"/>
      <c r="L106" s="994"/>
      <c r="M106" s="994"/>
      <c r="N106" s="994"/>
      <c r="O106" s="994"/>
      <c r="P106" s="994"/>
      <c r="Q106" s="994"/>
      <c r="R106" s="995"/>
    </row>
    <row r="107" spans="1:18" x14ac:dyDescent="0.35">
      <c r="A107">
        <v>11592</v>
      </c>
      <c r="B107" s="39" t="s">
        <v>509</v>
      </c>
      <c r="C107" s="1001"/>
      <c r="D107" s="1002"/>
      <c r="E107" s="1002"/>
      <c r="F107" s="39"/>
      <c r="G107" s="993"/>
      <c r="H107" s="994"/>
      <c r="I107" s="994"/>
      <c r="J107" s="994"/>
      <c r="K107" s="994"/>
      <c r="L107" s="994"/>
      <c r="M107" s="994"/>
      <c r="N107" s="994"/>
      <c r="O107" s="994"/>
      <c r="P107" s="994"/>
      <c r="Q107" s="994"/>
      <c r="R107" s="995"/>
    </row>
    <row r="108" spans="1:18" x14ac:dyDescent="0.35">
      <c r="A108">
        <v>11592</v>
      </c>
      <c r="B108" s="39" t="s">
        <v>678</v>
      </c>
      <c r="C108" s="1001"/>
      <c r="D108" s="1002"/>
      <c r="E108" s="1002"/>
      <c r="F108" s="39"/>
      <c r="G108" s="993"/>
      <c r="H108" s="994"/>
      <c r="I108" s="994"/>
      <c r="J108" s="994"/>
      <c r="K108" s="994"/>
      <c r="L108" s="994"/>
      <c r="M108" s="994"/>
      <c r="N108" s="994"/>
      <c r="O108" s="994"/>
      <c r="P108" s="994"/>
      <c r="Q108" s="994"/>
      <c r="R108" s="995"/>
    </row>
    <row r="109" spans="1:18" x14ac:dyDescent="0.35">
      <c r="A109">
        <v>8027</v>
      </c>
      <c r="B109" s="39" t="s">
        <v>679</v>
      </c>
      <c r="C109" s="1001"/>
      <c r="D109" s="1002"/>
      <c r="E109" s="1002"/>
      <c r="F109" s="39"/>
      <c r="G109" s="993"/>
      <c r="H109" s="994"/>
      <c r="I109" s="994"/>
      <c r="J109" s="994"/>
      <c r="K109" s="994"/>
      <c r="L109" s="994"/>
      <c r="M109" s="994"/>
      <c r="N109" s="994"/>
      <c r="O109" s="994"/>
      <c r="P109" s="994"/>
      <c r="Q109" s="994"/>
      <c r="R109" s="995"/>
    </row>
    <row r="110" spans="1:18" x14ac:dyDescent="0.35">
      <c r="A110">
        <v>6896</v>
      </c>
      <c r="B110" s="39" t="s">
        <v>680</v>
      </c>
      <c r="C110" s="1001"/>
      <c r="D110" s="1002"/>
      <c r="E110" s="1002"/>
      <c r="F110" s="39"/>
      <c r="G110" s="993"/>
      <c r="H110" s="994"/>
      <c r="I110" s="994"/>
      <c r="J110" s="994"/>
      <c r="K110" s="994"/>
      <c r="L110" s="994"/>
      <c r="M110" s="994"/>
      <c r="N110" s="994"/>
      <c r="O110" s="994"/>
      <c r="P110" s="994"/>
      <c r="Q110" s="994"/>
      <c r="R110" s="995"/>
    </row>
    <row r="111" spans="1:18" x14ac:dyDescent="0.35">
      <c r="B111" s="39" t="s">
        <v>275</v>
      </c>
      <c r="C111" s="1001"/>
      <c r="D111" s="1002"/>
      <c r="E111" s="1002"/>
      <c r="F111" s="39"/>
      <c r="G111" s="993"/>
      <c r="H111" s="994"/>
      <c r="I111" s="994"/>
      <c r="J111" s="994"/>
      <c r="K111" s="994"/>
      <c r="L111" s="994"/>
      <c r="M111" s="994"/>
      <c r="N111" s="994"/>
      <c r="O111" s="994"/>
      <c r="P111" s="994"/>
      <c r="Q111" s="994"/>
      <c r="R111" s="995"/>
    </row>
    <row r="112" spans="1:18" x14ac:dyDescent="0.35">
      <c r="A112" t="s">
        <v>274</v>
      </c>
      <c r="B112" s="39" t="s">
        <v>510</v>
      </c>
      <c r="C112" s="1001"/>
      <c r="D112" s="1002"/>
      <c r="E112" s="1002"/>
      <c r="F112" s="39"/>
      <c r="G112" s="993"/>
      <c r="H112" s="994"/>
      <c r="I112" s="994"/>
      <c r="J112" s="994"/>
      <c r="K112" s="994"/>
      <c r="L112" s="994"/>
      <c r="M112" s="994"/>
      <c r="N112" s="994"/>
      <c r="O112" s="994"/>
      <c r="P112" s="994"/>
      <c r="Q112" s="994"/>
      <c r="R112" s="995"/>
    </row>
    <row r="113" spans="1:18" x14ac:dyDescent="0.35">
      <c r="B113" s="39" t="s">
        <v>511</v>
      </c>
      <c r="C113" s="1001"/>
      <c r="D113" s="1002"/>
      <c r="E113" s="1002"/>
      <c r="F113" s="39"/>
      <c r="G113" s="993"/>
      <c r="H113" s="994"/>
      <c r="I113" s="994"/>
      <c r="J113" s="994"/>
      <c r="K113" s="994"/>
      <c r="L113" s="994"/>
      <c r="M113" s="994"/>
      <c r="N113" s="994"/>
      <c r="O113" s="994"/>
      <c r="P113" s="994"/>
      <c r="Q113" s="994"/>
      <c r="R113" s="995"/>
    </row>
    <row r="114" spans="1:18" ht="15" thickBot="1" x14ac:dyDescent="0.4">
      <c r="A114">
        <v>0.72413793103448276</v>
      </c>
      <c r="B114" s="39" t="s">
        <v>538</v>
      </c>
      <c r="C114" s="1003"/>
      <c r="D114" s="1004"/>
      <c r="E114" s="1004"/>
      <c r="F114" s="39"/>
      <c r="G114" s="996"/>
      <c r="H114" s="997"/>
      <c r="I114" s="997"/>
      <c r="J114" s="997"/>
      <c r="K114" s="997"/>
      <c r="L114" s="997"/>
      <c r="M114" s="997"/>
      <c r="N114" s="997"/>
      <c r="O114" s="997"/>
      <c r="P114" s="997"/>
      <c r="Q114" s="997"/>
      <c r="R114" s="998"/>
    </row>
    <row r="115" spans="1:18" ht="15" thickTop="1" x14ac:dyDescent="0.35">
      <c r="C115" s="31"/>
      <c r="D115" s="31"/>
      <c r="E115" s="31"/>
      <c r="G115" s="170"/>
      <c r="R115" s="311"/>
    </row>
    <row r="116" spans="1:18" x14ac:dyDescent="0.35">
      <c r="A116" s="19" t="s">
        <v>276</v>
      </c>
      <c r="C116" s="31"/>
      <c r="D116" s="31"/>
      <c r="E116" s="31"/>
      <c r="G116" s="170"/>
      <c r="R116" s="311"/>
    </row>
    <row r="117" spans="1:18" x14ac:dyDescent="0.35">
      <c r="A117" t="s">
        <v>266</v>
      </c>
      <c r="B117" t="s">
        <v>277</v>
      </c>
      <c r="C117" s="322">
        <v>1.2758999999999994E-2</v>
      </c>
      <c r="D117" s="322">
        <v>1.2758999999999994E-2</v>
      </c>
      <c r="E117" s="322">
        <v>0</v>
      </c>
      <c r="G117" s="323">
        <v>1.2759E-2</v>
      </c>
      <c r="H117" s="324">
        <v>1.2759E-2</v>
      </c>
      <c r="I117" s="324">
        <v>1.2759E-2</v>
      </c>
      <c r="J117" s="324">
        <v>1.2759E-2</v>
      </c>
      <c r="K117" s="324">
        <v>1.2759E-2</v>
      </c>
      <c r="L117" s="324">
        <v>1.2759E-2</v>
      </c>
      <c r="M117" s="324">
        <v>1.2759E-2</v>
      </c>
      <c r="N117" s="324">
        <v>1.2759E-2</v>
      </c>
      <c r="O117" s="324">
        <v>1.2759E-2</v>
      </c>
      <c r="P117" s="324">
        <v>1.2759E-2</v>
      </c>
      <c r="Q117" s="324">
        <v>1.2759E-2</v>
      </c>
      <c r="R117" s="325">
        <v>1.2759E-2</v>
      </c>
    </row>
    <row r="118" spans="1:18" x14ac:dyDescent="0.35">
      <c r="A118" s="326" t="s">
        <v>266</v>
      </c>
      <c r="B118" s="326" t="s">
        <v>278</v>
      </c>
      <c r="C118" s="327">
        <v>1.3036000000000001E-2</v>
      </c>
      <c r="D118" s="327">
        <v>1.3036000000000001E-2</v>
      </c>
      <c r="E118" s="327">
        <v>0</v>
      </c>
      <c r="F118" s="326"/>
      <c r="G118" s="328">
        <v>1.3036000000000001E-2</v>
      </c>
      <c r="H118" s="329">
        <v>1.3036000000000001E-2</v>
      </c>
      <c r="I118" s="329">
        <v>1.3036000000000001E-2</v>
      </c>
      <c r="J118" s="329">
        <v>1.3036000000000001E-2</v>
      </c>
      <c r="K118" s="329">
        <v>1.3036000000000001E-2</v>
      </c>
      <c r="L118" s="329">
        <v>1.3036000000000001E-2</v>
      </c>
      <c r="M118" s="329">
        <v>1.3036000000000001E-2</v>
      </c>
      <c r="N118" s="329">
        <v>1.3036000000000001E-2</v>
      </c>
      <c r="O118" s="329">
        <v>1.3036000000000001E-2</v>
      </c>
      <c r="P118" s="329">
        <v>1.3036000000000001E-2</v>
      </c>
      <c r="Q118" s="329">
        <v>1.3036000000000001E-2</v>
      </c>
      <c r="R118" s="330">
        <v>1.3036000000000001E-2</v>
      </c>
    </row>
    <row r="119" spans="1:18" x14ac:dyDescent="0.35">
      <c r="A119" t="s">
        <v>266</v>
      </c>
      <c r="B119" t="s">
        <v>279</v>
      </c>
      <c r="C119" s="331">
        <v>2.5795000000000009E-2</v>
      </c>
      <c r="D119" s="331">
        <v>2.5795000000000009E-2</v>
      </c>
      <c r="E119" s="331">
        <v>0</v>
      </c>
      <c r="G119" s="332">
        <v>2.5794999999999998E-2</v>
      </c>
      <c r="H119" s="333">
        <v>2.5794999999999998E-2</v>
      </c>
      <c r="I119" s="333">
        <v>2.5794999999999998E-2</v>
      </c>
      <c r="J119" s="333">
        <v>2.5794999999999998E-2</v>
      </c>
      <c r="K119" s="333">
        <v>2.5794999999999998E-2</v>
      </c>
      <c r="L119" s="333">
        <v>2.5794999999999998E-2</v>
      </c>
      <c r="M119" s="333">
        <v>2.5794999999999998E-2</v>
      </c>
      <c r="N119" s="333">
        <v>2.5794999999999998E-2</v>
      </c>
      <c r="O119" s="333">
        <v>2.5794999999999998E-2</v>
      </c>
      <c r="P119" s="333">
        <v>2.5794999999999998E-2</v>
      </c>
      <c r="Q119" s="333">
        <v>2.5794999999999998E-2</v>
      </c>
      <c r="R119" s="334">
        <v>2.5794999999999998E-2</v>
      </c>
    </row>
    <row r="120" spans="1:18" x14ac:dyDescent="0.35">
      <c r="A120" t="s">
        <v>280</v>
      </c>
      <c r="B120" t="s">
        <v>281</v>
      </c>
      <c r="C120" s="322">
        <v>1.06E-2</v>
      </c>
      <c r="D120" s="322">
        <v>1.06E-2</v>
      </c>
      <c r="E120" s="322">
        <v>0</v>
      </c>
      <c r="G120" s="332">
        <v>1.06E-2</v>
      </c>
      <c r="H120" s="333">
        <v>1.06E-2</v>
      </c>
      <c r="I120" s="333">
        <v>1.06E-2</v>
      </c>
      <c r="J120" s="333">
        <v>1.06E-2</v>
      </c>
      <c r="K120" s="333">
        <v>1.06E-2</v>
      </c>
      <c r="L120" s="333">
        <v>1.06E-2</v>
      </c>
      <c r="M120" s="333">
        <v>1.06E-2</v>
      </c>
      <c r="N120" s="333">
        <v>1.06E-2</v>
      </c>
      <c r="O120" s="333">
        <v>1.06E-2</v>
      </c>
      <c r="P120" s="333">
        <v>1.06E-2</v>
      </c>
      <c r="Q120" s="333">
        <v>1.06E-2</v>
      </c>
      <c r="R120" s="334">
        <v>1.06E-2</v>
      </c>
    </row>
    <row r="121" spans="1:18" x14ac:dyDescent="0.35">
      <c r="A121" t="s">
        <v>282</v>
      </c>
      <c r="B121" t="s">
        <v>283</v>
      </c>
      <c r="C121" s="322">
        <v>3.599999999999999E-2</v>
      </c>
      <c r="D121" s="322">
        <v>3.599999999999999E-2</v>
      </c>
      <c r="E121" s="322">
        <v>0</v>
      </c>
      <c r="G121" s="332">
        <v>3.5999999999999997E-2</v>
      </c>
      <c r="H121" s="333">
        <v>3.5999999999999997E-2</v>
      </c>
      <c r="I121" s="333">
        <v>3.5999999999999997E-2</v>
      </c>
      <c r="J121" s="333">
        <v>3.5999999999999997E-2</v>
      </c>
      <c r="K121" s="333">
        <v>3.5999999999999997E-2</v>
      </c>
      <c r="L121" s="333">
        <v>3.5999999999999997E-2</v>
      </c>
      <c r="M121" s="333">
        <v>3.5999999999999997E-2</v>
      </c>
      <c r="N121" s="333">
        <v>3.5999999999999997E-2</v>
      </c>
      <c r="O121" s="333">
        <v>3.5999999999999997E-2</v>
      </c>
      <c r="P121" s="333">
        <v>3.5999999999999997E-2</v>
      </c>
      <c r="Q121" s="333">
        <v>3.5999999999999997E-2</v>
      </c>
      <c r="R121" s="334">
        <v>3.5999999999999997E-2</v>
      </c>
    </row>
    <row r="122" spans="1:18" x14ac:dyDescent="0.35">
      <c r="C122" s="31"/>
      <c r="D122" s="31"/>
      <c r="E122" s="31"/>
      <c r="G122" s="170"/>
      <c r="R122" s="311"/>
    </row>
    <row r="123" spans="1:18" x14ac:dyDescent="0.35">
      <c r="A123" s="19" t="s">
        <v>284</v>
      </c>
      <c r="C123" s="31"/>
      <c r="D123" s="31"/>
      <c r="E123" s="31"/>
      <c r="G123" s="170"/>
      <c r="R123" s="311"/>
    </row>
    <row r="124" spans="1:18" x14ac:dyDescent="0.35">
      <c r="A124" t="s">
        <v>266</v>
      </c>
      <c r="B124" s="335" t="s">
        <v>285</v>
      </c>
      <c r="C124" s="336">
        <v>5.5380000000000004E-3</v>
      </c>
      <c r="D124" s="336">
        <v>5.5380000000000004E-3</v>
      </c>
      <c r="E124" s="336">
        <v>0</v>
      </c>
      <c r="F124" s="335"/>
      <c r="G124" s="337">
        <v>5.5380000000000004E-3</v>
      </c>
      <c r="H124" s="335">
        <v>5.5380000000000004E-3</v>
      </c>
      <c r="I124" s="335">
        <v>5.5380000000000004E-3</v>
      </c>
      <c r="J124" s="335">
        <v>5.5380000000000004E-3</v>
      </c>
      <c r="K124" s="335">
        <v>5.5380000000000004E-3</v>
      </c>
      <c r="L124" s="335">
        <v>5.5380000000000004E-3</v>
      </c>
      <c r="M124" s="335">
        <v>5.5380000000000004E-3</v>
      </c>
      <c r="N124" s="335">
        <v>5.5380000000000004E-3</v>
      </c>
      <c r="O124" s="335">
        <v>5.5380000000000004E-3</v>
      </c>
      <c r="P124" s="335">
        <v>5.5380000000000004E-3</v>
      </c>
      <c r="Q124" s="335">
        <v>5.5380000000000004E-3</v>
      </c>
      <c r="R124" s="338">
        <v>5.5380000000000004E-3</v>
      </c>
    </row>
    <row r="125" spans="1:18" x14ac:dyDescent="0.35">
      <c r="A125" t="s">
        <v>270</v>
      </c>
      <c r="B125" s="335" t="s">
        <v>286</v>
      </c>
      <c r="C125" s="336">
        <v>9.4199999999999996E-3</v>
      </c>
      <c r="D125" s="336">
        <v>9.4199999999999996E-3</v>
      </c>
      <c r="E125" s="336">
        <v>0</v>
      </c>
      <c r="F125" s="335"/>
      <c r="G125" s="337">
        <v>9.4199999999999996E-3</v>
      </c>
      <c r="H125" s="335">
        <v>9.4199999999999996E-3</v>
      </c>
      <c r="I125" s="335">
        <v>9.4199999999999996E-3</v>
      </c>
      <c r="J125" s="335">
        <v>9.4199999999999996E-3</v>
      </c>
      <c r="K125" s="335">
        <v>9.4199999999999996E-3</v>
      </c>
      <c r="L125" s="335">
        <v>9.4199999999999996E-3</v>
      </c>
      <c r="M125" s="335">
        <v>9.4199999999999996E-3</v>
      </c>
      <c r="N125" s="335">
        <v>9.4199999999999996E-3</v>
      </c>
      <c r="O125" s="335">
        <v>9.4199999999999996E-3</v>
      </c>
      <c r="P125" s="335">
        <v>9.4199999999999996E-3</v>
      </c>
      <c r="Q125" s="335">
        <v>9.4199999999999996E-3</v>
      </c>
      <c r="R125" s="338">
        <v>9.4199999999999996E-3</v>
      </c>
    </row>
    <row r="126" spans="1:18" x14ac:dyDescent="0.35">
      <c r="A126" t="s">
        <v>274</v>
      </c>
      <c r="B126" s="335" t="s">
        <v>287</v>
      </c>
      <c r="C126" s="336">
        <v>4.4803154406662389E-2</v>
      </c>
      <c r="D126" s="336">
        <v>4.320057794780597E-2</v>
      </c>
      <c r="E126" s="336">
        <v>1.6025764588564195E-3</v>
      </c>
      <c r="F126" s="335"/>
      <c r="G126" s="337">
        <v>4.4803154406662396E-2</v>
      </c>
      <c r="H126" s="335">
        <v>4.4803154406662396E-2</v>
      </c>
      <c r="I126" s="335">
        <v>4.4803154406662396E-2</v>
      </c>
      <c r="J126" s="335">
        <v>4.4803154406662396E-2</v>
      </c>
      <c r="K126" s="335">
        <v>4.4803154406662396E-2</v>
      </c>
      <c r="L126" s="335">
        <v>4.4803154406662396E-2</v>
      </c>
      <c r="M126" s="335">
        <v>4.4803154406662396E-2</v>
      </c>
      <c r="N126" s="335">
        <v>4.4803154406662396E-2</v>
      </c>
      <c r="O126" s="335">
        <v>4.4803154406662396E-2</v>
      </c>
      <c r="P126" s="335">
        <v>4.4803154406662396E-2</v>
      </c>
      <c r="Q126" s="335">
        <v>4.4803154406662396E-2</v>
      </c>
      <c r="R126" s="338">
        <v>4.4803154406662396E-2</v>
      </c>
    </row>
    <row r="127" spans="1:18" x14ac:dyDescent="0.35">
      <c r="B127" s="335"/>
      <c r="C127" s="336"/>
      <c r="D127" s="336"/>
      <c r="E127" s="336"/>
      <c r="F127" s="335"/>
      <c r="G127" s="337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8"/>
    </row>
    <row r="128" spans="1:18" x14ac:dyDescent="0.35">
      <c r="A128" s="19" t="s">
        <v>670</v>
      </c>
      <c r="B128" s="335"/>
      <c r="C128" s="336"/>
      <c r="D128" s="336"/>
      <c r="E128" s="336"/>
      <c r="F128" s="335"/>
      <c r="G128" s="337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  <c r="R128" s="338"/>
    </row>
    <row r="129" spans="1:18" x14ac:dyDescent="0.35">
      <c r="A129" t="s">
        <v>274</v>
      </c>
      <c r="B129" s="335" t="s">
        <v>288</v>
      </c>
      <c r="C129" s="339">
        <v>0.85300467462191165</v>
      </c>
      <c r="D129" s="339">
        <v>0.91850307510589779</v>
      </c>
      <c r="E129" s="339">
        <v>-6.5498400483986141E-2</v>
      </c>
      <c r="F129" s="335"/>
      <c r="G129" s="340">
        <v>0.9723250999967461</v>
      </c>
      <c r="H129" s="341">
        <v>0.97520432670188573</v>
      </c>
      <c r="I129" s="341">
        <v>0.98043779064583292</v>
      </c>
      <c r="J129" s="341">
        <v>0.83099345162295013</v>
      </c>
      <c r="K129" s="341">
        <v>0.78529229823980362</v>
      </c>
      <c r="L129" s="341">
        <v>0.76146873002578985</v>
      </c>
      <c r="M129" s="341">
        <v>0.7123123855595308</v>
      </c>
      <c r="N129" s="341">
        <v>0.75662732077130157</v>
      </c>
      <c r="O129" s="341">
        <v>0.74694729626469392</v>
      </c>
      <c r="P129" s="341">
        <v>0.79671043814903864</v>
      </c>
      <c r="Q129" s="341">
        <v>0.95849856997579796</v>
      </c>
      <c r="R129" s="342">
        <v>0.95923838750956802</v>
      </c>
    </row>
    <row r="130" spans="1:18" x14ac:dyDescent="0.35">
      <c r="A130" t="s">
        <v>266</v>
      </c>
      <c r="B130" s="335" t="s">
        <v>289</v>
      </c>
      <c r="C130" s="339">
        <v>0.89580766783727561</v>
      </c>
      <c r="D130" s="339">
        <v>0.97214838978159002</v>
      </c>
      <c r="E130" s="339">
        <v>-7.6340721944314405E-2</v>
      </c>
      <c r="F130" s="335"/>
      <c r="G130" s="340">
        <v>0.88324999999999987</v>
      </c>
      <c r="H130" s="341">
        <v>0.92065517241379313</v>
      </c>
      <c r="I130" s="341">
        <v>0.95481250000000006</v>
      </c>
      <c r="J130" s="341">
        <v>0.92903225806451617</v>
      </c>
      <c r="K130" s="341">
        <v>0.92040769615445361</v>
      </c>
      <c r="L130" s="341">
        <v>0.93548387096774188</v>
      </c>
      <c r="M130" s="341">
        <v>0.93670886075949367</v>
      </c>
      <c r="N130" s="341">
        <v>0.85624999999999996</v>
      </c>
      <c r="O130" s="341">
        <v>0.94666666666666677</v>
      </c>
      <c r="P130" s="341">
        <v>0.83636363636363642</v>
      </c>
      <c r="Q130" s="341">
        <v>0.86807222222222225</v>
      </c>
      <c r="R130" s="342">
        <v>0.76198913043478256</v>
      </c>
    </row>
    <row r="131" spans="1:18" x14ac:dyDescent="0.35">
      <c r="B131" s="335"/>
      <c r="C131" s="339"/>
      <c r="D131" s="339"/>
      <c r="E131" s="339"/>
      <c r="F131" s="335"/>
      <c r="G131" s="340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2"/>
    </row>
    <row r="132" spans="1:18" x14ac:dyDescent="0.35">
      <c r="A132" s="19" t="s">
        <v>681</v>
      </c>
      <c r="B132" s="335"/>
      <c r="C132" s="339"/>
      <c r="D132" s="339"/>
      <c r="E132" s="339"/>
      <c r="F132" s="335"/>
      <c r="G132" s="340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2"/>
    </row>
    <row r="133" spans="1:18" x14ac:dyDescent="0.35">
      <c r="B133" s="335" t="s">
        <v>221</v>
      </c>
      <c r="C133" s="781">
        <v>801959.30416602863</v>
      </c>
      <c r="D133" s="339"/>
      <c r="E133" s="782">
        <v>801959.30416602863</v>
      </c>
      <c r="F133" s="335"/>
      <c r="G133" s="778">
        <v>74650.133012758321</v>
      </c>
      <c r="H133" s="779">
        <v>86160.878443955851</v>
      </c>
      <c r="I133" s="779">
        <v>86623.263442021096</v>
      </c>
      <c r="J133" s="779">
        <v>73419.61454903979</v>
      </c>
      <c r="K133" s="779">
        <v>17217.768674631425</v>
      </c>
      <c r="L133" s="779">
        <v>55876.662436995437</v>
      </c>
      <c r="M133" s="779">
        <v>62933.950543351581</v>
      </c>
      <c r="N133" s="779">
        <v>66849.246693591456</v>
      </c>
      <c r="O133" s="779">
        <v>65994.000883034969</v>
      </c>
      <c r="P133" s="779">
        <v>70390.654898493478</v>
      </c>
      <c r="Q133" s="779">
        <v>84684.897836426462</v>
      </c>
      <c r="R133" s="780">
        <v>57158.232751728683</v>
      </c>
    </row>
    <row r="134" spans="1:18" x14ac:dyDescent="0.35">
      <c r="B134" s="335" t="s">
        <v>233</v>
      </c>
      <c r="C134" s="781">
        <v>235847.76824504242</v>
      </c>
      <c r="D134" s="339"/>
      <c r="E134" s="782">
        <v>235847.76824504242</v>
      </c>
      <c r="F134" s="335"/>
      <c r="G134" s="778">
        <v>0</v>
      </c>
      <c r="H134" s="779">
        <v>15375.305720263597</v>
      </c>
      <c r="I134" s="779">
        <v>39547.954089640742</v>
      </c>
      <c r="J134" s="779">
        <v>27791.066505053634</v>
      </c>
      <c r="K134" s="779">
        <v>0</v>
      </c>
      <c r="L134" s="779">
        <v>0</v>
      </c>
      <c r="M134" s="779">
        <v>38798.108550816141</v>
      </c>
      <c r="N134" s="779">
        <v>35465.534530868499</v>
      </c>
      <c r="O134" s="779">
        <v>39210.556911986983</v>
      </c>
      <c r="P134" s="779">
        <v>34641.849256428955</v>
      </c>
      <c r="Q134" s="779">
        <v>5017.3926799838518</v>
      </c>
      <c r="R134" s="780">
        <v>0</v>
      </c>
    </row>
    <row r="135" spans="1:18" x14ac:dyDescent="0.35">
      <c r="B135" s="335" t="s">
        <v>186</v>
      </c>
      <c r="C135" s="781">
        <v>231038.18874271639</v>
      </c>
      <c r="D135" s="339"/>
      <c r="E135" s="782">
        <v>231038.18874271639</v>
      </c>
      <c r="F135" s="335"/>
      <c r="G135" s="778">
        <v>0</v>
      </c>
      <c r="H135" s="779">
        <v>15375.305720263597</v>
      </c>
      <c r="I135" s="779">
        <v>38534.392479723909</v>
      </c>
      <c r="J135" s="779">
        <v>27791.066505053634</v>
      </c>
      <c r="K135" s="779">
        <v>0</v>
      </c>
      <c r="L135" s="779">
        <v>0</v>
      </c>
      <c r="M135" s="779">
        <v>37803.764487521243</v>
      </c>
      <c r="N135" s="779">
        <v>34556.599919631961</v>
      </c>
      <c r="O135" s="779">
        <v>38205.642344235435</v>
      </c>
      <c r="P135" s="779">
        <v>33754.024606302752</v>
      </c>
      <c r="Q135" s="779">
        <v>5017.3926799838518</v>
      </c>
      <c r="R135" s="780">
        <v>0</v>
      </c>
    </row>
    <row r="136" spans="1:18" x14ac:dyDescent="0.35">
      <c r="C136" s="31"/>
      <c r="D136" s="31"/>
      <c r="E136" s="31"/>
      <c r="G136" s="170"/>
      <c r="R136" s="311"/>
    </row>
    <row r="137" spans="1:18" ht="15" thickBot="1" x14ac:dyDescent="0.4">
      <c r="A137" s="19" t="s">
        <v>290</v>
      </c>
      <c r="B137" s="19" t="s">
        <v>274</v>
      </c>
      <c r="C137" s="343"/>
      <c r="D137" s="343"/>
      <c r="E137" s="343"/>
      <c r="F137" s="19"/>
      <c r="G137" s="344">
        <v>46023</v>
      </c>
      <c r="H137" s="345">
        <v>46054</v>
      </c>
      <c r="I137" s="345">
        <v>46082</v>
      </c>
      <c r="J137" s="345">
        <v>46113</v>
      </c>
      <c r="K137" s="345">
        <v>46143</v>
      </c>
      <c r="L137" s="345">
        <v>46174</v>
      </c>
      <c r="M137" s="345">
        <v>46204</v>
      </c>
      <c r="N137" s="345">
        <v>46235</v>
      </c>
      <c r="O137" s="345">
        <v>46266</v>
      </c>
      <c r="P137" s="345">
        <v>46296</v>
      </c>
      <c r="Q137" s="345">
        <v>46327</v>
      </c>
      <c r="R137" s="346">
        <v>46357</v>
      </c>
    </row>
    <row r="138" spans="1:18" ht="15" thickTop="1" x14ac:dyDescent="0.35">
      <c r="B138" t="s">
        <v>291</v>
      </c>
      <c r="C138" s="837"/>
      <c r="D138" s="838"/>
      <c r="E138" s="838"/>
      <c r="G138" s="925"/>
      <c r="H138" s="926"/>
      <c r="I138" s="926"/>
      <c r="J138" s="926"/>
      <c r="K138" s="926"/>
      <c r="L138" s="926"/>
      <c r="M138" s="926"/>
      <c r="N138" s="926"/>
      <c r="O138" s="926"/>
      <c r="P138" s="926"/>
      <c r="Q138" s="926"/>
      <c r="R138" s="927"/>
    </row>
    <row r="139" spans="1:18" x14ac:dyDescent="0.35">
      <c r="B139" t="s">
        <v>292</v>
      </c>
      <c r="C139" s="840"/>
      <c r="D139" s="841"/>
      <c r="E139" s="841"/>
      <c r="G139" s="849"/>
      <c r="H139" s="850"/>
      <c r="I139" s="850"/>
      <c r="J139" s="850"/>
      <c r="K139" s="850"/>
      <c r="L139" s="850"/>
      <c r="M139" s="850"/>
      <c r="N139" s="850"/>
      <c r="O139" s="850"/>
      <c r="P139" s="850"/>
      <c r="Q139" s="850"/>
      <c r="R139" s="851"/>
    </row>
    <row r="140" spans="1:18" ht="15" thickBot="1" x14ac:dyDescent="0.4">
      <c r="B140" s="314" t="s">
        <v>293</v>
      </c>
      <c r="C140" s="928"/>
      <c r="D140" s="929"/>
      <c r="E140" s="929"/>
      <c r="G140" s="1005"/>
      <c r="H140" s="1006"/>
      <c r="I140" s="1006"/>
      <c r="J140" s="1006"/>
      <c r="K140" s="1006"/>
      <c r="L140" s="1006"/>
      <c r="M140" s="1006"/>
      <c r="N140" s="1006"/>
      <c r="O140" s="1006"/>
      <c r="P140" s="1006"/>
      <c r="Q140" s="1006"/>
      <c r="R140" s="1007"/>
    </row>
    <row r="141" spans="1:18" ht="15" thickTop="1" x14ac:dyDescent="0.35">
      <c r="C141" s="31"/>
      <c r="D141" s="31"/>
      <c r="E141" s="31"/>
      <c r="G141" s="161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47"/>
    </row>
    <row r="142" spans="1:18" ht="15" thickBot="1" x14ac:dyDescent="0.4">
      <c r="B142" s="19" t="s">
        <v>266</v>
      </c>
      <c r="C142" s="31"/>
      <c r="D142" s="31"/>
      <c r="E142" s="31"/>
      <c r="F142" s="19"/>
      <c r="G142" s="161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47"/>
    </row>
    <row r="143" spans="1:18" ht="15" thickTop="1" x14ac:dyDescent="0.35">
      <c r="B143" t="s">
        <v>294</v>
      </c>
      <c r="C143" s="837"/>
      <c r="D143" s="838"/>
      <c r="E143" s="838"/>
      <c r="G143" s="925"/>
      <c r="H143" s="926"/>
      <c r="I143" s="926"/>
      <c r="J143" s="926"/>
      <c r="K143" s="926"/>
      <c r="L143" s="926"/>
      <c r="M143" s="926"/>
      <c r="N143" s="926"/>
      <c r="O143" s="926"/>
      <c r="P143" s="926"/>
      <c r="Q143" s="926"/>
      <c r="R143" s="927"/>
    </row>
    <row r="144" spans="1:18" x14ac:dyDescent="0.35">
      <c r="B144" t="s">
        <v>295</v>
      </c>
      <c r="C144" s="840"/>
      <c r="D144" s="841"/>
      <c r="E144" s="841"/>
      <c r="G144" s="849"/>
      <c r="H144" s="850"/>
      <c r="I144" s="850"/>
      <c r="J144" s="850"/>
      <c r="K144" s="850"/>
      <c r="L144" s="850"/>
      <c r="M144" s="850"/>
      <c r="N144" s="850"/>
      <c r="O144" s="850"/>
      <c r="P144" s="850"/>
      <c r="Q144" s="850"/>
      <c r="R144" s="851"/>
    </row>
    <row r="145" spans="1:18" ht="15" thickBot="1" x14ac:dyDescent="0.4">
      <c r="B145" s="314" t="s">
        <v>296</v>
      </c>
      <c r="C145" s="928"/>
      <c r="D145" s="929"/>
      <c r="E145" s="929"/>
      <c r="G145" s="1005"/>
      <c r="H145" s="1006"/>
      <c r="I145" s="1006"/>
      <c r="J145" s="1006"/>
      <c r="K145" s="1006"/>
      <c r="L145" s="1006"/>
      <c r="M145" s="1006"/>
      <c r="N145" s="1006"/>
      <c r="O145" s="1006"/>
      <c r="P145" s="1006"/>
      <c r="Q145" s="1006"/>
      <c r="R145" s="1007"/>
    </row>
    <row r="146" spans="1:18" ht="15" thickTop="1" x14ac:dyDescent="0.35">
      <c r="C146" s="31"/>
      <c r="D146" s="31"/>
      <c r="E146" s="31"/>
      <c r="G146" s="348"/>
      <c r="H146" s="349"/>
      <c r="I146" s="349"/>
      <c r="J146" s="349"/>
      <c r="K146" s="349"/>
      <c r="L146" s="349"/>
      <c r="M146" s="349"/>
      <c r="N146" s="349"/>
      <c r="O146" s="349"/>
      <c r="P146" s="349"/>
      <c r="Q146" s="349"/>
      <c r="R146" s="350"/>
    </row>
    <row r="147" spans="1:18" ht="15" thickBot="1" x14ac:dyDescent="0.4">
      <c r="B147" s="19" t="s">
        <v>270</v>
      </c>
      <c r="C147" s="31"/>
      <c r="D147" s="31"/>
      <c r="E147" s="31"/>
      <c r="F147" s="19"/>
      <c r="G147" s="164"/>
      <c r="H147" s="251"/>
      <c r="I147" s="251"/>
      <c r="J147" s="251"/>
      <c r="K147" s="251"/>
      <c r="L147" s="251"/>
      <c r="M147" s="251"/>
      <c r="N147" s="251"/>
      <c r="O147" s="251"/>
      <c r="P147" s="251"/>
      <c r="Q147" s="251"/>
      <c r="R147" s="351"/>
    </row>
    <row r="148" spans="1:18" ht="15" thickTop="1" x14ac:dyDescent="0.35">
      <c r="B148" t="s">
        <v>295</v>
      </c>
      <c r="C148" s="837"/>
      <c r="D148" s="838"/>
      <c r="E148" s="838"/>
      <c r="G148" s="925"/>
      <c r="H148" s="926"/>
      <c r="I148" s="926"/>
      <c r="J148" s="926"/>
      <c r="K148" s="926"/>
      <c r="L148" s="926"/>
      <c r="M148" s="926"/>
      <c r="N148" s="926"/>
      <c r="O148" s="926"/>
      <c r="P148" s="926"/>
      <c r="Q148" s="926"/>
      <c r="R148" s="927"/>
    </row>
    <row r="149" spans="1:18" x14ac:dyDescent="0.35">
      <c r="B149" t="s">
        <v>292</v>
      </c>
      <c r="C149" s="840"/>
      <c r="D149" s="841"/>
      <c r="E149" s="841"/>
      <c r="G149" s="849"/>
      <c r="H149" s="850"/>
      <c r="I149" s="850"/>
      <c r="J149" s="850"/>
      <c r="K149" s="850"/>
      <c r="L149" s="850"/>
      <c r="M149" s="850"/>
      <c r="N149" s="850"/>
      <c r="O149" s="850"/>
      <c r="P149" s="850"/>
      <c r="Q149" s="850"/>
      <c r="R149" s="851"/>
    </row>
    <row r="150" spans="1:18" ht="15" thickBot="1" x14ac:dyDescent="0.4">
      <c r="B150" s="314" t="s">
        <v>297</v>
      </c>
      <c r="C150" s="928"/>
      <c r="D150" s="929"/>
      <c r="E150" s="929"/>
      <c r="G150" s="1005"/>
      <c r="H150" s="1006"/>
      <c r="I150" s="1006"/>
      <c r="J150" s="1006"/>
      <c r="K150" s="1006"/>
      <c r="L150" s="1006"/>
      <c r="M150" s="1006"/>
      <c r="N150" s="1006"/>
      <c r="O150" s="1006"/>
      <c r="P150" s="1006"/>
      <c r="Q150" s="1006"/>
      <c r="R150" s="1007"/>
    </row>
    <row r="151" spans="1:18" ht="15" thickTop="1" x14ac:dyDescent="0.35">
      <c r="C151" s="31"/>
      <c r="D151" s="31"/>
      <c r="E151" s="31"/>
      <c r="G151" s="161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47"/>
    </row>
    <row r="152" spans="1:18" s="39" customFormat="1" ht="15" thickBot="1" x14ac:dyDescent="0.4">
      <c r="A152" s="604" t="s">
        <v>539</v>
      </c>
      <c r="B152" s="97" t="s">
        <v>473</v>
      </c>
      <c r="C152" s="403"/>
      <c r="D152" s="403"/>
      <c r="E152" s="403"/>
      <c r="F152" s="97"/>
      <c r="G152" s="404"/>
      <c r="H152" s="405"/>
      <c r="I152" s="405"/>
      <c r="J152" s="405"/>
      <c r="K152" s="405"/>
      <c r="L152" s="405"/>
      <c r="M152" s="405"/>
      <c r="N152" s="405"/>
      <c r="O152" s="405"/>
      <c r="P152" s="405"/>
      <c r="Q152" s="405"/>
      <c r="R152" s="406"/>
    </row>
    <row r="153" spans="1:18" s="39" customFormat="1" ht="15" thickTop="1" x14ac:dyDescent="0.35">
      <c r="A153" s="604">
        <v>94000</v>
      </c>
      <c r="B153" s="39" t="s">
        <v>474</v>
      </c>
      <c r="C153" s="837"/>
      <c r="D153" s="838"/>
      <c r="E153" s="838"/>
      <c r="F153"/>
      <c r="G153" s="925"/>
      <c r="H153" s="926"/>
      <c r="I153" s="926"/>
      <c r="J153" s="926"/>
      <c r="K153" s="926"/>
      <c r="L153" s="926"/>
      <c r="M153" s="926"/>
      <c r="N153" s="926"/>
      <c r="O153" s="926"/>
      <c r="P153" s="926"/>
      <c r="Q153" s="926"/>
      <c r="R153" s="927"/>
    </row>
    <row r="154" spans="1:18" s="39" customFormat="1" x14ac:dyDescent="0.35">
      <c r="B154" s="39" t="s">
        <v>292</v>
      </c>
      <c r="C154" s="840"/>
      <c r="D154" s="841"/>
      <c r="E154" s="841"/>
      <c r="F154"/>
      <c r="G154" s="849"/>
      <c r="H154" s="850"/>
      <c r="I154" s="850"/>
      <c r="J154" s="850"/>
      <c r="K154" s="850"/>
      <c r="L154" s="850"/>
      <c r="M154" s="850"/>
      <c r="N154" s="850"/>
      <c r="O154" s="850"/>
      <c r="P154" s="850"/>
      <c r="Q154" s="850"/>
      <c r="R154" s="851"/>
    </row>
    <row r="155" spans="1:18" s="39" customFormat="1" ht="15" thickBot="1" x14ac:dyDescent="0.4">
      <c r="B155" s="407" t="s">
        <v>475</v>
      </c>
      <c r="C155" s="928"/>
      <c r="D155" s="929"/>
      <c r="E155" s="929"/>
      <c r="F155"/>
      <c r="G155" s="1005"/>
      <c r="H155" s="1006"/>
      <c r="I155" s="1006"/>
      <c r="J155" s="1006"/>
      <c r="K155" s="1006"/>
      <c r="L155" s="1006"/>
      <c r="M155" s="1006"/>
      <c r="N155" s="1006"/>
      <c r="O155" s="1006"/>
      <c r="P155" s="1006"/>
      <c r="Q155" s="1006"/>
      <c r="R155" s="1007"/>
    </row>
    <row r="156" spans="1:18" ht="15.5" thickTop="1" thickBot="1" x14ac:dyDescent="0.4">
      <c r="C156" s="31"/>
      <c r="D156" s="31"/>
      <c r="E156" s="31"/>
      <c r="G156" s="161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47"/>
    </row>
    <row r="157" spans="1:18" ht="15.5" thickTop="1" thickBot="1" x14ac:dyDescent="0.4">
      <c r="B157" s="19" t="s">
        <v>298</v>
      </c>
      <c r="C157" s="944"/>
      <c r="D157" s="945"/>
      <c r="E157" s="945"/>
      <c r="F157" s="19"/>
      <c r="G157" s="944"/>
      <c r="H157" s="945"/>
      <c r="I157" s="945"/>
      <c r="J157" s="945"/>
      <c r="K157" s="945"/>
      <c r="L157" s="945"/>
      <c r="M157" s="945"/>
      <c r="N157" s="945"/>
      <c r="O157" s="945"/>
      <c r="P157" s="945"/>
      <c r="Q157" s="945"/>
      <c r="R157" s="946"/>
    </row>
    <row r="158" spans="1:18" ht="15.5" thickTop="1" thickBot="1" x14ac:dyDescent="0.4">
      <c r="C158" s="31"/>
      <c r="D158" s="31"/>
      <c r="E158" s="31"/>
      <c r="G158" s="352"/>
      <c r="H158" s="353"/>
      <c r="I158" s="353"/>
      <c r="J158" s="353"/>
      <c r="K158" s="353"/>
      <c r="L158" s="353"/>
      <c r="M158" s="353"/>
      <c r="N158" s="353"/>
      <c r="O158" s="353"/>
      <c r="P158" s="353"/>
      <c r="Q158" s="353"/>
      <c r="R158" s="354"/>
    </row>
    <row r="159" spans="1:18" ht="15.5" thickTop="1" thickBot="1" x14ac:dyDescent="0.4">
      <c r="A159" s="19" t="s">
        <v>33</v>
      </c>
      <c r="B159" s="19" t="s">
        <v>299</v>
      </c>
      <c r="C159" s="944"/>
      <c r="D159" s="945"/>
      <c r="E159" s="945"/>
      <c r="F159" s="19"/>
      <c r="G159" s="944"/>
      <c r="H159" s="945"/>
      <c r="I159" s="945"/>
      <c r="J159" s="945"/>
      <c r="K159" s="945"/>
      <c r="L159" s="945"/>
      <c r="M159" s="945"/>
      <c r="N159" s="945"/>
      <c r="O159" s="945"/>
      <c r="P159" s="945"/>
      <c r="Q159" s="945"/>
      <c r="R159" s="946"/>
    </row>
    <row r="160" spans="1:18" ht="15" thickTop="1" x14ac:dyDescent="0.35">
      <c r="A160" s="39"/>
      <c r="B160" s="19"/>
      <c r="F160" s="19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1:18" x14ac:dyDescent="0.35">
      <c r="A161" s="7"/>
    </row>
    <row r="162" spans="1:18" x14ac:dyDescent="0.35">
      <c r="A162" s="225" t="s">
        <v>687</v>
      </c>
      <c r="E162" s="19" t="s">
        <v>392</v>
      </c>
      <c r="G162" s="54">
        <v>2058012.5000000033</v>
      </c>
      <c r="H162" s="54">
        <v>2562175.0000000009</v>
      </c>
      <c r="I162" s="54">
        <v>8240684.9394347249</v>
      </c>
      <c r="J162" s="54">
        <v>1334850.0000000007</v>
      </c>
      <c r="K162" s="54">
        <v>1553952.5000000005</v>
      </c>
      <c r="L162" s="54">
        <v>1086825</v>
      </c>
      <c r="M162" s="54">
        <v>434619.99999999977</v>
      </c>
      <c r="N162" s="54">
        <v>1330132.4999999998</v>
      </c>
      <c r="O162" s="54">
        <v>1523849.9999999993</v>
      </c>
      <c r="P162" s="54">
        <v>700445.00000000058</v>
      </c>
      <c r="Q162" s="54">
        <v>3923313.4535367559</v>
      </c>
      <c r="R162" s="54">
        <v>-428303.74999999878</v>
      </c>
    </row>
    <row r="163" spans="1:18" x14ac:dyDescent="0.35">
      <c r="E163" s="19" t="s">
        <v>393</v>
      </c>
      <c r="G163" s="54">
        <v>2123445.095090535</v>
      </c>
      <c r="H163" s="54">
        <v>1861873.4484160079</v>
      </c>
      <c r="I163" s="54">
        <v>2553583.4960374357</v>
      </c>
      <c r="J163" s="54">
        <v>602119.62678333861</v>
      </c>
      <c r="K163" s="54">
        <v>645074.49440586776</v>
      </c>
      <c r="L163" s="54">
        <v>598125.42195937014</v>
      </c>
      <c r="M163" s="54">
        <v>628360.18766099506</v>
      </c>
      <c r="N163" s="54">
        <v>622019.71478737833</v>
      </c>
      <c r="O163" s="54">
        <v>602078.81274534506</v>
      </c>
      <c r="P163" s="54">
        <v>583612.31012243929</v>
      </c>
      <c r="Q163" s="54">
        <v>1397550.3522917544</v>
      </c>
      <c r="R163" s="54">
        <v>1322808.4071720678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07"/>
  <sheetViews>
    <sheetView zoomScale="60" zoomScaleNormal="60" workbookViewId="0">
      <selection activeCell="D43" sqref="D43:S43"/>
    </sheetView>
  </sheetViews>
  <sheetFormatPr defaultColWidth="16.26953125" defaultRowHeight="14.5" x14ac:dyDescent="0.35"/>
  <cols>
    <col min="1" max="1" width="26.453125" bestFit="1" customWidth="1"/>
    <col min="2" max="2" width="14.26953125" bestFit="1" customWidth="1"/>
    <col min="3" max="3" width="22" bestFit="1" customWidth="1"/>
    <col min="4" max="4" width="16" style="35" customWidth="1"/>
    <col min="5" max="5" width="13.453125" style="35" bestFit="1" customWidth="1"/>
    <col min="6" max="6" width="13.7265625" style="35" bestFit="1" customWidth="1"/>
    <col min="7" max="7" width="6" customWidth="1"/>
    <col min="8" max="8" width="13.453125" style="35" bestFit="1" customWidth="1"/>
    <col min="9" max="9" width="13.54296875" style="35" customWidth="1"/>
    <col min="10" max="18" width="12.26953125" style="35" bestFit="1" customWidth="1"/>
    <col min="19" max="19" width="12.7265625" style="35" bestFit="1" customWidth="1"/>
  </cols>
  <sheetData>
    <row r="1" spans="1:19" ht="15.5" x14ac:dyDescent="0.35">
      <c r="A1" s="752" t="str">
        <f>REDACTED!A3</f>
        <v>REDACTED VERSION</v>
      </c>
    </row>
    <row r="2" spans="1:19" ht="10.5" customHeight="1" x14ac:dyDescent="0.35"/>
    <row r="3" spans="1:19" s="50" customFormat="1" ht="18.5" x14ac:dyDescent="0.45">
      <c r="A3" s="1" t="s">
        <v>50</v>
      </c>
      <c r="I3" s="51"/>
      <c r="L3" s="51"/>
    </row>
    <row r="4" spans="1:19" s="50" customFormat="1" ht="15.5" x14ac:dyDescent="0.35">
      <c r="A4" s="108" t="s">
        <v>733</v>
      </c>
      <c r="I4" s="51"/>
      <c r="L4" s="51"/>
    </row>
    <row r="5" spans="1:19" s="50" customFormat="1" ht="20" x14ac:dyDescent="0.4">
      <c r="A5" s="37" t="s">
        <v>425</v>
      </c>
      <c r="I5" s="51"/>
      <c r="L5" s="51"/>
    </row>
    <row r="6" spans="1:19" s="50" customFormat="1" ht="20" x14ac:dyDescent="0.4">
      <c r="A6" s="37"/>
      <c r="I6" s="51"/>
      <c r="L6" s="51"/>
    </row>
    <row r="7" spans="1:19" ht="15" thickBot="1" x14ac:dyDescent="0.4">
      <c r="D7"/>
      <c r="E7"/>
      <c r="F7"/>
      <c r="H7"/>
      <c r="I7"/>
      <c r="J7"/>
      <c r="K7"/>
      <c r="L7"/>
      <c r="M7"/>
      <c r="N7"/>
      <c r="O7"/>
      <c r="P7"/>
      <c r="Q7"/>
      <c r="R7"/>
      <c r="S7"/>
    </row>
    <row r="8" spans="1:19" s="61" customFormat="1" ht="29.5" thickBot="1" x14ac:dyDescent="0.4">
      <c r="A8" s="29" t="s">
        <v>406</v>
      </c>
      <c r="B8" s="516"/>
      <c r="C8"/>
      <c r="D8" s="631">
        <v>2026</v>
      </c>
      <c r="E8" s="602" t="s">
        <v>658</v>
      </c>
      <c r="F8" s="602" t="s">
        <v>659</v>
      </c>
      <c r="G8"/>
      <c r="H8" s="508">
        <v>46023</v>
      </c>
      <c r="I8" s="506">
        <v>46054</v>
      </c>
      <c r="J8" s="506">
        <v>46082</v>
      </c>
      <c r="K8" s="506">
        <v>46113</v>
      </c>
      <c r="L8" s="506">
        <v>46143</v>
      </c>
      <c r="M8" s="506">
        <v>46174</v>
      </c>
      <c r="N8" s="506">
        <v>46204</v>
      </c>
      <c r="O8" s="506">
        <v>46235</v>
      </c>
      <c r="P8" s="506">
        <v>46266</v>
      </c>
      <c r="Q8" s="506">
        <v>46296</v>
      </c>
      <c r="R8" s="506">
        <v>46327</v>
      </c>
      <c r="S8" s="507">
        <v>46357</v>
      </c>
    </row>
    <row r="9" spans="1:19" ht="14.15" customHeight="1" thickTop="1" x14ac:dyDescent="0.35">
      <c r="A9" t="s">
        <v>407</v>
      </c>
      <c r="B9" t="s">
        <v>408</v>
      </c>
      <c r="C9" t="s">
        <v>409</v>
      </c>
      <c r="D9" s="984"/>
      <c r="E9" s="1008"/>
      <c r="F9" s="992"/>
      <c r="H9" s="984"/>
      <c r="I9" s="985"/>
      <c r="J9" s="985"/>
      <c r="K9" s="985"/>
      <c r="L9" s="985"/>
      <c r="M9" s="985"/>
      <c r="N9" s="985"/>
      <c r="O9" s="985"/>
      <c r="P9" s="985"/>
      <c r="Q9" s="985"/>
      <c r="R9" s="985"/>
      <c r="S9" s="992"/>
    </row>
    <row r="10" spans="1:19" x14ac:dyDescent="0.35">
      <c r="A10" t="s">
        <v>407</v>
      </c>
      <c r="B10" t="s">
        <v>408</v>
      </c>
      <c r="C10" t="s">
        <v>146</v>
      </c>
      <c r="D10" s="1001"/>
      <c r="E10" s="1009"/>
      <c r="F10" s="1010"/>
      <c r="H10" s="1001"/>
      <c r="I10" s="1002"/>
      <c r="J10" s="1002"/>
      <c r="K10" s="1002"/>
      <c r="L10" s="1002"/>
      <c r="M10" s="1002"/>
      <c r="N10" s="1002"/>
      <c r="O10" s="1002"/>
      <c r="P10" s="1002"/>
      <c r="Q10" s="1002"/>
      <c r="R10" s="1002"/>
      <c r="S10" s="1010"/>
    </row>
    <row r="11" spans="1:19" x14ac:dyDescent="0.35">
      <c r="A11" t="s">
        <v>407</v>
      </c>
      <c r="B11" t="s">
        <v>408</v>
      </c>
      <c r="C11" t="s">
        <v>410</v>
      </c>
      <c r="D11" s="840"/>
      <c r="E11" s="1011"/>
      <c r="F11" s="842"/>
      <c r="H11" s="840"/>
      <c r="I11" s="841"/>
      <c r="J11" s="841"/>
      <c r="K11" s="841"/>
      <c r="L11" s="841"/>
      <c r="M11" s="841"/>
      <c r="N11" s="841"/>
      <c r="O11" s="841"/>
      <c r="P11" s="841"/>
      <c r="Q11" s="841"/>
      <c r="R11" s="841"/>
      <c r="S11" s="842"/>
    </row>
    <row r="12" spans="1:19" x14ac:dyDescent="0.35">
      <c r="A12" t="s">
        <v>407</v>
      </c>
      <c r="B12" t="s">
        <v>408</v>
      </c>
      <c r="C12" t="s">
        <v>411</v>
      </c>
      <c r="D12" s="986"/>
      <c r="E12" s="1012"/>
      <c r="F12" s="991"/>
      <c r="H12" s="986"/>
      <c r="I12" s="987"/>
      <c r="J12" s="987"/>
      <c r="K12" s="987"/>
      <c r="L12" s="987"/>
      <c r="M12" s="987"/>
      <c r="N12" s="987"/>
      <c r="O12" s="987"/>
      <c r="P12" s="987"/>
      <c r="Q12" s="987"/>
      <c r="R12" s="987"/>
      <c r="S12" s="991"/>
    </row>
    <row r="13" spans="1:19" s="19" customFormat="1" ht="15" thickBot="1" x14ac:dyDescent="0.4">
      <c r="A13" s="19" t="s">
        <v>407</v>
      </c>
      <c r="B13" s="19" t="s">
        <v>408</v>
      </c>
      <c r="C13" s="19" t="s">
        <v>412</v>
      </c>
      <c r="D13" s="928"/>
      <c r="E13" s="1013"/>
      <c r="F13" s="930"/>
      <c r="H13" s="928"/>
      <c r="I13" s="929"/>
      <c r="J13" s="929"/>
      <c r="K13" s="929"/>
      <c r="L13" s="929"/>
      <c r="M13" s="929"/>
      <c r="N13" s="929"/>
      <c r="O13" s="929"/>
      <c r="P13" s="929"/>
      <c r="Q13" s="929"/>
      <c r="R13" s="929"/>
      <c r="S13" s="930"/>
    </row>
    <row r="14" spans="1:19" ht="15.5" thickTop="1" thickBot="1" x14ac:dyDescent="0.4">
      <c r="D14" s="632"/>
      <c r="E14" s="517"/>
      <c r="F14" s="311"/>
      <c r="H14" s="509"/>
      <c r="I14"/>
      <c r="J14"/>
      <c r="K14"/>
      <c r="L14"/>
      <c r="M14"/>
      <c r="N14"/>
      <c r="O14"/>
      <c r="P14"/>
      <c r="Q14"/>
      <c r="R14"/>
      <c r="S14" s="311"/>
    </row>
    <row r="15" spans="1:19" ht="15" thickTop="1" x14ac:dyDescent="0.35">
      <c r="A15" t="s">
        <v>407</v>
      </c>
      <c r="B15" t="s">
        <v>413</v>
      </c>
      <c r="C15" t="s">
        <v>409</v>
      </c>
      <c r="D15" s="984"/>
      <c r="E15" s="1008"/>
      <c r="F15" s="992"/>
      <c r="H15" s="984"/>
      <c r="I15" s="985"/>
      <c r="J15" s="985"/>
      <c r="K15" s="985"/>
      <c r="L15" s="985"/>
      <c r="M15" s="985"/>
      <c r="N15" s="985"/>
      <c r="O15" s="985"/>
      <c r="P15" s="985"/>
      <c r="Q15" s="985"/>
      <c r="R15" s="985"/>
      <c r="S15" s="992"/>
    </row>
    <row r="16" spans="1:19" x14ac:dyDescent="0.35">
      <c r="A16" t="s">
        <v>407</v>
      </c>
      <c r="B16" t="s">
        <v>413</v>
      </c>
      <c r="C16" t="s">
        <v>146</v>
      </c>
      <c r="D16" s="1001"/>
      <c r="E16" s="1009"/>
      <c r="F16" s="1010"/>
      <c r="H16" s="1001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10"/>
    </row>
    <row r="17" spans="1:19" x14ac:dyDescent="0.35">
      <c r="A17" t="s">
        <v>407</v>
      </c>
      <c r="B17" t="s">
        <v>413</v>
      </c>
      <c r="C17" t="s">
        <v>410</v>
      </c>
      <c r="D17" s="840"/>
      <c r="E17" s="1011"/>
      <c r="F17" s="842"/>
      <c r="H17" s="840"/>
      <c r="I17" s="841"/>
      <c r="J17" s="841"/>
      <c r="K17" s="841"/>
      <c r="L17" s="841"/>
      <c r="M17" s="841"/>
      <c r="N17" s="841"/>
      <c r="O17" s="841"/>
      <c r="P17" s="841"/>
      <c r="Q17" s="841"/>
      <c r="R17" s="841"/>
      <c r="S17" s="842"/>
    </row>
    <row r="18" spans="1:19" x14ac:dyDescent="0.35">
      <c r="A18" t="s">
        <v>407</v>
      </c>
      <c r="B18" t="s">
        <v>413</v>
      </c>
      <c r="C18" t="s">
        <v>411</v>
      </c>
      <c r="D18" s="986"/>
      <c r="E18" s="1012"/>
      <c r="F18" s="991"/>
      <c r="H18" s="986"/>
      <c r="I18" s="987"/>
      <c r="J18" s="987"/>
      <c r="K18" s="987"/>
      <c r="L18" s="987"/>
      <c r="M18" s="987"/>
      <c r="N18" s="987"/>
      <c r="O18" s="987"/>
      <c r="P18" s="987"/>
      <c r="Q18" s="987"/>
      <c r="R18" s="987"/>
      <c r="S18" s="991"/>
    </row>
    <row r="19" spans="1:19" s="19" customFormat="1" ht="15" thickBot="1" x14ac:dyDescent="0.4">
      <c r="A19" s="19" t="s">
        <v>407</v>
      </c>
      <c r="B19" s="19" t="s">
        <v>413</v>
      </c>
      <c r="C19" s="19" t="s">
        <v>412</v>
      </c>
      <c r="D19" s="928"/>
      <c r="E19" s="1013"/>
      <c r="F19" s="930"/>
      <c r="H19" s="928"/>
      <c r="I19" s="929"/>
      <c r="J19" s="929"/>
      <c r="K19" s="929"/>
      <c r="L19" s="929"/>
      <c r="M19" s="929"/>
      <c r="N19" s="929"/>
      <c r="O19" s="929"/>
      <c r="P19" s="929"/>
      <c r="Q19" s="929"/>
      <c r="R19" s="929"/>
      <c r="S19" s="930"/>
    </row>
    <row r="20" spans="1:19" ht="15.5" thickTop="1" thickBot="1" x14ac:dyDescent="0.4">
      <c r="D20" s="632"/>
      <c r="E20" s="517"/>
      <c r="F20" s="311"/>
      <c r="H20" s="509"/>
      <c r="I20"/>
      <c r="J20"/>
      <c r="K20"/>
      <c r="L20"/>
      <c r="M20"/>
      <c r="N20"/>
      <c r="O20"/>
      <c r="P20"/>
      <c r="Q20"/>
      <c r="R20"/>
      <c r="S20" s="311"/>
    </row>
    <row r="21" spans="1:19" ht="15" thickTop="1" x14ac:dyDescent="0.35">
      <c r="A21" t="s">
        <v>414</v>
      </c>
      <c r="B21" t="s">
        <v>408</v>
      </c>
      <c r="C21" t="s">
        <v>409</v>
      </c>
      <c r="D21" s="984"/>
      <c r="E21" s="1008"/>
      <c r="F21" s="992"/>
      <c r="H21" s="984"/>
      <c r="I21" s="985"/>
      <c r="J21" s="985"/>
      <c r="K21" s="985"/>
      <c r="L21" s="985"/>
      <c r="M21" s="985"/>
      <c r="N21" s="985"/>
      <c r="O21" s="985"/>
      <c r="P21" s="985"/>
      <c r="Q21" s="985"/>
      <c r="R21" s="985"/>
      <c r="S21" s="992"/>
    </row>
    <row r="22" spans="1:19" x14ac:dyDescent="0.35">
      <c r="A22" t="s">
        <v>414</v>
      </c>
      <c r="B22" t="s">
        <v>408</v>
      </c>
      <c r="C22" t="s">
        <v>146</v>
      </c>
      <c r="D22" s="1001"/>
      <c r="E22" s="1009"/>
      <c r="F22" s="1010"/>
      <c r="H22" s="1001"/>
      <c r="I22" s="1002"/>
      <c r="J22" s="1002"/>
      <c r="K22" s="1002"/>
      <c r="L22" s="1002"/>
      <c r="M22" s="1002"/>
      <c r="N22" s="1002"/>
      <c r="O22" s="1002"/>
      <c r="P22" s="1002"/>
      <c r="Q22" s="1002"/>
      <c r="R22" s="1002"/>
      <c r="S22" s="1010"/>
    </row>
    <row r="23" spans="1:19" x14ac:dyDescent="0.35">
      <c r="A23" t="s">
        <v>414</v>
      </c>
      <c r="B23" t="s">
        <v>408</v>
      </c>
      <c r="C23" t="s">
        <v>410</v>
      </c>
      <c r="D23" s="840"/>
      <c r="E23" s="1011"/>
      <c r="F23" s="842"/>
      <c r="H23" s="840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2"/>
    </row>
    <row r="24" spans="1:19" x14ac:dyDescent="0.35">
      <c r="A24" t="s">
        <v>414</v>
      </c>
      <c r="B24" t="s">
        <v>408</v>
      </c>
      <c r="C24" t="s">
        <v>411</v>
      </c>
      <c r="D24" s="986"/>
      <c r="E24" s="1012"/>
      <c r="F24" s="991"/>
      <c r="H24" s="986"/>
      <c r="I24" s="987"/>
      <c r="J24" s="987"/>
      <c r="K24" s="987"/>
      <c r="L24" s="987"/>
      <c r="M24" s="987"/>
      <c r="N24" s="987"/>
      <c r="O24" s="987"/>
      <c r="P24" s="987"/>
      <c r="Q24" s="987"/>
      <c r="R24" s="987"/>
      <c r="S24" s="991"/>
    </row>
    <row r="25" spans="1:19" s="19" customFormat="1" ht="15" thickBot="1" x14ac:dyDescent="0.4">
      <c r="A25" s="19" t="s">
        <v>414</v>
      </c>
      <c r="B25" s="19" t="s">
        <v>408</v>
      </c>
      <c r="C25" s="19" t="s">
        <v>412</v>
      </c>
      <c r="D25" s="928"/>
      <c r="E25" s="1013"/>
      <c r="F25" s="930"/>
      <c r="H25" s="928"/>
      <c r="I25" s="929"/>
      <c r="J25" s="929"/>
      <c r="K25" s="929"/>
      <c r="L25" s="929"/>
      <c r="M25" s="929"/>
      <c r="N25" s="929"/>
      <c r="O25" s="929"/>
      <c r="P25" s="929"/>
      <c r="Q25" s="929"/>
      <c r="R25" s="929"/>
      <c r="S25" s="930"/>
    </row>
    <row r="26" spans="1:19" ht="15.5" thickTop="1" thickBot="1" x14ac:dyDescent="0.4">
      <c r="D26" s="632"/>
      <c r="E26" s="517"/>
      <c r="F26" s="311"/>
      <c r="H26" s="509"/>
      <c r="I26"/>
      <c r="J26"/>
      <c r="K26"/>
      <c r="L26"/>
      <c r="M26"/>
      <c r="N26"/>
      <c r="O26"/>
      <c r="P26"/>
      <c r="Q26"/>
      <c r="R26"/>
      <c r="S26" s="311"/>
    </row>
    <row r="27" spans="1:19" ht="15" thickTop="1" x14ac:dyDescent="0.35">
      <c r="A27" t="s">
        <v>414</v>
      </c>
      <c r="B27" t="s">
        <v>413</v>
      </c>
      <c r="C27" t="s">
        <v>409</v>
      </c>
      <c r="D27" s="984"/>
      <c r="E27" s="1008"/>
      <c r="F27" s="992"/>
      <c r="H27" s="984"/>
      <c r="I27" s="985"/>
      <c r="J27" s="985"/>
      <c r="K27" s="985"/>
      <c r="L27" s="985"/>
      <c r="M27" s="985"/>
      <c r="N27" s="985"/>
      <c r="O27" s="985"/>
      <c r="P27" s="985"/>
      <c r="Q27" s="985"/>
      <c r="R27" s="985"/>
      <c r="S27" s="992"/>
    </row>
    <row r="28" spans="1:19" x14ac:dyDescent="0.35">
      <c r="A28" t="s">
        <v>414</v>
      </c>
      <c r="B28" t="s">
        <v>413</v>
      </c>
      <c r="C28" t="s">
        <v>146</v>
      </c>
      <c r="D28" s="1001"/>
      <c r="E28" s="1009"/>
      <c r="F28" s="1010"/>
      <c r="H28" s="1001"/>
      <c r="I28" s="1002"/>
      <c r="J28" s="1002"/>
      <c r="K28" s="1002"/>
      <c r="L28" s="1002"/>
      <c r="M28" s="1002"/>
      <c r="N28" s="1002"/>
      <c r="O28" s="1002"/>
      <c r="P28" s="1002"/>
      <c r="Q28" s="1002"/>
      <c r="R28" s="1002"/>
      <c r="S28" s="1010"/>
    </row>
    <row r="29" spans="1:19" x14ac:dyDescent="0.35">
      <c r="A29" t="s">
        <v>414</v>
      </c>
      <c r="B29" t="s">
        <v>413</v>
      </c>
      <c r="C29" t="s">
        <v>410</v>
      </c>
      <c r="D29" s="840"/>
      <c r="E29" s="1011"/>
      <c r="F29" s="842"/>
      <c r="H29" s="840"/>
      <c r="I29" s="841"/>
      <c r="J29" s="841"/>
      <c r="K29" s="841"/>
      <c r="L29" s="841"/>
      <c r="M29" s="841"/>
      <c r="N29" s="841"/>
      <c r="O29" s="841"/>
      <c r="P29" s="841"/>
      <c r="Q29" s="841"/>
      <c r="R29" s="841"/>
      <c r="S29" s="842"/>
    </row>
    <row r="30" spans="1:19" x14ac:dyDescent="0.35">
      <c r="A30" t="s">
        <v>414</v>
      </c>
      <c r="B30" t="s">
        <v>413</v>
      </c>
      <c r="C30" t="s">
        <v>411</v>
      </c>
      <c r="D30" s="986"/>
      <c r="E30" s="1012"/>
      <c r="F30" s="991"/>
      <c r="H30" s="986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91"/>
    </row>
    <row r="31" spans="1:19" s="19" customFormat="1" ht="15" thickBot="1" x14ac:dyDescent="0.4">
      <c r="A31" s="19" t="s">
        <v>414</v>
      </c>
      <c r="B31" s="19" t="s">
        <v>413</v>
      </c>
      <c r="C31" s="19" t="s">
        <v>412</v>
      </c>
      <c r="D31" s="928"/>
      <c r="E31" s="1013"/>
      <c r="F31" s="930"/>
      <c r="H31" s="928"/>
      <c r="I31" s="929"/>
      <c r="J31" s="929"/>
      <c r="K31" s="929"/>
      <c r="L31" s="929"/>
      <c r="M31" s="929"/>
      <c r="N31" s="929"/>
      <c r="O31" s="929"/>
      <c r="P31" s="929"/>
      <c r="Q31" s="929"/>
      <c r="R31" s="929"/>
      <c r="S31" s="930"/>
    </row>
    <row r="32" spans="1:19" s="19" customFormat="1" ht="15" thickTop="1" x14ac:dyDescent="0.35">
      <c r="D32" s="633"/>
      <c r="E32" s="518"/>
      <c r="F32" s="500"/>
      <c r="H32" s="510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00"/>
    </row>
    <row r="33" spans="1:19" s="19" customFormat="1" ht="15" thickBot="1" x14ac:dyDescent="0.4">
      <c r="A33" s="29" t="s">
        <v>448</v>
      </c>
      <c r="B33"/>
      <c r="C33"/>
      <c r="D33" s="634"/>
      <c r="E33" s="519"/>
      <c r="F33" s="500"/>
      <c r="G33"/>
      <c r="H33" s="511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00"/>
    </row>
    <row r="34" spans="1:19" s="19" customFormat="1" ht="15.5" thickTop="1" thickBot="1" x14ac:dyDescent="0.4">
      <c r="A34" s="501" t="s">
        <v>448</v>
      </c>
      <c r="B34" s="501" t="s">
        <v>415</v>
      </c>
      <c r="C34" s="19" t="s">
        <v>412</v>
      </c>
      <c r="D34" s="1014"/>
      <c r="E34" s="1015"/>
      <c r="F34" s="1016"/>
      <c r="H34" s="1014"/>
      <c r="I34" s="1017"/>
      <c r="J34" s="1017"/>
      <c r="K34" s="1017"/>
      <c r="L34" s="1017"/>
      <c r="M34" s="1017"/>
      <c r="N34" s="1017"/>
      <c r="O34" s="1017"/>
      <c r="P34" s="1017"/>
      <c r="Q34" s="1017"/>
      <c r="R34" s="1017"/>
      <c r="S34" s="1016"/>
    </row>
    <row r="35" spans="1:19" s="19" customFormat="1" ht="15" thickTop="1" x14ac:dyDescent="0.35">
      <c r="D35" s="633"/>
      <c r="E35" s="518"/>
      <c r="F35" s="500"/>
      <c r="H35" s="510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00"/>
    </row>
    <row r="36" spans="1:19" x14ac:dyDescent="0.35">
      <c r="A36" s="29"/>
      <c r="D36" s="635"/>
      <c r="E36" s="31"/>
      <c r="F36" s="311"/>
      <c r="H36" s="170"/>
      <c r="I36"/>
      <c r="J36"/>
      <c r="K36"/>
      <c r="L36"/>
      <c r="M36"/>
      <c r="N36"/>
      <c r="O36"/>
      <c r="P36"/>
      <c r="Q36"/>
      <c r="R36"/>
      <c r="S36" s="311"/>
    </row>
    <row r="37" spans="1:19" ht="15" thickBot="1" x14ac:dyDescent="0.4">
      <c r="A37" t="s">
        <v>416</v>
      </c>
      <c r="B37" t="s">
        <v>34</v>
      </c>
      <c r="C37" t="s">
        <v>417</v>
      </c>
      <c r="D37" s="636"/>
      <c r="E37" s="520"/>
      <c r="F37" s="311"/>
      <c r="H37" s="512">
        <v>150</v>
      </c>
      <c r="I37">
        <v>150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150</v>
      </c>
      <c r="S37" s="311">
        <v>150</v>
      </c>
    </row>
    <row r="38" spans="1:19" ht="15" thickTop="1" x14ac:dyDescent="0.35">
      <c r="A38" t="s">
        <v>416</v>
      </c>
      <c r="B38" t="s">
        <v>34</v>
      </c>
      <c r="C38" t="s">
        <v>418</v>
      </c>
      <c r="D38" s="1018"/>
      <c r="E38" s="1019"/>
      <c r="F38" s="1020"/>
      <c r="H38" s="1018"/>
      <c r="I38" s="1023"/>
      <c r="J38" s="1023"/>
      <c r="K38" s="1023"/>
      <c r="L38" s="1023"/>
      <c r="M38" s="1023"/>
      <c r="N38" s="1023"/>
      <c r="O38" s="1023"/>
      <c r="P38" s="1023"/>
      <c r="Q38" s="1023"/>
      <c r="R38" s="1023"/>
      <c r="S38" s="1020"/>
    </row>
    <row r="39" spans="1:19" ht="15" thickBot="1" x14ac:dyDescent="0.4">
      <c r="A39" t="s">
        <v>416</v>
      </c>
      <c r="B39" t="s">
        <v>34</v>
      </c>
      <c r="C39" t="s">
        <v>410</v>
      </c>
      <c r="D39" s="1021"/>
      <c r="E39" s="1022"/>
      <c r="F39" s="930"/>
      <c r="H39" s="928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30"/>
    </row>
    <row r="40" spans="1:19" ht="15.5" thickTop="1" thickBot="1" x14ac:dyDescent="0.4">
      <c r="A40" s="29"/>
      <c r="D40" s="632"/>
      <c r="E40" s="517"/>
      <c r="F40" s="311"/>
      <c r="H40" s="509"/>
      <c r="I40"/>
      <c r="J40"/>
      <c r="K40"/>
      <c r="L40"/>
      <c r="M40"/>
      <c r="N40"/>
      <c r="O40"/>
      <c r="P40"/>
      <c r="Q40"/>
      <c r="R40"/>
      <c r="S40" s="311"/>
    </row>
    <row r="41" spans="1:19" ht="15.5" thickTop="1" thickBot="1" x14ac:dyDescent="0.4">
      <c r="A41" t="s">
        <v>436</v>
      </c>
      <c r="B41" t="s">
        <v>437</v>
      </c>
      <c r="C41" t="s">
        <v>410</v>
      </c>
      <c r="D41" s="1014"/>
      <c r="E41" s="1015"/>
      <c r="F41" s="946"/>
      <c r="G41" s="19"/>
      <c r="H41" s="944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6"/>
    </row>
    <row r="42" spans="1:19" ht="15.5" thickTop="1" thickBot="1" x14ac:dyDescent="0.4">
      <c r="A42" s="29"/>
      <c r="D42" s="632"/>
      <c r="E42" s="517"/>
      <c r="F42" s="311"/>
      <c r="H42" s="509"/>
      <c r="I42"/>
      <c r="J42"/>
      <c r="K42"/>
      <c r="L42"/>
      <c r="M42"/>
      <c r="N42"/>
      <c r="O42"/>
      <c r="P42"/>
      <c r="Q42"/>
      <c r="R42"/>
      <c r="S42" s="311"/>
    </row>
    <row r="43" spans="1:19" s="19" customFormat="1" ht="15.5" thickTop="1" thickBot="1" x14ac:dyDescent="0.4">
      <c r="A43" s="19" t="s">
        <v>435</v>
      </c>
      <c r="B43" s="19" t="s">
        <v>415</v>
      </c>
      <c r="C43" s="19" t="s">
        <v>419</v>
      </c>
      <c r="D43" s="1014"/>
      <c r="E43" s="1015"/>
      <c r="F43" s="946"/>
      <c r="H43" s="944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6"/>
    </row>
    <row r="44" spans="1:19" ht="15" thickTop="1" x14ac:dyDescent="0.35">
      <c r="A44" s="29"/>
      <c r="D44" s="637"/>
      <c r="E44" s="521"/>
      <c r="F44" s="311"/>
      <c r="H44" s="513"/>
      <c r="I44"/>
      <c r="J44"/>
      <c r="K44"/>
      <c r="L44"/>
      <c r="M44"/>
      <c r="N44"/>
      <c r="O44"/>
      <c r="P44"/>
      <c r="Q44"/>
      <c r="R44"/>
      <c r="S44" s="311"/>
    </row>
    <row r="45" spans="1:19" ht="15" thickBot="1" x14ac:dyDescent="0.4">
      <c r="A45" t="s">
        <v>420</v>
      </c>
      <c r="B45" t="s">
        <v>34</v>
      </c>
      <c r="C45" t="s">
        <v>417</v>
      </c>
      <c r="D45" s="636"/>
      <c r="E45" s="520"/>
      <c r="F45" s="311"/>
      <c r="H45" s="512">
        <v>100</v>
      </c>
      <c r="I45">
        <v>100</v>
      </c>
      <c r="J45">
        <v>100</v>
      </c>
      <c r="K45">
        <v>100</v>
      </c>
      <c r="L45">
        <v>100</v>
      </c>
      <c r="M45">
        <v>100</v>
      </c>
      <c r="N45">
        <v>100</v>
      </c>
      <c r="O45">
        <v>100</v>
      </c>
      <c r="P45">
        <v>100</v>
      </c>
      <c r="Q45">
        <v>100</v>
      </c>
      <c r="R45">
        <v>100</v>
      </c>
      <c r="S45" s="311">
        <v>100</v>
      </c>
    </row>
    <row r="46" spans="1:19" ht="15" thickTop="1" x14ac:dyDescent="0.35">
      <c r="A46" t="s">
        <v>420</v>
      </c>
      <c r="B46" t="s">
        <v>34</v>
      </c>
      <c r="C46" t="s">
        <v>418</v>
      </c>
      <c r="D46" s="1018"/>
      <c r="E46" s="1019"/>
      <c r="F46" s="1020"/>
      <c r="H46" s="1018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0"/>
    </row>
    <row r="47" spans="1:19" s="19" customFormat="1" ht="15" thickBot="1" x14ac:dyDescent="0.4">
      <c r="A47" s="19" t="s">
        <v>420</v>
      </c>
      <c r="B47" s="19" t="s">
        <v>34</v>
      </c>
      <c r="C47" s="19" t="s">
        <v>410</v>
      </c>
      <c r="D47" s="1021"/>
      <c r="E47" s="1022"/>
      <c r="F47" s="930"/>
      <c r="G47"/>
      <c r="H47" s="928"/>
      <c r="I47" s="929"/>
      <c r="J47" s="929"/>
      <c r="K47" s="929"/>
      <c r="L47" s="929"/>
      <c r="M47" s="929"/>
      <c r="N47" s="929"/>
      <c r="O47" s="929"/>
      <c r="P47" s="929"/>
      <c r="Q47" s="929"/>
      <c r="R47" s="929"/>
      <c r="S47" s="930"/>
    </row>
    <row r="48" spans="1:19" s="19" customFormat="1" ht="15" thickTop="1" x14ac:dyDescent="0.35">
      <c r="D48" s="637"/>
      <c r="E48" s="521"/>
      <c r="F48" s="503"/>
      <c r="H48" s="513"/>
      <c r="I48" s="502"/>
      <c r="J48" s="502"/>
      <c r="K48" s="502"/>
      <c r="L48" s="502"/>
      <c r="M48" s="502"/>
      <c r="N48" s="502"/>
      <c r="O48" s="502"/>
      <c r="P48" s="502"/>
      <c r="Q48" s="502"/>
      <c r="R48" s="502"/>
      <c r="S48" s="503"/>
    </row>
    <row r="49" spans="1:19" s="97" customFormat="1" ht="15" thickBot="1" x14ac:dyDescent="0.4">
      <c r="A49" s="39" t="s">
        <v>421</v>
      </c>
      <c r="B49" s="39" t="s">
        <v>34</v>
      </c>
      <c r="C49" s="39" t="s">
        <v>417</v>
      </c>
      <c r="D49" s="638"/>
      <c r="E49" s="606"/>
      <c r="F49" s="609"/>
      <c r="G49" s="39"/>
      <c r="H49" s="607">
        <v>82.569722477598589</v>
      </c>
      <c r="I49" s="608">
        <v>72.636647878951123</v>
      </c>
      <c r="J49" s="608">
        <v>69.37869850157017</v>
      </c>
      <c r="K49" s="608">
        <v>61.511363255851911</v>
      </c>
      <c r="L49" s="608">
        <v>57.307545421146926</v>
      </c>
      <c r="M49" s="608">
        <v>63.984964801851852</v>
      </c>
      <c r="N49" s="608">
        <v>71.044223527777788</v>
      </c>
      <c r="O49" s="608">
        <v>70.903104350358461</v>
      </c>
      <c r="P49" s="608">
        <v>67.791340726851871</v>
      </c>
      <c r="Q49" s="608">
        <v>76.066347583333311</v>
      </c>
      <c r="R49" s="608">
        <v>81.043742503005092</v>
      </c>
      <c r="S49" s="609">
        <v>77.221783538530445</v>
      </c>
    </row>
    <row r="50" spans="1:19" s="97" customFormat="1" ht="15" thickTop="1" x14ac:dyDescent="0.35">
      <c r="A50" s="39" t="s">
        <v>421</v>
      </c>
      <c r="B50" s="39" t="s">
        <v>34</v>
      </c>
      <c r="C50" s="39" t="s">
        <v>418</v>
      </c>
      <c r="D50" s="1018"/>
      <c r="E50" s="1019"/>
      <c r="F50" s="1020"/>
      <c r="G50"/>
      <c r="H50" s="1018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0"/>
    </row>
    <row r="51" spans="1:19" s="97" customFormat="1" ht="15" thickBot="1" x14ac:dyDescent="0.4">
      <c r="A51" s="97" t="s">
        <v>421</v>
      </c>
      <c r="B51" s="97" t="s">
        <v>34</v>
      </c>
      <c r="C51" s="97" t="s">
        <v>410</v>
      </c>
      <c r="D51" s="1021"/>
      <c r="E51" s="1022"/>
      <c r="F51" s="930"/>
      <c r="G51"/>
      <c r="H51" s="928"/>
      <c r="I51" s="929"/>
      <c r="J51" s="929"/>
      <c r="K51" s="929"/>
      <c r="L51" s="929"/>
      <c r="M51" s="929"/>
      <c r="N51" s="929"/>
      <c r="O51" s="929"/>
      <c r="P51" s="929"/>
      <c r="Q51" s="929"/>
      <c r="R51" s="929"/>
      <c r="S51" s="930"/>
    </row>
    <row r="52" spans="1:19" s="19" customFormat="1" ht="15.5" thickTop="1" thickBot="1" x14ac:dyDescent="0.4">
      <c r="D52" s="639"/>
      <c r="E52" s="522"/>
      <c r="F52" s="503"/>
      <c r="H52" s="514"/>
      <c r="I52" s="502"/>
      <c r="J52" s="502"/>
      <c r="K52" s="502"/>
      <c r="L52" s="502"/>
      <c r="M52" s="502"/>
      <c r="N52" s="502"/>
      <c r="O52" s="502"/>
      <c r="P52" s="502"/>
      <c r="Q52" s="502"/>
      <c r="R52" s="502"/>
      <c r="S52" s="503"/>
    </row>
    <row r="53" spans="1:19" s="19" customFormat="1" ht="15" thickBot="1" x14ac:dyDescent="0.4">
      <c r="A53" s="755" t="s">
        <v>562</v>
      </c>
      <c r="B53" t="s">
        <v>34</v>
      </c>
      <c r="C53" t="s">
        <v>417</v>
      </c>
      <c r="D53" s="638"/>
      <c r="E53" s="606"/>
      <c r="F53" s="609"/>
      <c r="G53" s="39"/>
      <c r="H53" s="607">
        <v>250</v>
      </c>
      <c r="I53" s="608">
        <v>250</v>
      </c>
      <c r="J53" s="608">
        <v>250</v>
      </c>
      <c r="K53" s="608">
        <v>250</v>
      </c>
      <c r="L53" s="608">
        <v>250</v>
      </c>
      <c r="M53" s="608">
        <v>250</v>
      </c>
      <c r="N53" s="608">
        <v>250</v>
      </c>
      <c r="O53" s="608">
        <v>250</v>
      </c>
      <c r="P53" s="608">
        <v>250</v>
      </c>
      <c r="Q53" s="608">
        <v>250</v>
      </c>
      <c r="R53" s="608">
        <v>250</v>
      </c>
      <c r="S53" s="609">
        <v>250</v>
      </c>
    </row>
    <row r="54" spans="1:19" s="19" customFormat="1" ht="15" thickTop="1" x14ac:dyDescent="0.35">
      <c r="A54" s="756" t="s">
        <v>562</v>
      </c>
      <c r="B54" s="159" t="s">
        <v>34</v>
      </c>
      <c r="C54" s="159" t="s">
        <v>418</v>
      </c>
      <c r="D54" s="1018"/>
      <c r="E54" s="1019"/>
      <c r="F54" s="1020"/>
      <c r="G54"/>
      <c r="H54" s="1018"/>
      <c r="I54" s="1023"/>
      <c r="J54" s="1023"/>
      <c r="K54" s="1023"/>
      <c r="L54" s="1023"/>
      <c r="M54" s="1023"/>
      <c r="N54" s="1023"/>
      <c r="O54" s="1023"/>
      <c r="P54" s="1023"/>
      <c r="Q54" s="1023"/>
      <c r="R54" s="1023"/>
      <c r="S54" s="1020"/>
    </row>
    <row r="55" spans="1:19" s="19" customFormat="1" ht="15" thickBot="1" x14ac:dyDescent="0.4">
      <c r="A55" s="757" t="s">
        <v>562</v>
      </c>
      <c r="B55" s="19" t="s">
        <v>34</v>
      </c>
      <c r="C55" s="19" t="s">
        <v>410</v>
      </c>
      <c r="D55" s="1021"/>
      <c r="E55" s="1022"/>
      <c r="F55" s="930"/>
      <c r="G55"/>
      <c r="H55" s="928"/>
      <c r="I55" s="929"/>
      <c r="J55" s="929"/>
      <c r="K55" s="929"/>
      <c r="L55" s="929"/>
      <c r="M55" s="929"/>
      <c r="N55" s="929"/>
      <c r="O55" s="929"/>
      <c r="P55" s="929"/>
      <c r="Q55" s="929"/>
      <c r="R55" s="929"/>
      <c r="S55" s="930"/>
    </row>
    <row r="56" spans="1:19" ht="15.5" thickTop="1" thickBot="1" x14ac:dyDescent="0.4">
      <c r="A56" s="29"/>
      <c r="D56" s="632"/>
      <c r="E56" s="517"/>
      <c r="F56" s="311"/>
      <c r="H56" s="509"/>
      <c r="I56"/>
      <c r="J56"/>
      <c r="K56"/>
      <c r="L56"/>
      <c r="M56"/>
      <c r="N56"/>
      <c r="O56"/>
      <c r="P56"/>
      <c r="Q56"/>
      <c r="R56"/>
      <c r="S56" s="311"/>
    </row>
    <row r="57" spans="1:19" s="19" customFormat="1" ht="15.5" thickTop="1" thickBot="1" x14ac:dyDescent="0.4">
      <c r="A57" s="758" t="s">
        <v>562</v>
      </c>
      <c r="B57" s="19" t="s">
        <v>585</v>
      </c>
      <c r="C57" s="19" t="s">
        <v>410</v>
      </c>
      <c r="D57" s="1014"/>
      <c r="E57" s="1015"/>
      <c r="F57" s="946"/>
      <c r="H57" s="944"/>
      <c r="I57" s="945"/>
      <c r="J57" s="945"/>
      <c r="K57" s="945"/>
      <c r="L57" s="945"/>
      <c r="M57" s="945"/>
      <c r="N57" s="945"/>
      <c r="O57" s="945"/>
      <c r="P57" s="945"/>
      <c r="Q57" s="945"/>
      <c r="R57" s="945"/>
      <c r="S57" s="946"/>
    </row>
    <row r="58" spans="1:19" x14ac:dyDescent="0.35">
      <c r="A58" s="29"/>
      <c r="D58" s="635"/>
      <c r="E58" s="31"/>
      <c r="F58" s="311"/>
      <c r="H58" s="170"/>
      <c r="I58"/>
      <c r="J58"/>
      <c r="K58"/>
      <c r="L58"/>
      <c r="M58"/>
      <c r="N58"/>
      <c r="O58"/>
      <c r="P58"/>
      <c r="Q58"/>
      <c r="R58"/>
      <c r="S58" s="311"/>
    </row>
    <row r="59" spans="1:19" ht="15" thickBot="1" x14ac:dyDescent="0.4">
      <c r="A59" t="s">
        <v>557</v>
      </c>
      <c r="B59" t="s">
        <v>34</v>
      </c>
      <c r="C59" t="s">
        <v>417</v>
      </c>
      <c r="D59" s="669"/>
      <c r="E59" s="670"/>
      <c r="F59" s="311"/>
      <c r="H59" s="512">
        <v>132.5</v>
      </c>
      <c r="I59">
        <v>132.5</v>
      </c>
      <c r="J59">
        <v>132.5</v>
      </c>
      <c r="K59">
        <v>132.5</v>
      </c>
      <c r="L59">
        <v>132.5</v>
      </c>
      <c r="M59">
        <v>132.5</v>
      </c>
      <c r="N59">
        <v>132.5</v>
      </c>
      <c r="O59">
        <v>132.5</v>
      </c>
      <c r="P59">
        <v>132.5</v>
      </c>
      <c r="Q59">
        <v>132.5</v>
      </c>
      <c r="R59">
        <v>132.5</v>
      </c>
      <c r="S59" s="311">
        <v>132.5</v>
      </c>
    </row>
    <row r="60" spans="1:19" s="159" customFormat="1" ht="15" thickTop="1" x14ac:dyDescent="0.35">
      <c r="A60" s="159" t="s">
        <v>557</v>
      </c>
      <c r="B60" s="159" t="s">
        <v>34</v>
      </c>
      <c r="C60" s="159" t="s">
        <v>418</v>
      </c>
      <c r="D60" s="1018"/>
      <c r="E60" s="1019"/>
      <c r="F60" s="1020"/>
      <c r="G60"/>
      <c r="H60" s="1018"/>
      <c r="I60" s="1023"/>
      <c r="J60" s="1023"/>
      <c r="K60" s="1023"/>
      <c r="L60" s="1023"/>
      <c r="M60" s="1023"/>
      <c r="N60" s="1023"/>
      <c r="O60" s="1023"/>
      <c r="P60" s="1023"/>
      <c r="Q60" s="1023"/>
      <c r="R60" s="1023"/>
      <c r="S60" s="1020"/>
    </row>
    <row r="61" spans="1:19" s="19" customFormat="1" ht="15" thickBot="1" x14ac:dyDescent="0.4">
      <c r="A61" s="19" t="s">
        <v>557</v>
      </c>
      <c r="B61" s="19" t="s">
        <v>34</v>
      </c>
      <c r="C61" s="19" t="s">
        <v>410</v>
      </c>
      <c r="D61" s="1021"/>
      <c r="E61" s="1022"/>
      <c r="F61" s="930"/>
      <c r="G61"/>
      <c r="H61" s="928"/>
      <c r="I61" s="929"/>
      <c r="J61" s="929"/>
      <c r="K61" s="929"/>
      <c r="L61" s="929"/>
      <c r="M61" s="929"/>
      <c r="N61" s="929"/>
      <c r="O61" s="929"/>
      <c r="P61" s="929"/>
      <c r="Q61" s="929"/>
      <c r="R61" s="929"/>
      <c r="S61" s="930"/>
    </row>
    <row r="62" spans="1:19" s="19" customFormat="1" ht="15.5" thickTop="1" thickBot="1" x14ac:dyDescent="0.4">
      <c r="D62" s="639"/>
      <c r="E62" s="522"/>
      <c r="F62" s="503"/>
      <c r="H62" s="514"/>
      <c r="I62" s="502"/>
      <c r="J62" s="502"/>
      <c r="K62" s="502"/>
      <c r="L62" s="502"/>
      <c r="M62" s="502"/>
      <c r="N62" s="502"/>
      <c r="O62" s="502"/>
      <c r="P62" s="502"/>
      <c r="Q62" s="502"/>
      <c r="R62" s="502"/>
      <c r="S62" s="503"/>
    </row>
    <row r="63" spans="1:19" s="39" customFormat="1" ht="15" thickTop="1" x14ac:dyDescent="0.35">
      <c r="A63" s="39" t="s">
        <v>557</v>
      </c>
      <c r="B63" s="39" t="s">
        <v>558</v>
      </c>
      <c r="C63" s="39" t="s">
        <v>410</v>
      </c>
      <c r="D63" s="1036"/>
      <c r="E63" s="1037"/>
      <c r="F63" s="1038"/>
      <c r="H63" s="940"/>
      <c r="I63" s="947"/>
      <c r="J63" s="947"/>
      <c r="K63" s="947"/>
      <c r="L63" s="947"/>
      <c r="M63" s="947"/>
      <c r="N63" s="947"/>
      <c r="O63" s="947"/>
      <c r="P63" s="947"/>
      <c r="Q63" s="947"/>
      <c r="R63" s="947"/>
      <c r="S63" s="1038"/>
    </row>
    <row r="64" spans="1:19" s="39" customFormat="1" x14ac:dyDescent="0.35">
      <c r="A64" s="39" t="s">
        <v>557</v>
      </c>
      <c r="B64" s="39" t="s">
        <v>583</v>
      </c>
      <c r="C64" s="39" t="s">
        <v>411</v>
      </c>
      <c r="D64" s="1027"/>
      <c r="E64" s="1028"/>
      <c r="F64" s="1039"/>
      <c r="H64" s="1046"/>
      <c r="I64" s="1047"/>
      <c r="J64" s="1047"/>
      <c r="K64" s="1047"/>
      <c r="L64" s="1047"/>
      <c r="M64" s="1047"/>
      <c r="N64" s="1047"/>
      <c r="O64" s="1047"/>
      <c r="P64" s="1047"/>
      <c r="Q64" s="1047"/>
      <c r="R64" s="1047"/>
      <c r="S64" s="1039"/>
    </row>
    <row r="65" spans="1:19" s="39" customFormat="1" x14ac:dyDescent="0.35">
      <c r="A65" s="39" t="s">
        <v>557</v>
      </c>
      <c r="B65" s="39" t="s">
        <v>583</v>
      </c>
      <c r="C65" s="39" t="s">
        <v>410</v>
      </c>
      <c r="D65" s="1040"/>
      <c r="E65" s="1041"/>
      <c r="F65" s="1042"/>
      <c r="H65" s="1048"/>
      <c r="I65" s="1049"/>
      <c r="J65" s="1049"/>
      <c r="K65" s="1049"/>
      <c r="L65" s="1049"/>
      <c r="M65" s="1049"/>
      <c r="N65" s="1049"/>
      <c r="O65" s="1049"/>
      <c r="P65" s="1049"/>
      <c r="Q65" s="1049"/>
      <c r="R65" s="1049"/>
      <c r="S65" s="1042"/>
    </row>
    <row r="66" spans="1:19" s="97" customFormat="1" ht="15" thickBot="1" x14ac:dyDescent="0.4">
      <c r="A66" s="97" t="s">
        <v>557</v>
      </c>
      <c r="B66" s="97" t="s">
        <v>584</v>
      </c>
      <c r="C66" s="97" t="s">
        <v>410</v>
      </c>
      <c r="D66" s="1043"/>
      <c r="E66" s="1044"/>
      <c r="F66" s="1045"/>
      <c r="H66" s="1021"/>
      <c r="I66" s="1050"/>
      <c r="J66" s="1050"/>
      <c r="K66" s="1050"/>
      <c r="L66" s="1050"/>
      <c r="M66" s="1050"/>
      <c r="N66" s="1050"/>
      <c r="O66" s="1050"/>
      <c r="P66" s="1050"/>
      <c r="Q66" s="1050"/>
      <c r="R66" s="1050"/>
      <c r="S66" s="1045"/>
    </row>
    <row r="67" spans="1:19" s="97" customFormat="1" ht="15" thickTop="1" x14ac:dyDescent="0.35">
      <c r="D67" s="635"/>
      <c r="E67" s="31"/>
      <c r="F67" s="311"/>
      <c r="G67"/>
      <c r="H67" s="170"/>
      <c r="I67"/>
      <c r="J67"/>
      <c r="K67"/>
      <c r="L67"/>
      <c r="M67"/>
      <c r="N67"/>
      <c r="O67"/>
      <c r="P67"/>
      <c r="Q67"/>
      <c r="R67"/>
      <c r="S67" s="311"/>
    </row>
    <row r="68" spans="1:19" s="97" customFormat="1" ht="15" thickBot="1" x14ac:dyDescent="0.4">
      <c r="A68" t="s">
        <v>662</v>
      </c>
      <c r="B68" t="s">
        <v>34</v>
      </c>
      <c r="C68" t="s">
        <v>417</v>
      </c>
      <c r="D68" s="669"/>
      <c r="E68" s="670"/>
      <c r="F68" s="311"/>
      <c r="G68"/>
      <c r="H68" s="512">
        <v>650</v>
      </c>
      <c r="I68">
        <v>650</v>
      </c>
      <c r="J68">
        <v>650</v>
      </c>
      <c r="K68">
        <v>650</v>
      </c>
      <c r="L68">
        <v>650</v>
      </c>
      <c r="M68">
        <v>650</v>
      </c>
      <c r="N68">
        <v>650</v>
      </c>
      <c r="O68">
        <v>650</v>
      </c>
      <c r="P68">
        <v>650</v>
      </c>
      <c r="Q68">
        <v>650</v>
      </c>
      <c r="R68">
        <v>650</v>
      </c>
      <c r="S68" s="311">
        <v>650</v>
      </c>
    </row>
    <row r="69" spans="1:19" s="97" customFormat="1" ht="15" thickTop="1" x14ac:dyDescent="0.35">
      <c r="A69" s="159" t="s">
        <v>662</v>
      </c>
      <c r="B69" s="159" t="s">
        <v>34</v>
      </c>
      <c r="C69" s="159" t="s">
        <v>418</v>
      </c>
      <c r="D69" s="1018"/>
      <c r="E69" s="1019"/>
      <c r="F69" s="1020"/>
      <c r="G69"/>
      <c r="H69" s="1018"/>
      <c r="I69" s="1023"/>
      <c r="J69" s="1023"/>
      <c r="K69" s="1023"/>
      <c r="L69" s="1023"/>
      <c r="M69" s="1023"/>
      <c r="N69" s="1023"/>
      <c r="O69" s="1023"/>
      <c r="P69" s="1023"/>
      <c r="Q69" s="1023"/>
      <c r="R69" s="1023"/>
      <c r="S69" s="1020"/>
    </row>
    <row r="70" spans="1:19" s="97" customFormat="1" ht="15" thickBot="1" x14ac:dyDescent="0.4">
      <c r="A70" s="19" t="s">
        <v>662</v>
      </c>
      <c r="B70" s="19" t="s">
        <v>34</v>
      </c>
      <c r="C70" s="19" t="s">
        <v>410</v>
      </c>
      <c r="D70" s="1021"/>
      <c r="E70" s="1022"/>
      <c r="F70" s="930"/>
      <c r="G70"/>
      <c r="H70" s="928"/>
      <c r="I70" s="929"/>
      <c r="J70" s="929"/>
      <c r="K70" s="929"/>
      <c r="L70" s="929"/>
      <c r="M70" s="929"/>
      <c r="N70" s="929"/>
      <c r="O70" s="929"/>
      <c r="P70" s="929"/>
      <c r="Q70" s="929"/>
      <c r="R70" s="929"/>
      <c r="S70" s="930"/>
    </row>
    <row r="71" spans="1:19" s="97" customFormat="1" ht="15.5" thickTop="1" thickBot="1" x14ac:dyDescent="0.4">
      <c r="A71" s="19"/>
      <c r="B71" s="19"/>
      <c r="C71" s="19"/>
      <c r="D71" s="639"/>
      <c r="E71" s="522"/>
      <c r="F71" s="503"/>
      <c r="G71" s="19"/>
      <c r="H71" s="514"/>
      <c r="I71" s="502"/>
      <c r="J71" s="502"/>
      <c r="K71" s="502"/>
      <c r="L71" s="502"/>
      <c r="M71" s="502"/>
      <c r="N71" s="502"/>
      <c r="O71" s="502"/>
      <c r="P71" s="502"/>
      <c r="Q71" s="502"/>
      <c r="R71" s="502"/>
      <c r="S71" s="503"/>
    </row>
    <row r="72" spans="1:19" s="97" customFormat="1" ht="15" thickTop="1" x14ac:dyDescent="0.35">
      <c r="A72" s="39" t="s">
        <v>662</v>
      </c>
      <c r="B72" s="39" t="s">
        <v>558</v>
      </c>
      <c r="C72" s="39" t="s">
        <v>410</v>
      </c>
      <c r="D72" s="1036"/>
      <c r="E72" s="1037"/>
      <c r="F72" s="1038"/>
      <c r="G72" s="39"/>
      <c r="H72" s="940"/>
      <c r="I72" s="947"/>
      <c r="J72" s="947"/>
      <c r="K72" s="947"/>
      <c r="L72" s="947"/>
      <c r="M72" s="947"/>
      <c r="N72" s="947"/>
      <c r="O72" s="947"/>
      <c r="P72" s="947"/>
      <c r="Q72" s="947"/>
      <c r="R72" s="947"/>
      <c r="S72" s="1038"/>
    </row>
    <row r="73" spans="1:19" s="97" customFormat="1" x14ac:dyDescent="0.35">
      <c r="A73" s="39" t="s">
        <v>662</v>
      </c>
      <c r="B73" s="39" t="s">
        <v>583</v>
      </c>
      <c r="C73" s="39" t="s">
        <v>411</v>
      </c>
      <c r="D73" s="1027"/>
      <c r="E73" s="1028"/>
      <c r="F73" s="1039"/>
      <c r="G73" s="39"/>
      <c r="H73" s="1046"/>
      <c r="I73" s="1047"/>
      <c r="J73" s="1047"/>
      <c r="K73" s="1047"/>
      <c r="L73" s="1047"/>
      <c r="M73" s="1047"/>
      <c r="N73" s="1047"/>
      <c r="O73" s="1047"/>
      <c r="P73" s="1047"/>
      <c r="Q73" s="1047"/>
      <c r="R73" s="1047"/>
      <c r="S73" s="1039"/>
    </row>
    <row r="74" spans="1:19" s="97" customFormat="1" x14ac:dyDescent="0.35">
      <c r="A74" s="39" t="s">
        <v>662</v>
      </c>
      <c r="B74" s="39" t="s">
        <v>583</v>
      </c>
      <c r="C74" s="39" t="s">
        <v>410</v>
      </c>
      <c r="D74" s="1040"/>
      <c r="E74" s="1041"/>
      <c r="F74" s="1042"/>
      <c r="G74" s="39"/>
      <c r="H74" s="1048"/>
      <c r="I74" s="1049"/>
      <c r="J74" s="1049"/>
      <c r="K74" s="1049"/>
      <c r="L74" s="1049"/>
      <c r="M74" s="1049"/>
      <c r="N74" s="1049"/>
      <c r="O74" s="1049"/>
      <c r="P74" s="1049"/>
      <c r="Q74" s="1049"/>
      <c r="R74" s="1049"/>
      <c r="S74" s="1042"/>
    </row>
    <row r="75" spans="1:19" s="97" customFormat="1" ht="15" thickBot="1" x14ac:dyDescent="0.4">
      <c r="A75" s="97" t="s">
        <v>662</v>
      </c>
      <c r="B75" s="97" t="s">
        <v>584</v>
      </c>
      <c r="C75" s="97" t="s">
        <v>410</v>
      </c>
      <c r="D75" s="1043"/>
      <c r="E75" s="1044"/>
      <c r="F75" s="1045"/>
      <c r="H75" s="1021"/>
      <c r="I75" s="1050"/>
      <c r="J75" s="1050"/>
      <c r="K75" s="1050"/>
      <c r="L75" s="1050"/>
      <c r="M75" s="1050"/>
      <c r="N75" s="1050"/>
      <c r="O75" s="1050"/>
      <c r="P75" s="1050"/>
      <c r="Q75" s="1050"/>
      <c r="R75" s="1050"/>
      <c r="S75" s="1045"/>
    </row>
    <row r="76" spans="1:19" ht="15" thickTop="1" x14ac:dyDescent="0.35">
      <c r="A76" s="29"/>
      <c r="D76" s="635"/>
      <c r="E76" s="31"/>
      <c r="F76" s="311"/>
      <c r="H76" s="170"/>
      <c r="I76"/>
      <c r="J76"/>
      <c r="K76"/>
      <c r="L76"/>
      <c r="M76"/>
      <c r="N76"/>
      <c r="O76"/>
      <c r="P76"/>
      <c r="Q76"/>
      <c r="R76"/>
      <c r="S76" s="311"/>
    </row>
    <row r="77" spans="1:19" ht="15" thickBot="1" x14ac:dyDescent="0.4">
      <c r="A77" t="s">
        <v>639</v>
      </c>
      <c r="B77" t="s">
        <v>34</v>
      </c>
      <c r="C77" t="s">
        <v>417</v>
      </c>
      <c r="D77" s="669"/>
      <c r="E77" s="670"/>
      <c r="F77" s="311"/>
      <c r="H77" s="512">
        <v>0</v>
      </c>
      <c r="I77">
        <v>50</v>
      </c>
      <c r="J77">
        <v>50</v>
      </c>
      <c r="K77">
        <v>50</v>
      </c>
      <c r="L77">
        <v>50</v>
      </c>
      <c r="M77">
        <v>50</v>
      </c>
      <c r="N77">
        <v>50</v>
      </c>
      <c r="O77">
        <v>50</v>
      </c>
      <c r="P77">
        <v>50</v>
      </c>
      <c r="Q77">
        <v>50</v>
      </c>
      <c r="R77">
        <v>50</v>
      </c>
      <c r="S77" s="311">
        <v>50</v>
      </c>
    </row>
    <row r="78" spans="1:19" s="39" customFormat="1" ht="15" thickTop="1" x14ac:dyDescent="0.35">
      <c r="A78" s="39" t="s">
        <v>639</v>
      </c>
      <c r="B78" s="39" t="s">
        <v>34</v>
      </c>
      <c r="C78" s="39" t="s">
        <v>418</v>
      </c>
      <c r="D78" s="1018"/>
      <c r="E78" s="1019"/>
      <c r="F78" s="1020"/>
      <c r="G78"/>
      <c r="H78" s="1018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0"/>
    </row>
    <row r="79" spans="1:19" s="97" customFormat="1" ht="15" thickBot="1" x14ac:dyDescent="0.4">
      <c r="A79" s="97" t="s">
        <v>639</v>
      </c>
      <c r="B79" s="97" t="s">
        <v>34</v>
      </c>
      <c r="C79" s="97" t="s">
        <v>410</v>
      </c>
      <c r="D79" s="1021"/>
      <c r="E79" s="1022"/>
      <c r="F79" s="930"/>
      <c r="G79"/>
      <c r="H79" s="928"/>
      <c r="I79" s="929"/>
      <c r="J79" s="929"/>
      <c r="K79" s="929"/>
      <c r="L79" s="929"/>
      <c r="M79" s="929"/>
      <c r="N79" s="929"/>
      <c r="O79" s="929"/>
      <c r="P79" s="929"/>
      <c r="Q79" s="929"/>
      <c r="R79" s="929"/>
      <c r="S79" s="930"/>
    </row>
    <row r="80" spans="1:19" ht="15" thickTop="1" x14ac:dyDescent="0.35">
      <c r="A80" s="29"/>
      <c r="D80" s="635"/>
      <c r="E80" s="31"/>
      <c r="F80" s="311"/>
      <c r="H80" s="170"/>
      <c r="I80"/>
      <c r="J80"/>
      <c r="K80"/>
      <c r="L80"/>
      <c r="M80"/>
      <c r="N80"/>
      <c r="O80"/>
      <c r="P80"/>
      <c r="Q80"/>
      <c r="R80"/>
      <c r="S80" s="311"/>
    </row>
    <row r="81" spans="1:23" s="738" customFormat="1" ht="15" thickBot="1" x14ac:dyDescent="0.4">
      <c r="A81" s="737" t="s">
        <v>639</v>
      </c>
      <c r="B81" s="737" t="s">
        <v>585</v>
      </c>
      <c r="C81" s="737" t="s">
        <v>146</v>
      </c>
      <c r="D81" s="739">
        <v>320639.99999999994</v>
      </c>
      <c r="E81" s="740">
        <v>0</v>
      </c>
      <c r="F81" s="621">
        <v>320639.99999999994</v>
      </c>
      <c r="G81" s="516"/>
      <c r="H81" s="527">
        <v>0</v>
      </c>
      <c r="I81" s="516">
        <v>29149.090909090908</v>
      </c>
      <c r="J81" s="516">
        <v>29149.090909090908</v>
      </c>
      <c r="K81" s="516">
        <v>29149.090909090908</v>
      </c>
      <c r="L81" s="516">
        <v>29149.090909090908</v>
      </c>
      <c r="M81" s="516">
        <v>29149.090909090908</v>
      </c>
      <c r="N81" s="516">
        <v>29149.090909090908</v>
      </c>
      <c r="O81" s="516">
        <v>29149.090909090908</v>
      </c>
      <c r="P81" s="516">
        <v>29149.090909090908</v>
      </c>
      <c r="Q81" s="516">
        <v>29149.090909090908</v>
      </c>
      <c r="R81" s="516">
        <v>29149.090909090908</v>
      </c>
      <c r="S81" s="621">
        <v>29149.090909090908</v>
      </c>
      <c r="T81" s="61"/>
      <c r="U81" s="61"/>
      <c r="V81" s="61"/>
      <c r="W81" s="61"/>
    </row>
    <row r="82" spans="1:23" s="39" customFormat="1" ht="15" thickTop="1" x14ac:dyDescent="0.35">
      <c r="A82" s="39" t="s">
        <v>639</v>
      </c>
      <c r="B82" s="39" t="s">
        <v>585</v>
      </c>
      <c r="C82" s="39" t="s">
        <v>411</v>
      </c>
      <c r="D82" s="1018"/>
      <c r="E82" s="1019"/>
      <c r="F82" s="1020"/>
      <c r="G82"/>
      <c r="H82" s="1018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0"/>
    </row>
    <row r="83" spans="1:23" s="97" customFormat="1" ht="15" thickBot="1" x14ac:dyDescent="0.4">
      <c r="A83" s="97" t="s">
        <v>639</v>
      </c>
      <c r="B83" s="97" t="s">
        <v>585</v>
      </c>
      <c r="C83" s="97" t="s">
        <v>410</v>
      </c>
      <c r="D83" s="1021"/>
      <c r="E83" s="1022"/>
      <c r="F83" s="930"/>
      <c r="G83"/>
      <c r="H83" s="928"/>
      <c r="I83" s="929"/>
      <c r="J83" s="929"/>
      <c r="K83" s="929"/>
      <c r="L83" s="929"/>
      <c r="M83" s="929"/>
      <c r="N83" s="929"/>
      <c r="O83" s="929"/>
      <c r="P83" s="929"/>
      <c r="Q83" s="929"/>
      <c r="R83" s="929"/>
      <c r="S83" s="930"/>
    </row>
    <row r="84" spans="1:23" ht="15" thickTop="1" x14ac:dyDescent="0.35">
      <c r="A84" s="29"/>
      <c r="D84" s="635"/>
      <c r="E84" s="31"/>
      <c r="F84" s="311"/>
      <c r="H84" s="170"/>
      <c r="I84"/>
      <c r="J84"/>
      <c r="K84"/>
      <c r="L84"/>
      <c r="M84"/>
      <c r="N84"/>
      <c r="O84"/>
      <c r="P84"/>
      <c r="Q84"/>
      <c r="R84"/>
      <c r="S84" s="311"/>
    </row>
    <row r="85" spans="1:23" ht="15" thickBot="1" x14ac:dyDescent="0.4">
      <c r="A85" t="s">
        <v>5</v>
      </c>
      <c r="B85" t="s">
        <v>34</v>
      </c>
      <c r="C85" t="s">
        <v>417</v>
      </c>
      <c r="D85" s="669"/>
      <c r="E85" s="670"/>
      <c r="F85" s="311"/>
      <c r="H85" s="512">
        <v>40</v>
      </c>
      <c r="I85">
        <v>40</v>
      </c>
      <c r="J85">
        <v>40</v>
      </c>
      <c r="K85">
        <v>40</v>
      </c>
      <c r="L85">
        <v>40</v>
      </c>
      <c r="M85">
        <v>40</v>
      </c>
      <c r="N85">
        <v>40</v>
      </c>
      <c r="O85">
        <v>40</v>
      </c>
      <c r="P85">
        <v>40</v>
      </c>
      <c r="Q85">
        <v>40</v>
      </c>
      <c r="R85">
        <v>40</v>
      </c>
      <c r="S85" s="311">
        <v>40</v>
      </c>
    </row>
    <row r="86" spans="1:23" s="39" customFormat="1" ht="15" thickTop="1" x14ac:dyDescent="0.35">
      <c r="A86" s="39" t="s">
        <v>5</v>
      </c>
      <c r="B86" s="39" t="s">
        <v>34</v>
      </c>
      <c r="C86" s="39" t="s">
        <v>418</v>
      </c>
      <c r="D86" s="1018"/>
      <c r="E86" s="1019"/>
      <c r="F86" s="1020"/>
      <c r="G86"/>
      <c r="H86" s="1018"/>
      <c r="I86" s="1023"/>
      <c r="J86" s="1023"/>
      <c r="K86" s="1023"/>
      <c r="L86" s="1023"/>
      <c r="M86" s="1023"/>
      <c r="N86" s="1023"/>
      <c r="O86" s="1023"/>
      <c r="P86" s="1023"/>
      <c r="Q86" s="1023"/>
      <c r="R86" s="1023"/>
      <c r="S86" s="1020"/>
    </row>
    <row r="87" spans="1:23" s="97" customFormat="1" ht="15" thickBot="1" x14ac:dyDescent="0.4">
      <c r="A87" s="97" t="s">
        <v>5</v>
      </c>
      <c r="B87" s="97" t="s">
        <v>34</v>
      </c>
      <c r="C87" s="97" t="s">
        <v>410</v>
      </c>
      <c r="D87" s="1021"/>
      <c r="E87" s="1022"/>
      <c r="F87" s="930"/>
      <c r="G87"/>
      <c r="H87" s="928"/>
      <c r="I87" s="929"/>
      <c r="J87" s="929"/>
      <c r="K87" s="929"/>
      <c r="L87" s="929"/>
      <c r="M87" s="929"/>
      <c r="N87" s="929"/>
      <c r="O87" s="929"/>
      <c r="P87" s="929"/>
      <c r="Q87" s="929"/>
      <c r="R87" s="929"/>
      <c r="S87" s="930"/>
    </row>
    <row r="88" spans="1:23" ht="15.5" thickTop="1" thickBot="1" x14ac:dyDescent="0.4">
      <c r="A88" s="29"/>
      <c r="D88" s="635"/>
      <c r="E88" s="31"/>
      <c r="F88" s="311"/>
      <c r="H88" s="170"/>
      <c r="I88"/>
      <c r="J88"/>
      <c r="K88"/>
      <c r="L88"/>
      <c r="M88"/>
      <c r="N88"/>
      <c r="O88"/>
      <c r="P88"/>
      <c r="Q88"/>
      <c r="R88"/>
      <c r="S88" s="311"/>
    </row>
    <row r="89" spans="1:23" s="738" customFormat="1" ht="15" thickBot="1" x14ac:dyDescent="0.4">
      <c r="A89" s="791" t="s">
        <v>649</v>
      </c>
      <c r="B89" s="737" t="s">
        <v>34</v>
      </c>
      <c r="C89" s="737" t="s">
        <v>417</v>
      </c>
      <c r="D89" s="739"/>
      <c r="E89" s="740"/>
      <c r="F89" s="621"/>
      <c r="G89" s="516"/>
      <c r="H89" s="527">
        <v>0</v>
      </c>
      <c r="I89" s="516">
        <v>0</v>
      </c>
      <c r="J89" s="516">
        <v>0</v>
      </c>
      <c r="K89" s="516">
        <v>0</v>
      </c>
      <c r="L89" s="516">
        <v>0</v>
      </c>
      <c r="M89" s="516">
        <v>200</v>
      </c>
      <c r="N89" s="516">
        <v>200</v>
      </c>
      <c r="O89" s="516">
        <v>200</v>
      </c>
      <c r="P89" s="516">
        <v>200</v>
      </c>
      <c r="Q89" s="516">
        <v>0</v>
      </c>
      <c r="R89" s="516">
        <v>0</v>
      </c>
      <c r="S89" s="621">
        <v>0</v>
      </c>
      <c r="T89" s="61"/>
      <c r="U89" s="61"/>
      <c r="V89" s="61"/>
      <c r="W89" s="61"/>
    </row>
    <row r="90" spans="1:23" s="39" customFormat="1" ht="15" thickTop="1" x14ac:dyDescent="0.35">
      <c r="A90" s="759" t="s">
        <v>649</v>
      </c>
      <c r="B90" s="39" t="s">
        <v>34</v>
      </c>
      <c r="C90" s="39" t="s">
        <v>418</v>
      </c>
      <c r="D90" s="1018"/>
      <c r="E90" s="1019"/>
      <c r="F90" s="1020"/>
      <c r="G90"/>
      <c r="H90" s="1018"/>
      <c r="I90" s="1023"/>
      <c r="J90" s="1023"/>
      <c r="K90" s="1023"/>
      <c r="L90" s="1023"/>
      <c r="M90" s="1023"/>
      <c r="N90" s="1023"/>
      <c r="O90" s="1023"/>
      <c r="P90" s="1023"/>
      <c r="Q90" s="1023"/>
      <c r="R90" s="1023"/>
      <c r="S90" s="1020"/>
    </row>
    <row r="91" spans="1:23" s="97" customFormat="1" ht="15" thickBot="1" x14ac:dyDescent="0.4">
      <c r="A91" s="760" t="s">
        <v>649</v>
      </c>
      <c r="B91" s="97" t="s">
        <v>34</v>
      </c>
      <c r="C91" s="97" t="s">
        <v>410</v>
      </c>
      <c r="D91" s="1021"/>
      <c r="E91" s="1022"/>
      <c r="F91" s="930"/>
      <c r="G91"/>
      <c r="H91" s="928"/>
      <c r="I91" s="929"/>
      <c r="J91" s="929"/>
      <c r="K91" s="929"/>
      <c r="L91" s="929"/>
      <c r="M91" s="929"/>
      <c r="N91" s="929"/>
      <c r="O91" s="929"/>
      <c r="P91" s="929"/>
      <c r="Q91" s="929"/>
      <c r="R91" s="929"/>
      <c r="S91" s="930"/>
    </row>
    <row r="92" spans="1:23" s="19" customFormat="1" ht="15.5" thickTop="1" thickBot="1" x14ac:dyDescent="0.4">
      <c r="D92" s="639"/>
      <c r="E92" s="522"/>
      <c r="F92" s="503"/>
      <c r="H92" s="514"/>
      <c r="I92" s="502"/>
      <c r="J92" s="502"/>
      <c r="K92" s="502"/>
      <c r="L92" s="502"/>
      <c r="M92" s="502"/>
      <c r="N92" s="502"/>
      <c r="O92" s="502"/>
      <c r="P92" s="502"/>
      <c r="Q92" s="502"/>
      <c r="R92" s="502"/>
      <c r="S92" s="503"/>
    </row>
    <row r="93" spans="1:23" s="39" customFormat="1" ht="15" customHeight="1" thickTop="1" x14ac:dyDescent="0.35">
      <c r="A93" s="39" t="s">
        <v>691</v>
      </c>
      <c r="B93" s="39" t="s">
        <v>33</v>
      </c>
      <c r="C93" s="39" t="s">
        <v>68</v>
      </c>
      <c r="D93" s="1024"/>
      <c r="E93" s="1025"/>
      <c r="F93" s="1026"/>
      <c r="G93"/>
      <c r="H93" s="1024"/>
      <c r="I93" s="1033"/>
      <c r="J93" s="1033"/>
      <c r="K93" s="1033"/>
      <c r="L93" s="1033"/>
      <c r="M93" s="1033"/>
      <c r="N93" s="1033"/>
      <c r="O93" s="1033"/>
      <c r="P93" s="1033"/>
      <c r="Q93" s="1033"/>
      <c r="R93" s="1033"/>
      <c r="S93" s="1026"/>
    </row>
    <row r="94" spans="1:23" s="39" customFormat="1" ht="15" customHeight="1" x14ac:dyDescent="0.35">
      <c r="A94" s="39" t="s">
        <v>691</v>
      </c>
      <c r="B94" s="39" t="s">
        <v>692</v>
      </c>
      <c r="C94" s="39" t="s">
        <v>68</v>
      </c>
      <c r="D94" s="1027"/>
      <c r="E94" s="1028"/>
      <c r="F94" s="1029"/>
      <c r="G94"/>
      <c r="H94" s="1027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29"/>
    </row>
    <row r="95" spans="1:23" s="97" customFormat="1" ht="15" thickBot="1" x14ac:dyDescent="0.4">
      <c r="A95" s="97" t="s">
        <v>691</v>
      </c>
      <c r="B95" s="97" t="s">
        <v>693</v>
      </c>
      <c r="C95" s="97" t="s">
        <v>410</v>
      </c>
      <c r="D95" s="1030"/>
      <c r="E95" s="1031"/>
      <c r="F95" s="1032"/>
      <c r="G95"/>
      <c r="H95" s="1030"/>
      <c r="I95" s="1035"/>
      <c r="J95" s="1035"/>
      <c r="K95" s="1035"/>
      <c r="L95" s="1035"/>
      <c r="M95" s="1035"/>
      <c r="N95" s="1035"/>
      <c r="O95" s="1035"/>
      <c r="P95" s="1035"/>
      <c r="Q95" s="1035"/>
      <c r="R95" s="1035"/>
      <c r="S95" s="1032"/>
    </row>
    <row r="96" spans="1:23" ht="15" thickTop="1" x14ac:dyDescent="0.35">
      <c r="A96" s="29"/>
      <c r="D96" s="635"/>
      <c r="E96" s="31"/>
      <c r="F96" s="311"/>
      <c r="H96" s="170"/>
      <c r="I96"/>
      <c r="J96"/>
      <c r="K96"/>
      <c r="L96"/>
      <c r="M96"/>
      <c r="N96"/>
      <c r="O96"/>
      <c r="P96"/>
      <c r="Q96"/>
      <c r="R96"/>
      <c r="S96" s="311"/>
    </row>
    <row r="97" spans="1:19" ht="15" thickBot="1" x14ac:dyDescent="0.4">
      <c r="A97" t="s">
        <v>683</v>
      </c>
      <c r="B97" t="s">
        <v>34</v>
      </c>
      <c r="C97" t="s">
        <v>417</v>
      </c>
      <c r="D97" s="669"/>
      <c r="E97" s="670"/>
      <c r="F97" s="311"/>
      <c r="H97" s="512">
        <v>200</v>
      </c>
      <c r="I97">
        <v>200</v>
      </c>
      <c r="J97">
        <v>200</v>
      </c>
      <c r="K97">
        <v>200</v>
      </c>
      <c r="L97">
        <v>200</v>
      </c>
      <c r="M97">
        <v>200</v>
      </c>
      <c r="N97">
        <v>200</v>
      </c>
      <c r="O97">
        <v>200</v>
      </c>
      <c r="P97">
        <v>200</v>
      </c>
      <c r="Q97">
        <v>200</v>
      </c>
      <c r="R97">
        <v>200</v>
      </c>
      <c r="S97" s="311">
        <v>200</v>
      </c>
    </row>
    <row r="98" spans="1:19" s="39" customFormat="1" ht="15" thickTop="1" x14ac:dyDescent="0.35">
      <c r="A98" s="39" t="s">
        <v>683</v>
      </c>
      <c r="B98" s="39" t="s">
        <v>34</v>
      </c>
      <c r="C98" s="39" t="s">
        <v>418</v>
      </c>
      <c r="D98" s="1018"/>
      <c r="E98" s="1019"/>
      <c r="F98" s="1020"/>
      <c r="G98"/>
      <c r="H98" s="1018"/>
      <c r="I98" s="1023"/>
      <c r="J98" s="1023"/>
      <c r="K98" s="1023"/>
      <c r="L98" s="1023"/>
      <c r="M98" s="1023"/>
      <c r="N98" s="1023"/>
      <c r="O98" s="1023"/>
      <c r="P98" s="1023"/>
      <c r="Q98" s="1023"/>
      <c r="R98" s="1023"/>
      <c r="S98" s="1020"/>
    </row>
    <row r="99" spans="1:19" s="97" customFormat="1" ht="15" thickBot="1" x14ac:dyDescent="0.4">
      <c r="A99" s="97" t="s">
        <v>683</v>
      </c>
      <c r="B99" s="97" t="s">
        <v>34</v>
      </c>
      <c r="C99" s="97" t="s">
        <v>410</v>
      </c>
      <c r="D99" s="1021"/>
      <c r="E99" s="1022"/>
      <c r="F99" s="930"/>
      <c r="G99"/>
      <c r="H99" s="928"/>
      <c r="I99" s="929"/>
      <c r="J99" s="929"/>
      <c r="K99" s="929"/>
      <c r="L99" s="929"/>
      <c r="M99" s="929"/>
      <c r="N99" s="929"/>
      <c r="O99" s="929"/>
      <c r="P99" s="929"/>
      <c r="Q99" s="929"/>
      <c r="R99" s="929"/>
      <c r="S99" s="930"/>
    </row>
    <row r="100" spans="1:19" ht="15" thickTop="1" x14ac:dyDescent="0.35">
      <c r="A100" s="29"/>
      <c r="D100" s="635"/>
      <c r="E100" s="31"/>
      <c r="F100" s="311"/>
      <c r="H100" s="170"/>
      <c r="I100"/>
      <c r="J100"/>
      <c r="K100"/>
      <c r="L100"/>
      <c r="M100"/>
      <c r="N100"/>
      <c r="O100"/>
      <c r="P100"/>
      <c r="Q100"/>
      <c r="R100"/>
      <c r="S100" s="311"/>
    </row>
    <row r="101" spans="1:19" x14ac:dyDescent="0.35">
      <c r="A101" s="29"/>
      <c r="D101" s="635"/>
      <c r="E101" s="31"/>
      <c r="F101" s="311"/>
      <c r="H101" s="170"/>
      <c r="I101"/>
      <c r="J101"/>
      <c r="K101"/>
      <c r="L101"/>
      <c r="M101"/>
      <c r="N101"/>
      <c r="O101"/>
      <c r="P101"/>
      <c r="Q101"/>
      <c r="R101"/>
      <c r="S101" s="311"/>
    </row>
    <row r="102" spans="1:19" ht="15" thickBot="1" x14ac:dyDescent="0.4">
      <c r="A102" s="29" t="s">
        <v>422</v>
      </c>
      <c r="D102" s="640"/>
      <c r="E102" s="523"/>
      <c r="F102" s="505"/>
      <c r="H102" s="515">
        <v>46023</v>
      </c>
      <c r="I102" s="504">
        <v>46054</v>
      </c>
      <c r="J102" s="504">
        <v>46082</v>
      </c>
      <c r="K102" s="504">
        <v>46113</v>
      </c>
      <c r="L102" s="504">
        <v>46143</v>
      </c>
      <c r="M102" s="504">
        <v>46174</v>
      </c>
      <c r="N102" s="504">
        <v>46204</v>
      </c>
      <c r="O102" s="504">
        <v>46235</v>
      </c>
      <c r="P102" s="504">
        <v>46266</v>
      </c>
      <c r="Q102" s="504">
        <v>46296</v>
      </c>
      <c r="R102" s="504">
        <v>46327</v>
      </c>
      <c r="S102" s="505">
        <v>46357</v>
      </c>
    </row>
    <row r="103" spans="1:19" ht="15" thickTop="1" x14ac:dyDescent="0.35">
      <c r="A103" t="s">
        <v>423</v>
      </c>
      <c r="B103" t="s">
        <v>408</v>
      </c>
      <c r="C103" t="s">
        <v>411</v>
      </c>
      <c r="D103" s="1024"/>
      <c r="E103" s="1025"/>
      <c r="F103" s="1026"/>
      <c r="H103" s="1024"/>
      <c r="I103" s="1033"/>
      <c r="J103" s="1033"/>
      <c r="K103" s="1033"/>
      <c r="L103" s="1033"/>
      <c r="M103" s="1033"/>
      <c r="N103" s="1033"/>
      <c r="O103" s="1033"/>
      <c r="P103" s="1033"/>
      <c r="Q103" s="1033"/>
      <c r="R103" s="1033"/>
      <c r="S103" s="1026"/>
    </row>
    <row r="104" spans="1:19" x14ac:dyDescent="0.35">
      <c r="A104" t="s">
        <v>423</v>
      </c>
      <c r="B104" t="s">
        <v>413</v>
      </c>
      <c r="C104" t="s">
        <v>411</v>
      </c>
      <c r="D104" s="1027"/>
      <c r="E104" s="1028"/>
      <c r="F104" s="1029"/>
      <c r="H104" s="1027"/>
      <c r="I104" s="1034"/>
      <c r="J104" s="1034"/>
      <c r="K104" s="1034"/>
      <c r="L104" s="1034"/>
      <c r="M104" s="1034"/>
      <c r="N104" s="1034"/>
      <c r="O104" s="1034"/>
      <c r="P104" s="1034"/>
      <c r="Q104" s="1034"/>
      <c r="R104" s="1034"/>
      <c r="S104" s="1029"/>
    </row>
    <row r="105" spans="1:19" ht="15" thickBot="1" x14ac:dyDescent="0.4">
      <c r="A105" t="s">
        <v>423</v>
      </c>
      <c r="B105" t="s">
        <v>0</v>
      </c>
      <c r="C105" t="s">
        <v>411</v>
      </c>
      <c r="D105" s="1030"/>
      <c r="E105" s="1031"/>
      <c r="F105" s="1032"/>
      <c r="H105" s="1030"/>
      <c r="I105" s="1035"/>
      <c r="J105" s="1035"/>
      <c r="K105" s="1035"/>
      <c r="L105" s="1035"/>
      <c r="M105" s="1035"/>
      <c r="N105" s="1035"/>
      <c r="O105" s="1035"/>
      <c r="P105" s="1035"/>
      <c r="Q105" s="1035"/>
      <c r="R105" s="1035"/>
      <c r="S105" s="1032"/>
    </row>
    <row r="106" spans="1:19" ht="15" thickTop="1" x14ac:dyDescent="0.35">
      <c r="A106" s="29"/>
      <c r="D106"/>
      <c r="E106"/>
      <c r="F106"/>
      <c r="H106"/>
      <c r="I106"/>
      <c r="J106"/>
      <c r="K106"/>
      <c r="L106"/>
      <c r="M106"/>
      <c r="N106"/>
      <c r="O106"/>
      <c r="P106"/>
      <c r="Q106"/>
      <c r="R106"/>
      <c r="S106"/>
    </row>
    <row r="107" spans="1:19" x14ac:dyDescent="0.35">
      <c r="D107"/>
      <c r="E107"/>
      <c r="F107"/>
      <c r="H107"/>
      <c r="I107"/>
      <c r="J107"/>
      <c r="K107"/>
      <c r="L107"/>
      <c r="M107"/>
      <c r="N107"/>
      <c r="O107"/>
      <c r="P107"/>
      <c r="Q107"/>
      <c r="R107"/>
      <c r="S107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7"/>
  <sheetViews>
    <sheetView zoomScale="80" zoomScaleNormal="80" workbookViewId="0">
      <selection activeCell="F34" sqref="F34:Q37"/>
    </sheetView>
  </sheetViews>
  <sheetFormatPr defaultColWidth="9.1796875" defaultRowHeight="14.5" x14ac:dyDescent="0.35"/>
  <cols>
    <col min="1" max="1" width="23.26953125" style="112" customWidth="1"/>
    <col min="2" max="3" width="13" style="112" bestFit="1" customWidth="1"/>
    <col min="4" max="4" width="13.7265625" style="112" bestFit="1" customWidth="1"/>
    <col min="5" max="5" width="9.1796875" style="112"/>
    <col min="6" max="6" width="13" style="111" bestFit="1" customWidth="1"/>
    <col min="7" max="17" width="13" style="112" bestFit="1" customWidth="1"/>
    <col min="18" max="16384" width="9.1796875" style="112"/>
  </cols>
  <sheetData>
    <row r="1" spans="1:17" ht="15.5" x14ac:dyDescent="0.35">
      <c r="A1" s="753" t="str">
        <f>REDACTED!A3</f>
        <v>REDACTED VERSION</v>
      </c>
    </row>
    <row r="2" spans="1:17" ht="10.5" customHeight="1" x14ac:dyDescent="0.35"/>
    <row r="3" spans="1:17" ht="18.5" x14ac:dyDescent="0.45">
      <c r="A3" s="110" t="s">
        <v>50</v>
      </c>
    </row>
    <row r="4" spans="1:17" ht="15.5" x14ac:dyDescent="0.35">
      <c r="A4" s="108" t="s">
        <v>733</v>
      </c>
    </row>
    <row r="5" spans="1:17" ht="21" x14ac:dyDescent="0.5">
      <c r="A5" s="2" t="s">
        <v>729</v>
      </c>
    </row>
    <row r="7" spans="1:17" ht="15" thickBot="1" x14ac:dyDescent="0.4"/>
    <row r="8" spans="1:17" ht="29.5" thickBot="1" x14ac:dyDescent="0.4">
      <c r="A8" s="113" t="s">
        <v>427</v>
      </c>
      <c r="B8" s="643">
        <v>2026</v>
      </c>
      <c r="C8" s="450" t="s">
        <v>658</v>
      </c>
      <c r="D8" s="450" t="s">
        <v>659</v>
      </c>
      <c r="F8" s="434">
        <v>46023</v>
      </c>
      <c r="G8" s="435">
        <v>46054</v>
      </c>
      <c r="H8" s="435">
        <v>46082</v>
      </c>
      <c r="I8" s="435">
        <v>46113</v>
      </c>
      <c r="J8" s="435">
        <v>46143</v>
      </c>
      <c r="K8" s="435">
        <v>46174</v>
      </c>
      <c r="L8" s="435">
        <v>46204</v>
      </c>
      <c r="M8" s="435">
        <v>46235</v>
      </c>
      <c r="N8" s="435">
        <v>46266</v>
      </c>
      <c r="O8" s="435">
        <v>46296</v>
      </c>
      <c r="P8" s="435">
        <v>46327</v>
      </c>
      <c r="Q8" s="436">
        <v>46357</v>
      </c>
    </row>
    <row r="9" spans="1:17" s="114" customFormat="1" ht="15.5" thickTop="1" thickBot="1" x14ac:dyDescent="0.4">
      <c r="A9" s="38" t="s">
        <v>428</v>
      </c>
      <c r="B9" s="1051"/>
      <c r="C9" s="1052"/>
      <c r="D9" s="1052"/>
      <c r="F9" s="1051"/>
      <c r="G9" s="1053"/>
      <c r="H9" s="1053"/>
      <c r="I9" s="1053"/>
      <c r="J9" s="1053"/>
      <c r="K9" s="1053"/>
      <c r="L9" s="1053"/>
      <c r="M9" s="1053"/>
      <c r="N9" s="1053"/>
      <c r="O9" s="1053"/>
      <c r="P9" s="1053"/>
      <c r="Q9" s="1054"/>
    </row>
    <row r="10" spans="1:17" s="114" customFormat="1" ht="15" thickTop="1" x14ac:dyDescent="0.35">
      <c r="A10" s="115"/>
      <c r="B10" s="644"/>
      <c r="C10" s="446"/>
      <c r="D10" s="446"/>
      <c r="F10" s="128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440"/>
    </row>
    <row r="11" spans="1:17" s="109" customFormat="1" ht="15" thickBot="1" x14ac:dyDescent="0.4">
      <c r="A11" s="113" t="s">
        <v>429</v>
      </c>
      <c r="B11" s="645"/>
      <c r="C11" s="437"/>
      <c r="D11" s="437"/>
      <c r="F11" s="132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439"/>
    </row>
    <row r="12" spans="1:17" ht="15" thickTop="1" x14ac:dyDescent="0.35">
      <c r="A12" s="38" t="s">
        <v>17</v>
      </c>
      <c r="B12" s="961"/>
      <c r="C12" s="1057"/>
      <c r="D12" s="1057"/>
      <c r="F12" s="999"/>
      <c r="G12" s="1000"/>
      <c r="H12" s="1000"/>
      <c r="I12" s="1000"/>
      <c r="J12" s="1000"/>
      <c r="K12" s="1000"/>
      <c r="L12" s="1000"/>
      <c r="M12" s="1000"/>
      <c r="N12" s="1000"/>
      <c r="O12" s="1000"/>
      <c r="P12" s="1000"/>
      <c r="Q12" s="1055"/>
    </row>
    <row r="13" spans="1:17" s="116" customFormat="1" x14ac:dyDescent="0.35">
      <c r="A13" s="38" t="s">
        <v>19</v>
      </c>
      <c r="B13" s="963"/>
      <c r="C13" s="1058"/>
      <c r="D13" s="1058"/>
      <c r="F13" s="1001"/>
      <c r="G13" s="1002"/>
      <c r="H13" s="1002"/>
      <c r="I13" s="1002"/>
      <c r="J13" s="1002"/>
      <c r="K13" s="1002"/>
      <c r="L13" s="1002"/>
      <c r="M13" s="1002"/>
      <c r="N13" s="1002"/>
      <c r="O13" s="1002"/>
      <c r="P13" s="1002"/>
      <c r="Q13" s="1010"/>
    </row>
    <row r="14" spans="1:17" s="116" customFormat="1" x14ac:dyDescent="0.35">
      <c r="A14" s="38" t="s">
        <v>18</v>
      </c>
      <c r="B14" s="963"/>
      <c r="C14" s="1058"/>
      <c r="D14" s="1058"/>
      <c r="F14" s="1001"/>
      <c r="G14" s="1002"/>
      <c r="H14" s="1002"/>
      <c r="I14" s="1002"/>
      <c r="J14" s="1002"/>
      <c r="K14" s="1002"/>
      <c r="L14" s="1002"/>
      <c r="M14" s="1002"/>
      <c r="N14" s="1002"/>
      <c r="O14" s="1002"/>
      <c r="P14" s="1002"/>
      <c r="Q14" s="1010"/>
    </row>
    <row r="15" spans="1:17" ht="15" thickBot="1" x14ac:dyDescent="0.4">
      <c r="A15" s="38" t="s">
        <v>547</v>
      </c>
      <c r="B15" s="965"/>
      <c r="C15" s="1059"/>
      <c r="D15" s="1059"/>
      <c r="F15" s="1003"/>
      <c r="G15" s="1004"/>
      <c r="H15" s="1004"/>
      <c r="I15" s="1004"/>
      <c r="J15" s="1004"/>
      <c r="K15" s="1004"/>
      <c r="L15" s="1004"/>
      <c r="M15" s="1004"/>
      <c r="N15" s="1004"/>
      <c r="O15" s="1004"/>
      <c r="P15" s="1004"/>
      <c r="Q15" s="1056"/>
    </row>
    <row r="16" spans="1:17" ht="15" thickTop="1" x14ac:dyDescent="0.35">
      <c r="A16" s="38" t="s">
        <v>41</v>
      </c>
      <c r="B16" s="646">
        <v>127877.10107421875</v>
      </c>
      <c r="C16" s="447">
        <v>127877.10500000003</v>
      </c>
      <c r="D16" s="447">
        <v>-3.9257812750292942E-3</v>
      </c>
      <c r="F16" s="130">
        <v>4497.94482421875</v>
      </c>
      <c r="G16" s="131">
        <v>7737.52001953125</v>
      </c>
      <c r="H16" s="131">
        <v>9182.044921875</v>
      </c>
      <c r="I16" s="131">
        <v>13156.9501953125</v>
      </c>
      <c r="J16" s="131">
        <v>14384.1552734375</v>
      </c>
      <c r="K16" s="131">
        <v>16194.900390625</v>
      </c>
      <c r="L16" s="131">
        <v>16992.185546875</v>
      </c>
      <c r="M16" s="131">
        <v>13896.21484375</v>
      </c>
      <c r="N16" s="131">
        <v>9711.599609375</v>
      </c>
      <c r="O16" s="131">
        <v>7156.35009765625</v>
      </c>
      <c r="P16" s="131">
        <v>7775.7001953125</v>
      </c>
      <c r="Q16" s="441">
        <v>7191.53515625</v>
      </c>
    </row>
    <row r="17" spans="1:17" x14ac:dyDescent="0.35">
      <c r="A17" s="38" t="s">
        <v>8</v>
      </c>
      <c r="B17" s="646">
        <v>685991.677734375</v>
      </c>
      <c r="C17" s="447">
        <v>615307.4800000001</v>
      </c>
      <c r="D17" s="447">
        <v>70684.197734374902</v>
      </c>
      <c r="F17" s="130">
        <v>51282.63671875</v>
      </c>
      <c r="G17" s="131">
        <v>57849.32421875</v>
      </c>
      <c r="H17" s="131">
        <v>37147.84375</v>
      </c>
      <c r="I17" s="131">
        <v>63079.8671875</v>
      </c>
      <c r="J17" s="131">
        <v>61423.75390625</v>
      </c>
      <c r="K17" s="131">
        <v>70884.0625</v>
      </c>
      <c r="L17" s="131">
        <v>76501.359375</v>
      </c>
      <c r="M17" s="131">
        <v>60837.7109375</v>
      </c>
      <c r="N17" s="131">
        <v>50842.03125</v>
      </c>
      <c r="O17" s="131">
        <v>45778.828125</v>
      </c>
      <c r="P17" s="131">
        <v>56848.017578125</v>
      </c>
      <c r="Q17" s="442">
        <v>53516.2421875</v>
      </c>
    </row>
    <row r="18" spans="1:17" x14ac:dyDescent="0.35">
      <c r="A18" s="38" t="s">
        <v>430</v>
      </c>
      <c r="B18" s="646">
        <v>1346114.0139160156</v>
      </c>
      <c r="C18" s="447">
        <v>1382837.064</v>
      </c>
      <c r="D18" s="447">
        <v>-36723.050083984388</v>
      </c>
      <c r="F18" s="130">
        <v>138932.39697265625</v>
      </c>
      <c r="G18" s="131">
        <v>103307.3212890625</v>
      </c>
      <c r="H18" s="131">
        <v>112047.1943359375</v>
      </c>
      <c r="I18" s="131">
        <v>113430.45190429688</v>
      </c>
      <c r="J18" s="131">
        <v>113468.90307617188</v>
      </c>
      <c r="K18" s="131">
        <v>104457.87255859375</v>
      </c>
      <c r="L18" s="131">
        <v>94946.2333984375</v>
      </c>
      <c r="M18" s="131">
        <v>94975.116943359375</v>
      </c>
      <c r="N18" s="131">
        <v>99094.121337890625</v>
      </c>
      <c r="O18" s="131">
        <v>118103.87646484375</v>
      </c>
      <c r="P18" s="131">
        <v>123164.71313476563</v>
      </c>
      <c r="Q18" s="442">
        <v>130185.8125</v>
      </c>
    </row>
    <row r="19" spans="1:17" x14ac:dyDescent="0.35">
      <c r="A19" s="38" t="s">
        <v>541</v>
      </c>
      <c r="B19" s="646">
        <v>264279.5439453125</v>
      </c>
      <c r="C19" s="447">
        <v>45403.149000000005</v>
      </c>
      <c r="D19" s="447">
        <v>218876.3949453125</v>
      </c>
      <c r="F19" s="130">
        <v>12801.7451171875</v>
      </c>
      <c r="G19" s="131">
        <v>21530.830078125</v>
      </c>
      <c r="H19" s="131">
        <v>22224.25</v>
      </c>
      <c r="I19" s="131">
        <v>28131.015625</v>
      </c>
      <c r="J19" s="131">
        <v>25357.8359375</v>
      </c>
      <c r="K19" s="131">
        <v>31140.453125</v>
      </c>
      <c r="L19" s="131">
        <v>29811.9921875</v>
      </c>
      <c r="M19" s="131">
        <v>26811.330078125</v>
      </c>
      <c r="N19" s="131">
        <v>19050.583984375</v>
      </c>
      <c r="O19" s="131">
        <v>20763.48046875</v>
      </c>
      <c r="P19" s="131">
        <v>16980.203125</v>
      </c>
      <c r="Q19" s="442">
        <v>9675.82421875</v>
      </c>
    </row>
    <row r="20" spans="1:17" x14ac:dyDescent="0.35">
      <c r="A20" s="38" t="s">
        <v>638</v>
      </c>
      <c r="B20" s="646">
        <v>0</v>
      </c>
      <c r="C20" s="447">
        <v>53342.93499999999</v>
      </c>
      <c r="D20" s="447">
        <v>-53342.93499999999</v>
      </c>
      <c r="F20" s="130">
        <v>0</v>
      </c>
      <c r="G20" s="131">
        <v>0</v>
      </c>
      <c r="H20" s="131">
        <v>0</v>
      </c>
      <c r="I20" s="131">
        <v>0</v>
      </c>
      <c r="J20" s="131">
        <v>0</v>
      </c>
      <c r="K20" s="131">
        <v>0</v>
      </c>
      <c r="L20" s="131">
        <v>0</v>
      </c>
      <c r="M20" s="131">
        <v>0</v>
      </c>
      <c r="N20" s="131">
        <v>0</v>
      </c>
      <c r="O20" s="131">
        <v>0</v>
      </c>
      <c r="P20" s="131">
        <v>0</v>
      </c>
      <c r="Q20" s="442">
        <v>0</v>
      </c>
    </row>
    <row r="21" spans="1:17" x14ac:dyDescent="0.35">
      <c r="A21" s="111"/>
      <c r="B21" s="644"/>
      <c r="C21" s="446"/>
      <c r="D21" s="446"/>
      <c r="F21" s="127"/>
      <c r="Q21" s="438"/>
    </row>
    <row r="22" spans="1:17" s="109" customFormat="1" x14ac:dyDescent="0.35">
      <c r="A22" s="113" t="s">
        <v>431</v>
      </c>
      <c r="B22" s="647"/>
      <c r="C22" s="445"/>
      <c r="D22" s="445"/>
      <c r="F22" s="132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4"/>
    </row>
    <row r="23" spans="1:17" x14ac:dyDescent="0.35">
      <c r="A23" s="117" t="s">
        <v>17</v>
      </c>
      <c r="B23" s="644">
        <v>0.89062369460570745</v>
      </c>
      <c r="C23" s="446">
        <v>0.85041075742219763</v>
      </c>
      <c r="D23" s="601">
        <v>4.0212937183509823E-2</v>
      </c>
      <c r="E23" s="777"/>
      <c r="F23" s="127">
        <v>0.94978220147772507</v>
      </c>
      <c r="G23" s="112">
        <v>0.90743451904377193</v>
      </c>
      <c r="H23" s="112">
        <v>0.86091186671936215</v>
      </c>
      <c r="I23" s="112">
        <v>0.89044881568151668</v>
      </c>
      <c r="J23" s="112">
        <v>0.89480605727603191</v>
      </c>
      <c r="K23" s="112">
        <v>0.91862055812620025</v>
      </c>
      <c r="L23" s="112">
        <v>0.92826759784057322</v>
      </c>
      <c r="M23" s="112">
        <v>0.88316153326768687</v>
      </c>
      <c r="N23" s="112">
        <v>0.9219610282067856</v>
      </c>
      <c r="O23" s="112">
        <v>0.86707858764262169</v>
      </c>
      <c r="P23" s="112">
        <v>0.91094189347815335</v>
      </c>
      <c r="Q23" s="438">
        <v>0.754069676508062</v>
      </c>
    </row>
    <row r="24" spans="1:17" x14ac:dyDescent="0.35">
      <c r="A24" s="117" t="s">
        <v>19</v>
      </c>
      <c r="B24" s="644">
        <v>0.90072707903828642</v>
      </c>
      <c r="C24" s="446">
        <v>0.84525416294108313</v>
      </c>
      <c r="D24" s="601">
        <v>5.5472916097203284E-2</v>
      </c>
      <c r="F24" s="127">
        <v>0.92732018968150409</v>
      </c>
      <c r="G24" s="112">
        <v>0.96312289547391705</v>
      </c>
      <c r="H24" s="112">
        <v>0.86436492176272062</v>
      </c>
      <c r="I24" s="112">
        <v>0.88964669748889857</v>
      </c>
      <c r="J24" s="112">
        <v>0.92358127095472708</v>
      </c>
      <c r="K24" s="112">
        <v>0.9070256070114977</v>
      </c>
      <c r="L24" s="112">
        <v>0.94208883010008293</v>
      </c>
      <c r="M24" s="112">
        <v>0.88486057405566121</v>
      </c>
      <c r="N24" s="112">
        <v>0.94843994931574194</v>
      </c>
      <c r="O24" s="112">
        <v>0.87387776100805215</v>
      </c>
      <c r="P24" s="112">
        <v>0.9546140497868123</v>
      </c>
      <c r="Q24" s="438">
        <v>0.72978220181982068</v>
      </c>
    </row>
    <row r="25" spans="1:17" x14ac:dyDescent="0.35">
      <c r="A25" s="117" t="s">
        <v>18</v>
      </c>
      <c r="B25" s="644">
        <v>0.90848402142372453</v>
      </c>
      <c r="C25" s="446">
        <v>0.87253616672536705</v>
      </c>
      <c r="D25" s="601">
        <v>3.5947854698357484E-2</v>
      </c>
      <c r="F25" s="127">
        <v>0.93343698677693998</v>
      </c>
      <c r="G25" s="112">
        <v>0.88638394901230499</v>
      </c>
      <c r="H25" s="112">
        <v>0.87684524319584312</v>
      </c>
      <c r="I25" s="112">
        <v>0.89721393137253458</v>
      </c>
      <c r="J25" s="112">
        <v>0.90256396759183155</v>
      </c>
      <c r="K25" s="112">
        <v>0.9461668568607593</v>
      </c>
      <c r="L25" s="112">
        <v>0.95096182233718829</v>
      </c>
      <c r="M25" s="112">
        <v>0.90226730620775186</v>
      </c>
      <c r="N25" s="112">
        <v>0.92628973875235021</v>
      </c>
      <c r="O25" s="112">
        <v>0.90692623170164322</v>
      </c>
      <c r="P25" s="112">
        <v>0.93835766086710493</v>
      </c>
      <c r="Q25" s="438">
        <v>0.83439456240844356</v>
      </c>
    </row>
    <row r="26" spans="1:17" x14ac:dyDescent="0.35">
      <c r="A26" s="38" t="s">
        <v>547</v>
      </c>
      <c r="B26" s="644">
        <v>0.91606854947374783</v>
      </c>
      <c r="C26" s="446">
        <v>0.8678117490517403</v>
      </c>
      <c r="D26" s="601">
        <v>4.8256800422007529E-2</v>
      </c>
      <c r="F26" s="127">
        <v>0.95253276260023112</v>
      </c>
      <c r="G26" s="112">
        <v>0.91952953631058298</v>
      </c>
      <c r="H26" s="112">
        <v>0.91526822037096101</v>
      </c>
      <c r="I26" s="112">
        <v>0.88783818617516974</v>
      </c>
      <c r="J26" s="112">
        <v>0.88586139840150835</v>
      </c>
      <c r="K26" s="112">
        <v>0.94999523898423666</v>
      </c>
      <c r="L26" s="112">
        <v>0.92613904070956443</v>
      </c>
      <c r="M26" s="112">
        <v>0.90550403691552195</v>
      </c>
      <c r="N26" s="112">
        <v>0.95416110843094093</v>
      </c>
      <c r="O26" s="112">
        <v>0.89769940519316749</v>
      </c>
      <c r="P26" s="112">
        <v>0.94626121285426679</v>
      </c>
      <c r="Q26" s="438">
        <v>0.85203244673882106</v>
      </c>
    </row>
    <row r="27" spans="1:17" x14ac:dyDescent="0.35">
      <c r="A27" s="117" t="s">
        <v>41</v>
      </c>
      <c r="B27" s="644">
        <v>0.93539179914041004</v>
      </c>
      <c r="C27" s="446">
        <v>0.88146098072572843</v>
      </c>
      <c r="D27" s="601">
        <v>5.3930818414681614E-2</v>
      </c>
      <c r="F27" s="127">
        <v>1.2637938850087069</v>
      </c>
      <c r="G27" s="112">
        <v>0.84773037950796348</v>
      </c>
      <c r="H27" s="112">
        <v>0.85391477063700616</v>
      </c>
      <c r="I27" s="112">
        <v>0.82133282508971317</v>
      </c>
      <c r="J27" s="112">
        <v>0.92752946213466159</v>
      </c>
      <c r="K27" s="112">
        <v>0.94780379105123691</v>
      </c>
      <c r="L27" s="112">
        <v>1.0115845099668588</v>
      </c>
      <c r="M27" s="112">
        <v>0.87535349602982493</v>
      </c>
      <c r="N27" s="112">
        <v>0.88403819063912426</v>
      </c>
      <c r="O27" s="112">
        <v>0.89708891070062702</v>
      </c>
      <c r="P27" s="112">
        <v>0.98938167180794234</v>
      </c>
      <c r="Q27" s="438">
        <v>0.90514969711125637</v>
      </c>
    </row>
    <row r="28" spans="1:17" x14ac:dyDescent="0.35">
      <c r="A28" s="117" t="s">
        <v>8</v>
      </c>
      <c r="B28" s="644">
        <v>0.91606854947374783</v>
      </c>
      <c r="C28" s="446">
        <v>0.8678117490517403</v>
      </c>
      <c r="D28" s="601">
        <v>4.8256800422007529E-2</v>
      </c>
      <c r="F28" s="127">
        <v>0.95253276260023112</v>
      </c>
      <c r="G28" s="112">
        <v>0.91952953631058298</v>
      </c>
      <c r="H28" s="112">
        <v>0.91526822037096101</v>
      </c>
      <c r="I28" s="112">
        <v>0.88783818617516974</v>
      </c>
      <c r="J28" s="112">
        <v>0.88586139840150835</v>
      </c>
      <c r="K28" s="112">
        <v>0.94999523898423666</v>
      </c>
      <c r="L28" s="112">
        <v>0.92613904070956443</v>
      </c>
      <c r="M28" s="112">
        <v>0.90550403691552195</v>
      </c>
      <c r="N28" s="112">
        <v>0.95416110843094093</v>
      </c>
      <c r="O28" s="112">
        <v>0.89769940519316749</v>
      </c>
      <c r="P28" s="112">
        <v>0.94626121285426679</v>
      </c>
      <c r="Q28" s="438">
        <v>0.85203244673882106</v>
      </c>
    </row>
    <row r="29" spans="1:17" x14ac:dyDescent="0.35">
      <c r="A29" s="117" t="s">
        <v>430</v>
      </c>
      <c r="B29" s="644">
        <v>0.91606854947374783</v>
      </c>
      <c r="C29" s="446">
        <v>0.8678117490517403</v>
      </c>
      <c r="D29" s="601">
        <v>4.8256800422007529E-2</v>
      </c>
      <c r="F29" s="127">
        <v>0.95253276260023112</v>
      </c>
      <c r="G29" s="112">
        <v>0.91952953631058298</v>
      </c>
      <c r="H29" s="112">
        <v>0.91526822037096101</v>
      </c>
      <c r="I29" s="112">
        <v>0.88783818617516974</v>
      </c>
      <c r="J29" s="112">
        <v>0.88586139840150835</v>
      </c>
      <c r="K29" s="112">
        <v>0.94999523898423666</v>
      </c>
      <c r="L29" s="112">
        <v>0.92613904070956443</v>
      </c>
      <c r="M29" s="112">
        <v>0.90550403691552195</v>
      </c>
      <c r="N29" s="112">
        <v>0.95416110843094093</v>
      </c>
      <c r="O29" s="112">
        <v>0.89769940519316749</v>
      </c>
      <c r="P29" s="112">
        <v>0.94626121285426679</v>
      </c>
      <c r="Q29" s="438">
        <v>0.85203244673882106</v>
      </c>
    </row>
    <row r="30" spans="1:17" x14ac:dyDescent="0.35">
      <c r="A30" s="38" t="s">
        <v>541</v>
      </c>
      <c r="B30" s="644">
        <v>0.91606854947374783</v>
      </c>
      <c r="C30" s="446">
        <v>0.8678117490517403</v>
      </c>
      <c r="D30" s="601">
        <v>4.8256800422007529E-2</v>
      </c>
      <c r="F30" s="127">
        <v>0.95253276260023112</v>
      </c>
      <c r="G30" s="112">
        <v>0.91952953631058298</v>
      </c>
      <c r="H30" s="112">
        <v>0.91526822037096101</v>
      </c>
      <c r="I30" s="112">
        <v>0.88783818617516974</v>
      </c>
      <c r="J30" s="112">
        <v>0.88586139840150835</v>
      </c>
      <c r="K30" s="112">
        <v>0.94999523898423666</v>
      </c>
      <c r="L30" s="112">
        <v>0.92613904070956443</v>
      </c>
      <c r="M30" s="112">
        <v>0.90550403691552195</v>
      </c>
      <c r="N30" s="112">
        <v>0.95416110843094093</v>
      </c>
      <c r="O30" s="112">
        <v>0.89769940519316749</v>
      </c>
      <c r="P30" s="112">
        <v>0.94626121285426679</v>
      </c>
      <c r="Q30" s="438">
        <v>0.85203244673882106</v>
      </c>
    </row>
    <row r="31" spans="1:17" x14ac:dyDescent="0.35">
      <c r="A31" s="38" t="s">
        <v>638</v>
      </c>
      <c r="B31" s="644">
        <v>0.91606854947374783</v>
      </c>
      <c r="C31" s="446">
        <v>0.8678117490517403</v>
      </c>
      <c r="D31" s="601">
        <v>4.8256800422007529E-2</v>
      </c>
      <c r="F31" s="127">
        <v>0.95253276260023112</v>
      </c>
      <c r="G31" s="112">
        <v>0.91952953631058298</v>
      </c>
      <c r="H31" s="112">
        <v>0.91526822037096101</v>
      </c>
      <c r="I31" s="112">
        <v>0.88783818617516974</v>
      </c>
      <c r="J31" s="112">
        <v>0.88586139840150835</v>
      </c>
      <c r="K31" s="112">
        <v>0.94999523898423666</v>
      </c>
      <c r="L31" s="112">
        <v>0.92613904070956443</v>
      </c>
      <c r="M31" s="112">
        <v>0.90550403691552195</v>
      </c>
      <c r="N31" s="112">
        <v>0.95416110843094093</v>
      </c>
      <c r="O31" s="112">
        <v>0.89769940519316749</v>
      </c>
      <c r="P31" s="112">
        <v>0.94626121285426679</v>
      </c>
      <c r="Q31" s="438">
        <v>0.85203244673882106</v>
      </c>
    </row>
    <row r="32" spans="1:17" x14ac:dyDescent="0.35">
      <c r="A32" s="111"/>
      <c r="B32" s="644"/>
      <c r="C32" s="446"/>
      <c r="D32" s="446"/>
      <c r="F32" s="127"/>
      <c r="Q32" s="438"/>
    </row>
    <row r="33" spans="1:17" s="109" customFormat="1" ht="15" thickBot="1" x14ac:dyDescent="0.4">
      <c r="A33" s="113" t="s">
        <v>432</v>
      </c>
      <c r="B33" s="647"/>
      <c r="C33" s="445"/>
      <c r="D33" s="445"/>
      <c r="F33" s="132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439"/>
    </row>
    <row r="34" spans="1:17" ht="15" thickTop="1" x14ac:dyDescent="0.35">
      <c r="A34" s="38" t="s">
        <v>17</v>
      </c>
      <c r="B34" s="1060"/>
      <c r="C34" s="1061"/>
      <c r="D34" s="1061"/>
      <c r="F34" s="1066"/>
      <c r="G34" s="1067"/>
      <c r="H34" s="1067"/>
      <c r="I34" s="1067"/>
      <c r="J34" s="1067"/>
      <c r="K34" s="1067"/>
      <c r="L34" s="1067"/>
      <c r="M34" s="1067"/>
      <c r="N34" s="1067"/>
      <c r="O34" s="1067"/>
      <c r="P34" s="1067"/>
      <c r="Q34" s="1068"/>
    </row>
    <row r="35" spans="1:17" s="116" customFormat="1" x14ac:dyDescent="0.35">
      <c r="A35" s="38" t="s">
        <v>19</v>
      </c>
      <c r="B35" s="1062"/>
      <c r="C35" s="1063"/>
      <c r="D35" s="1063"/>
      <c r="F35" s="1069"/>
      <c r="G35" s="1070"/>
      <c r="H35" s="1070"/>
      <c r="I35" s="1070"/>
      <c r="J35" s="1070"/>
      <c r="K35" s="1070"/>
      <c r="L35" s="1070"/>
      <c r="M35" s="1070"/>
      <c r="N35" s="1070"/>
      <c r="O35" s="1070"/>
      <c r="P35" s="1070"/>
      <c r="Q35" s="1071"/>
    </row>
    <row r="36" spans="1:17" s="116" customFormat="1" x14ac:dyDescent="0.35">
      <c r="A36" s="38" t="s">
        <v>18</v>
      </c>
      <c r="B36" s="1062"/>
      <c r="C36" s="1063"/>
      <c r="D36" s="1063"/>
      <c r="F36" s="1069"/>
      <c r="G36" s="1070"/>
      <c r="H36" s="1070"/>
      <c r="I36" s="1070"/>
      <c r="J36" s="1070"/>
      <c r="K36" s="1070"/>
      <c r="L36" s="1070"/>
      <c r="M36" s="1070"/>
      <c r="N36" s="1070"/>
      <c r="O36" s="1070"/>
      <c r="P36" s="1070"/>
      <c r="Q36" s="1071"/>
    </row>
    <row r="37" spans="1:17" ht="15" thickBot="1" x14ac:dyDescent="0.4">
      <c r="A37" s="38" t="s">
        <v>547</v>
      </c>
      <c r="B37" s="1064"/>
      <c r="C37" s="1065"/>
      <c r="D37" s="1065"/>
      <c r="F37" s="1072"/>
      <c r="G37" s="1073"/>
      <c r="H37" s="1073"/>
      <c r="I37" s="1073"/>
      <c r="J37" s="1073"/>
      <c r="K37" s="1073"/>
      <c r="L37" s="1073"/>
      <c r="M37" s="1073"/>
      <c r="N37" s="1073"/>
      <c r="O37" s="1073"/>
      <c r="P37" s="1073"/>
      <c r="Q37" s="1074"/>
    </row>
    <row r="38" spans="1:17" ht="15" thickTop="1" x14ac:dyDescent="0.35">
      <c r="A38" s="117" t="s">
        <v>41</v>
      </c>
      <c r="B38" s="648">
        <v>467850.33353529853</v>
      </c>
      <c r="C38" s="448">
        <v>770699.01585478452</v>
      </c>
      <c r="D38" s="448">
        <v>-302848.68231948599</v>
      </c>
      <c r="F38" s="135">
        <v>-80553.544764641018</v>
      </c>
      <c r="G38" s="136">
        <v>80647.053267417577</v>
      </c>
      <c r="H38" s="136">
        <v>63513.449904822548</v>
      </c>
      <c r="I38" s="136">
        <v>86999.966658996054</v>
      </c>
      <c r="J38" s="136">
        <v>26310.869327771084</v>
      </c>
      <c r="K38" s="136">
        <v>26297.668910013774</v>
      </c>
      <c r="L38" s="136">
        <v>-11649.354732471509</v>
      </c>
      <c r="M38" s="136">
        <v>111253.72067398012</v>
      </c>
      <c r="N38" s="136">
        <v>68482.681226108063</v>
      </c>
      <c r="O38" s="136">
        <v>41971.299007736729</v>
      </c>
      <c r="P38" s="136">
        <v>5027.3789893837156</v>
      </c>
      <c r="Q38" s="443">
        <v>49549.145066181409</v>
      </c>
    </row>
    <row r="39" spans="1:17" x14ac:dyDescent="0.35">
      <c r="A39" s="117" t="s">
        <v>8</v>
      </c>
      <c r="B39" s="648">
        <v>3055511.8024180857</v>
      </c>
      <c r="C39" s="448">
        <v>4340571.5156819941</v>
      </c>
      <c r="D39" s="448">
        <v>-1285059.7132639084</v>
      </c>
      <c r="F39" s="135">
        <v>165260.89926974309</v>
      </c>
      <c r="G39" s="136">
        <v>318645.83506695298</v>
      </c>
      <c r="H39" s="136">
        <v>149038.99780360342</v>
      </c>
      <c r="I39" s="136">
        <v>261851.38734763334</v>
      </c>
      <c r="J39" s="136">
        <v>176953.13152492102</v>
      </c>
      <c r="K39" s="136">
        <v>110270.65822587219</v>
      </c>
      <c r="L39" s="136">
        <v>334394.44711941434</v>
      </c>
      <c r="M39" s="136">
        <v>369253.00872121105</v>
      </c>
      <c r="N39" s="136">
        <v>141720.28076683954</v>
      </c>
      <c r="O39" s="136">
        <v>266895.644751126</v>
      </c>
      <c r="P39" s="136">
        <v>186015.51070676168</v>
      </c>
      <c r="Q39" s="444">
        <v>575212.00111400709</v>
      </c>
    </row>
    <row r="40" spans="1:17" x14ac:dyDescent="0.35">
      <c r="A40" s="117" t="s">
        <v>430</v>
      </c>
      <c r="B40" s="648">
        <v>6185089.1241734149</v>
      </c>
      <c r="C40" s="448">
        <v>10593384.921530731</v>
      </c>
      <c r="D40" s="448">
        <v>-4408295.7973573161</v>
      </c>
      <c r="F40" s="135">
        <v>447716.69965650217</v>
      </c>
      <c r="G40" s="136">
        <v>569037.72179267521</v>
      </c>
      <c r="H40" s="136">
        <v>449538.91975314746</v>
      </c>
      <c r="I40" s="136">
        <v>470862.13910886151</v>
      </c>
      <c r="J40" s="136">
        <v>326887.83171201311</v>
      </c>
      <c r="K40" s="136">
        <v>162499.6925636197</v>
      </c>
      <c r="L40" s="136">
        <v>415018.68048787693</v>
      </c>
      <c r="M40" s="136">
        <v>576449.16523917858</v>
      </c>
      <c r="N40" s="136">
        <v>276221.19638166745</v>
      </c>
      <c r="O40" s="136">
        <v>688558.69727861905</v>
      </c>
      <c r="P40" s="136">
        <v>403014.00103055057</v>
      </c>
      <c r="Q40" s="444">
        <v>1399284.3791687035</v>
      </c>
    </row>
    <row r="41" spans="1:17" x14ac:dyDescent="0.35">
      <c r="A41" s="117" t="s">
        <v>541</v>
      </c>
      <c r="B41" s="648">
        <v>1114045.0623261794</v>
      </c>
      <c r="C41" s="448">
        <v>440215.02326730831</v>
      </c>
      <c r="D41" s="448">
        <v>673830.0390588711</v>
      </c>
      <c r="F41" s="135">
        <v>41254.273291196267</v>
      </c>
      <c r="G41" s="136">
        <v>118596.1879863262</v>
      </c>
      <c r="H41" s="136">
        <v>89164.796999468716</v>
      </c>
      <c r="I41" s="136">
        <v>116774.90453505405</v>
      </c>
      <c r="J41" s="136">
        <v>73052.332240788513</v>
      </c>
      <c r="K41" s="136">
        <v>48443.587210392579</v>
      </c>
      <c r="L41" s="136">
        <v>130310.94775977451</v>
      </c>
      <c r="M41" s="136">
        <v>162730.71663290929</v>
      </c>
      <c r="N41" s="136">
        <v>53102.79791462663</v>
      </c>
      <c r="O41" s="136">
        <v>121053.39376212882</v>
      </c>
      <c r="P41" s="136">
        <v>55561.852299610196</v>
      </c>
      <c r="Q41" s="444">
        <v>103999.27169390365</v>
      </c>
    </row>
    <row r="42" spans="1:17" x14ac:dyDescent="0.35">
      <c r="A42" s="38" t="s">
        <v>638</v>
      </c>
      <c r="B42" s="648">
        <v>0</v>
      </c>
      <c r="C42" s="448">
        <v>398036.88211472187</v>
      </c>
      <c r="D42" s="448">
        <v>-398036.88211472187</v>
      </c>
      <c r="F42" s="135">
        <v>0</v>
      </c>
      <c r="G42" s="136">
        <v>0</v>
      </c>
      <c r="H42" s="136">
        <v>0</v>
      </c>
      <c r="I42" s="136">
        <v>0</v>
      </c>
      <c r="J42" s="136">
        <v>0</v>
      </c>
      <c r="K42" s="136">
        <v>0</v>
      </c>
      <c r="L42" s="136">
        <v>0</v>
      </c>
      <c r="M42" s="136">
        <v>0</v>
      </c>
      <c r="N42" s="136">
        <v>0</v>
      </c>
      <c r="O42" s="136">
        <v>0</v>
      </c>
      <c r="P42" s="136">
        <v>0</v>
      </c>
      <c r="Q42" s="444">
        <v>0</v>
      </c>
    </row>
    <row r="43" spans="1:17" ht="15" thickBot="1" x14ac:dyDescent="0.4">
      <c r="A43" s="111" t="s">
        <v>33</v>
      </c>
      <c r="B43" s="649">
        <v>25299518.665348731</v>
      </c>
      <c r="C43" s="449">
        <v>34499940.991238035</v>
      </c>
      <c r="D43" s="449">
        <v>-9200422.3258892987</v>
      </c>
      <c r="F43" s="398">
        <v>1623061.1975842509</v>
      </c>
      <c r="G43" s="400">
        <v>2091147.228811519</v>
      </c>
      <c r="H43" s="400">
        <v>2184579.589413736</v>
      </c>
      <c r="I43" s="400">
        <v>1941271.1233389946</v>
      </c>
      <c r="J43" s="400">
        <v>1133655.5385710662</v>
      </c>
      <c r="K43" s="400">
        <v>857998.60999983747</v>
      </c>
      <c r="L43" s="400">
        <v>1531497.5082964352</v>
      </c>
      <c r="M43" s="400">
        <v>2521525.9569963347</v>
      </c>
      <c r="N43" s="400">
        <v>1246330.7858193882</v>
      </c>
      <c r="O43" s="400">
        <v>2763818.5284341355</v>
      </c>
      <c r="P43" s="400">
        <v>1489347.3634543975</v>
      </c>
      <c r="Q43" s="399">
        <v>5915285.2346286383</v>
      </c>
    </row>
    <row r="44" spans="1:17" x14ac:dyDescent="0.35">
      <c r="A44" s="111"/>
      <c r="F44" s="112"/>
    </row>
    <row r="45" spans="1:17" ht="15" thickBot="1" x14ac:dyDescent="0.4">
      <c r="A45" s="113" t="s">
        <v>666</v>
      </c>
      <c r="F45" s="112"/>
    </row>
    <row r="46" spans="1:17" x14ac:dyDescent="0.35">
      <c r="A46" s="38" t="s">
        <v>667</v>
      </c>
      <c r="B46" s="771">
        <v>22381696.845390547</v>
      </c>
      <c r="C46" s="772"/>
      <c r="D46" s="772">
        <v>22381696.845390547</v>
      </c>
      <c r="E46" s="773"/>
      <c r="F46" s="774">
        <v>2282773.9791162908</v>
      </c>
      <c r="G46" s="775">
        <v>1979177.0246728659</v>
      </c>
      <c r="H46" s="775">
        <v>2042456.009537518</v>
      </c>
      <c r="I46" s="775">
        <v>1733418.9832810462</v>
      </c>
      <c r="J46" s="775">
        <v>1614788.9677484632</v>
      </c>
      <c r="K46" s="775">
        <v>1570594.0117327869</v>
      </c>
      <c r="L46" s="775">
        <v>1769361.9204197526</v>
      </c>
      <c r="M46" s="775">
        <v>1774170.9430733323</v>
      </c>
      <c r="N46" s="775">
        <v>1564857.0092627704</v>
      </c>
      <c r="O46" s="775">
        <v>1740694.9773558564</v>
      </c>
      <c r="P46" s="775">
        <v>1986508.0040997565</v>
      </c>
      <c r="Q46" s="776">
        <v>2322895.0150901079</v>
      </c>
    </row>
    <row r="47" spans="1:17" x14ac:dyDescent="0.35">
      <c r="A47" s="38" t="s">
        <v>431</v>
      </c>
      <c r="B47" s="644">
        <v>1.037854015568614</v>
      </c>
      <c r="C47" s="446"/>
      <c r="D47" s="601">
        <v>1.037854015568614</v>
      </c>
      <c r="F47" s="127">
        <v>1.1332253036995259</v>
      </c>
      <c r="G47" s="112">
        <v>1.1502585398078935</v>
      </c>
      <c r="H47" s="112">
        <v>0.98143377566371337</v>
      </c>
      <c r="I47" s="112">
        <v>0.99875575926474358</v>
      </c>
      <c r="J47" s="112">
        <v>1.0078343161656478</v>
      </c>
      <c r="K47" s="112">
        <v>1.0442242170159948</v>
      </c>
      <c r="L47" s="112">
        <v>1.0535657923776152</v>
      </c>
      <c r="M47" s="112">
        <v>0.98068974636436002</v>
      </c>
      <c r="N47" s="112">
        <v>1.0646724063502178</v>
      </c>
      <c r="O47" s="112">
        <v>1.0137136881216102</v>
      </c>
      <c r="P47" s="112">
        <v>1.0716006921551307</v>
      </c>
      <c r="Q47" s="438">
        <v>0.95427394983691516</v>
      </c>
    </row>
    <row r="48" spans="1:17" ht="15" thickBot="1" x14ac:dyDescent="0.4">
      <c r="A48" s="111" t="s">
        <v>668</v>
      </c>
      <c r="B48" s="649">
        <v>53476065.350381866</v>
      </c>
      <c r="C48" s="449"/>
      <c r="D48" s="449">
        <v>53476065.350381866</v>
      </c>
      <c r="F48" s="398">
        <v>20646927.89363876</v>
      </c>
      <c r="G48" s="400">
        <v>20356225.695296876</v>
      </c>
      <c r="H48" s="400">
        <v>-1795544.9778578309</v>
      </c>
      <c r="I48" s="400">
        <v>-79822.816784909228</v>
      </c>
      <c r="J48" s="400">
        <v>319305.36700893089</v>
      </c>
      <c r="K48" s="400">
        <v>2160847.414931749</v>
      </c>
      <c r="L48" s="400">
        <v>5608919.0321223233</v>
      </c>
      <c r="M48" s="400">
        <v>-2200499.9467464904</v>
      </c>
      <c r="N48" s="400">
        <v>6154158.5883719549</v>
      </c>
      <c r="O48" s="400">
        <v>1360428.1244754174</v>
      </c>
      <c r="P48" s="400">
        <v>8660710.3436930533</v>
      </c>
      <c r="Q48" s="399">
        <v>-7715589.3677679766</v>
      </c>
    </row>
    <row r="49" spans="1:6" x14ac:dyDescent="0.35">
      <c r="A49" s="111"/>
      <c r="F49" s="112"/>
    </row>
    <row r="50" spans="1:6" x14ac:dyDescent="0.35">
      <c r="A50" s="111"/>
      <c r="F50" s="112"/>
    </row>
    <row r="51" spans="1:6" x14ac:dyDescent="0.35">
      <c r="A51" s="111"/>
      <c r="F51" s="112"/>
    </row>
    <row r="52" spans="1:6" x14ac:dyDescent="0.35">
      <c r="A52" s="111"/>
      <c r="F52" s="112"/>
    </row>
    <row r="53" spans="1:6" x14ac:dyDescent="0.35">
      <c r="A53" s="111"/>
      <c r="F53" s="112"/>
    </row>
    <row r="54" spans="1:6" x14ac:dyDescent="0.35">
      <c r="A54" s="111"/>
      <c r="F54" s="112"/>
    </row>
    <row r="55" spans="1:6" x14ac:dyDescent="0.35">
      <c r="A55" s="111"/>
      <c r="F55" s="112"/>
    </row>
    <row r="56" spans="1:6" x14ac:dyDescent="0.35">
      <c r="A56" s="111"/>
      <c r="F56" s="112"/>
    </row>
    <row r="57" spans="1:6" x14ac:dyDescent="0.35">
      <c r="A57" s="111"/>
      <c r="F57" s="11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7"/>
  <sheetViews>
    <sheetView zoomScale="80" zoomScaleNormal="80" workbookViewId="0">
      <selection activeCell="C43" sqref="C43:O48"/>
    </sheetView>
  </sheetViews>
  <sheetFormatPr defaultColWidth="9.1796875" defaultRowHeight="13" x14ac:dyDescent="0.3"/>
  <cols>
    <col min="1" max="1" width="26.453125" style="13" customWidth="1"/>
    <col min="2" max="2" width="13.1796875" style="13" bestFit="1" customWidth="1"/>
    <col min="3" max="3" width="8.81640625" style="13" bestFit="1" customWidth="1"/>
    <col min="4" max="5" width="8.453125" style="13" bestFit="1" customWidth="1"/>
    <col min="6" max="7" width="7.7265625" style="13" bestFit="1" customWidth="1"/>
    <col min="8" max="8" width="8.54296875" style="13" bestFit="1" customWidth="1"/>
    <col min="9" max="13" width="8.453125" style="13" bestFit="1" customWidth="1"/>
    <col min="14" max="14" width="8.81640625" style="13" bestFit="1" customWidth="1"/>
    <col min="15" max="15" width="13.7265625" style="36" bestFit="1" customWidth="1"/>
    <col min="16" max="16" width="8.81640625" style="13" bestFit="1" customWidth="1"/>
    <col min="17" max="17" width="8.453125" style="13" bestFit="1" customWidth="1"/>
    <col min="18" max="23" width="7.7265625" style="13" bestFit="1" customWidth="1"/>
    <col min="24" max="24" width="8.453125" style="13" bestFit="1" customWidth="1"/>
    <col min="25" max="26" width="7.7265625" style="13" bestFit="1" customWidth="1"/>
    <col min="27" max="27" width="8.7265625" style="13" bestFit="1" customWidth="1"/>
    <col min="28" max="16384" width="9.1796875" style="13"/>
  </cols>
  <sheetData>
    <row r="1" spans="1:16" ht="15.5" x14ac:dyDescent="0.35">
      <c r="A1" s="752" t="str">
        <f>REDACTED!A3</f>
        <v>REDACTED VERSION</v>
      </c>
    </row>
    <row r="2" spans="1:16" ht="10.5" customHeight="1" x14ac:dyDescent="0.3"/>
    <row r="3" spans="1:16" ht="18.5" x14ac:dyDescent="0.45">
      <c r="A3" s="1" t="s">
        <v>50</v>
      </c>
    </row>
    <row r="4" spans="1:16" ht="21" x14ac:dyDescent="0.5">
      <c r="A4" s="108" t="s">
        <v>733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21" x14ac:dyDescent="0.5">
      <c r="A5" s="2" t="s">
        <v>300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3.4" customHeight="1" x14ac:dyDescent="0.45">
      <c r="A6" s="3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8" spans="1:16" ht="14.5" x14ac:dyDescent="0.35">
      <c r="A8" s="137" t="s">
        <v>688</v>
      </c>
      <c r="B8" s="137"/>
      <c r="C8" s="57"/>
      <c r="D8" s="57"/>
      <c r="E8" s="20"/>
      <c r="F8" s="57"/>
      <c r="G8" s="57"/>
      <c r="H8" s="57"/>
      <c r="I8" s="57"/>
      <c r="J8" s="57"/>
      <c r="K8" s="57"/>
      <c r="L8" s="57"/>
      <c r="M8" s="57"/>
      <c r="N8" s="57"/>
      <c r="O8" s="137"/>
      <c r="P8" s="39"/>
    </row>
    <row r="9" spans="1:16" ht="14.5" x14ac:dyDescent="0.35">
      <c r="A9" s="138"/>
      <c r="B9" s="358" t="s">
        <v>52</v>
      </c>
      <c r="C9" s="139">
        <v>46023</v>
      </c>
      <c r="D9" s="139">
        <v>46054</v>
      </c>
      <c r="E9" s="139">
        <v>46082</v>
      </c>
      <c r="F9" s="139">
        <v>46113</v>
      </c>
      <c r="G9" s="139">
        <v>46143</v>
      </c>
      <c r="H9" s="139">
        <v>46174</v>
      </c>
      <c r="I9" s="139">
        <v>46204</v>
      </c>
      <c r="J9" s="139">
        <v>46235</v>
      </c>
      <c r="K9" s="139">
        <v>46266</v>
      </c>
      <c r="L9" s="139">
        <v>46296</v>
      </c>
      <c r="M9" s="139">
        <v>46327</v>
      </c>
      <c r="N9" s="139">
        <v>46357</v>
      </c>
      <c r="O9" s="600" t="s">
        <v>736</v>
      </c>
    </row>
    <row r="10" spans="1:16" ht="14.5" x14ac:dyDescent="0.35">
      <c r="A10" s="141" t="s">
        <v>24</v>
      </c>
      <c r="B10" s="7" t="s">
        <v>301</v>
      </c>
      <c r="C10" s="55">
        <v>7.43</v>
      </c>
      <c r="D10" s="55">
        <v>6.83</v>
      </c>
      <c r="E10" s="55">
        <v>3.75</v>
      </c>
      <c r="F10" s="55">
        <v>2.34</v>
      </c>
      <c r="G10" s="55">
        <v>1.88</v>
      </c>
      <c r="H10" s="55">
        <v>2.19</v>
      </c>
      <c r="I10" s="55">
        <v>3.11</v>
      </c>
      <c r="J10" s="55">
        <v>3.22</v>
      </c>
      <c r="K10" s="55">
        <v>3.16</v>
      </c>
      <c r="L10" s="55">
        <v>2.91</v>
      </c>
      <c r="M10" s="55">
        <v>5.27</v>
      </c>
      <c r="N10" s="55">
        <v>7.68</v>
      </c>
      <c r="O10" s="599">
        <v>4.1474999999999991</v>
      </c>
    </row>
    <row r="11" spans="1:16" ht="14.5" x14ac:dyDescent="0.35">
      <c r="A11" s="141" t="s">
        <v>186</v>
      </c>
      <c r="B11" s="7" t="s">
        <v>301</v>
      </c>
      <c r="C11" s="55">
        <v>5.37</v>
      </c>
      <c r="D11" s="55">
        <v>5.05</v>
      </c>
      <c r="E11" s="55">
        <v>3.52</v>
      </c>
      <c r="F11" s="55">
        <v>2.93</v>
      </c>
      <c r="G11" s="55">
        <v>2.77</v>
      </c>
      <c r="H11" s="55">
        <v>2.98</v>
      </c>
      <c r="I11" s="55">
        <v>3.54</v>
      </c>
      <c r="J11" s="55">
        <v>3.65</v>
      </c>
      <c r="K11" s="55">
        <v>3.53</v>
      </c>
      <c r="L11" s="55">
        <v>3.7</v>
      </c>
      <c r="M11" s="55">
        <v>4.25</v>
      </c>
      <c r="N11" s="55">
        <v>5.52</v>
      </c>
      <c r="O11" s="599">
        <v>3.9008333333333334</v>
      </c>
    </row>
    <row r="12" spans="1:16" ht="14.5" x14ac:dyDescent="0.35">
      <c r="A12" s="141" t="s">
        <v>233</v>
      </c>
      <c r="B12" s="7" t="s">
        <v>301</v>
      </c>
      <c r="C12" s="55">
        <v>2.5299999999999998</v>
      </c>
      <c r="D12" s="55">
        <v>2.5499999999999998</v>
      </c>
      <c r="E12" s="55">
        <v>2.2599999999999998</v>
      </c>
      <c r="F12" s="55">
        <v>2.0699999999999998</v>
      </c>
      <c r="G12" s="55">
        <v>1.99</v>
      </c>
      <c r="H12" s="55">
        <v>2.04</v>
      </c>
      <c r="I12" s="55">
        <v>2.08</v>
      </c>
      <c r="J12" s="55">
        <v>2.09</v>
      </c>
      <c r="K12" s="55">
        <v>2.1</v>
      </c>
      <c r="L12" s="55">
        <v>2.2799999999999998</v>
      </c>
      <c r="M12" s="55">
        <v>2.5299999999999998</v>
      </c>
      <c r="N12" s="55">
        <v>2.78</v>
      </c>
      <c r="O12" s="599">
        <v>2.2750000000000004</v>
      </c>
    </row>
    <row r="13" spans="1:16" ht="14.5" x14ac:dyDescent="0.35">
      <c r="A13" s="141" t="s">
        <v>221</v>
      </c>
      <c r="B13" s="7" t="s">
        <v>301</v>
      </c>
      <c r="C13" s="55">
        <v>2.23</v>
      </c>
      <c r="D13" s="55">
        <v>2.25</v>
      </c>
      <c r="E13" s="55">
        <v>1.97</v>
      </c>
      <c r="F13" s="55">
        <v>1.67</v>
      </c>
      <c r="G13" s="55">
        <v>1.59</v>
      </c>
      <c r="H13" s="55">
        <v>1.64</v>
      </c>
      <c r="I13" s="55">
        <v>1.67</v>
      </c>
      <c r="J13" s="55">
        <v>1.68</v>
      </c>
      <c r="K13" s="55">
        <v>1.69</v>
      </c>
      <c r="L13" s="55">
        <v>1.87</v>
      </c>
      <c r="M13" s="55">
        <v>2.4</v>
      </c>
      <c r="N13" s="55">
        <v>2.65</v>
      </c>
      <c r="O13" s="599">
        <v>1.9424999999999999</v>
      </c>
    </row>
    <row r="14" spans="1:16" ht="15" thickBot="1" x14ac:dyDescent="0.4">
      <c r="A14" s="141" t="s">
        <v>391</v>
      </c>
      <c r="B14" s="7" t="s">
        <v>301</v>
      </c>
      <c r="C14" s="56">
        <v>5.69</v>
      </c>
      <c r="D14" s="56">
        <v>5.31</v>
      </c>
      <c r="E14" s="56">
        <v>3.57</v>
      </c>
      <c r="F14" s="56">
        <v>3.08</v>
      </c>
      <c r="G14" s="56">
        <v>2.88</v>
      </c>
      <c r="H14" s="56">
        <v>3.07</v>
      </c>
      <c r="I14" s="56">
        <v>3.74</v>
      </c>
      <c r="J14" s="56">
        <v>3.83</v>
      </c>
      <c r="K14" s="56">
        <v>3.72</v>
      </c>
      <c r="L14" s="56">
        <v>3.56</v>
      </c>
      <c r="M14" s="56">
        <v>4.4800000000000004</v>
      </c>
      <c r="N14" s="56">
        <v>5.95</v>
      </c>
      <c r="O14" s="599">
        <v>4.0733333333333333</v>
      </c>
    </row>
    <row r="15" spans="1:16" ht="15" thickTop="1" x14ac:dyDescent="0.35">
      <c r="A15" s="141" t="s">
        <v>302</v>
      </c>
      <c r="B15" s="7" t="s">
        <v>411</v>
      </c>
      <c r="C15" s="1075"/>
      <c r="D15" s="1076"/>
      <c r="E15" s="1076"/>
      <c r="F15" s="1076"/>
      <c r="G15" s="1076"/>
      <c r="H15" s="1076"/>
      <c r="I15" s="1076"/>
      <c r="J15" s="1076"/>
      <c r="K15" s="1076"/>
      <c r="L15" s="1076"/>
      <c r="M15" s="1076"/>
      <c r="N15" s="1076"/>
      <c r="O15" s="1077"/>
    </row>
    <row r="16" spans="1:16" ht="14.5" x14ac:dyDescent="0.35">
      <c r="A16" s="141" t="s">
        <v>303</v>
      </c>
      <c r="B16" s="7" t="s">
        <v>411</v>
      </c>
      <c r="C16" s="1078"/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  <c r="O16" s="1080"/>
    </row>
    <row r="17" spans="1:16" ht="14.5" x14ac:dyDescent="0.35">
      <c r="A17" s="141" t="s">
        <v>304</v>
      </c>
      <c r="B17" s="7" t="s">
        <v>411</v>
      </c>
      <c r="C17" s="1078"/>
      <c r="D17" s="1079"/>
      <c r="E17" s="1079"/>
      <c r="F17" s="1079"/>
      <c r="G17" s="1079"/>
      <c r="H17" s="1079"/>
      <c r="I17" s="1079"/>
      <c r="J17" s="1079"/>
      <c r="K17" s="1079"/>
      <c r="L17" s="1079"/>
      <c r="M17" s="1079"/>
      <c r="N17" s="1079"/>
      <c r="O17" s="1080"/>
    </row>
    <row r="18" spans="1:16" ht="14.5" x14ac:dyDescent="0.35">
      <c r="A18" s="141" t="s">
        <v>305</v>
      </c>
      <c r="B18" s="7" t="s">
        <v>472</v>
      </c>
      <c r="C18" s="1081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3"/>
    </row>
    <row r="19" spans="1:16" ht="14.5" x14ac:dyDescent="0.35">
      <c r="A19" s="141" t="s">
        <v>306</v>
      </c>
      <c r="B19" s="7" t="s">
        <v>472</v>
      </c>
      <c r="C19" s="1081"/>
      <c r="D19" s="1082"/>
      <c r="E19" s="1082"/>
      <c r="F19" s="1082"/>
      <c r="G19" s="1082"/>
      <c r="H19" s="1082"/>
      <c r="I19" s="1082"/>
      <c r="J19" s="1082"/>
      <c r="K19" s="1082"/>
      <c r="L19" s="1082"/>
      <c r="M19" s="1082"/>
      <c r="N19" s="1082"/>
      <c r="O19" s="1083"/>
    </row>
    <row r="20" spans="1:16" ht="15" thickBot="1" x14ac:dyDescent="0.4">
      <c r="A20" s="142" t="s">
        <v>307</v>
      </c>
      <c r="B20" s="359" t="s">
        <v>472</v>
      </c>
      <c r="C20" s="1084"/>
      <c r="D20" s="1085"/>
      <c r="E20" s="1085"/>
      <c r="F20" s="1085"/>
      <c r="G20" s="1085"/>
      <c r="H20" s="1085"/>
      <c r="I20" s="1085"/>
      <c r="J20" s="1085"/>
      <c r="K20" s="1085"/>
      <c r="L20" s="1085"/>
      <c r="M20" s="1085"/>
      <c r="N20" s="1085"/>
      <c r="O20" s="1086"/>
    </row>
    <row r="21" spans="1:16" ht="15" thickTop="1" x14ac:dyDescent="0.35">
      <c r="A21" s="39"/>
      <c r="B21" s="39"/>
      <c r="C21" s="39"/>
      <c r="D21" s="39"/>
      <c r="E21" s="39"/>
      <c r="F21" s="39"/>
      <c r="G21" s="55"/>
      <c r="H21" s="39"/>
      <c r="I21" s="55"/>
      <c r="J21" s="55"/>
      <c r="K21" s="39"/>
      <c r="L21" s="39"/>
      <c r="M21" s="39"/>
      <c r="N21" s="39"/>
      <c r="O21" s="97"/>
      <c r="P21" s="39"/>
    </row>
    <row r="22" spans="1:16" ht="14.5" x14ac:dyDescent="0.35">
      <c r="A22" s="137" t="s">
        <v>656</v>
      </c>
      <c r="B22" s="13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137"/>
      <c r="P22" s="39"/>
    </row>
    <row r="23" spans="1:16" ht="14.5" x14ac:dyDescent="0.35">
      <c r="A23" s="138"/>
      <c r="B23" s="358" t="s">
        <v>52</v>
      </c>
      <c r="C23" s="139">
        <v>45658</v>
      </c>
      <c r="D23" s="139">
        <v>45689</v>
      </c>
      <c r="E23" s="139">
        <v>45717</v>
      </c>
      <c r="F23" s="139">
        <v>45748</v>
      </c>
      <c r="G23" s="139">
        <v>45778</v>
      </c>
      <c r="H23" s="139">
        <v>45809</v>
      </c>
      <c r="I23" s="139">
        <v>45839</v>
      </c>
      <c r="J23" s="139">
        <v>45870</v>
      </c>
      <c r="K23" s="139">
        <v>45901</v>
      </c>
      <c r="L23" s="139">
        <v>45931</v>
      </c>
      <c r="M23" s="139">
        <v>45962</v>
      </c>
      <c r="N23" s="139">
        <v>45992</v>
      </c>
      <c r="O23" s="600" t="s">
        <v>737</v>
      </c>
    </row>
    <row r="24" spans="1:16" ht="14.5" x14ac:dyDescent="0.35">
      <c r="A24" s="141" t="s">
        <v>24</v>
      </c>
      <c r="B24" s="7" t="s">
        <v>301</v>
      </c>
      <c r="C24" s="55">
        <v>6.85</v>
      </c>
      <c r="D24" s="55">
        <v>5.54</v>
      </c>
      <c r="E24" s="55">
        <v>3.17</v>
      </c>
      <c r="F24" s="55">
        <v>2.3199999999999998</v>
      </c>
      <c r="G24" s="55">
        <v>1.9</v>
      </c>
      <c r="H24" s="55">
        <v>2.13</v>
      </c>
      <c r="I24" s="55">
        <v>3</v>
      </c>
      <c r="J24" s="55">
        <v>3.15</v>
      </c>
      <c r="K24" s="55">
        <v>3.04</v>
      </c>
      <c r="L24" s="55">
        <v>2.67</v>
      </c>
      <c r="M24" s="55">
        <v>5.36</v>
      </c>
      <c r="N24" s="55">
        <v>8.42</v>
      </c>
      <c r="O24" s="599">
        <v>3.9624999999999999</v>
      </c>
    </row>
    <row r="25" spans="1:16" ht="14.5" x14ac:dyDescent="0.35">
      <c r="A25" s="141" t="s">
        <v>186</v>
      </c>
      <c r="B25" s="7" t="s">
        <v>301</v>
      </c>
      <c r="C25" s="55">
        <v>5.18</v>
      </c>
      <c r="D25" s="55">
        <v>4.6399999999999997</v>
      </c>
      <c r="E25" s="55">
        <v>3.05</v>
      </c>
      <c r="F25" s="55">
        <v>2.2999999999999998</v>
      </c>
      <c r="G25" s="55">
        <v>2.1800000000000002</v>
      </c>
      <c r="H25" s="55">
        <v>2.42</v>
      </c>
      <c r="I25" s="55">
        <v>3.07</v>
      </c>
      <c r="J25" s="55">
        <v>3.2</v>
      </c>
      <c r="K25" s="55">
        <v>3.13</v>
      </c>
      <c r="L25" s="55">
        <v>2.84</v>
      </c>
      <c r="M25" s="55">
        <v>4.0599999999999996</v>
      </c>
      <c r="N25" s="55">
        <v>6.17</v>
      </c>
      <c r="O25" s="599">
        <v>3.5200000000000009</v>
      </c>
    </row>
    <row r="26" spans="1:16" ht="14.5" x14ac:dyDescent="0.35">
      <c r="A26" s="141" t="s">
        <v>233</v>
      </c>
      <c r="B26" s="7" t="s">
        <v>301</v>
      </c>
      <c r="C26" s="55">
        <v>1.65</v>
      </c>
      <c r="D26" s="55">
        <v>1.65</v>
      </c>
      <c r="E26" s="55">
        <v>1.5</v>
      </c>
      <c r="F26" s="55">
        <v>1.41</v>
      </c>
      <c r="G26" s="55">
        <v>1.35</v>
      </c>
      <c r="H26" s="55">
        <v>1.4</v>
      </c>
      <c r="I26" s="55">
        <v>1.44</v>
      </c>
      <c r="J26" s="55">
        <v>1.48</v>
      </c>
      <c r="K26" s="55">
        <v>1.5</v>
      </c>
      <c r="L26" s="55">
        <v>1.68</v>
      </c>
      <c r="M26" s="55">
        <v>2.19</v>
      </c>
      <c r="N26" s="55">
        <v>2.46</v>
      </c>
      <c r="O26" s="599">
        <v>1.6425000000000001</v>
      </c>
    </row>
    <row r="27" spans="1:16" ht="14.5" x14ac:dyDescent="0.35">
      <c r="A27" s="141" t="s">
        <v>221</v>
      </c>
      <c r="B27" s="7" t="s">
        <v>301</v>
      </c>
      <c r="C27" s="55">
        <v>1.51</v>
      </c>
      <c r="D27" s="55">
        <v>1.51</v>
      </c>
      <c r="E27" s="55">
        <v>1.36</v>
      </c>
      <c r="F27" s="55">
        <v>1.1200000000000001</v>
      </c>
      <c r="G27" s="55">
        <v>1.06</v>
      </c>
      <c r="H27" s="55">
        <v>1.1000000000000001</v>
      </c>
      <c r="I27" s="55">
        <v>1.1399999999999999</v>
      </c>
      <c r="J27" s="55">
        <v>1.18</v>
      </c>
      <c r="K27" s="55">
        <v>1.2</v>
      </c>
      <c r="L27" s="55">
        <v>1.37</v>
      </c>
      <c r="M27" s="55">
        <v>2.1</v>
      </c>
      <c r="N27" s="55">
        <v>2.36</v>
      </c>
      <c r="O27" s="599">
        <v>1.4175000000000002</v>
      </c>
    </row>
    <row r="28" spans="1:16" ht="15" thickBot="1" x14ac:dyDescent="0.4">
      <c r="A28" s="141" t="s">
        <v>391</v>
      </c>
      <c r="B28" s="7" t="s">
        <v>301</v>
      </c>
      <c r="C28" s="56">
        <v>5.16</v>
      </c>
      <c r="D28" s="56">
        <v>4.59</v>
      </c>
      <c r="E28" s="56">
        <v>2.95</v>
      </c>
      <c r="F28" s="56">
        <v>2.46</v>
      </c>
      <c r="G28" s="56">
        <v>2.23</v>
      </c>
      <c r="H28" s="56">
        <v>2.44</v>
      </c>
      <c r="I28" s="56">
        <v>3.1</v>
      </c>
      <c r="J28" s="56">
        <v>3.22</v>
      </c>
      <c r="K28" s="56">
        <v>3.08</v>
      </c>
      <c r="L28" s="56">
        <v>2.81</v>
      </c>
      <c r="M28" s="56">
        <v>4.12</v>
      </c>
      <c r="N28" s="56">
        <v>6.41</v>
      </c>
      <c r="O28" s="599">
        <v>3.5475000000000008</v>
      </c>
    </row>
    <row r="29" spans="1:16" ht="15" thickTop="1" x14ac:dyDescent="0.35">
      <c r="A29" s="141" t="s">
        <v>302</v>
      </c>
      <c r="B29" s="7" t="s">
        <v>411</v>
      </c>
      <c r="C29" s="1075"/>
      <c r="D29" s="1076"/>
      <c r="E29" s="1076"/>
      <c r="F29" s="1076"/>
      <c r="G29" s="1076"/>
      <c r="H29" s="1076"/>
      <c r="I29" s="1076"/>
      <c r="J29" s="1076"/>
      <c r="K29" s="1076"/>
      <c r="L29" s="1076"/>
      <c r="M29" s="1076"/>
      <c r="N29" s="1076"/>
      <c r="O29" s="1077"/>
    </row>
    <row r="30" spans="1:16" ht="14.5" x14ac:dyDescent="0.35">
      <c r="A30" s="141" t="s">
        <v>303</v>
      </c>
      <c r="B30" s="7" t="s">
        <v>411</v>
      </c>
      <c r="C30" s="1078"/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  <c r="O30" s="1080"/>
    </row>
    <row r="31" spans="1:16" ht="14.5" x14ac:dyDescent="0.35">
      <c r="A31" s="141" t="s">
        <v>304</v>
      </c>
      <c r="B31" s="7" t="s">
        <v>411</v>
      </c>
      <c r="C31" s="1078"/>
      <c r="D31" s="1079"/>
      <c r="E31" s="1079"/>
      <c r="F31" s="1079"/>
      <c r="G31" s="1079"/>
      <c r="H31" s="1079"/>
      <c r="I31" s="1079"/>
      <c r="J31" s="1079"/>
      <c r="K31" s="1079"/>
      <c r="L31" s="1079"/>
      <c r="M31" s="1079"/>
      <c r="N31" s="1079"/>
      <c r="O31" s="1080"/>
    </row>
    <row r="32" spans="1:16" ht="14.5" x14ac:dyDescent="0.35">
      <c r="A32" s="141" t="s">
        <v>305</v>
      </c>
      <c r="B32" s="7" t="s">
        <v>472</v>
      </c>
      <c r="C32" s="1081"/>
      <c r="D32" s="1082"/>
      <c r="E32" s="1082"/>
      <c r="F32" s="1082"/>
      <c r="G32" s="1082"/>
      <c r="H32" s="1082"/>
      <c r="I32" s="1082"/>
      <c r="J32" s="1082"/>
      <c r="K32" s="1082"/>
      <c r="L32" s="1082"/>
      <c r="M32" s="1082"/>
      <c r="N32" s="1082"/>
      <c r="O32" s="1083"/>
    </row>
    <row r="33" spans="1:16" ht="14.5" x14ac:dyDescent="0.35">
      <c r="A33" s="141" t="s">
        <v>306</v>
      </c>
      <c r="B33" s="7" t="s">
        <v>472</v>
      </c>
      <c r="C33" s="1081"/>
      <c r="D33" s="1082"/>
      <c r="E33" s="1082"/>
      <c r="F33" s="1082"/>
      <c r="G33" s="1082"/>
      <c r="H33" s="1082"/>
      <c r="I33" s="1082"/>
      <c r="J33" s="1082"/>
      <c r="K33" s="1082"/>
      <c r="L33" s="1082"/>
      <c r="M33" s="1082"/>
      <c r="N33" s="1082"/>
      <c r="O33" s="1083"/>
    </row>
    <row r="34" spans="1:16" ht="15" thickBot="1" x14ac:dyDescent="0.4">
      <c r="A34" s="142" t="s">
        <v>307</v>
      </c>
      <c r="B34" s="359" t="s">
        <v>472</v>
      </c>
      <c r="C34" s="1084"/>
      <c r="D34" s="1085"/>
      <c r="E34" s="1085"/>
      <c r="F34" s="1085"/>
      <c r="G34" s="1085"/>
      <c r="H34" s="1085"/>
      <c r="I34" s="1085"/>
      <c r="J34" s="1085"/>
      <c r="K34" s="1085"/>
      <c r="L34" s="1085"/>
      <c r="M34" s="1085"/>
      <c r="N34" s="1085"/>
      <c r="O34" s="1086"/>
    </row>
    <row r="35" spans="1:16" ht="15" thickTop="1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97"/>
      <c r="P35" s="39"/>
    </row>
    <row r="36" spans="1:16" ht="14.5" x14ac:dyDescent="0.35">
      <c r="A36" s="58" t="s">
        <v>308</v>
      </c>
      <c r="B36" s="58"/>
      <c r="C36" s="57"/>
      <c r="D36" s="57"/>
      <c r="E36" s="57"/>
      <c r="F36" s="57"/>
      <c r="G36" s="59"/>
      <c r="H36" s="57"/>
      <c r="I36" s="59"/>
      <c r="J36" s="59"/>
      <c r="K36" s="57"/>
      <c r="L36" s="57"/>
      <c r="M36" s="57"/>
      <c r="N36" s="57"/>
      <c r="O36" s="137"/>
      <c r="P36" s="39"/>
    </row>
    <row r="37" spans="1:16" ht="29" x14ac:dyDescent="0.35">
      <c r="A37" s="180"/>
      <c r="B37" s="358" t="s">
        <v>52</v>
      </c>
      <c r="C37" s="139">
        <v>46023</v>
      </c>
      <c r="D37" s="139">
        <v>46054</v>
      </c>
      <c r="E37" s="139">
        <v>46082</v>
      </c>
      <c r="F37" s="139">
        <v>46113</v>
      </c>
      <c r="G37" s="139">
        <v>46143</v>
      </c>
      <c r="H37" s="139">
        <v>46174</v>
      </c>
      <c r="I37" s="139">
        <v>46204</v>
      </c>
      <c r="J37" s="139">
        <v>46235</v>
      </c>
      <c r="K37" s="139">
        <v>46266</v>
      </c>
      <c r="L37" s="139">
        <v>46296</v>
      </c>
      <c r="M37" s="139">
        <v>46327</v>
      </c>
      <c r="N37" s="140">
        <v>46357</v>
      </c>
      <c r="O37" s="600" t="s">
        <v>738</v>
      </c>
    </row>
    <row r="38" spans="1:16" ht="14.5" x14ac:dyDescent="0.35">
      <c r="A38" s="141" t="s">
        <v>24</v>
      </c>
      <c r="B38" s="7" t="s">
        <v>301</v>
      </c>
      <c r="C38" s="55">
        <v>0.58000000000000007</v>
      </c>
      <c r="D38" s="55">
        <v>1.29</v>
      </c>
      <c r="E38" s="55">
        <v>0.58000000000000007</v>
      </c>
      <c r="F38" s="55">
        <v>2.0000000000000018E-2</v>
      </c>
      <c r="G38" s="55">
        <v>-2.0000000000000018E-2</v>
      </c>
      <c r="H38" s="55">
        <v>6.0000000000000053E-2</v>
      </c>
      <c r="I38" s="55">
        <v>0.10999999999999988</v>
      </c>
      <c r="J38" s="55">
        <v>7.0000000000000284E-2</v>
      </c>
      <c r="K38" s="55">
        <v>0.12000000000000011</v>
      </c>
      <c r="L38" s="55">
        <v>0.24000000000000021</v>
      </c>
      <c r="M38" s="55">
        <v>-9.0000000000000746E-2</v>
      </c>
      <c r="N38" s="610">
        <v>-0.74000000000000021</v>
      </c>
      <c r="O38" s="599">
        <v>0.18499999999999917</v>
      </c>
    </row>
    <row r="39" spans="1:16" ht="14.5" x14ac:dyDescent="0.35">
      <c r="A39" s="141" t="s">
        <v>186</v>
      </c>
      <c r="B39" s="7" t="s">
        <v>301</v>
      </c>
      <c r="C39" s="55">
        <v>0.19000000000000039</v>
      </c>
      <c r="D39" s="55">
        <v>0.41000000000000014</v>
      </c>
      <c r="E39" s="55">
        <v>0.4700000000000002</v>
      </c>
      <c r="F39" s="55">
        <v>0.63000000000000034</v>
      </c>
      <c r="G39" s="55">
        <v>0.58999999999999986</v>
      </c>
      <c r="H39" s="55">
        <v>0.56000000000000005</v>
      </c>
      <c r="I39" s="55">
        <v>0.4700000000000002</v>
      </c>
      <c r="J39" s="55">
        <v>0.44999999999999973</v>
      </c>
      <c r="K39" s="55">
        <v>0.39999999999999991</v>
      </c>
      <c r="L39" s="55">
        <v>0.86000000000000032</v>
      </c>
      <c r="M39" s="55">
        <v>0.19000000000000039</v>
      </c>
      <c r="N39" s="610">
        <v>-0.65000000000000036</v>
      </c>
      <c r="O39" s="599">
        <v>0.38083333333333247</v>
      </c>
    </row>
    <row r="40" spans="1:16" ht="14.5" x14ac:dyDescent="0.35">
      <c r="A40" s="141" t="s">
        <v>233</v>
      </c>
      <c r="B40" s="7" t="s">
        <v>301</v>
      </c>
      <c r="C40" s="55">
        <v>0.87999999999999989</v>
      </c>
      <c r="D40" s="55">
        <v>0.89999999999999991</v>
      </c>
      <c r="E40" s="55">
        <v>0.75999999999999979</v>
      </c>
      <c r="F40" s="55">
        <v>0.65999999999999992</v>
      </c>
      <c r="G40" s="55">
        <v>0.6399999999999999</v>
      </c>
      <c r="H40" s="55">
        <v>0.64000000000000012</v>
      </c>
      <c r="I40" s="55">
        <v>0.64000000000000012</v>
      </c>
      <c r="J40" s="55">
        <v>0.60999999999999988</v>
      </c>
      <c r="K40" s="55">
        <v>0.60000000000000009</v>
      </c>
      <c r="L40" s="55">
        <v>0.59999999999999987</v>
      </c>
      <c r="M40" s="55">
        <v>0.33999999999999986</v>
      </c>
      <c r="N40" s="610">
        <v>0.31999999999999984</v>
      </c>
      <c r="O40" s="599">
        <v>0.63250000000000028</v>
      </c>
    </row>
    <row r="41" spans="1:16" ht="14.5" x14ac:dyDescent="0.35">
      <c r="A41" s="141" t="s">
        <v>221</v>
      </c>
      <c r="B41" s="7" t="s">
        <v>301</v>
      </c>
      <c r="C41" s="55">
        <v>0.72</v>
      </c>
      <c r="D41" s="55">
        <v>0.74</v>
      </c>
      <c r="E41" s="55">
        <v>0.60999999999999988</v>
      </c>
      <c r="F41" s="55">
        <v>0.54999999999999982</v>
      </c>
      <c r="G41" s="55">
        <v>0.53</v>
      </c>
      <c r="H41" s="55">
        <v>0.53999999999999981</v>
      </c>
      <c r="I41" s="55">
        <v>0.53</v>
      </c>
      <c r="J41" s="55">
        <v>0.5</v>
      </c>
      <c r="K41" s="55">
        <v>0.49</v>
      </c>
      <c r="L41" s="55">
        <v>0.5</v>
      </c>
      <c r="M41" s="55">
        <v>0.29999999999999982</v>
      </c>
      <c r="N41" s="610">
        <v>0.29000000000000004</v>
      </c>
      <c r="O41" s="599">
        <v>0.52499999999999969</v>
      </c>
    </row>
    <row r="42" spans="1:16" ht="15" thickBot="1" x14ac:dyDescent="0.4">
      <c r="A42" s="141" t="s">
        <v>391</v>
      </c>
      <c r="B42" s="7" t="s">
        <v>301</v>
      </c>
      <c r="C42" s="55">
        <v>0.53000000000000025</v>
      </c>
      <c r="D42" s="55">
        <v>0.71999999999999975</v>
      </c>
      <c r="E42" s="55">
        <v>0.61999999999999966</v>
      </c>
      <c r="F42" s="55">
        <v>0.62000000000000011</v>
      </c>
      <c r="G42" s="55">
        <v>0.64999999999999991</v>
      </c>
      <c r="H42" s="55">
        <v>0.62999999999999989</v>
      </c>
      <c r="I42" s="55">
        <v>0.64000000000000012</v>
      </c>
      <c r="J42" s="55">
        <v>0.60999999999999988</v>
      </c>
      <c r="K42" s="55">
        <v>0.64000000000000012</v>
      </c>
      <c r="L42" s="55">
        <v>0.75</v>
      </c>
      <c r="M42" s="55">
        <v>0.36000000000000032</v>
      </c>
      <c r="N42" s="610">
        <v>-0.45999999999999996</v>
      </c>
      <c r="O42" s="599">
        <v>0.52583333333333249</v>
      </c>
    </row>
    <row r="43" spans="1:16" ht="15" thickTop="1" x14ac:dyDescent="0.35">
      <c r="A43" s="141" t="s">
        <v>302</v>
      </c>
      <c r="B43" s="7" t="s">
        <v>411</v>
      </c>
      <c r="C43" s="1075"/>
      <c r="D43" s="1076"/>
      <c r="E43" s="1076"/>
      <c r="F43" s="1076"/>
      <c r="G43" s="1076"/>
      <c r="H43" s="1076"/>
      <c r="I43" s="1076"/>
      <c r="J43" s="1076"/>
      <c r="K43" s="1076"/>
      <c r="L43" s="1076"/>
      <c r="M43" s="1076"/>
      <c r="N43" s="1087"/>
      <c r="O43" s="1077"/>
    </row>
    <row r="44" spans="1:16" ht="14.5" x14ac:dyDescent="0.35">
      <c r="A44" s="141" t="s">
        <v>303</v>
      </c>
      <c r="B44" s="7" t="s">
        <v>411</v>
      </c>
      <c r="C44" s="1078"/>
      <c r="D44" s="1079"/>
      <c r="E44" s="1079"/>
      <c r="F44" s="1079"/>
      <c r="G44" s="1079"/>
      <c r="H44" s="1079"/>
      <c r="I44" s="1079"/>
      <c r="J44" s="1079"/>
      <c r="K44" s="1079"/>
      <c r="L44" s="1079"/>
      <c r="M44" s="1079"/>
      <c r="N44" s="1088"/>
      <c r="O44" s="1080"/>
    </row>
    <row r="45" spans="1:16" ht="14.5" x14ac:dyDescent="0.35">
      <c r="A45" s="141" t="s">
        <v>304</v>
      </c>
      <c r="B45" s="7" t="s">
        <v>411</v>
      </c>
      <c r="C45" s="1078"/>
      <c r="D45" s="1079"/>
      <c r="E45" s="1079"/>
      <c r="F45" s="1079"/>
      <c r="G45" s="1079"/>
      <c r="H45" s="1079"/>
      <c r="I45" s="1079"/>
      <c r="J45" s="1079"/>
      <c r="K45" s="1079"/>
      <c r="L45" s="1079"/>
      <c r="M45" s="1079"/>
      <c r="N45" s="1088"/>
      <c r="O45" s="1080"/>
    </row>
    <row r="46" spans="1:16" ht="14.5" x14ac:dyDescent="0.35">
      <c r="A46" s="141" t="s">
        <v>305</v>
      </c>
      <c r="B46" s="7" t="s">
        <v>472</v>
      </c>
      <c r="C46" s="1081"/>
      <c r="D46" s="1082"/>
      <c r="E46" s="1082"/>
      <c r="F46" s="1082"/>
      <c r="G46" s="1082"/>
      <c r="H46" s="1082"/>
      <c r="I46" s="1082"/>
      <c r="J46" s="1082"/>
      <c r="K46" s="1082"/>
      <c r="L46" s="1082"/>
      <c r="M46" s="1082"/>
      <c r="N46" s="1089"/>
      <c r="O46" s="1083"/>
    </row>
    <row r="47" spans="1:16" ht="14.5" x14ac:dyDescent="0.35">
      <c r="A47" s="141" t="s">
        <v>306</v>
      </c>
      <c r="B47" s="7" t="s">
        <v>472</v>
      </c>
      <c r="C47" s="1081"/>
      <c r="D47" s="1082"/>
      <c r="E47" s="1082"/>
      <c r="F47" s="1082"/>
      <c r="G47" s="1082"/>
      <c r="H47" s="1082"/>
      <c r="I47" s="1082"/>
      <c r="J47" s="1082"/>
      <c r="K47" s="1082"/>
      <c r="L47" s="1082"/>
      <c r="M47" s="1082"/>
      <c r="N47" s="1089"/>
      <c r="O47" s="1083"/>
    </row>
    <row r="48" spans="1:16" ht="15" thickBot="1" x14ac:dyDescent="0.4">
      <c r="A48" s="142" t="s">
        <v>307</v>
      </c>
      <c r="B48" s="359" t="s">
        <v>472</v>
      </c>
      <c r="C48" s="1084"/>
      <c r="D48" s="1085"/>
      <c r="E48" s="1085"/>
      <c r="F48" s="1085"/>
      <c r="G48" s="1085"/>
      <c r="H48" s="1085"/>
      <c r="I48" s="1085"/>
      <c r="J48" s="1085"/>
      <c r="K48" s="1085"/>
      <c r="L48" s="1085"/>
      <c r="M48" s="1085"/>
      <c r="N48" s="1090"/>
      <c r="O48" s="1086"/>
    </row>
    <row r="49" spans="1:16" ht="15" thickTop="1" x14ac:dyDescent="0.3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97"/>
      <c r="P49" s="39"/>
    </row>
    <row r="50" spans="1:16" ht="14.5" x14ac:dyDescent="0.3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97"/>
      <c r="P50" s="39"/>
    </row>
    <row r="51" spans="1:16" ht="14.5" x14ac:dyDescent="0.35">
      <c r="A51" s="224" t="s">
        <v>657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97"/>
      <c r="P51" s="39"/>
    </row>
    <row r="52" spans="1:16" ht="14.5" x14ac:dyDescent="0.35">
      <c r="A52" s="225" t="s">
        <v>687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97"/>
      <c r="P52" s="39"/>
    </row>
    <row r="53" spans="1:16" ht="14.5" x14ac:dyDescent="0.3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97"/>
      <c r="P53" s="39"/>
    </row>
    <row r="54" spans="1:16" ht="14.5" x14ac:dyDescent="0.3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97"/>
      <c r="P54" s="39"/>
    </row>
    <row r="55" spans="1:16" ht="14.5" x14ac:dyDescent="0.3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97"/>
      <c r="P55" s="39"/>
    </row>
    <row r="67" spans="7:15" ht="14.5" x14ac:dyDescent="0.35">
      <c r="G67"/>
      <c r="H67"/>
      <c r="I67"/>
      <c r="J67"/>
      <c r="K67"/>
      <c r="L67"/>
      <c r="M67"/>
      <c r="N67"/>
      <c r="O67" s="19"/>
    </row>
    <row r="68" spans="7:15" ht="14.5" x14ac:dyDescent="0.35">
      <c r="G68"/>
      <c r="H68"/>
      <c r="I68"/>
      <c r="J68"/>
      <c r="K68"/>
      <c r="L68"/>
      <c r="M68"/>
      <c r="N68"/>
      <c r="O68" s="19"/>
    </row>
    <row r="69" spans="7:15" ht="14.5" x14ac:dyDescent="0.35">
      <c r="G69" s="60"/>
      <c r="H69"/>
      <c r="I69"/>
      <c r="J69"/>
      <c r="K69"/>
      <c r="L69"/>
      <c r="M69"/>
      <c r="N69"/>
      <c r="O69" s="19"/>
    </row>
    <row r="70" spans="7:15" ht="14.5" x14ac:dyDescent="0.35">
      <c r="G70" s="60"/>
      <c r="H70"/>
      <c r="I70"/>
      <c r="J70"/>
      <c r="K70"/>
      <c r="L70"/>
      <c r="M70"/>
      <c r="N70"/>
      <c r="O70" s="19"/>
    </row>
    <row r="71" spans="7:15" ht="14.5" x14ac:dyDescent="0.35">
      <c r="G71" s="60"/>
      <c r="H71"/>
      <c r="I71"/>
      <c r="J71"/>
      <c r="K71"/>
      <c r="L71"/>
      <c r="M71"/>
      <c r="N71"/>
      <c r="O71" s="19"/>
    </row>
    <row r="72" spans="7:15" ht="14.5" x14ac:dyDescent="0.35">
      <c r="G72" s="60"/>
      <c r="H72"/>
      <c r="I72"/>
      <c r="J72"/>
      <c r="K72"/>
      <c r="L72"/>
      <c r="M72"/>
      <c r="N72"/>
      <c r="O72" s="19"/>
    </row>
    <row r="73" spans="7:15" ht="14.5" x14ac:dyDescent="0.35">
      <c r="G73"/>
      <c r="H73"/>
      <c r="I73"/>
    </row>
    <row r="74" spans="7:15" ht="14.5" x14ac:dyDescent="0.35">
      <c r="G74"/>
      <c r="H74"/>
      <c r="I74"/>
    </row>
    <row r="75" spans="7:15" ht="14.5" x14ac:dyDescent="0.35">
      <c r="G75"/>
      <c r="H75"/>
      <c r="I75"/>
    </row>
    <row r="76" spans="7:15" ht="14.5" x14ac:dyDescent="0.35">
      <c r="G76"/>
      <c r="H76"/>
      <c r="I76"/>
    </row>
    <row r="77" spans="7:15" ht="14.5" x14ac:dyDescent="0.35">
      <c r="G77"/>
      <c r="H77"/>
      <c r="I77"/>
    </row>
    <row r="78" spans="7:15" ht="14.5" x14ac:dyDescent="0.35">
      <c r="G78"/>
      <c r="H78"/>
      <c r="I78"/>
    </row>
    <row r="79" spans="7:15" ht="14.5" x14ac:dyDescent="0.35">
      <c r="G79"/>
      <c r="H79"/>
      <c r="I79"/>
    </row>
    <row r="80" spans="7:15" ht="14.5" x14ac:dyDescent="0.35">
      <c r="G80"/>
      <c r="H80"/>
      <c r="I80"/>
    </row>
    <row r="81" spans="7:9" ht="14.5" x14ac:dyDescent="0.35">
      <c r="G81"/>
      <c r="H81"/>
      <c r="I81"/>
    </row>
    <row r="82" spans="7:9" ht="14.5" x14ac:dyDescent="0.35">
      <c r="G82"/>
      <c r="H82"/>
      <c r="I82"/>
    </row>
    <row r="83" spans="7:9" ht="14.5" x14ac:dyDescent="0.35">
      <c r="G83"/>
      <c r="H83"/>
      <c r="I83"/>
    </row>
    <row r="84" spans="7:9" ht="14.5" x14ac:dyDescent="0.35">
      <c r="G84"/>
      <c r="H84"/>
      <c r="I84"/>
    </row>
    <row r="85" spans="7:9" ht="14.5" x14ac:dyDescent="0.35">
      <c r="G85"/>
    </row>
    <row r="86" spans="7:9" ht="14.5" x14ac:dyDescent="0.35">
      <c r="G86"/>
    </row>
    <row r="87" spans="7:9" ht="14.5" x14ac:dyDescent="0.35">
      <c r="G87"/>
    </row>
    <row r="88" spans="7:9" ht="14.5" x14ac:dyDescent="0.35">
      <c r="G88"/>
    </row>
    <row r="89" spans="7:9" ht="14.5" x14ac:dyDescent="0.35">
      <c r="G89"/>
    </row>
    <row r="90" spans="7:9" ht="14.5" x14ac:dyDescent="0.35">
      <c r="G90"/>
    </row>
    <row r="91" spans="7:9" ht="14.5" x14ac:dyDescent="0.35">
      <c r="G91"/>
    </row>
    <row r="92" spans="7:9" ht="14.5" x14ac:dyDescent="0.35">
      <c r="G92"/>
    </row>
    <row r="93" spans="7:9" ht="14.5" x14ac:dyDescent="0.35">
      <c r="G93"/>
    </row>
    <row r="94" spans="7:9" ht="14.5" x14ac:dyDescent="0.35">
      <c r="G94"/>
    </row>
    <row r="95" spans="7:9" ht="14.5" x14ac:dyDescent="0.35">
      <c r="G95"/>
    </row>
    <row r="96" spans="7:9" ht="14.5" x14ac:dyDescent="0.35">
      <c r="G96"/>
    </row>
    <row r="97" spans="7:7" ht="14.5" x14ac:dyDescent="0.35">
      <c r="G97"/>
    </row>
    <row r="98" spans="7:7" ht="14.5" x14ac:dyDescent="0.35">
      <c r="G98"/>
    </row>
    <row r="99" spans="7:7" ht="14.5" x14ac:dyDescent="0.35">
      <c r="G99"/>
    </row>
    <row r="100" spans="7:7" ht="14.5" x14ac:dyDescent="0.35">
      <c r="G100"/>
    </row>
    <row r="101" spans="7:7" ht="14.5" x14ac:dyDescent="0.35">
      <c r="G101"/>
    </row>
    <row r="102" spans="7:7" ht="14.5" x14ac:dyDescent="0.35">
      <c r="G102"/>
    </row>
    <row r="103" spans="7:7" ht="14.5" x14ac:dyDescent="0.35">
      <c r="G103"/>
    </row>
    <row r="104" spans="7:7" ht="14.5" x14ac:dyDescent="0.35">
      <c r="G104"/>
    </row>
    <row r="105" spans="7:7" ht="14.5" x14ac:dyDescent="0.35">
      <c r="G105"/>
    </row>
    <row r="106" spans="7:7" ht="14.5" x14ac:dyDescent="0.35">
      <c r="G106"/>
    </row>
    <row r="107" spans="7:7" ht="14.5" x14ac:dyDescent="0.35">
      <c r="G107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Z107"/>
  <sheetViews>
    <sheetView zoomScale="60" zoomScaleNormal="60" workbookViewId="0">
      <pane xSplit="2" ySplit="11" topLeftCell="C12" activePane="bottomRight" state="frozen"/>
      <selection activeCell="A2" sqref="A2"/>
      <selection pane="topRight" activeCell="A2" sqref="A2"/>
      <selection pane="bottomLeft" activeCell="A2" sqref="A2"/>
      <selection pane="bottomRight" activeCell="X86" sqref="X86:X87"/>
    </sheetView>
  </sheetViews>
  <sheetFormatPr defaultColWidth="9.1796875" defaultRowHeight="13" x14ac:dyDescent="0.35"/>
  <cols>
    <col min="1" max="1" width="18.26953125" style="50" customWidth="1"/>
    <col min="2" max="2" width="21.54296875" style="50" customWidth="1"/>
    <col min="3" max="3" width="12.7265625" style="50" bestFit="1" customWidth="1"/>
    <col min="4" max="4" width="13" style="50" customWidth="1"/>
    <col min="5" max="5" width="12" style="51" customWidth="1"/>
    <col min="6" max="6" width="11.26953125" style="50" customWidth="1"/>
    <col min="7" max="7" width="11.1796875" style="50" bestFit="1" customWidth="1"/>
    <col min="8" max="8" width="12" style="51" customWidth="1"/>
    <col min="9" max="14" width="12.7265625" style="50" bestFit="1" customWidth="1"/>
    <col min="15" max="15" width="5" style="50" customWidth="1"/>
    <col min="16" max="16" width="14.26953125" style="50" bestFit="1" customWidth="1"/>
    <col min="17" max="17" width="15.26953125" style="50" bestFit="1" customWidth="1"/>
    <col min="18" max="18" width="14.26953125" style="50" bestFit="1" customWidth="1"/>
    <col min="19" max="19" width="4.453125" style="50" customWidth="1"/>
    <col min="20" max="20" width="11.1796875" style="50" bestFit="1" customWidth="1"/>
    <col min="21" max="21" width="25.54296875" style="50" bestFit="1" customWidth="1"/>
    <col min="22" max="22" width="10.7265625" style="656" bestFit="1" customWidth="1"/>
    <col min="23" max="23" width="13.7265625" style="50" bestFit="1" customWidth="1"/>
    <col min="24" max="24" width="11.453125" style="50" bestFit="1" customWidth="1"/>
    <col min="25" max="25" width="18" style="50" bestFit="1" customWidth="1"/>
    <col min="26" max="26" width="15.7265625" style="50" bestFit="1" customWidth="1"/>
    <col min="27" max="27" width="10.1796875" style="50" customWidth="1"/>
    <col min="28" max="28" width="16.453125" style="50" customWidth="1"/>
    <col min="29" max="30" width="12.1796875" style="50" customWidth="1"/>
    <col min="31" max="31" width="9.1796875" style="50"/>
    <col min="32" max="32" width="12.1796875" style="50" customWidth="1"/>
    <col min="33" max="33" width="12.81640625" style="50" customWidth="1"/>
    <col min="34" max="34" width="10.54296875" style="50" customWidth="1"/>
    <col min="35" max="16384" width="9.1796875" style="50"/>
  </cols>
  <sheetData>
    <row r="1" spans="1:26" ht="15.5" x14ac:dyDescent="0.35">
      <c r="A1" s="754" t="str">
        <f>REDACTED!A3</f>
        <v>REDACTED VERSION</v>
      </c>
    </row>
    <row r="2" spans="1:26" ht="10.5" customHeight="1" x14ac:dyDescent="0.35"/>
    <row r="3" spans="1:26" ht="18.5" x14ac:dyDescent="0.45">
      <c r="A3" s="1" t="s">
        <v>50</v>
      </c>
    </row>
    <row r="4" spans="1:26" ht="15.5" x14ac:dyDescent="0.35">
      <c r="A4" s="108" t="s">
        <v>733</v>
      </c>
    </row>
    <row r="5" spans="1:26" ht="20" x14ac:dyDescent="0.4">
      <c r="A5" s="37" t="s">
        <v>167</v>
      </c>
    </row>
    <row r="6" spans="1:26" ht="20" x14ac:dyDescent="0.4">
      <c r="A6" s="37"/>
    </row>
    <row r="7" spans="1:26" s="109" customFormat="1" ht="14.9" customHeight="1" x14ac:dyDescent="0.35">
      <c r="A7"/>
      <c r="B7"/>
      <c r="D7" s="360" t="s">
        <v>168</v>
      </c>
      <c r="E7" s="361">
        <v>0.72270000000000001</v>
      </c>
      <c r="F7" s="362">
        <v>45916</v>
      </c>
      <c r="G7" s="390"/>
      <c r="H7" s="391"/>
      <c r="V7" s="657"/>
      <c r="X7" s="113"/>
      <c r="Y7" s="113"/>
      <c r="Z7" s="113"/>
    </row>
    <row r="8" spans="1:26" s="109" customFormat="1" ht="14.5" x14ac:dyDescent="0.35">
      <c r="A8"/>
      <c r="B8"/>
      <c r="D8" s="365" t="s">
        <v>169</v>
      </c>
      <c r="E8" s="366"/>
      <c r="F8" s="367"/>
      <c r="G8" s="367"/>
      <c r="H8" s="392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658"/>
      <c r="W8" s="113"/>
      <c r="X8" s="113"/>
      <c r="Y8" s="113"/>
      <c r="Z8" s="113"/>
    </row>
    <row r="9" spans="1:26" s="109" customFormat="1" ht="14.5" x14ac:dyDescent="0.35">
      <c r="A9" s="364"/>
      <c r="B9"/>
      <c r="D9" s="469" t="s">
        <v>170</v>
      </c>
      <c r="E9" s="470">
        <v>1.055056</v>
      </c>
      <c r="H9" s="36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658"/>
      <c r="W9" s="113"/>
      <c r="X9" s="113"/>
      <c r="Y9" s="113"/>
      <c r="Z9" s="113"/>
    </row>
    <row r="10" spans="1:26" s="109" customFormat="1" ht="15" thickBot="1" x14ac:dyDescent="0.4">
      <c r="A10" s="471"/>
      <c r="B10" s="482"/>
      <c r="C10" s="472">
        <v>31</v>
      </c>
      <c r="D10" s="472">
        <v>28</v>
      </c>
      <c r="E10" s="472">
        <v>31</v>
      </c>
      <c r="F10" s="472">
        <v>30</v>
      </c>
      <c r="G10" s="472">
        <v>31</v>
      </c>
      <c r="H10" s="472">
        <v>30</v>
      </c>
      <c r="I10" s="472">
        <v>31</v>
      </c>
      <c r="J10" s="472">
        <v>31</v>
      </c>
      <c r="K10" s="472">
        <v>30</v>
      </c>
      <c r="L10" s="472">
        <v>31</v>
      </c>
      <c r="M10" s="472">
        <v>30</v>
      </c>
      <c r="N10" s="473">
        <v>31</v>
      </c>
      <c r="O10" s="369"/>
      <c r="V10" s="657"/>
      <c r="X10" s="113"/>
      <c r="Y10" s="113"/>
      <c r="Z10" s="113"/>
    </row>
    <row r="11" spans="1:26" s="109" customFormat="1" ht="29.5" thickBot="1" x14ac:dyDescent="0.4">
      <c r="A11" s="368" t="s">
        <v>171</v>
      </c>
      <c r="B11" s="483" t="s">
        <v>172</v>
      </c>
      <c r="C11" s="480">
        <v>46023</v>
      </c>
      <c r="D11" s="480">
        <v>46054</v>
      </c>
      <c r="E11" s="480">
        <v>46082</v>
      </c>
      <c r="F11" s="480">
        <v>46113</v>
      </c>
      <c r="G11" s="480">
        <v>46143</v>
      </c>
      <c r="H11" s="480">
        <v>46174</v>
      </c>
      <c r="I11" s="480">
        <v>46204</v>
      </c>
      <c r="J11" s="480">
        <v>46235</v>
      </c>
      <c r="K11" s="480">
        <v>46266</v>
      </c>
      <c r="L11" s="480">
        <v>46296</v>
      </c>
      <c r="M11" s="480">
        <v>46327</v>
      </c>
      <c r="N11" s="481">
        <v>46357</v>
      </c>
      <c r="O11" s="370"/>
      <c r="P11" s="371">
        <v>2026</v>
      </c>
      <c r="Q11" s="371" t="s">
        <v>658</v>
      </c>
      <c r="R11" s="371" t="s">
        <v>659</v>
      </c>
      <c r="S11" s="372"/>
      <c r="T11" s="485" t="s">
        <v>173</v>
      </c>
      <c r="U11" s="486" t="s">
        <v>174</v>
      </c>
      <c r="V11" s="659" t="s">
        <v>175</v>
      </c>
      <c r="W11" s="486" t="s">
        <v>176</v>
      </c>
      <c r="X11" s="486" t="s">
        <v>177</v>
      </c>
      <c r="Y11" s="487" t="s">
        <v>178</v>
      </c>
      <c r="Z11" s="488" t="s">
        <v>698</v>
      </c>
    </row>
    <row r="12" spans="1:26" s="109" customFormat="1" ht="14.5" x14ac:dyDescent="0.35">
      <c r="A12" s="474" t="s">
        <v>179</v>
      </c>
      <c r="B12" s="477" t="s">
        <v>180</v>
      </c>
      <c r="C12" s="559">
        <v>2366</v>
      </c>
      <c r="D12" s="559">
        <v>2366</v>
      </c>
      <c r="E12" s="559">
        <v>2366</v>
      </c>
      <c r="F12" s="559">
        <v>2366</v>
      </c>
      <c r="G12" s="559">
        <v>2366</v>
      </c>
      <c r="H12" s="559">
        <v>2366</v>
      </c>
      <c r="I12" s="559">
        <v>2366</v>
      </c>
      <c r="J12" s="559">
        <v>2366</v>
      </c>
      <c r="K12" s="559">
        <v>2366</v>
      </c>
      <c r="L12" s="559">
        <v>2366</v>
      </c>
      <c r="M12" s="559">
        <v>2366</v>
      </c>
      <c r="N12" s="560">
        <v>2366</v>
      </c>
      <c r="O12" s="375"/>
      <c r="P12" s="652">
        <v>28392</v>
      </c>
      <c r="Q12" s="652">
        <v>28392</v>
      </c>
      <c r="R12" s="652">
        <v>0</v>
      </c>
      <c r="S12" s="559"/>
      <c r="T12" s="489">
        <v>50350</v>
      </c>
      <c r="U12" s="490">
        <v>127115</v>
      </c>
      <c r="V12" s="654">
        <v>46843</v>
      </c>
      <c r="W12" s="490" t="s">
        <v>181</v>
      </c>
      <c r="X12" s="653">
        <v>2366</v>
      </c>
      <c r="Y12" s="109" t="s">
        <v>182</v>
      </c>
      <c r="Z12" s="438"/>
    </row>
    <row r="13" spans="1:26" s="109" customFormat="1" ht="14.5" x14ac:dyDescent="0.35">
      <c r="A13" s="474" t="s">
        <v>179</v>
      </c>
      <c r="B13" s="477" t="s">
        <v>183</v>
      </c>
      <c r="C13" s="559">
        <v>266332.46441999997</v>
      </c>
      <c r="D13" s="559">
        <v>240558.35496</v>
      </c>
      <c r="E13" s="559">
        <v>266332.46441999997</v>
      </c>
      <c r="F13" s="559">
        <v>257741.09460000001</v>
      </c>
      <c r="G13" s="559">
        <v>266332.46441999997</v>
      </c>
      <c r="H13" s="559">
        <v>257741.09460000001</v>
      </c>
      <c r="I13" s="559">
        <v>266332.46441999997</v>
      </c>
      <c r="J13" s="559">
        <v>266332.46441999997</v>
      </c>
      <c r="K13" s="559">
        <v>257741.09460000001</v>
      </c>
      <c r="L13" s="559">
        <v>266332.46441999997</v>
      </c>
      <c r="M13" s="559">
        <v>257741.09460000001</v>
      </c>
      <c r="N13" s="560">
        <v>266332.46441999997</v>
      </c>
      <c r="O13" s="375"/>
      <c r="P13" s="652">
        <v>3135849.9843000001</v>
      </c>
      <c r="Q13" s="652">
        <v>2956776.4874999998</v>
      </c>
      <c r="R13" s="652">
        <v>179073.49680000031</v>
      </c>
      <c r="S13" s="559"/>
      <c r="T13" s="489">
        <v>21747</v>
      </c>
      <c r="U13" s="490">
        <v>132124</v>
      </c>
      <c r="V13" s="654">
        <v>48518</v>
      </c>
      <c r="W13" s="490" t="s">
        <v>184</v>
      </c>
      <c r="X13" s="697">
        <v>0.39506000000000002</v>
      </c>
      <c r="Y13" s="109" t="s">
        <v>24</v>
      </c>
      <c r="Z13" s="477" t="s">
        <v>699</v>
      </c>
    </row>
    <row r="14" spans="1:26" s="109" customFormat="1" ht="14.5" x14ac:dyDescent="0.35">
      <c r="A14" s="474" t="s">
        <v>179</v>
      </c>
      <c r="B14" s="477" t="s">
        <v>183</v>
      </c>
      <c r="C14" s="559">
        <v>183702.90000000002</v>
      </c>
      <c r="D14" s="559">
        <v>165925.20000000001</v>
      </c>
      <c r="E14" s="559">
        <v>183702.90000000002</v>
      </c>
      <c r="F14" s="559">
        <v>177777.00000000003</v>
      </c>
      <c r="G14" s="559">
        <v>183702.90000000002</v>
      </c>
      <c r="H14" s="559">
        <v>177777.00000000003</v>
      </c>
      <c r="I14" s="559">
        <v>183702.90000000002</v>
      </c>
      <c r="J14" s="559">
        <v>183702.90000000002</v>
      </c>
      <c r="K14" s="559">
        <v>177777.00000000003</v>
      </c>
      <c r="L14" s="559">
        <v>183702.90000000002</v>
      </c>
      <c r="M14" s="559">
        <v>177777.00000000003</v>
      </c>
      <c r="N14" s="560">
        <v>183702.90000000002</v>
      </c>
      <c r="O14" s="375"/>
      <c r="P14" s="652">
        <v>2162953.5</v>
      </c>
      <c r="Q14" s="652">
        <v>2039437.5</v>
      </c>
      <c r="R14" s="652">
        <v>123516</v>
      </c>
      <c r="S14" s="559"/>
      <c r="T14" s="489">
        <v>15000</v>
      </c>
      <c r="U14" s="490">
        <v>135602</v>
      </c>
      <c r="V14" s="654">
        <v>47057</v>
      </c>
      <c r="W14" s="490" t="s">
        <v>184</v>
      </c>
      <c r="X14" s="697">
        <v>0.39506000000000002</v>
      </c>
      <c r="Y14" s="109" t="s">
        <v>24</v>
      </c>
      <c r="Z14" s="477" t="s">
        <v>700</v>
      </c>
    </row>
    <row r="15" spans="1:26" s="109" customFormat="1" ht="14.5" x14ac:dyDescent="0.35">
      <c r="A15" s="474" t="s">
        <v>179</v>
      </c>
      <c r="B15" s="477" t="s">
        <v>183</v>
      </c>
      <c r="C15" s="559">
        <v>137287.30060000002</v>
      </c>
      <c r="D15" s="559">
        <v>124001.43280000001</v>
      </c>
      <c r="E15" s="559">
        <v>137287.30060000002</v>
      </c>
      <c r="F15" s="559">
        <v>132858.67800000001</v>
      </c>
      <c r="G15" s="559">
        <v>137287.30060000002</v>
      </c>
      <c r="H15" s="559">
        <v>132858.67800000001</v>
      </c>
      <c r="I15" s="559">
        <v>137287.30060000002</v>
      </c>
      <c r="J15" s="559">
        <v>137287.30060000002</v>
      </c>
      <c r="K15" s="559">
        <v>132858.67800000001</v>
      </c>
      <c r="L15" s="559">
        <v>137287.30060000002</v>
      </c>
      <c r="M15" s="559">
        <v>132858.67800000001</v>
      </c>
      <c r="N15" s="560">
        <v>137287.30060000002</v>
      </c>
      <c r="O15" s="375"/>
      <c r="P15" s="652">
        <v>1616447.2490000001</v>
      </c>
      <c r="Q15" s="652">
        <v>1524139.6250000002</v>
      </c>
      <c r="R15" s="652">
        <v>92307.623999999836</v>
      </c>
      <c r="S15" s="559"/>
      <c r="T15" s="489">
        <v>11210</v>
      </c>
      <c r="U15" s="490">
        <v>136459</v>
      </c>
      <c r="V15" s="654">
        <v>52870</v>
      </c>
      <c r="W15" s="490" t="s">
        <v>185</v>
      </c>
      <c r="X15" s="697">
        <v>0.39506000000000002</v>
      </c>
      <c r="Y15" s="109" t="s">
        <v>24</v>
      </c>
      <c r="Z15" s="477" t="s">
        <v>186</v>
      </c>
    </row>
    <row r="16" spans="1:26" s="109" customFormat="1" ht="14.5" x14ac:dyDescent="0.35">
      <c r="A16" s="474" t="s">
        <v>179</v>
      </c>
      <c r="B16" s="477" t="s">
        <v>183</v>
      </c>
      <c r="C16" s="559">
        <v>24493.72</v>
      </c>
      <c r="D16" s="559">
        <v>22123.360000000001</v>
      </c>
      <c r="E16" s="559">
        <v>24493.72</v>
      </c>
      <c r="F16" s="559">
        <v>23703.599999999999</v>
      </c>
      <c r="G16" s="559">
        <v>24493.72</v>
      </c>
      <c r="H16" s="559">
        <v>23703.599999999999</v>
      </c>
      <c r="I16" s="559">
        <v>24493.72</v>
      </c>
      <c r="J16" s="559">
        <v>24493.72</v>
      </c>
      <c r="K16" s="559">
        <v>23703.599999999999</v>
      </c>
      <c r="L16" s="559">
        <v>24493.72</v>
      </c>
      <c r="M16" s="559">
        <v>23703.599999999999</v>
      </c>
      <c r="N16" s="560">
        <v>24493.72</v>
      </c>
      <c r="O16" s="375"/>
      <c r="P16" s="652">
        <v>288393.80000000005</v>
      </c>
      <c r="Q16" s="652">
        <v>271925</v>
      </c>
      <c r="R16" s="652">
        <v>16468.800000000047</v>
      </c>
      <c r="S16" s="559"/>
      <c r="T16" s="489">
        <v>2000</v>
      </c>
      <c r="U16" s="490">
        <v>138409</v>
      </c>
      <c r="V16" s="654">
        <v>47787</v>
      </c>
      <c r="W16" s="490" t="s">
        <v>185</v>
      </c>
      <c r="X16" s="697">
        <v>0.39506000000000002</v>
      </c>
      <c r="Y16" s="109" t="s">
        <v>24</v>
      </c>
      <c r="Z16" s="477" t="s">
        <v>701</v>
      </c>
    </row>
    <row r="17" spans="1:26" s="109" customFormat="1" ht="14.5" x14ac:dyDescent="0.35">
      <c r="A17" s="474" t="s">
        <v>179</v>
      </c>
      <c r="B17" s="477" t="s">
        <v>183</v>
      </c>
      <c r="C17" s="559">
        <v>110221.74000000002</v>
      </c>
      <c r="D17" s="559">
        <v>99555.12000000001</v>
      </c>
      <c r="E17" s="559">
        <v>110221.74000000002</v>
      </c>
      <c r="F17" s="559">
        <v>106666.20000000001</v>
      </c>
      <c r="G17" s="559">
        <v>110221.74000000002</v>
      </c>
      <c r="H17" s="559">
        <v>106666.20000000001</v>
      </c>
      <c r="I17" s="559">
        <v>110221.74000000002</v>
      </c>
      <c r="J17" s="559">
        <v>110221.74000000002</v>
      </c>
      <c r="K17" s="559">
        <v>106666.20000000001</v>
      </c>
      <c r="L17" s="559">
        <v>110221.74000000002</v>
      </c>
      <c r="M17" s="559">
        <v>106666.20000000001</v>
      </c>
      <c r="N17" s="560">
        <v>110221.74000000002</v>
      </c>
      <c r="O17" s="375"/>
      <c r="P17" s="652">
        <v>1297772.1000000001</v>
      </c>
      <c r="Q17" s="652">
        <v>1223662.5</v>
      </c>
      <c r="R17" s="652">
        <v>74109.600000000093</v>
      </c>
      <c r="S17" s="559"/>
      <c r="T17" s="489">
        <v>9000</v>
      </c>
      <c r="U17" s="490">
        <v>138412</v>
      </c>
      <c r="V17" s="654">
        <v>47787</v>
      </c>
      <c r="W17" s="490" t="s">
        <v>185</v>
      </c>
      <c r="X17" s="697">
        <v>0.39506000000000002</v>
      </c>
      <c r="Y17" s="109" t="s">
        <v>24</v>
      </c>
      <c r="Z17" s="477" t="s">
        <v>702</v>
      </c>
    </row>
    <row r="18" spans="1:26" s="109" customFormat="1" ht="14.5" x14ac:dyDescent="0.35">
      <c r="A18" s="474" t="s">
        <v>179</v>
      </c>
      <c r="B18" s="477" t="s">
        <v>183</v>
      </c>
      <c r="C18" s="559">
        <v>612343</v>
      </c>
      <c r="D18" s="559">
        <v>553084</v>
      </c>
      <c r="E18" s="559">
        <v>612343</v>
      </c>
      <c r="F18" s="559">
        <v>592590</v>
      </c>
      <c r="G18" s="559">
        <v>612343</v>
      </c>
      <c r="H18" s="559">
        <v>592590</v>
      </c>
      <c r="I18" s="559">
        <v>612343</v>
      </c>
      <c r="J18" s="559">
        <v>612343</v>
      </c>
      <c r="K18" s="559">
        <v>592590</v>
      </c>
      <c r="L18" s="559">
        <v>612343</v>
      </c>
      <c r="M18" s="559">
        <v>592590</v>
      </c>
      <c r="N18" s="560">
        <v>612343</v>
      </c>
      <c r="O18" s="375"/>
      <c r="P18" s="652">
        <v>7209845</v>
      </c>
      <c r="Q18" s="652">
        <v>6798125</v>
      </c>
      <c r="R18" s="652">
        <v>411720</v>
      </c>
      <c r="S18" s="559"/>
      <c r="T18" s="489">
        <v>50000</v>
      </c>
      <c r="U18" s="109" t="s">
        <v>645</v>
      </c>
      <c r="V18" s="654">
        <v>49399</v>
      </c>
      <c r="W18" s="109" t="s">
        <v>185</v>
      </c>
      <c r="X18" s="697">
        <v>0.39506000000000002</v>
      </c>
      <c r="Y18" s="109" t="s">
        <v>186</v>
      </c>
      <c r="Z18" s="477" t="s">
        <v>703</v>
      </c>
    </row>
    <row r="19" spans="1:26" s="109" customFormat="1" ht="14.5" x14ac:dyDescent="0.35">
      <c r="A19" s="474" t="s">
        <v>179</v>
      </c>
      <c r="B19" s="477" t="s">
        <v>183</v>
      </c>
      <c r="C19" s="559"/>
      <c r="D19" s="559"/>
      <c r="E19" s="559"/>
      <c r="F19" s="559"/>
      <c r="G19" s="559"/>
      <c r="H19" s="559"/>
      <c r="I19" s="559"/>
      <c r="J19" s="559"/>
      <c r="K19" s="559"/>
      <c r="L19" s="559"/>
      <c r="M19" s="559"/>
      <c r="N19" s="560"/>
      <c r="O19" s="375"/>
      <c r="P19" s="652">
        <v>0</v>
      </c>
      <c r="Q19" s="652">
        <v>289328.19999999995</v>
      </c>
      <c r="R19" s="652">
        <v>-289328.19999999995</v>
      </c>
      <c r="S19" s="559"/>
      <c r="T19" s="489">
        <v>2128</v>
      </c>
      <c r="U19" s="109" t="s">
        <v>187</v>
      </c>
      <c r="V19" s="654">
        <v>45747</v>
      </c>
      <c r="W19" s="109" t="s">
        <v>185</v>
      </c>
      <c r="X19" s="697">
        <v>0.3725</v>
      </c>
      <c r="Y19" s="109" t="s">
        <v>186</v>
      </c>
      <c r="Z19" s="477" t="s">
        <v>704</v>
      </c>
    </row>
    <row r="20" spans="1:26" s="109" customFormat="1" ht="14.5" x14ac:dyDescent="0.35">
      <c r="A20" s="474" t="s">
        <v>179</v>
      </c>
      <c r="B20" s="477" t="s">
        <v>183</v>
      </c>
      <c r="C20" s="559"/>
      <c r="D20" s="559"/>
      <c r="E20" s="559"/>
      <c r="F20" s="559"/>
      <c r="G20" s="559"/>
      <c r="H20" s="559"/>
      <c r="I20" s="559"/>
      <c r="J20" s="559"/>
      <c r="K20" s="559"/>
      <c r="L20" s="559"/>
      <c r="M20" s="559"/>
      <c r="N20" s="560"/>
      <c r="O20" s="375"/>
      <c r="P20" s="652">
        <v>0</v>
      </c>
      <c r="Q20" s="652">
        <v>670023.20000000007</v>
      </c>
      <c r="R20" s="652">
        <v>-670023.20000000007</v>
      </c>
      <c r="S20" s="559"/>
      <c r="T20" s="489">
        <v>4928</v>
      </c>
      <c r="U20" s="109" t="s">
        <v>188</v>
      </c>
      <c r="V20" s="654">
        <v>45747</v>
      </c>
      <c r="W20" s="109" t="s">
        <v>185</v>
      </c>
      <c r="X20" s="697">
        <v>0.3725</v>
      </c>
      <c r="Y20" s="109" t="s">
        <v>186</v>
      </c>
      <c r="Z20" s="477" t="s">
        <v>705</v>
      </c>
    </row>
    <row r="21" spans="1:26" s="109" customFormat="1" ht="14.5" x14ac:dyDescent="0.35">
      <c r="A21" s="474" t="s">
        <v>179</v>
      </c>
      <c r="B21" s="477" t="s">
        <v>183</v>
      </c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60"/>
      <c r="O21" s="375"/>
      <c r="P21" s="652">
        <v>0</v>
      </c>
      <c r="Q21" s="652">
        <v>2973771.8</v>
      </c>
      <c r="R21" s="652">
        <v>-2973771.8</v>
      </c>
      <c r="S21" s="559"/>
      <c r="T21" s="489">
        <v>21872</v>
      </c>
      <c r="U21" s="109" t="s">
        <v>189</v>
      </c>
      <c r="V21" s="654">
        <v>45747</v>
      </c>
      <c r="W21" s="109" t="s">
        <v>185</v>
      </c>
      <c r="X21" s="697">
        <v>0.3725</v>
      </c>
      <c r="Y21" s="109" t="s">
        <v>186</v>
      </c>
      <c r="Z21" s="477" t="s">
        <v>190</v>
      </c>
    </row>
    <row r="22" spans="1:26" s="109" customFormat="1" ht="14.5" x14ac:dyDescent="0.35">
      <c r="A22" s="474" t="s">
        <v>179</v>
      </c>
      <c r="B22" s="477" t="s">
        <v>183</v>
      </c>
      <c r="C22" s="559">
        <v>4613.6927999999998</v>
      </c>
      <c r="D22" s="559">
        <v>4167.2064</v>
      </c>
      <c r="E22" s="559">
        <v>4613.6927999999998</v>
      </c>
      <c r="F22" s="559">
        <v>4464.8639999999996</v>
      </c>
      <c r="G22" s="559">
        <v>4613.6927999999998</v>
      </c>
      <c r="H22" s="559">
        <v>4464.8639999999996</v>
      </c>
      <c r="I22" s="559">
        <v>4613.6927999999998</v>
      </c>
      <c r="J22" s="559">
        <v>4613.6927999999998</v>
      </c>
      <c r="K22" s="559">
        <v>4464.8639999999996</v>
      </c>
      <c r="L22" s="559">
        <v>4613.6927999999998</v>
      </c>
      <c r="M22" s="559">
        <v>4464.8639999999996</v>
      </c>
      <c r="N22" s="560">
        <v>4613.6927999999998</v>
      </c>
      <c r="O22" s="375"/>
      <c r="P22" s="652">
        <v>54322.511999999995</v>
      </c>
      <c r="Q22" s="652">
        <v>54322.511999999995</v>
      </c>
      <c r="R22" s="652">
        <v>0</v>
      </c>
      <c r="S22" s="559"/>
      <c r="T22" s="489">
        <v>6704</v>
      </c>
      <c r="U22" s="109">
        <v>139250</v>
      </c>
      <c r="V22" s="654">
        <v>48669</v>
      </c>
      <c r="W22" s="109" t="s">
        <v>191</v>
      </c>
      <c r="X22" s="697">
        <v>2.2200000000000001E-2</v>
      </c>
      <c r="Y22" s="109" t="s">
        <v>192</v>
      </c>
      <c r="Z22" s="477"/>
    </row>
    <row r="23" spans="1:26" s="109" customFormat="1" ht="14.5" x14ac:dyDescent="0.35">
      <c r="A23" s="474" t="s">
        <v>179</v>
      </c>
      <c r="B23" s="477" t="s">
        <v>183</v>
      </c>
      <c r="C23" s="559">
        <v>3531.0184199999999</v>
      </c>
      <c r="D23" s="559">
        <v>3189.3069599999999</v>
      </c>
      <c r="E23" s="559">
        <v>3531.0184199999999</v>
      </c>
      <c r="F23" s="559">
        <v>3417.1145999999999</v>
      </c>
      <c r="G23" s="559">
        <v>3531.0184199999999</v>
      </c>
      <c r="H23" s="559">
        <v>3417.1145999999999</v>
      </c>
      <c r="I23" s="559">
        <v>3531.0184199999999</v>
      </c>
      <c r="J23" s="559">
        <v>3531.0184199999999</v>
      </c>
      <c r="K23" s="559">
        <v>3417.1145999999999</v>
      </c>
      <c r="L23" s="559">
        <v>3531.0184199999999</v>
      </c>
      <c r="M23" s="559">
        <v>3417.1145999999999</v>
      </c>
      <c r="N23" s="560">
        <v>3531.0184199999999</v>
      </c>
      <c r="O23" s="375"/>
      <c r="P23" s="652">
        <v>41574.8943</v>
      </c>
      <c r="Q23" s="652">
        <v>41574.8943</v>
      </c>
      <c r="R23" s="652">
        <v>0</v>
      </c>
      <c r="S23" s="559"/>
      <c r="T23" s="489">
        <v>140622</v>
      </c>
      <c r="U23" s="109">
        <v>139250</v>
      </c>
      <c r="V23" s="654">
        <v>48669</v>
      </c>
      <c r="W23" s="109" t="s">
        <v>191</v>
      </c>
      <c r="X23" s="697">
        <v>8.0999999999999996E-4</v>
      </c>
      <c r="Y23" s="109" t="s">
        <v>192</v>
      </c>
      <c r="Z23" s="477"/>
    </row>
    <row r="24" spans="1:26" s="109" customFormat="1" ht="14.5" x14ac:dyDescent="0.35">
      <c r="A24" s="474" t="s">
        <v>179</v>
      </c>
      <c r="B24" s="477" t="s">
        <v>183</v>
      </c>
      <c r="C24" s="559">
        <v>81441.619000000006</v>
      </c>
      <c r="D24" s="559">
        <v>73560.172000000006</v>
      </c>
      <c r="E24" s="559">
        <v>81441.619000000006</v>
      </c>
      <c r="F24" s="559"/>
      <c r="G24" s="559"/>
      <c r="H24" s="559"/>
      <c r="I24" s="559"/>
      <c r="J24" s="559"/>
      <c r="K24" s="559"/>
      <c r="L24" s="559">
        <v>81441.619000000006</v>
      </c>
      <c r="M24" s="559">
        <v>78814.470000000016</v>
      </c>
      <c r="N24" s="560">
        <v>81441.619000000006</v>
      </c>
      <c r="O24" s="375"/>
      <c r="P24" s="652">
        <v>478141.11800000007</v>
      </c>
      <c r="Q24" s="652">
        <v>450836.75</v>
      </c>
      <c r="R24" s="652">
        <v>27304.368000000075</v>
      </c>
      <c r="S24" s="559"/>
      <c r="T24" s="489">
        <v>6650</v>
      </c>
      <c r="U24" s="109">
        <v>140766</v>
      </c>
      <c r="V24" s="654">
        <v>48669</v>
      </c>
      <c r="W24" s="109" t="s">
        <v>185</v>
      </c>
      <c r="X24" s="697">
        <v>0.39506000000000002</v>
      </c>
      <c r="Y24" s="109" t="s">
        <v>193</v>
      </c>
      <c r="Z24" s="477" t="s">
        <v>702</v>
      </c>
    </row>
    <row r="25" spans="1:26" s="109" customFormat="1" ht="14.5" x14ac:dyDescent="0.35">
      <c r="A25" s="474" t="s">
        <v>179</v>
      </c>
      <c r="B25" s="477" t="s">
        <v>183</v>
      </c>
      <c r="C25" s="559">
        <v>244937.2</v>
      </c>
      <c r="D25" s="559">
        <v>221233.60000000003</v>
      </c>
      <c r="E25" s="559">
        <v>244937.2</v>
      </c>
      <c r="F25" s="559">
        <v>237036.00000000003</v>
      </c>
      <c r="G25" s="559">
        <v>244937.2</v>
      </c>
      <c r="H25" s="559">
        <v>237036.00000000003</v>
      </c>
      <c r="I25" s="559">
        <v>244937.2</v>
      </c>
      <c r="J25" s="559">
        <v>244937.2</v>
      </c>
      <c r="K25" s="559">
        <v>237036.00000000003</v>
      </c>
      <c r="L25" s="559">
        <v>244937.2</v>
      </c>
      <c r="M25" s="559">
        <v>237036.00000000003</v>
      </c>
      <c r="N25" s="560">
        <v>244937.2</v>
      </c>
      <c r="O25" s="375"/>
      <c r="P25" s="652">
        <v>2883938.0000000005</v>
      </c>
      <c r="Q25" s="652">
        <v>2719250</v>
      </c>
      <c r="R25" s="652">
        <v>164688.00000000047</v>
      </c>
      <c r="S25" s="559"/>
      <c r="T25" s="489">
        <v>20000</v>
      </c>
      <c r="U25" s="109">
        <v>140907</v>
      </c>
      <c r="V25" s="654">
        <v>48883</v>
      </c>
      <c r="W25" s="109" t="s">
        <v>185</v>
      </c>
      <c r="X25" s="697">
        <v>0.39506000000000002</v>
      </c>
      <c r="Y25" s="109" t="s">
        <v>24</v>
      </c>
      <c r="Z25" s="477" t="s">
        <v>190</v>
      </c>
    </row>
    <row r="26" spans="1:26" s="109" customFormat="1" ht="14.5" x14ac:dyDescent="0.35">
      <c r="A26" s="474" t="s">
        <v>179</v>
      </c>
      <c r="B26" s="477" t="s">
        <v>183</v>
      </c>
      <c r="C26" s="559">
        <v>337364.25241999998</v>
      </c>
      <c r="D26" s="559">
        <v>304716.09895999997</v>
      </c>
      <c r="E26" s="559">
        <v>337364.25241999998</v>
      </c>
      <c r="F26" s="559"/>
      <c r="G26" s="559"/>
      <c r="H26" s="559"/>
      <c r="I26" s="559"/>
      <c r="J26" s="559"/>
      <c r="K26" s="559"/>
      <c r="L26" s="559">
        <v>337364.25241999998</v>
      </c>
      <c r="M26" s="559">
        <v>326481.53460000001</v>
      </c>
      <c r="N26" s="560">
        <v>337364.25241999998</v>
      </c>
      <c r="O26" s="375"/>
      <c r="P26" s="652">
        <v>1980654.6432399999</v>
      </c>
      <c r="Q26" s="652">
        <v>1867548.8649999998</v>
      </c>
      <c r="R26" s="652">
        <v>113105.77824000013</v>
      </c>
      <c r="S26" s="559"/>
      <c r="T26" s="489">
        <v>27547</v>
      </c>
      <c r="U26" s="109">
        <v>140910</v>
      </c>
      <c r="V26" s="654">
        <v>48669</v>
      </c>
      <c r="W26" s="109" t="s">
        <v>185</v>
      </c>
      <c r="X26" s="697">
        <v>0.39506000000000002</v>
      </c>
      <c r="Y26" s="109" t="s">
        <v>193</v>
      </c>
      <c r="Z26" s="477" t="s">
        <v>706</v>
      </c>
    </row>
    <row r="27" spans="1:26" s="109" customFormat="1" ht="14.5" x14ac:dyDescent="0.35">
      <c r="A27" s="474" t="s">
        <v>179</v>
      </c>
      <c r="B27" s="477" t="s">
        <v>183</v>
      </c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60"/>
      <c r="O27" s="375"/>
      <c r="P27" s="652">
        <v>0</v>
      </c>
      <c r="Q27" s="652">
        <v>0</v>
      </c>
      <c r="R27" s="652">
        <v>0</v>
      </c>
      <c r="S27" s="559"/>
      <c r="T27" s="489">
        <v>8500</v>
      </c>
      <c r="U27" s="109">
        <v>145168</v>
      </c>
      <c r="V27" s="654">
        <v>53417</v>
      </c>
      <c r="W27" s="109" t="s">
        <v>185</v>
      </c>
      <c r="X27" s="697">
        <v>0.39506000000000002</v>
      </c>
      <c r="Y27" s="109" t="s">
        <v>24</v>
      </c>
      <c r="Z27" s="477" t="s">
        <v>704</v>
      </c>
    </row>
    <row r="28" spans="1:26" s="109" customFormat="1" ht="14.5" x14ac:dyDescent="0.35">
      <c r="A28" s="474" t="s">
        <v>179</v>
      </c>
      <c r="B28" s="477" t="s">
        <v>183</v>
      </c>
      <c r="C28" s="559">
        <v>636836.72000000009</v>
      </c>
      <c r="D28" s="559">
        <v>575207.3600000001</v>
      </c>
      <c r="E28" s="559">
        <v>636836.72000000009</v>
      </c>
      <c r="F28" s="559">
        <v>616293.60000000009</v>
      </c>
      <c r="G28" s="559">
        <v>636836.72000000009</v>
      </c>
      <c r="H28" s="559">
        <v>616293.60000000009</v>
      </c>
      <c r="I28" s="559">
        <v>636836.72000000009</v>
      </c>
      <c r="J28" s="559">
        <v>636836.72000000009</v>
      </c>
      <c r="K28" s="559">
        <v>616293.60000000009</v>
      </c>
      <c r="L28" s="559">
        <v>636836.72000000009</v>
      </c>
      <c r="M28" s="559">
        <v>616293.60000000009</v>
      </c>
      <c r="N28" s="560">
        <v>636836.72000000009</v>
      </c>
      <c r="O28" s="375"/>
      <c r="P28" s="652">
        <v>7498238.7999999998</v>
      </c>
      <c r="Q28" s="652">
        <v>7070050</v>
      </c>
      <c r="R28" s="652">
        <v>428188.79999999981</v>
      </c>
      <c r="S28" s="559"/>
      <c r="T28" s="489">
        <v>52000</v>
      </c>
      <c r="U28" s="109">
        <v>145268</v>
      </c>
      <c r="V28" s="654" t="s">
        <v>646</v>
      </c>
      <c r="W28" s="109" t="s">
        <v>185</v>
      </c>
      <c r="X28" s="697">
        <v>0.39506000000000002</v>
      </c>
      <c r="Y28" s="109" t="s">
        <v>647</v>
      </c>
      <c r="Z28" s="477" t="s">
        <v>707</v>
      </c>
    </row>
    <row r="29" spans="1:26" s="109" customFormat="1" ht="14.5" x14ac:dyDescent="0.35">
      <c r="A29" s="474" t="s">
        <v>179</v>
      </c>
      <c r="B29" s="477" t="s">
        <v>183</v>
      </c>
      <c r="C29" s="559">
        <v>33556.396400000005</v>
      </c>
      <c r="D29" s="559">
        <v>30309.003200000003</v>
      </c>
      <c r="E29" s="559">
        <v>33556.396400000005</v>
      </c>
      <c r="F29" s="559">
        <v>32473.932000000001</v>
      </c>
      <c r="G29" s="559">
        <v>33556.396400000005</v>
      </c>
      <c r="H29" s="559">
        <v>32473.932000000001</v>
      </c>
      <c r="I29" s="559">
        <v>33556.396400000005</v>
      </c>
      <c r="J29" s="559">
        <v>33556.396400000005</v>
      </c>
      <c r="K29" s="559">
        <v>32473.932000000001</v>
      </c>
      <c r="L29" s="559">
        <v>33556.396400000005</v>
      </c>
      <c r="M29" s="559">
        <v>32473.932000000001</v>
      </c>
      <c r="N29" s="560">
        <v>33556.396400000005</v>
      </c>
      <c r="O29" s="375"/>
      <c r="P29" s="652">
        <v>395099.50599999999</v>
      </c>
      <c r="Q29" s="652">
        <v>372537.25</v>
      </c>
      <c r="R29" s="652">
        <v>22562.255999999994</v>
      </c>
      <c r="S29" s="559"/>
      <c r="T29" s="489">
        <v>50000</v>
      </c>
      <c r="U29" s="109">
        <v>145270</v>
      </c>
      <c r="V29" s="654">
        <v>48669</v>
      </c>
      <c r="W29" s="109" t="s">
        <v>519</v>
      </c>
      <c r="X29" s="697">
        <v>0.39506000000000002</v>
      </c>
      <c r="Y29" s="109" t="s">
        <v>190</v>
      </c>
      <c r="Z29" s="477" t="s">
        <v>708</v>
      </c>
    </row>
    <row r="30" spans="1:26" s="109" customFormat="1" ht="14.5" x14ac:dyDescent="0.35">
      <c r="A30" s="474" t="s">
        <v>179</v>
      </c>
      <c r="B30" s="477" t="s">
        <v>183</v>
      </c>
      <c r="C30" s="559">
        <v>744002.48</v>
      </c>
      <c r="D30" s="559">
        <v>672002.24</v>
      </c>
      <c r="E30" s="559">
        <v>744002.48</v>
      </c>
      <c r="F30" s="559">
        <v>720002.39999999991</v>
      </c>
      <c r="G30" s="559">
        <v>744002.48</v>
      </c>
      <c r="H30" s="559">
        <v>720002.39999999991</v>
      </c>
      <c r="I30" s="559">
        <v>744002.48</v>
      </c>
      <c r="J30" s="559">
        <v>744002.48</v>
      </c>
      <c r="K30" s="559">
        <v>720002.39999999991</v>
      </c>
      <c r="L30" s="559">
        <v>744002.48</v>
      </c>
      <c r="M30" s="559">
        <v>720002.39999999991</v>
      </c>
      <c r="N30" s="560">
        <v>744002.48</v>
      </c>
      <c r="O30" s="375"/>
      <c r="P30" s="652">
        <v>8760029.200000003</v>
      </c>
      <c r="Q30" s="652">
        <v>12780475</v>
      </c>
      <c r="R30" s="652">
        <v>-4020445.799999997</v>
      </c>
      <c r="S30" s="559"/>
      <c r="T30" s="489">
        <v>94000</v>
      </c>
      <c r="U30" s="109">
        <v>145648</v>
      </c>
      <c r="V30" s="654" t="s">
        <v>648</v>
      </c>
      <c r="W30" s="109" t="s">
        <v>185</v>
      </c>
      <c r="X30" s="697">
        <v>0.25531999999999999</v>
      </c>
      <c r="Y30" s="109" t="s">
        <v>24</v>
      </c>
      <c r="Z30" s="477" t="s">
        <v>709</v>
      </c>
    </row>
    <row r="31" spans="1:26" s="109" customFormat="1" ht="14.5" x14ac:dyDescent="0.35">
      <c r="A31" s="474"/>
      <c r="B31" s="477"/>
      <c r="C31" s="559">
        <v>122468.6</v>
      </c>
      <c r="D31" s="559">
        <v>110616.80000000002</v>
      </c>
      <c r="E31" s="559">
        <v>122468.6</v>
      </c>
      <c r="F31" s="559">
        <v>118518.00000000001</v>
      </c>
      <c r="G31" s="559">
        <v>122468.6</v>
      </c>
      <c r="H31" s="559">
        <v>118518.00000000001</v>
      </c>
      <c r="I31" s="559">
        <v>122468.6</v>
      </c>
      <c r="J31" s="559">
        <v>122468.6</v>
      </c>
      <c r="K31" s="559">
        <v>118518.00000000001</v>
      </c>
      <c r="L31" s="559">
        <v>122468.6</v>
      </c>
      <c r="M31" s="559">
        <v>118518.00000000001</v>
      </c>
      <c r="N31" s="560">
        <v>122468.6</v>
      </c>
      <c r="O31" s="375"/>
      <c r="P31" s="652">
        <v>1441969.0000000002</v>
      </c>
      <c r="Q31" s="652"/>
      <c r="R31" s="652">
        <v>1441969.0000000002</v>
      </c>
      <c r="S31" s="559"/>
      <c r="T31" s="489">
        <v>10000</v>
      </c>
      <c r="U31" s="109">
        <v>146218</v>
      </c>
      <c r="V31" s="654">
        <v>47573</v>
      </c>
      <c r="W31" s="109" t="s">
        <v>185</v>
      </c>
      <c r="X31" s="697">
        <v>0.39506000000000002</v>
      </c>
      <c r="Y31" s="109" t="s">
        <v>24</v>
      </c>
      <c r="Z31" s="477" t="s">
        <v>697</v>
      </c>
    </row>
    <row r="32" spans="1:26" s="109" customFormat="1" ht="14.5" x14ac:dyDescent="0.35">
      <c r="A32" s="474" t="s">
        <v>179</v>
      </c>
      <c r="B32" s="477" t="s">
        <v>183</v>
      </c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>
        <v>414813</v>
      </c>
      <c r="N32" s="560">
        <v>428640.10000000003</v>
      </c>
      <c r="O32" s="375"/>
      <c r="P32" s="652">
        <v>843453.10000000009</v>
      </c>
      <c r="Q32" s="652"/>
      <c r="R32" s="652">
        <v>843453.10000000009</v>
      </c>
      <c r="S32" s="559"/>
      <c r="T32" s="489">
        <v>35000</v>
      </c>
      <c r="V32" s="654">
        <v>51805.75</v>
      </c>
      <c r="W32" s="109" t="s">
        <v>185</v>
      </c>
      <c r="X32" s="697">
        <v>0.39506000000000002</v>
      </c>
      <c r="Y32" s="109" t="s">
        <v>24</v>
      </c>
      <c r="Z32" s="477" t="s">
        <v>695</v>
      </c>
    </row>
    <row r="33" spans="1:26" s="109" customFormat="1" ht="14.5" x14ac:dyDescent="0.35">
      <c r="A33" s="474" t="s">
        <v>179</v>
      </c>
      <c r="B33" s="477" t="s">
        <v>183</v>
      </c>
      <c r="C33" s="559"/>
      <c r="D33" s="559"/>
      <c r="E33" s="559"/>
      <c r="F33" s="559"/>
      <c r="G33" s="559"/>
      <c r="H33" s="559"/>
      <c r="I33" s="559"/>
      <c r="J33" s="559"/>
      <c r="K33" s="559"/>
      <c r="L33" s="559"/>
      <c r="M33" s="559">
        <v>270932.14800000004</v>
      </c>
      <c r="N33" s="560">
        <v>279963.21960000001</v>
      </c>
      <c r="O33" s="375"/>
      <c r="P33" s="652">
        <v>550895.3676</v>
      </c>
      <c r="Q33" s="652"/>
      <c r="R33" s="652">
        <v>550895.3676</v>
      </c>
      <c r="S33" s="559"/>
      <c r="T33" s="489">
        <v>22860</v>
      </c>
      <c r="V33" s="654">
        <v>51805.75</v>
      </c>
      <c r="W33" s="109" t="s">
        <v>185</v>
      </c>
      <c r="X33" s="697">
        <v>0.39506000000000002</v>
      </c>
      <c r="Y33" s="109" t="s">
        <v>24</v>
      </c>
      <c r="Z33" s="477" t="s">
        <v>696</v>
      </c>
    </row>
    <row r="34" spans="1:26" s="109" customFormat="1" ht="14.5" x14ac:dyDescent="0.35">
      <c r="A34" s="474" t="s">
        <v>179</v>
      </c>
      <c r="B34" s="477" t="s">
        <v>183</v>
      </c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>
        <v>238683.40020000003</v>
      </c>
      <c r="N34" s="560">
        <v>246639.51354000001</v>
      </c>
      <c r="O34" s="375"/>
      <c r="P34" s="652">
        <v>485322.91374000005</v>
      </c>
      <c r="Q34" s="652"/>
      <c r="R34" s="652">
        <v>485322.91374000005</v>
      </c>
      <c r="S34" s="559"/>
      <c r="T34" s="489">
        <v>20139</v>
      </c>
      <c r="V34" s="654">
        <v>51805.75</v>
      </c>
      <c r="W34" s="109" t="s">
        <v>185</v>
      </c>
      <c r="X34" s="697">
        <v>0.39506000000000002</v>
      </c>
      <c r="Y34" s="109" t="s">
        <v>24</v>
      </c>
      <c r="Z34" s="477" t="s">
        <v>697</v>
      </c>
    </row>
    <row r="35" spans="1:26" s="109" customFormat="1" ht="14.5" x14ac:dyDescent="0.35">
      <c r="A35" s="474" t="s">
        <v>179</v>
      </c>
      <c r="B35" s="477" t="s">
        <v>183</v>
      </c>
      <c r="C35" s="559">
        <v>22587.127</v>
      </c>
      <c r="D35" s="559">
        <v>20401.275999999998</v>
      </c>
      <c r="E35" s="559">
        <v>22587.127</v>
      </c>
      <c r="F35" s="559">
        <v>21858.51</v>
      </c>
      <c r="G35" s="559">
        <v>22587.127</v>
      </c>
      <c r="H35" s="559">
        <v>21858.51</v>
      </c>
      <c r="I35" s="559">
        <v>22587.127</v>
      </c>
      <c r="J35" s="559">
        <v>22587.127</v>
      </c>
      <c r="K35" s="559">
        <v>21858.51</v>
      </c>
      <c r="L35" s="559">
        <v>22587.127</v>
      </c>
      <c r="M35" s="559">
        <v>21858.51</v>
      </c>
      <c r="N35" s="560">
        <v>22587.127</v>
      </c>
      <c r="O35" s="375"/>
      <c r="P35" s="652">
        <v>265945.20500000002</v>
      </c>
      <c r="Q35" s="652">
        <v>265945.20500000002</v>
      </c>
      <c r="R35" s="652">
        <v>0</v>
      </c>
      <c r="S35" s="559"/>
      <c r="T35" s="489">
        <v>181700</v>
      </c>
      <c r="U35" s="109">
        <v>140975</v>
      </c>
      <c r="V35" s="654">
        <v>46112</v>
      </c>
      <c r="W35" s="109" t="s">
        <v>194</v>
      </c>
      <c r="X35" s="697">
        <v>4.0099999999999997E-3</v>
      </c>
      <c r="Y35" s="109" t="s">
        <v>195</v>
      </c>
      <c r="Z35" s="438"/>
    </row>
    <row r="36" spans="1:26" s="109" customFormat="1" ht="14.5" x14ac:dyDescent="0.35">
      <c r="A36" s="474" t="s">
        <v>179</v>
      </c>
      <c r="B36" s="477" t="s">
        <v>183</v>
      </c>
      <c r="C36" s="559">
        <v>53468.799999999996</v>
      </c>
      <c r="D36" s="559">
        <v>48294.400000000001</v>
      </c>
      <c r="E36" s="559">
        <v>53468.799999999996</v>
      </c>
      <c r="F36" s="559">
        <v>51744</v>
      </c>
      <c r="G36" s="559">
        <v>53468.799999999996</v>
      </c>
      <c r="H36" s="559">
        <v>51744</v>
      </c>
      <c r="I36" s="559">
        <v>53468.799999999996</v>
      </c>
      <c r="J36" s="559">
        <v>53468.799999999996</v>
      </c>
      <c r="K36" s="559">
        <v>51744</v>
      </c>
      <c r="L36" s="559">
        <v>53468.799999999996</v>
      </c>
      <c r="M36" s="559">
        <v>51744</v>
      </c>
      <c r="N36" s="560">
        <v>53468.799999999996</v>
      </c>
      <c r="O36" s="375"/>
      <c r="P36" s="652">
        <v>629552</v>
      </c>
      <c r="Q36" s="652">
        <v>629552</v>
      </c>
      <c r="R36" s="652">
        <v>0</v>
      </c>
      <c r="S36" s="559"/>
      <c r="T36" s="489">
        <v>55000</v>
      </c>
      <c r="U36" s="109">
        <v>140975</v>
      </c>
      <c r="V36" s="654">
        <v>46112</v>
      </c>
      <c r="W36" s="109" t="s">
        <v>194</v>
      </c>
      <c r="X36" s="697">
        <v>3.1359999999999999E-2</v>
      </c>
      <c r="Y36" s="109" t="s">
        <v>195</v>
      </c>
      <c r="Z36" s="438"/>
    </row>
    <row r="37" spans="1:26" s="109" customFormat="1" ht="14.5" x14ac:dyDescent="0.35">
      <c r="A37" s="474" t="s">
        <v>179</v>
      </c>
      <c r="B37" s="477" t="s">
        <v>523</v>
      </c>
      <c r="C37" s="559">
        <v>29166.666666666668</v>
      </c>
      <c r="D37" s="559">
        <v>29166.666666666668</v>
      </c>
      <c r="E37" s="559">
        <v>29166.666666666668</v>
      </c>
      <c r="F37" s="559">
        <v>29166.666666666668</v>
      </c>
      <c r="G37" s="559">
        <v>29166.666666666668</v>
      </c>
      <c r="H37" s="559">
        <v>29166.666666666668</v>
      </c>
      <c r="I37" s="559">
        <v>29166.666666666668</v>
      </c>
      <c r="J37" s="559">
        <v>29166.666666666668</v>
      </c>
      <c r="K37" s="559">
        <v>29166.666666666668</v>
      </c>
      <c r="L37" s="559">
        <v>29166.666666666668</v>
      </c>
      <c r="M37" s="559">
        <v>29166.666666666668</v>
      </c>
      <c r="N37" s="560">
        <v>29166.666666666668</v>
      </c>
      <c r="O37" s="375"/>
      <c r="P37" s="652">
        <v>350000.00000000006</v>
      </c>
      <c r="Q37" s="652">
        <v>350000.00000000006</v>
      </c>
      <c r="R37" s="652">
        <v>0</v>
      </c>
      <c r="S37" s="559"/>
      <c r="T37" s="489"/>
      <c r="V37" s="654"/>
      <c r="X37" s="491"/>
      <c r="Z37" s="438"/>
    </row>
    <row r="38" spans="1:26" s="109" customFormat="1" ht="15" thickBot="1" x14ac:dyDescent="0.4">
      <c r="A38" s="469"/>
      <c r="B38" s="484" t="s">
        <v>196</v>
      </c>
      <c r="C38" s="561">
        <v>3650721.6977266665</v>
      </c>
      <c r="D38" s="561">
        <v>3300477.5979466666</v>
      </c>
      <c r="E38" s="561">
        <v>3650721.6977266665</v>
      </c>
      <c r="F38" s="561">
        <v>3128677.6598666664</v>
      </c>
      <c r="G38" s="561">
        <v>3231915.8263066662</v>
      </c>
      <c r="H38" s="561">
        <v>3128677.6598666664</v>
      </c>
      <c r="I38" s="561">
        <v>3231915.8263066662</v>
      </c>
      <c r="J38" s="561">
        <v>3231915.8263066662</v>
      </c>
      <c r="K38" s="561">
        <v>3128677.6598666664</v>
      </c>
      <c r="L38" s="561">
        <v>3650721.6977266665</v>
      </c>
      <c r="M38" s="561">
        <v>4458402.2126666671</v>
      </c>
      <c r="N38" s="562">
        <v>4605964.5308666676</v>
      </c>
      <c r="O38" s="375"/>
      <c r="P38" s="563">
        <v>42398789.893180013</v>
      </c>
      <c r="Q38" s="563">
        <v>45377673.788799994</v>
      </c>
      <c r="R38" s="563">
        <v>-2978883.8956199954</v>
      </c>
      <c r="S38" s="376"/>
      <c r="T38" s="489"/>
      <c r="U38" s="113"/>
      <c r="V38" s="658"/>
      <c r="W38" s="113"/>
      <c r="X38" s="363"/>
      <c r="Y38" s="113"/>
      <c r="Z38" s="484"/>
    </row>
    <row r="39" spans="1:26" s="109" customFormat="1" ht="15" thickTop="1" x14ac:dyDescent="0.35">
      <c r="A39" s="474"/>
      <c r="B39" s="477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5"/>
      <c r="O39" s="564"/>
      <c r="P39" s="566"/>
      <c r="Q39" s="566"/>
      <c r="R39" s="566"/>
      <c r="S39" s="377"/>
      <c r="T39" s="489"/>
      <c r="V39" s="657"/>
      <c r="X39" s="111"/>
      <c r="Z39" s="477"/>
    </row>
    <row r="40" spans="1:26" s="113" customFormat="1" ht="14.5" x14ac:dyDescent="0.35">
      <c r="A40" s="474" t="s">
        <v>197</v>
      </c>
      <c r="B40" s="477" t="s">
        <v>198</v>
      </c>
      <c r="C40" s="373">
        <v>1000</v>
      </c>
      <c r="D40" s="373">
        <v>1000</v>
      </c>
      <c r="E40" s="373">
        <v>1000</v>
      </c>
      <c r="F40" s="373">
        <v>1000</v>
      </c>
      <c r="G40" s="373">
        <v>1000</v>
      </c>
      <c r="H40" s="373">
        <v>1000</v>
      </c>
      <c r="I40" s="373">
        <v>1000</v>
      </c>
      <c r="J40" s="373">
        <v>1000</v>
      </c>
      <c r="K40" s="373">
        <v>1000</v>
      </c>
      <c r="L40" s="373">
        <v>1000</v>
      </c>
      <c r="M40" s="373">
        <v>1000</v>
      </c>
      <c r="N40" s="557">
        <v>1000</v>
      </c>
      <c r="O40" s="373"/>
      <c r="P40" s="558">
        <v>12000</v>
      </c>
      <c r="Q40" s="558">
        <v>7500</v>
      </c>
      <c r="R40" s="558">
        <v>4500</v>
      </c>
      <c r="S40" s="373"/>
      <c r="T40" s="489">
        <v>37000</v>
      </c>
      <c r="U40" s="109" t="s">
        <v>199</v>
      </c>
      <c r="V40" s="654">
        <v>46387</v>
      </c>
      <c r="W40" s="109" t="s">
        <v>200</v>
      </c>
      <c r="X40" s="476">
        <v>1000</v>
      </c>
      <c r="Y40" s="109"/>
      <c r="Z40" s="477"/>
    </row>
    <row r="41" spans="1:26" s="109" customFormat="1" ht="14.5" x14ac:dyDescent="0.35">
      <c r="A41" s="474" t="s">
        <v>197</v>
      </c>
      <c r="B41" s="477" t="s">
        <v>183</v>
      </c>
      <c r="C41" s="373">
        <v>16289.102000000001</v>
      </c>
      <c r="D41" s="373">
        <v>16289.102000000001</v>
      </c>
      <c r="E41" s="373">
        <v>16289.102000000001</v>
      </c>
      <c r="F41" s="373">
        <v>16289.102000000001</v>
      </c>
      <c r="G41" s="373">
        <v>16289.102000000001</v>
      </c>
      <c r="H41" s="373">
        <v>16289.102000000001</v>
      </c>
      <c r="I41" s="373">
        <v>16289.102000000001</v>
      </c>
      <c r="J41" s="373">
        <v>16289.102000000001</v>
      </c>
      <c r="K41" s="373">
        <v>16289.102000000001</v>
      </c>
      <c r="L41" s="373">
        <v>16289.102000000001</v>
      </c>
      <c r="M41" s="373">
        <v>16289.102000000001</v>
      </c>
      <c r="N41" s="557">
        <v>16289.102000000001</v>
      </c>
      <c r="O41" s="373"/>
      <c r="P41" s="558">
        <v>195469.22400000005</v>
      </c>
      <c r="Q41" s="558">
        <v>192107.25599999996</v>
      </c>
      <c r="R41" s="558">
        <v>3361.9680000000808</v>
      </c>
      <c r="S41" s="373"/>
      <c r="T41" s="474"/>
      <c r="U41" s="109">
        <v>88680</v>
      </c>
      <c r="V41" s="654"/>
      <c r="X41" s="492">
        <v>0.44024600000000003</v>
      </c>
      <c r="Z41" s="477"/>
    </row>
    <row r="42" spans="1:26" s="109" customFormat="1" ht="14.5" x14ac:dyDescent="0.35">
      <c r="A42" s="474" t="s">
        <v>197</v>
      </c>
      <c r="B42" s="477" t="s">
        <v>201</v>
      </c>
      <c r="C42" s="373">
        <v>0</v>
      </c>
      <c r="D42" s="373">
        <v>0</v>
      </c>
      <c r="E42" s="373">
        <v>0</v>
      </c>
      <c r="F42" s="373">
        <v>0</v>
      </c>
      <c r="G42" s="373">
        <v>0</v>
      </c>
      <c r="H42" s="373">
        <v>0</v>
      </c>
      <c r="I42" s="373">
        <v>0</v>
      </c>
      <c r="J42" s="373">
        <v>0</v>
      </c>
      <c r="K42" s="373">
        <v>0</v>
      </c>
      <c r="L42" s="373">
        <v>0</v>
      </c>
      <c r="M42" s="373">
        <v>0</v>
      </c>
      <c r="N42" s="557">
        <v>0</v>
      </c>
      <c r="O42" s="373"/>
      <c r="P42" s="558">
        <v>0</v>
      </c>
      <c r="Q42" s="558">
        <v>8828.6289328800012</v>
      </c>
      <c r="R42" s="558">
        <v>-8828.6289328800012</v>
      </c>
      <c r="S42" s="373"/>
      <c r="T42" s="489"/>
      <c r="V42" s="654"/>
      <c r="X42" s="493">
        <v>0</v>
      </c>
      <c r="Z42" s="494"/>
    </row>
    <row r="43" spans="1:26" s="109" customFormat="1" ht="14.5" x14ac:dyDescent="0.35">
      <c r="A43" s="474" t="s">
        <v>197</v>
      </c>
      <c r="B43" s="477" t="s">
        <v>202</v>
      </c>
      <c r="C43" s="373">
        <v>1103.5633806599999</v>
      </c>
      <c r="D43" s="373">
        <v>1103.5633806599999</v>
      </c>
      <c r="E43" s="373">
        <v>1103.5633806599999</v>
      </c>
      <c r="F43" s="373">
        <v>1103.5633806599999</v>
      </c>
      <c r="G43" s="373">
        <v>1103.5633806599999</v>
      </c>
      <c r="H43" s="373">
        <v>1103.5633806599999</v>
      </c>
      <c r="I43" s="373">
        <v>1103.5633806599999</v>
      </c>
      <c r="J43" s="373">
        <v>1103.5633806599999</v>
      </c>
      <c r="K43" s="373">
        <v>1103.5633806599999</v>
      </c>
      <c r="L43" s="373">
        <v>1103.5633806599999</v>
      </c>
      <c r="M43" s="373">
        <v>1103.5633806599999</v>
      </c>
      <c r="N43" s="557">
        <v>1103.5633806599999</v>
      </c>
      <c r="O43" s="373"/>
      <c r="P43" s="558">
        <v>13242.760567919999</v>
      </c>
      <c r="Q43" s="558">
        <v>13304.462535265733</v>
      </c>
      <c r="R43" s="558">
        <v>-61.701967345734374</v>
      </c>
      <c r="S43" s="373"/>
      <c r="T43" s="489"/>
      <c r="V43" s="654"/>
      <c r="X43" s="493">
        <v>6.3829999999999998E-2</v>
      </c>
      <c r="Z43" s="477"/>
    </row>
    <row r="44" spans="1:26" s="109" customFormat="1" ht="15" thickBot="1" x14ac:dyDescent="0.4">
      <c r="A44" s="474"/>
      <c r="B44" s="484" t="s">
        <v>203</v>
      </c>
      <c r="C44" s="561">
        <v>18392.665380660001</v>
      </c>
      <c r="D44" s="561">
        <v>18392.665380660001</v>
      </c>
      <c r="E44" s="561">
        <v>18392.665380660001</v>
      </c>
      <c r="F44" s="561">
        <v>18392.665380660001</v>
      </c>
      <c r="G44" s="561">
        <v>18392.665380660001</v>
      </c>
      <c r="H44" s="561">
        <v>18392.665380660001</v>
      </c>
      <c r="I44" s="561">
        <v>18392.665380660001</v>
      </c>
      <c r="J44" s="561">
        <v>18392.665380660001</v>
      </c>
      <c r="K44" s="561">
        <v>18392.665380660001</v>
      </c>
      <c r="L44" s="561">
        <v>18392.665380660001</v>
      </c>
      <c r="M44" s="561">
        <v>18392.665380660001</v>
      </c>
      <c r="N44" s="562">
        <v>18392.665380660001</v>
      </c>
      <c r="O44" s="567"/>
      <c r="P44" s="563">
        <v>220711.98456792004</v>
      </c>
      <c r="Q44" s="563">
        <v>221740.34746814572</v>
      </c>
      <c r="R44" s="563">
        <v>-1028.3629002256785</v>
      </c>
      <c r="S44" s="379"/>
      <c r="T44" s="489"/>
      <c r="V44" s="654"/>
      <c r="X44" s="493"/>
      <c r="Z44" s="477"/>
    </row>
    <row r="45" spans="1:26" s="109" customFormat="1" ht="15" thickTop="1" x14ac:dyDescent="0.35">
      <c r="A45" s="474"/>
      <c r="B45" s="477"/>
      <c r="C45" s="564"/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5"/>
      <c r="O45" s="564"/>
      <c r="P45" s="566"/>
      <c r="Q45" s="566"/>
      <c r="R45" s="566"/>
      <c r="S45" s="377"/>
      <c r="T45" s="489"/>
      <c r="V45" s="657"/>
      <c r="X45" s="111"/>
      <c r="Z45" s="477"/>
    </row>
    <row r="46" spans="1:26" s="109" customFormat="1" ht="14.5" x14ac:dyDescent="0.35">
      <c r="A46" s="474" t="s">
        <v>197</v>
      </c>
      <c r="B46" s="477" t="s">
        <v>198</v>
      </c>
      <c r="C46" s="373">
        <v>1000</v>
      </c>
      <c r="D46" s="373">
        <v>1000</v>
      </c>
      <c r="E46" s="373">
        <v>1000</v>
      </c>
      <c r="F46" s="373">
        <v>1000</v>
      </c>
      <c r="G46" s="373">
        <v>1000</v>
      </c>
      <c r="H46" s="373">
        <v>1000</v>
      </c>
      <c r="I46" s="373">
        <v>1000</v>
      </c>
      <c r="J46" s="373">
        <v>1000</v>
      </c>
      <c r="K46" s="373">
        <v>1000</v>
      </c>
      <c r="L46" s="373">
        <v>1000</v>
      </c>
      <c r="M46" s="373">
        <v>1000</v>
      </c>
      <c r="N46" s="557">
        <v>1000</v>
      </c>
      <c r="O46" s="373"/>
      <c r="P46" s="558">
        <v>12000</v>
      </c>
      <c r="Q46" s="558">
        <v>7500</v>
      </c>
      <c r="R46" s="558">
        <v>4500</v>
      </c>
      <c r="S46" s="373"/>
      <c r="T46" s="489">
        <v>52000</v>
      </c>
      <c r="U46" s="109" t="s">
        <v>204</v>
      </c>
      <c r="V46" s="654">
        <v>46387</v>
      </c>
      <c r="W46" s="109" t="s">
        <v>200</v>
      </c>
      <c r="X46" s="476">
        <v>1000</v>
      </c>
      <c r="Z46" s="477"/>
    </row>
    <row r="47" spans="1:26" s="109" customFormat="1" ht="14.5" x14ac:dyDescent="0.35">
      <c r="A47" s="474" t="s">
        <v>197</v>
      </c>
      <c r="B47" s="477" t="s">
        <v>183</v>
      </c>
      <c r="C47" s="559">
        <v>208000</v>
      </c>
      <c r="D47" s="559">
        <v>208000</v>
      </c>
      <c r="E47" s="559">
        <v>208000</v>
      </c>
      <c r="F47" s="559">
        <v>208000</v>
      </c>
      <c r="G47" s="559">
        <v>208000</v>
      </c>
      <c r="H47" s="559">
        <v>208000</v>
      </c>
      <c r="I47" s="559">
        <v>208000</v>
      </c>
      <c r="J47" s="559">
        <v>208000</v>
      </c>
      <c r="K47" s="559">
        <v>208000</v>
      </c>
      <c r="L47" s="559">
        <v>208000</v>
      </c>
      <c r="M47" s="559">
        <v>208000</v>
      </c>
      <c r="N47" s="560">
        <v>208000</v>
      </c>
      <c r="O47" s="559"/>
      <c r="P47" s="558">
        <v>2496000</v>
      </c>
      <c r="Q47" s="558">
        <v>1248000</v>
      </c>
      <c r="R47" s="558">
        <v>1248000</v>
      </c>
      <c r="S47" s="373"/>
      <c r="T47" s="474"/>
      <c r="U47" s="109">
        <v>90857</v>
      </c>
      <c r="V47" s="654"/>
      <c r="X47" s="492">
        <v>4</v>
      </c>
      <c r="Z47" s="477"/>
    </row>
    <row r="48" spans="1:26" s="109" customFormat="1" ht="14.5" x14ac:dyDescent="0.35">
      <c r="A48" s="474" t="s">
        <v>197</v>
      </c>
      <c r="B48" s="477" t="s">
        <v>201</v>
      </c>
      <c r="C48" s="373">
        <v>0</v>
      </c>
      <c r="D48" s="373">
        <v>0</v>
      </c>
      <c r="E48" s="373">
        <v>0</v>
      </c>
      <c r="F48" s="373">
        <v>0</v>
      </c>
      <c r="G48" s="373">
        <v>0</v>
      </c>
      <c r="H48" s="373">
        <v>0</v>
      </c>
      <c r="I48" s="373">
        <v>0</v>
      </c>
      <c r="J48" s="373">
        <v>0</v>
      </c>
      <c r="K48" s="373">
        <v>0</v>
      </c>
      <c r="L48" s="373">
        <v>0</v>
      </c>
      <c r="M48" s="373">
        <v>0</v>
      </c>
      <c r="N48" s="557">
        <v>0</v>
      </c>
      <c r="O48" s="373"/>
      <c r="P48" s="558">
        <v>0</v>
      </c>
      <c r="Q48" s="558">
        <v>55530.765000000007</v>
      </c>
      <c r="R48" s="558">
        <v>-55530.765000000007</v>
      </c>
      <c r="S48" s="373"/>
      <c r="T48" s="489"/>
      <c r="V48" s="654"/>
      <c r="X48" s="493">
        <v>0</v>
      </c>
      <c r="Z48" s="477"/>
    </row>
    <row r="49" spans="1:26" s="109" customFormat="1" ht="15" thickBot="1" x14ac:dyDescent="0.4">
      <c r="A49" s="474" t="s">
        <v>197</v>
      </c>
      <c r="B49" s="484" t="s">
        <v>203</v>
      </c>
      <c r="C49" s="561">
        <v>209000</v>
      </c>
      <c r="D49" s="561">
        <v>209000</v>
      </c>
      <c r="E49" s="561">
        <v>209000</v>
      </c>
      <c r="F49" s="561">
        <v>209000</v>
      </c>
      <c r="G49" s="561">
        <v>209000</v>
      </c>
      <c r="H49" s="561">
        <v>209000</v>
      </c>
      <c r="I49" s="561">
        <v>209000</v>
      </c>
      <c r="J49" s="561">
        <v>209000</v>
      </c>
      <c r="K49" s="561">
        <v>209000</v>
      </c>
      <c r="L49" s="561">
        <v>209000</v>
      </c>
      <c r="M49" s="561">
        <v>209000</v>
      </c>
      <c r="N49" s="562">
        <v>209000</v>
      </c>
      <c r="O49" s="567"/>
      <c r="P49" s="563">
        <v>2508000</v>
      </c>
      <c r="Q49" s="563">
        <v>1311030.7649999999</v>
      </c>
      <c r="R49" s="563">
        <v>1196969.2350000001</v>
      </c>
      <c r="S49" s="379"/>
      <c r="T49" s="489"/>
      <c r="V49" s="654"/>
      <c r="X49" s="111"/>
      <c r="Z49" s="477"/>
    </row>
    <row r="50" spans="1:26" s="109" customFormat="1" ht="15" thickTop="1" x14ac:dyDescent="0.35">
      <c r="A50" s="474"/>
      <c r="B50" s="477"/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9"/>
      <c r="O50" s="568"/>
      <c r="P50" s="570"/>
      <c r="Q50" s="570"/>
      <c r="R50" s="570"/>
      <c r="S50" s="379"/>
      <c r="T50" s="489"/>
      <c r="V50" s="654"/>
      <c r="X50" s="111"/>
      <c r="Z50" s="477"/>
    </row>
    <row r="51" spans="1:26" s="109" customFormat="1" ht="14.5" x14ac:dyDescent="0.35">
      <c r="A51" s="474" t="s">
        <v>197</v>
      </c>
      <c r="B51" s="477" t="s">
        <v>198</v>
      </c>
      <c r="C51" s="373">
        <v>1000</v>
      </c>
      <c r="D51" s="373">
        <v>1000</v>
      </c>
      <c r="E51" s="373">
        <v>1000</v>
      </c>
      <c r="F51" s="373">
        <v>1000</v>
      </c>
      <c r="G51" s="373">
        <v>1000</v>
      </c>
      <c r="H51" s="373">
        <v>1000</v>
      </c>
      <c r="I51" s="373">
        <v>1000</v>
      </c>
      <c r="J51" s="373">
        <v>1000</v>
      </c>
      <c r="K51" s="373">
        <v>1000</v>
      </c>
      <c r="L51" s="373">
        <v>1000</v>
      </c>
      <c r="M51" s="373">
        <v>1000</v>
      </c>
      <c r="N51" s="557">
        <v>1000</v>
      </c>
      <c r="O51" s="373"/>
      <c r="P51" s="558">
        <v>12000</v>
      </c>
      <c r="Q51" s="558">
        <v>7500</v>
      </c>
      <c r="R51" s="558">
        <v>4500</v>
      </c>
      <c r="S51" s="373"/>
      <c r="T51" s="489">
        <v>36000</v>
      </c>
      <c r="U51" s="109" t="s">
        <v>205</v>
      </c>
      <c r="V51" s="654">
        <v>46387</v>
      </c>
      <c r="W51" s="109" t="s">
        <v>200</v>
      </c>
      <c r="X51" s="373">
        <v>1000</v>
      </c>
      <c r="Z51" s="477"/>
    </row>
    <row r="52" spans="1:26" s="109" customFormat="1" ht="14.5" x14ac:dyDescent="0.35">
      <c r="A52" s="474" t="s">
        <v>197</v>
      </c>
      <c r="B52" s="477" t="s">
        <v>183</v>
      </c>
      <c r="C52" s="373">
        <v>144000</v>
      </c>
      <c r="D52" s="373">
        <v>144000</v>
      </c>
      <c r="E52" s="373">
        <v>144000</v>
      </c>
      <c r="F52" s="373">
        <v>144000</v>
      </c>
      <c r="G52" s="373">
        <v>144000</v>
      </c>
      <c r="H52" s="373">
        <v>144000</v>
      </c>
      <c r="I52" s="373">
        <v>144000</v>
      </c>
      <c r="J52" s="373">
        <v>144000</v>
      </c>
      <c r="K52" s="373">
        <v>144000</v>
      </c>
      <c r="L52" s="373">
        <v>144000</v>
      </c>
      <c r="M52" s="373">
        <v>144000</v>
      </c>
      <c r="N52" s="557">
        <v>144000</v>
      </c>
      <c r="O52" s="373"/>
      <c r="P52" s="558">
        <v>1728000</v>
      </c>
      <c r="Q52" s="558">
        <v>864000</v>
      </c>
      <c r="R52" s="558">
        <v>864000</v>
      </c>
      <c r="S52" s="373"/>
      <c r="T52" s="489"/>
      <c r="V52" s="654"/>
      <c r="X52" s="492">
        <v>4</v>
      </c>
      <c r="Z52" s="477"/>
    </row>
    <row r="53" spans="1:26" s="109" customFormat="1" ht="14.5" x14ac:dyDescent="0.35">
      <c r="A53" s="474" t="s">
        <v>197</v>
      </c>
      <c r="B53" s="477" t="s">
        <v>206</v>
      </c>
      <c r="C53" s="476">
        <v>0</v>
      </c>
      <c r="D53" s="476">
        <v>0</v>
      </c>
      <c r="E53" s="476">
        <v>0</v>
      </c>
      <c r="F53" s="476">
        <v>0</v>
      </c>
      <c r="G53" s="476">
        <v>0</v>
      </c>
      <c r="H53" s="476">
        <v>0</v>
      </c>
      <c r="I53" s="476">
        <v>0</v>
      </c>
      <c r="J53" s="476">
        <v>0</v>
      </c>
      <c r="K53" s="476">
        <v>0</v>
      </c>
      <c r="L53" s="476">
        <v>0</v>
      </c>
      <c r="M53" s="476">
        <v>0</v>
      </c>
      <c r="N53" s="571">
        <v>0</v>
      </c>
      <c r="O53" s="476"/>
      <c r="P53" s="558">
        <v>0</v>
      </c>
      <c r="Q53" s="558">
        <v>0</v>
      </c>
      <c r="R53" s="558">
        <v>0</v>
      </c>
      <c r="S53" s="373"/>
      <c r="T53" s="489"/>
      <c r="U53" s="109">
        <v>105789</v>
      </c>
      <c r="V53" s="654"/>
      <c r="X53" s="373"/>
      <c r="Z53" s="477"/>
    </row>
    <row r="54" spans="1:26" s="109" customFormat="1" ht="14.5" x14ac:dyDescent="0.35">
      <c r="A54" s="474" t="s">
        <v>197</v>
      </c>
      <c r="B54" s="477" t="s">
        <v>207</v>
      </c>
      <c r="C54" s="373">
        <v>0</v>
      </c>
      <c r="D54" s="373">
        <v>0</v>
      </c>
      <c r="E54" s="373">
        <v>0</v>
      </c>
      <c r="F54" s="373">
        <v>0</v>
      </c>
      <c r="G54" s="373">
        <v>0</v>
      </c>
      <c r="H54" s="373">
        <v>0</v>
      </c>
      <c r="I54" s="373">
        <v>0</v>
      </c>
      <c r="J54" s="373">
        <v>0</v>
      </c>
      <c r="K54" s="373">
        <v>0</v>
      </c>
      <c r="L54" s="373">
        <v>0</v>
      </c>
      <c r="M54" s="373">
        <v>0</v>
      </c>
      <c r="N54" s="557">
        <v>0</v>
      </c>
      <c r="O54" s="373"/>
      <c r="P54" s="558">
        <v>0</v>
      </c>
      <c r="Q54" s="558">
        <v>0</v>
      </c>
      <c r="R54" s="558">
        <v>0</v>
      </c>
      <c r="S54" s="373"/>
      <c r="T54" s="489"/>
      <c r="V54" s="654"/>
      <c r="X54" s="373"/>
      <c r="Z54" s="477"/>
    </row>
    <row r="55" spans="1:26" s="109" customFormat="1" ht="14.5" x14ac:dyDescent="0.35">
      <c r="A55" s="474" t="s">
        <v>197</v>
      </c>
      <c r="B55" s="477" t="s">
        <v>201</v>
      </c>
      <c r="C55" s="373">
        <v>0</v>
      </c>
      <c r="D55" s="373">
        <v>0</v>
      </c>
      <c r="E55" s="373">
        <v>0</v>
      </c>
      <c r="F55" s="373">
        <v>0</v>
      </c>
      <c r="G55" s="373">
        <v>0</v>
      </c>
      <c r="H55" s="373">
        <v>0</v>
      </c>
      <c r="I55" s="373">
        <v>0</v>
      </c>
      <c r="J55" s="373">
        <v>0</v>
      </c>
      <c r="K55" s="373">
        <v>0</v>
      </c>
      <c r="L55" s="373">
        <v>0</v>
      </c>
      <c r="M55" s="373">
        <v>0</v>
      </c>
      <c r="N55" s="557">
        <v>0</v>
      </c>
      <c r="O55" s="373"/>
      <c r="P55" s="558">
        <v>0</v>
      </c>
      <c r="Q55" s="558">
        <v>38546.445</v>
      </c>
      <c r="R55" s="558">
        <v>-38546.445</v>
      </c>
      <c r="S55" s="373"/>
      <c r="T55" s="489"/>
      <c r="V55" s="654"/>
      <c r="X55" s="495">
        <v>0</v>
      </c>
      <c r="Z55" s="477"/>
    </row>
    <row r="56" spans="1:26" s="109" customFormat="1" ht="15" thickBot="1" x14ac:dyDescent="0.4">
      <c r="A56" s="474" t="s">
        <v>197</v>
      </c>
      <c r="B56" s="484" t="s">
        <v>203</v>
      </c>
      <c r="C56" s="561">
        <v>145000</v>
      </c>
      <c r="D56" s="561">
        <v>145000</v>
      </c>
      <c r="E56" s="561">
        <v>145000</v>
      </c>
      <c r="F56" s="561">
        <v>145000</v>
      </c>
      <c r="G56" s="561">
        <v>145000</v>
      </c>
      <c r="H56" s="561">
        <v>145000</v>
      </c>
      <c r="I56" s="561">
        <v>145000</v>
      </c>
      <c r="J56" s="561">
        <v>145000</v>
      </c>
      <c r="K56" s="561">
        <v>145000</v>
      </c>
      <c r="L56" s="561">
        <v>145000</v>
      </c>
      <c r="M56" s="561">
        <v>145000</v>
      </c>
      <c r="N56" s="562">
        <v>145000</v>
      </c>
      <c r="O56" s="567"/>
      <c r="P56" s="563">
        <v>1740000</v>
      </c>
      <c r="Q56" s="563">
        <v>910046.44499999995</v>
      </c>
      <c r="R56" s="563">
        <v>829953.55500000005</v>
      </c>
      <c r="S56" s="379"/>
      <c r="T56" s="489"/>
      <c r="V56" s="654"/>
      <c r="X56" s="111"/>
      <c r="Z56" s="477"/>
    </row>
    <row r="57" spans="1:26" s="109" customFormat="1" ht="15" thickTop="1" x14ac:dyDescent="0.35">
      <c r="A57" s="474"/>
      <c r="B57" s="477"/>
      <c r="C57" s="564"/>
      <c r="D57" s="564"/>
      <c r="E57" s="564"/>
      <c r="F57" s="564"/>
      <c r="G57" s="564"/>
      <c r="H57" s="564"/>
      <c r="I57" s="564"/>
      <c r="J57" s="564"/>
      <c r="K57" s="564"/>
      <c r="L57" s="564"/>
      <c r="M57" s="564"/>
      <c r="N57" s="565"/>
      <c r="O57" s="564"/>
      <c r="P57" s="566"/>
      <c r="Q57" s="566"/>
      <c r="R57" s="566"/>
      <c r="S57" s="377"/>
      <c r="T57" s="489"/>
      <c r="V57" s="654"/>
      <c r="X57" s="111"/>
      <c r="Z57" s="477"/>
    </row>
    <row r="58" spans="1:26" s="109" customFormat="1" ht="14.5" x14ac:dyDescent="0.35">
      <c r="A58" s="474" t="s">
        <v>197</v>
      </c>
      <c r="B58" s="477" t="s">
        <v>198</v>
      </c>
      <c r="C58" s="373">
        <v>1000</v>
      </c>
      <c r="D58" s="373">
        <v>1000</v>
      </c>
      <c r="E58" s="373">
        <v>1000</v>
      </c>
      <c r="F58" s="373">
        <v>1000</v>
      </c>
      <c r="G58" s="373">
        <v>1000</v>
      </c>
      <c r="H58" s="373">
        <v>1000</v>
      </c>
      <c r="I58" s="373">
        <v>1000</v>
      </c>
      <c r="J58" s="373">
        <v>1000</v>
      </c>
      <c r="K58" s="373">
        <v>1000</v>
      </c>
      <c r="L58" s="373">
        <v>1000</v>
      </c>
      <c r="M58" s="373">
        <v>1000</v>
      </c>
      <c r="N58" s="557">
        <v>1000</v>
      </c>
      <c r="O58" s="373"/>
      <c r="P58" s="558">
        <v>12000</v>
      </c>
      <c r="Q58" s="558">
        <v>7500</v>
      </c>
      <c r="R58" s="558">
        <v>4500</v>
      </c>
      <c r="S58" s="373"/>
      <c r="T58" s="489">
        <v>52000</v>
      </c>
      <c r="U58" s="109" t="s">
        <v>208</v>
      </c>
      <c r="V58" s="654">
        <v>46387</v>
      </c>
      <c r="W58" s="109" t="s">
        <v>200</v>
      </c>
      <c r="X58" s="476">
        <v>1000</v>
      </c>
      <c r="Z58" s="475"/>
    </row>
    <row r="59" spans="1:26" s="109" customFormat="1" ht="14.5" x14ac:dyDescent="0.35">
      <c r="A59" s="474" t="s">
        <v>197</v>
      </c>
      <c r="B59" s="477" t="s">
        <v>183</v>
      </c>
      <c r="C59" s="373">
        <v>208000</v>
      </c>
      <c r="D59" s="373">
        <v>208000</v>
      </c>
      <c r="E59" s="373">
        <v>208000</v>
      </c>
      <c r="F59" s="373">
        <v>208000</v>
      </c>
      <c r="G59" s="373">
        <v>208000</v>
      </c>
      <c r="H59" s="373">
        <v>208000</v>
      </c>
      <c r="I59" s="373">
        <v>208000</v>
      </c>
      <c r="J59" s="373">
        <v>208000</v>
      </c>
      <c r="K59" s="373">
        <v>208000</v>
      </c>
      <c r="L59" s="373">
        <v>208000</v>
      </c>
      <c r="M59" s="373">
        <v>208000</v>
      </c>
      <c r="N59" s="557">
        <v>208000</v>
      </c>
      <c r="O59" s="373"/>
      <c r="P59" s="558">
        <v>2496000</v>
      </c>
      <c r="Q59" s="558">
        <v>1248000</v>
      </c>
      <c r="R59" s="558">
        <v>1248000</v>
      </c>
      <c r="S59" s="373"/>
      <c r="T59" s="474"/>
      <c r="U59" s="109">
        <v>93466</v>
      </c>
      <c r="V59" s="654"/>
      <c r="X59" s="492">
        <v>4</v>
      </c>
      <c r="Z59" s="477"/>
    </row>
    <row r="60" spans="1:26" s="109" customFormat="1" ht="14.5" x14ac:dyDescent="0.35">
      <c r="A60" s="474" t="s">
        <v>197</v>
      </c>
      <c r="B60" s="477" t="s">
        <v>201</v>
      </c>
      <c r="C60" s="373">
        <v>0</v>
      </c>
      <c r="D60" s="373">
        <v>0</v>
      </c>
      <c r="E60" s="373">
        <v>0</v>
      </c>
      <c r="F60" s="373">
        <v>0</v>
      </c>
      <c r="G60" s="373">
        <v>0</v>
      </c>
      <c r="H60" s="373">
        <v>0</v>
      </c>
      <c r="I60" s="373">
        <v>0</v>
      </c>
      <c r="J60" s="373">
        <v>0</v>
      </c>
      <c r="K60" s="373">
        <v>0</v>
      </c>
      <c r="L60" s="373">
        <v>0</v>
      </c>
      <c r="M60" s="373">
        <v>0</v>
      </c>
      <c r="N60" s="557">
        <v>0</v>
      </c>
      <c r="O60" s="373"/>
      <c r="P60" s="558">
        <v>0</v>
      </c>
      <c r="Q60" s="558">
        <v>55530.765000000007</v>
      </c>
      <c r="R60" s="558">
        <v>-55530.765000000007</v>
      </c>
      <c r="S60" s="373"/>
      <c r="T60" s="489"/>
      <c r="V60" s="654"/>
      <c r="X60" s="495">
        <v>0</v>
      </c>
      <c r="Z60" s="475"/>
    </row>
    <row r="61" spans="1:26" s="109" customFormat="1" ht="14.5" x14ac:dyDescent="0.35">
      <c r="A61" s="474" t="s">
        <v>197</v>
      </c>
      <c r="B61" s="477" t="s">
        <v>202</v>
      </c>
      <c r="C61" s="373">
        <v>60</v>
      </c>
      <c r="D61" s="373">
        <v>60</v>
      </c>
      <c r="E61" s="373">
        <v>60</v>
      </c>
      <c r="F61" s="373">
        <v>60</v>
      </c>
      <c r="G61" s="373">
        <v>60</v>
      </c>
      <c r="H61" s="373">
        <v>60</v>
      </c>
      <c r="I61" s="373">
        <v>60</v>
      </c>
      <c r="J61" s="373">
        <v>60</v>
      </c>
      <c r="K61" s="373">
        <v>60</v>
      </c>
      <c r="L61" s="373">
        <v>60</v>
      </c>
      <c r="M61" s="373">
        <v>60</v>
      </c>
      <c r="N61" s="557">
        <v>60</v>
      </c>
      <c r="O61" s="373"/>
      <c r="P61" s="558">
        <v>720</v>
      </c>
      <c r="Q61" s="558">
        <v>720</v>
      </c>
      <c r="R61" s="558">
        <v>0</v>
      </c>
      <c r="S61" s="373"/>
      <c r="T61" s="489"/>
      <c r="V61" s="654"/>
      <c r="X61" s="373">
        <v>60</v>
      </c>
      <c r="Z61" s="475"/>
    </row>
    <row r="62" spans="1:26" s="109" customFormat="1" ht="15" thickBot="1" x14ac:dyDescent="0.4">
      <c r="A62" s="474" t="s">
        <v>197</v>
      </c>
      <c r="B62" s="484" t="s">
        <v>203</v>
      </c>
      <c r="C62" s="561">
        <v>209060</v>
      </c>
      <c r="D62" s="561">
        <v>209060</v>
      </c>
      <c r="E62" s="561">
        <v>209060</v>
      </c>
      <c r="F62" s="561">
        <v>209060</v>
      </c>
      <c r="G62" s="561">
        <v>209060</v>
      </c>
      <c r="H62" s="561">
        <v>209060</v>
      </c>
      <c r="I62" s="561">
        <v>209060</v>
      </c>
      <c r="J62" s="561">
        <v>209060</v>
      </c>
      <c r="K62" s="561">
        <v>209060</v>
      </c>
      <c r="L62" s="561">
        <v>209060</v>
      </c>
      <c r="M62" s="561">
        <v>209060</v>
      </c>
      <c r="N62" s="562">
        <v>209060</v>
      </c>
      <c r="O62" s="567"/>
      <c r="P62" s="563">
        <v>2508720</v>
      </c>
      <c r="Q62" s="563">
        <v>1311750.7649999999</v>
      </c>
      <c r="R62" s="563">
        <v>1196969.2350000001</v>
      </c>
      <c r="S62" s="379"/>
      <c r="T62" s="489"/>
      <c r="V62" s="654"/>
      <c r="X62" s="495"/>
      <c r="Z62" s="475"/>
    </row>
    <row r="63" spans="1:26" s="109" customFormat="1" ht="15" thickTop="1" x14ac:dyDescent="0.35">
      <c r="A63" s="474"/>
      <c r="B63" s="477"/>
      <c r="C63" s="568"/>
      <c r="D63" s="568"/>
      <c r="E63" s="568"/>
      <c r="F63" s="568"/>
      <c r="G63" s="568"/>
      <c r="H63" s="568"/>
      <c r="I63" s="568"/>
      <c r="J63" s="568"/>
      <c r="K63" s="568"/>
      <c r="L63" s="568"/>
      <c r="M63" s="568"/>
      <c r="N63" s="569"/>
      <c r="O63" s="375"/>
      <c r="P63" s="570"/>
      <c r="Q63" s="570"/>
      <c r="R63" s="570"/>
      <c r="S63" s="379"/>
      <c r="T63" s="489"/>
      <c r="V63" s="654"/>
      <c r="X63" s="495"/>
      <c r="Z63" s="496"/>
    </row>
    <row r="64" spans="1:26" s="109" customFormat="1" ht="14.5" x14ac:dyDescent="0.35">
      <c r="A64" s="474" t="s">
        <v>197</v>
      </c>
      <c r="B64" s="477" t="s">
        <v>198</v>
      </c>
      <c r="C64" s="373">
        <v>1000</v>
      </c>
      <c r="D64" s="373">
        <v>1000</v>
      </c>
      <c r="E64" s="373">
        <v>1000</v>
      </c>
      <c r="F64" s="373">
        <v>1000</v>
      </c>
      <c r="G64" s="373">
        <v>1000</v>
      </c>
      <c r="H64" s="373">
        <v>1000</v>
      </c>
      <c r="I64" s="373">
        <v>1000</v>
      </c>
      <c r="J64" s="373">
        <v>1000</v>
      </c>
      <c r="K64" s="373">
        <v>1000</v>
      </c>
      <c r="L64" s="373">
        <v>1000</v>
      </c>
      <c r="M64" s="373">
        <v>1000</v>
      </c>
      <c r="N64" s="557">
        <v>1000</v>
      </c>
      <c r="O64" s="375"/>
      <c r="P64" s="558">
        <v>12000</v>
      </c>
      <c r="Q64" s="558">
        <v>7500</v>
      </c>
      <c r="R64" s="558">
        <v>4500</v>
      </c>
      <c r="S64" s="373"/>
      <c r="T64" s="489"/>
      <c r="U64" s="109" t="s">
        <v>209</v>
      </c>
      <c r="V64" s="654">
        <v>46387</v>
      </c>
      <c r="W64" s="109" t="s">
        <v>200</v>
      </c>
      <c r="X64" s="476">
        <v>1000</v>
      </c>
      <c r="Z64" s="477"/>
    </row>
    <row r="65" spans="1:26" s="109" customFormat="1" ht="14.5" x14ac:dyDescent="0.35">
      <c r="A65" s="474" t="s">
        <v>197</v>
      </c>
      <c r="B65" s="477" t="s">
        <v>210</v>
      </c>
      <c r="C65" s="373">
        <v>13222.641340628052</v>
      </c>
      <c r="D65" s="373">
        <v>13011.185116476441</v>
      </c>
      <c r="E65" s="373">
        <v>12338.872079962159</v>
      </c>
      <c r="F65" s="373">
        <v>12804.064587145996</v>
      </c>
      <c r="G65" s="373">
        <v>13562.308676226807</v>
      </c>
      <c r="H65" s="373">
        <v>13504.74225753174</v>
      </c>
      <c r="I65" s="373">
        <v>10002.387432116702</v>
      </c>
      <c r="J65" s="373">
        <v>9065.429360363767</v>
      </c>
      <c r="K65" s="373">
        <v>12151.840187110894</v>
      </c>
      <c r="L65" s="373">
        <v>10847.093043261719</v>
      </c>
      <c r="M65" s="373">
        <v>13575.041635873413</v>
      </c>
      <c r="N65" s="557">
        <v>13408.336995832824</v>
      </c>
      <c r="O65" s="375"/>
      <c r="P65" s="558">
        <v>147493.94271253052</v>
      </c>
      <c r="Q65" s="558">
        <v>9019.8122168999962</v>
      </c>
      <c r="R65" s="558">
        <v>138474.13049563052</v>
      </c>
      <c r="S65" s="373"/>
      <c r="T65" s="489"/>
      <c r="U65" s="109">
        <v>105788</v>
      </c>
      <c r="V65" s="654"/>
      <c r="X65" s="476">
        <v>13900</v>
      </c>
      <c r="Z65" s="477"/>
    </row>
    <row r="66" spans="1:26" s="109" customFormat="1" ht="14.5" x14ac:dyDescent="0.35">
      <c r="A66" s="474" t="s">
        <v>197</v>
      </c>
      <c r="B66" s="477" t="s">
        <v>201</v>
      </c>
      <c r="C66" s="373">
        <v>0</v>
      </c>
      <c r="D66" s="373">
        <v>0</v>
      </c>
      <c r="E66" s="373">
        <v>0</v>
      </c>
      <c r="F66" s="373">
        <v>0</v>
      </c>
      <c r="G66" s="373">
        <v>0</v>
      </c>
      <c r="H66" s="373">
        <v>0</v>
      </c>
      <c r="I66" s="373">
        <v>0</v>
      </c>
      <c r="J66" s="373">
        <v>0</v>
      </c>
      <c r="K66" s="373">
        <v>0</v>
      </c>
      <c r="L66" s="373">
        <v>0</v>
      </c>
      <c r="M66" s="373">
        <v>0</v>
      </c>
      <c r="N66" s="557">
        <v>0</v>
      </c>
      <c r="O66" s="375"/>
      <c r="P66" s="558">
        <v>0</v>
      </c>
      <c r="Q66" s="558">
        <v>730.67129435348681</v>
      </c>
      <c r="R66" s="558">
        <v>-730.67129435348681</v>
      </c>
      <c r="S66" s="373"/>
      <c r="T66" s="489"/>
      <c r="V66" s="657"/>
      <c r="X66" s="493">
        <v>0</v>
      </c>
      <c r="Z66" s="477"/>
    </row>
    <row r="67" spans="1:26" s="109" customFormat="1" ht="15" thickBot="1" x14ac:dyDescent="0.4">
      <c r="A67" s="474" t="s">
        <v>197</v>
      </c>
      <c r="B67" s="484" t="s">
        <v>203</v>
      </c>
      <c r="C67" s="561">
        <v>14222.641340628052</v>
      </c>
      <c r="D67" s="561">
        <v>14011.185116476441</v>
      </c>
      <c r="E67" s="561">
        <v>13338.872079962159</v>
      </c>
      <c r="F67" s="561">
        <v>13804.064587145996</v>
      </c>
      <c r="G67" s="561">
        <v>14562.308676226807</v>
      </c>
      <c r="H67" s="561">
        <v>14504.74225753174</v>
      </c>
      <c r="I67" s="561">
        <v>11002.387432116702</v>
      </c>
      <c r="J67" s="561">
        <v>10065.429360363767</v>
      </c>
      <c r="K67" s="561">
        <v>13151.840187110894</v>
      </c>
      <c r="L67" s="561">
        <v>11847.093043261719</v>
      </c>
      <c r="M67" s="561">
        <v>14575.041635873413</v>
      </c>
      <c r="N67" s="562">
        <v>14408.336995832824</v>
      </c>
      <c r="O67" s="567"/>
      <c r="P67" s="563">
        <v>159493.94271253052</v>
      </c>
      <c r="Q67" s="563">
        <v>17250.483511253486</v>
      </c>
      <c r="R67" s="563">
        <v>142243.45920127703</v>
      </c>
      <c r="S67" s="379"/>
      <c r="T67" s="489"/>
      <c r="V67" s="657"/>
      <c r="X67" s="524">
        <v>11313</v>
      </c>
      <c r="Z67" s="477"/>
    </row>
    <row r="68" spans="1:26" s="109" customFormat="1" ht="15" thickTop="1" x14ac:dyDescent="0.35">
      <c r="A68" s="474"/>
      <c r="B68" s="477"/>
      <c r="C68" s="564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5"/>
      <c r="O68" s="375"/>
      <c r="P68" s="566"/>
      <c r="Q68" s="566"/>
      <c r="R68" s="566"/>
      <c r="S68" s="377"/>
      <c r="T68" s="489"/>
      <c r="V68" s="657"/>
      <c r="X68" s="111"/>
      <c r="Z68" s="477"/>
    </row>
    <row r="69" spans="1:26" s="109" customFormat="1" ht="15" thickBot="1" x14ac:dyDescent="0.4">
      <c r="A69" s="474" t="s">
        <v>197</v>
      </c>
      <c r="B69" s="484" t="s">
        <v>211</v>
      </c>
      <c r="C69" s="561">
        <v>595675.30672128801</v>
      </c>
      <c r="D69" s="561">
        <v>595463.85049713647</v>
      </c>
      <c r="E69" s="561">
        <v>594791.53746062214</v>
      </c>
      <c r="F69" s="561">
        <v>595256.72996780602</v>
      </c>
      <c r="G69" s="561">
        <v>596014.97405688674</v>
      </c>
      <c r="H69" s="561">
        <v>595957.40763819171</v>
      </c>
      <c r="I69" s="561">
        <v>592455.05281277664</v>
      </c>
      <c r="J69" s="561">
        <v>591518.09474102373</v>
      </c>
      <c r="K69" s="561">
        <v>594604.50556777092</v>
      </c>
      <c r="L69" s="561">
        <v>593299.75842392165</v>
      </c>
      <c r="M69" s="561">
        <v>596027.70701653336</v>
      </c>
      <c r="N69" s="562">
        <v>595861.00237649283</v>
      </c>
      <c r="O69" s="567"/>
      <c r="P69" s="563">
        <v>7136925.9272804493</v>
      </c>
      <c r="Q69" s="563">
        <v>3771818.805979399</v>
      </c>
      <c r="R69" s="563">
        <v>3365107.1213010503</v>
      </c>
      <c r="S69" s="379"/>
      <c r="T69" s="489"/>
      <c r="V69" s="657"/>
      <c r="X69" s="111"/>
      <c r="Z69" s="477"/>
    </row>
    <row r="70" spans="1:26" s="109" customFormat="1" ht="15" thickTop="1" x14ac:dyDescent="0.35">
      <c r="A70" s="474"/>
      <c r="B70" s="477"/>
      <c r="C70" s="564"/>
      <c r="D70" s="564"/>
      <c r="E70" s="564"/>
      <c r="F70" s="564"/>
      <c r="G70" s="564"/>
      <c r="H70" s="564"/>
      <c r="I70" s="564"/>
      <c r="J70" s="564"/>
      <c r="K70" s="564"/>
      <c r="L70" s="564"/>
      <c r="M70" s="564"/>
      <c r="N70" s="565"/>
      <c r="O70" s="375"/>
      <c r="P70" s="566"/>
      <c r="Q70" s="566"/>
      <c r="R70" s="566"/>
      <c r="S70" s="377"/>
      <c r="T70" s="489"/>
      <c r="V70" s="657"/>
      <c r="X70" s="111"/>
      <c r="Z70" s="477"/>
    </row>
    <row r="71" spans="1:26" s="109" customFormat="1" ht="14.5" x14ac:dyDescent="0.35">
      <c r="A71" s="474" t="s">
        <v>212</v>
      </c>
      <c r="B71" s="477" t="s">
        <v>183</v>
      </c>
      <c r="C71" s="373">
        <v>35981.793123999996</v>
      </c>
      <c r="D71" s="373">
        <v>32499.684111999999</v>
      </c>
      <c r="E71" s="373">
        <v>35981.793123999996</v>
      </c>
      <c r="F71" s="373">
        <v>34821.090120000001</v>
      </c>
      <c r="G71" s="373">
        <v>35981.793123999996</v>
      </c>
      <c r="H71" s="373">
        <v>34821.090120000001</v>
      </c>
      <c r="I71" s="373">
        <v>35981.793123999996</v>
      </c>
      <c r="J71" s="373">
        <v>35981.793123999996</v>
      </c>
      <c r="K71" s="373">
        <v>34821.090120000001</v>
      </c>
      <c r="L71" s="373">
        <v>35981.793123999996</v>
      </c>
      <c r="M71" s="373">
        <v>34821.090120000001</v>
      </c>
      <c r="N71" s="557">
        <v>35981.793123999996</v>
      </c>
      <c r="O71" s="375"/>
      <c r="P71" s="558">
        <v>423656.59646000003</v>
      </c>
      <c r="Q71" s="558">
        <v>423656.59646000003</v>
      </c>
      <c r="R71" s="558">
        <v>0</v>
      </c>
      <c r="S71" s="373"/>
      <c r="T71" s="489">
        <v>40567</v>
      </c>
      <c r="U71" s="109">
        <v>17012</v>
      </c>
      <c r="V71" s="654">
        <v>47057</v>
      </c>
      <c r="W71" s="109" t="s">
        <v>213</v>
      </c>
      <c r="X71" s="784">
        <v>2.8611999999999999E-2</v>
      </c>
      <c r="Y71" s="109" t="s">
        <v>214</v>
      </c>
      <c r="Z71" s="477" t="s">
        <v>215</v>
      </c>
    </row>
    <row r="72" spans="1:26" s="109" customFormat="1" ht="14.5" x14ac:dyDescent="0.35">
      <c r="A72" s="474" t="s">
        <v>212</v>
      </c>
      <c r="B72" s="477" t="s">
        <v>183</v>
      </c>
      <c r="C72" s="373">
        <v>126270.71596138</v>
      </c>
      <c r="D72" s="373">
        <v>114050.96925544001</v>
      </c>
      <c r="E72" s="373">
        <v>126270.71596138</v>
      </c>
      <c r="F72" s="373">
        <v>122197.46705940002</v>
      </c>
      <c r="G72" s="373">
        <v>126270.71596138</v>
      </c>
      <c r="H72" s="373">
        <v>122197.46705940002</v>
      </c>
      <c r="I72" s="373">
        <v>126270.71596138</v>
      </c>
      <c r="J72" s="373">
        <v>126270.71596138</v>
      </c>
      <c r="K72" s="373">
        <v>122197.46705940002</v>
      </c>
      <c r="L72" s="373">
        <v>126270.71596138</v>
      </c>
      <c r="M72" s="373">
        <v>122197.46705940002</v>
      </c>
      <c r="N72" s="557">
        <v>126270.71596138</v>
      </c>
      <c r="O72" s="375"/>
      <c r="P72" s="558">
        <v>1486735.8492227001</v>
      </c>
      <c r="Q72" s="558">
        <v>1486735.8492227001</v>
      </c>
      <c r="R72" s="558">
        <v>0</v>
      </c>
      <c r="S72" s="373"/>
      <c r="T72" s="489"/>
      <c r="V72" s="657"/>
      <c r="X72" s="784">
        <v>3.6200000000000002E-4</v>
      </c>
      <c r="Z72" s="477"/>
    </row>
    <row r="73" spans="1:26" s="109" customFormat="1" ht="15" thickBot="1" x14ac:dyDescent="0.4">
      <c r="A73" s="474" t="s">
        <v>212</v>
      </c>
      <c r="B73" s="484" t="s">
        <v>216</v>
      </c>
      <c r="C73" s="561">
        <v>162252.50908538001</v>
      </c>
      <c r="D73" s="561">
        <v>146550.65336744001</v>
      </c>
      <c r="E73" s="561">
        <v>162252.50908538001</v>
      </c>
      <c r="F73" s="561">
        <v>157018.55717940003</v>
      </c>
      <c r="G73" s="561">
        <v>162252.50908538001</v>
      </c>
      <c r="H73" s="561">
        <v>157018.55717940003</v>
      </c>
      <c r="I73" s="561">
        <v>162252.50908538001</v>
      </c>
      <c r="J73" s="561">
        <v>162252.50908538001</v>
      </c>
      <c r="K73" s="561">
        <v>157018.55717940003</v>
      </c>
      <c r="L73" s="561">
        <v>162252.50908538001</v>
      </c>
      <c r="M73" s="561">
        <v>157018.55717940003</v>
      </c>
      <c r="N73" s="562">
        <v>162252.50908538001</v>
      </c>
      <c r="O73" s="567"/>
      <c r="P73" s="563">
        <v>1910392.4456827003</v>
      </c>
      <c r="Q73" s="563">
        <v>1910392.4456827003</v>
      </c>
      <c r="R73" s="563">
        <v>0</v>
      </c>
      <c r="S73" s="379"/>
      <c r="T73" s="489"/>
      <c r="V73" s="657"/>
      <c r="X73" s="111"/>
      <c r="Z73" s="477"/>
    </row>
    <row r="74" spans="1:26" s="109" customFormat="1" ht="15" thickTop="1" x14ac:dyDescent="0.35">
      <c r="A74" s="474"/>
      <c r="B74" s="477"/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5"/>
      <c r="O74" s="375"/>
      <c r="P74" s="566"/>
      <c r="Q74" s="566"/>
      <c r="R74" s="566"/>
      <c r="S74" s="377"/>
      <c r="T74" s="489"/>
      <c r="V74" s="657"/>
      <c r="X74" s="111"/>
      <c r="Z74" s="477"/>
    </row>
    <row r="75" spans="1:26" s="109" customFormat="1" ht="14.5" x14ac:dyDescent="0.35">
      <c r="A75" s="474" t="s">
        <v>217</v>
      </c>
      <c r="B75" s="477" t="s">
        <v>218</v>
      </c>
      <c r="C75" s="568">
        <v>1182158.83764</v>
      </c>
      <c r="D75" s="568">
        <v>1182158.83764</v>
      </c>
      <c r="E75" s="568">
        <v>1182158.83764</v>
      </c>
      <c r="F75" s="568">
        <v>1182158.83764</v>
      </c>
      <c r="G75" s="568">
        <v>1182158.83764</v>
      </c>
      <c r="H75" s="568">
        <v>1182158.83764</v>
      </c>
      <c r="I75" s="568">
        <v>1182158.83764</v>
      </c>
      <c r="J75" s="568">
        <v>1182158.83764</v>
      </c>
      <c r="K75" s="568">
        <v>1182158.83764</v>
      </c>
      <c r="L75" s="568">
        <v>1182158.83764</v>
      </c>
      <c r="M75" s="568">
        <v>1182158.83764</v>
      </c>
      <c r="N75" s="569">
        <v>1182158.83764</v>
      </c>
      <c r="O75" s="375"/>
      <c r="P75" s="558">
        <v>14185906.051680004</v>
      </c>
      <c r="Q75" s="558">
        <v>13678486.44279214</v>
      </c>
      <c r="R75" s="558">
        <v>507419.60888786428</v>
      </c>
      <c r="S75" s="373"/>
      <c r="T75" s="489">
        <v>88351.616255999994</v>
      </c>
      <c r="U75" s="109" t="s">
        <v>219</v>
      </c>
      <c r="V75" s="654">
        <v>47787</v>
      </c>
      <c r="W75" s="109" t="s">
        <v>220</v>
      </c>
      <c r="X75" s="492">
        <v>702.04</v>
      </c>
      <c r="Y75" s="109" t="s">
        <v>221</v>
      </c>
      <c r="Z75" s="477" t="s">
        <v>222</v>
      </c>
    </row>
    <row r="76" spans="1:26" s="109" customFormat="1" ht="15" thickBot="1" x14ac:dyDescent="0.4">
      <c r="A76" s="474" t="s">
        <v>217</v>
      </c>
      <c r="B76" s="484" t="s">
        <v>223</v>
      </c>
      <c r="C76" s="561">
        <v>1182158.83764</v>
      </c>
      <c r="D76" s="561">
        <v>1182158.83764</v>
      </c>
      <c r="E76" s="561">
        <v>1182158.83764</v>
      </c>
      <c r="F76" s="561">
        <v>1182158.83764</v>
      </c>
      <c r="G76" s="561">
        <v>1182158.83764</v>
      </c>
      <c r="H76" s="561">
        <v>1182158.83764</v>
      </c>
      <c r="I76" s="561">
        <v>1182158.83764</v>
      </c>
      <c r="J76" s="561">
        <v>1182158.83764</v>
      </c>
      <c r="K76" s="561">
        <v>1182158.83764</v>
      </c>
      <c r="L76" s="561">
        <v>1182158.83764</v>
      </c>
      <c r="M76" s="561">
        <v>1182158.83764</v>
      </c>
      <c r="N76" s="562">
        <v>1182158.83764</v>
      </c>
      <c r="O76" s="567"/>
      <c r="P76" s="563">
        <v>14185906.051680004</v>
      </c>
      <c r="Q76" s="563">
        <v>13678486.44279214</v>
      </c>
      <c r="R76" s="563">
        <v>507419.60888786428</v>
      </c>
      <c r="S76" s="379"/>
      <c r="T76" s="489"/>
      <c r="V76" s="654"/>
      <c r="X76" s="492"/>
      <c r="Z76" s="477"/>
    </row>
    <row r="77" spans="1:26" s="109" customFormat="1" ht="15" thickTop="1" x14ac:dyDescent="0.35">
      <c r="A77" s="474"/>
      <c r="B77" s="475"/>
      <c r="C77" s="564"/>
      <c r="D77" s="564"/>
      <c r="E77" s="564"/>
      <c r="F77" s="564"/>
      <c r="G77" s="564"/>
      <c r="H77" s="564"/>
      <c r="I77" s="564"/>
      <c r="J77" s="564"/>
      <c r="K77" s="564"/>
      <c r="L77" s="564"/>
      <c r="M77" s="564"/>
      <c r="N77" s="565"/>
      <c r="O77" s="375"/>
      <c r="P77" s="566"/>
      <c r="Q77" s="566"/>
      <c r="R77" s="566"/>
      <c r="S77" s="377"/>
      <c r="T77" s="489"/>
      <c r="V77" s="654"/>
      <c r="X77" s="492"/>
      <c r="Z77" s="477"/>
    </row>
    <row r="78" spans="1:26" s="109" customFormat="1" ht="14.5" x14ac:dyDescent="0.35">
      <c r="A78" s="474" t="s">
        <v>224</v>
      </c>
      <c r="B78" s="477" t="s">
        <v>183</v>
      </c>
      <c r="C78" s="373">
        <v>127000.35591912123</v>
      </c>
      <c r="D78" s="373">
        <v>127000.35591912123</v>
      </c>
      <c r="E78" s="373">
        <v>127000.35591912123</v>
      </c>
      <c r="F78" s="373">
        <v>127000.35591912123</v>
      </c>
      <c r="G78" s="373">
        <v>127000.35591912123</v>
      </c>
      <c r="H78" s="373">
        <v>127000.35591912123</v>
      </c>
      <c r="I78" s="373">
        <v>127000.35591912123</v>
      </c>
      <c r="J78" s="373">
        <v>127000.35591912123</v>
      </c>
      <c r="K78" s="373">
        <v>127000.35591912123</v>
      </c>
      <c r="L78" s="373">
        <v>127000.35591912123</v>
      </c>
      <c r="M78" s="373">
        <v>127000.35591912123</v>
      </c>
      <c r="N78" s="557">
        <v>127000.35591912123</v>
      </c>
      <c r="O78" s="375"/>
      <c r="P78" s="558">
        <v>1524004.2710294549</v>
      </c>
      <c r="Q78" s="558">
        <v>1469491.7394835679</v>
      </c>
      <c r="R78" s="558">
        <v>54512.531545887003</v>
      </c>
      <c r="S78" s="373"/>
      <c r="T78" s="489">
        <v>43200</v>
      </c>
      <c r="U78" s="109" t="s">
        <v>225</v>
      </c>
      <c r="V78" s="654">
        <v>47087</v>
      </c>
      <c r="W78" s="109" t="s">
        <v>226</v>
      </c>
      <c r="X78" s="492">
        <v>2.38303058E-2</v>
      </c>
      <c r="Y78" s="109" t="s">
        <v>227</v>
      </c>
      <c r="Z78" s="477" t="s">
        <v>227</v>
      </c>
    </row>
    <row r="79" spans="1:26" s="109" customFormat="1" ht="14.5" x14ac:dyDescent="0.35">
      <c r="A79" s="474" t="s">
        <v>224</v>
      </c>
      <c r="B79" s="477" t="s">
        <v>228</v>
      </c>
      <c r="C79" s="572">
        <v>3630.4721786551686</v>
      </c>
      <c r="D79" s="572">
        <v>3630.4721786551686</v>
      </c>
      <c r="E79" s="572">
        <v>3630.4721786551686</v>
      </c>
      <c r="F79" s="572">
        <v>3630.4721786551686</v>
      </c>
      <c r="G79" s="572">
        <v>3630.4721786551686</v>
      </c>
      <c r="H79" s="572">
        <v>3630.4721786551686</v>
      </c>
      <c r="I79" s="572">
        <v>3630.4721786551686</v>
      </c>
      <c r="J79" s="572">
        <v>3630.4721786551686</v>
      </c>
      <c r="K79" s="572">
        <v>3630.4721786551686</v>
      </c>
      <c r="L79" s="572">
        <v>3630.4721786551686</v>
      </c>
      <c r="M79" s="572">
        <v>3630.4721786551686</v>
      </c>
      <c r="N79" s="573">
        <v>3630.4721786551686</v>
      </c>
      <c r="O79" s="375"/>
      <c r="P79" s="558">
        <v>43565.666143862014</v>
      </c>
      <c r="Q79" s="558">
        <v>42007.353745970468</v>
      </c>
      <c r="R79" s="558">
        <v>1558.3123978915464</v>
      </c>
      <c r="S79" s="373"/>
      <c r="T79" s="489"/>
      <c r="V79" s="654"/>
      <c r="X79" s="492">
        <v>0.11628436120000001</v>
      </c>
      <c r="Z79" s="477"/>
    </row>
    <row r="80" spans="1:26" s="109" customFormat="1" ht="15" thickBot="1" x14ac:dyDescent="0.4">
      <c r="A80" s="474" t="s">
        <v>224</v>
      </c>
      <c r="B80" s="484" t="s">
        <v>229</v>
      </c>
      <c r="C80" s="574">
        <v>130630.82809777639</v>
      </c>
      <c r="D80" s="574">
        <v>130630.82809777639</v>
      </c>
      <c r="E80" s="574">
        <v>130630.82809777639</v>
      </c>
      <c r="F80" s="574">
        <v>130630.82809777639</v>
      </c>
      <c r="G80" s="574">
        <v>130630.82809777639</v>
      </c>
      <c r="H80" s="574">
        <v>130630.82809777639</v>
      </c>
      <c r="I80" s="574">
        <v>130630.82809777639</v>
      </c>
      <c r="J80" s="574">
        <v>130630.82809777639</v>
      </c>
      <c r="K80" s="574">
        <v>130630.82809777639</v>
      </c>
      <c r="L80" s="574">
        <v>130630.82809777639</v>
      </c>
      <c r="M80" s="574">
        <v>130630.82809777639</v>
      </c>
      <c r="N80" s="575">
        <v>130630.82809777639</v>
      </c>
      <c r="O80" s="567"/>
      <c r="P80" s="563">
        <v>1567569.937173317</v>
      </c>
      <c r="Q80" s="563">
        <v>1511499.0932295383</v>
      </c>
      <c r="R80" s="563">
        <v>56070.843943778658</v>
      </c>
      <c r="S80" s="379"/>
      <c r="T80" s="489"/>
      <c r="V80" s="654"/>
      <c r="X80" s="492"/>
      <c r="Z80" s="477"/>
    </row>
    <row r="81" spans="1:26" s="109" customFormat="1" ht="15" thickTop="1" x14ac:dyDescent="0.35">
      <c r="A81" s="474"/>
      <c r="B81" s="477"/>
      <c r="C81" s="564"/>
      <c r="D81" s="564"/>
      <c r="E81" s="564"/>
      <c r="F81" s="564"/>
      <c r="G81" s="564"/>
      <c r="H81" s="564"/>
      <c r="I81" s="564"/>
      <c r="J81" s="564"/>
      <c r="K81" s="564"/>
      <c r="L81" s="564"/>
      <c r="M81" s="564"/>
      <c r="N81" s="565"/>
      <c r="O81" s="375"/>
      <c r="P81" s="566"/>
      <c r="Q81" s="566"/>
      <c r="R81" s="566"/>
      <c r="S81" s="377"/>
      <c r="T81" s="489"/>
      <c r="V81" s="657"/>
      <c r="X81" s="492"/>
      <c r="Z81" s="477"/>
    </row>
    <row r="82" spans="1:26" s="381" customFormat="1" ht="14.5" x14ac:dyDescent="0.35">
      <c r="A82" s="474" t="s">
        <v>230</v>
      </c>
      <c r="B82" s="477" t="s">
        <v>183</v>
      </c>
      <c r="C82" s="373">
        <v>215736.57369000002</v>
      </c>
      <c r="D82" s="373">
        <v>215736.57369000002</v>
      </c>
      <c r="E82" s="373">
        <v>215736.57369000002</v>
      </c>
      <c r="F82" s="373">
        <v>215736.57369000002</v>
      </c>
      <c r="G82" s="373">
        <v>215736.57369000002</v>
      </c>
      <c r="H82" s="373">
        <v>215736.57369000002</v>
      </c>
      <c r="I82" s="373">
        <v>215736.57369000002</v>
      </c>
      <c r="J82" s="373">
        <v>215736.57369000002</v>
      </c>
      <c r="K82" s="373">
        <v>215736.57369000002</v>
      </c>
      <c r="L82" s="373">
        <v>215736.57369000002</v>
      </c>
      <c r="M82" s="373">
        <v>215736.57369000002</v>
      </c>
      <c r="N82" s="557">
        <v>215736.57369000002</v>
      </c>
      <c r="O82" s="375"/>
      <c r="P82" s="558">
        <v>2588838.8842800003</v>
      </c>
      <c r="Q82" s="558">
        <v>2496237.9880559989</v>
      </c>
      <c r="R82" s="558">
        <v>92600.896224001423</v>
      </c>
      <c r="S82" s="373"/>
      <c r="T82" s="489">
        <v>43700</v>
      </c>
      <c r="U82" s="109" t="s">
        <v>231</v>
      </c>
      <c r="V82" s="654">
        <v>47118</v>
      </c>
      <c r="W82" s="109" t="s">
        <v>232</v>
      </c>
      <c r="X82" s="492">
        <v>6.8310000000000004</v>
      </c>
      <c r="Y82" s="109" t="s">
        <v>233</v>
      </c>
      <c r="Z82" s="477" t="s">
        <v>234</v>
      </c>
    </row>
    <row r="83" spans="1:26" s="109" customFormat="1" ht="14.5" x14ac:dyDescent="0.35">
      <c r="A83" s="474" t="s">
        <v>230</v>
      </c>
      <c r="B83" s="477" t="s">
        <v>228</v>
      </c>
      <c r="C83" s="373">
        <v>12001.156199999999</v>
      </c>
      <c r="D83" s="373">
        <v>12001.156199999999</v>
      </c>
      <c r="E83" s="373">
        <v>12001.156199999999</v>
      </c>
      <c r="F83" s="373">
        <v>12001.156199999999</v>
      </c>
      <c r="G83" s="373">
        <v>12001.156199999999</v>
      </c>
      <c r="H83" s="373">
        <v>12001.156199999999</v>
      </c>
      <c r="I83" s="373">
        <v>12001.156199999999</v>
      </c>
      <c r="J83" s="373">
        <v>12001.156199999999</v>
      </c>
      <c r="K83" s="373">
        <v>12001.156199999999</v>
      </c>
      <c r="L83" s="373">
        <v>12001.156199999999</v>
      </c>
      <c r="M83" s="373">
        <v>12001.156199999999</v>
      </c>
      <c r="N83" s="557">
        <v>12001.156199999999</v>
      </c>
      <c r="O83" s="375"/>
      <c r="P83" s="558">
        <v>144013.8744</v>
      </c>
      <c r="Q83" s="558">
        <v>138862.6021755643</v>
      </c>
      <c r="R83" s="558">
        <v>5151.2722244356992</v>
      </c>
      <c r="S83" s="373"/>
      <c r="T83" s="489"/>
      <c r="V83" s="657"/>
      <c r="X83" s="492">
        <v>0.38</v>
      </c>
      <c r="Z83" s="477"/>
    </row>
    <row r="84" spans="1:26" s="109" customFormat="1" ht="15" thickBot="1" x14ac:dyDescent="0.4">
      <c r="A84" s="474" t="s">
        <v>230</v>
      </c>
      <c r="B84" s="484" t="s">
        <v>235</v>
      </c>
      <c r="C84" s="561">
        <v>227737.72989000002</v>
      </c>
      <c r="D84" s="561">
        <v>227737.72989000002</v>
      </c>
      <c r="E84" s="561">
        <v>227737.72989000002</v>
      </c>
      <c r="F84" s="561">
        <v>227737.72989000002</v>
      </c>
      <c r="G84" s="561">
        <v>227737.72989000002</v>
      </c>
      <c r="H84" s="561">
        <v>227737.72989000002</v>
      </c>
      <c r="I84" s="561">
        <v>227737.72989000002</v>
      </c>
      <c r="J84" s="561">
        <v>227737.72989000002</v>
      </c>
      <c r="K84" s="561">
        <v>227737.72989000002</v>
      </c>
      <c r="L84" s="561">
        <v>227737.72989000002</v>
      </c>
      <c r="M84" s="561">
        <v>227737.72989000002</v>
      </c>
      <c r="N84" s="562">
        <v>227737.72989000002</v>
      </c>
      <c r="O84" s="567"/>
      <c r="P84" s="563">
        <v>2732852.7586800004</v>
      </c>
      <c r="Q84" s="563">
        <v>2635100.5902315634</v>
      </c>
      <c r="R84" s="563">
        <v>97752.168448437005</v>
      </c>
      <c r="S84" s="379"/>
      <c r="T84" s="489"/>
      <c r="V84" s="657"/>
      <c r="X84" s="111"/>
      <c r="Z84" s="477"/>
    </row>
    <row r="85" spans="1:26" s="109" customFormat="1" ht="15.5" thickTop="1" thickBot="1" x14ac:dyDescent="0.4">
      <c r="A85" s="474"/>
      <c r="B85" s="477"/>
      <c r="C85" s="568"/>
      <c r="D85" s="568"/>
      <c r="E85" s="568"/>
      <c r="F85" s="568"/>
      <c r="G85" s="568"/>
      <c r="H85" s="568"/>
      <c r="I85" s="568"/>
      <c r="J85" s="568"/>
      <c r="K85" s="568"/>
      <c r="L85" s="568"/>
      <c r="M85" s="568"/>
      <c r="N85" s="569"/>
      <c r="O85" s="375"/>
      <c r="P85" s="570"/>
      <c r="Q85" s="570"/>
      <c r="R85" s="570"/>
      <c r="S85" s="379"/>
      <c r="T85" s="489"/>
      <c r="V85" s="657"/>
      <c r="X85" s="111"/>
      <c r="Z85" s="477"/>
    </row>
    <row r="86" spans="1:26" s="109" customFormat="1" ht="15" thickTop="1" x14ac:dyDescent="0.35">
      <c r="A86" s="474" t="s">
        <v>236</v>
      </c>
      <c r="B86" s="109" t="s">
        <v>513</v>
      </c>
      <c r="C86" s="1091"/>
      <c r="D86" s="1092"/>
      <c r="E86" s="1092"/>
      <c r="F86" s="1092"/>
      <c r="G86" s="1092"/>
      <c r="H86" s="1092"/>
      <c r="I86" s="1092"/>
      <c r="J86" s="1092"/>
      <c r="K86" s="1092"/>
      <c r="L86" s="1092"/>
      <c r="M86" s="1092"/>
      <c r="N86" s="1093"/>
      <c r="O86" s="375"/>
      <c r="P86" s="1103"/>
      <c r="Q86" s="1104"/>
      <c r="R86" s="1104"/>
      <c r="S86" s="379"/>
      <c r="T86" s="489">
        <v>1200000</v>
      </c>
      <c r="U86" s="109" t="s">
        <v>515</v>
      </c>
      <c r="V86" s="654">
        <v>46387</v>
      </c>
      <c r="W86" s="109" t="s">
        <v>181</v>
      </c>
      <c r="X86" s="1110"/>
      <c r="Y86" s="832" t="s">
        <v>516</v>
      </c>
      <c r="Z86" s="833"/>
    </row>
    <row r="87" spans="1:26" s="109" customFormat="1" ht="15" thickBot="1" x14ac:dyDescent="0.4">
      <c r="A87" s="474" t="s">
        <v>236</v>
      </c>
      <c r="B87" s="109" t="s">
        <v>192</v>
      </c>
      <c r="C87" s="1094"/>
      <c r="D87" s="1095"/>
      <c r="E87" s="1095"/>
      <c r="F87" s="1095"/>
      <c r="G87" s="1095"/>
      <c r="H87" s="1095"/>
      <c r="I87" s="1095"/>
      <c r="J87" s="1095"/>
      <c r="K87" s="1095"/>
      <c r="L87" s="1095"/>
      <c r="M87" s="1095"/>
      <c r="N87" s="1096"/>
      <c r="O87" s="375"/>
      <c r="P87" s="1105"/>
      <c r="Q87" s="1106"/>
      <c r="R87" s="1106"/>
      <c r="S87" s="382"/>
      <c r="T87" s="497">
        <v>1000000</v>
      </c>
      <c r="U87" s="498" t="s">
        <v>237</v>
      </c>
      <c r="V87" s="655">
        <v>46387</v>
      </c>
      <c r="W87" s="498" t="s">
        <v>181</v>
      </c>
      <c r="X87" s="1111"/>
      <c r="Y87" s="830" t="s">
        <v>238</v>
      </c>
      <c r="Z87" s="831"/>
    </row>
    <row r="88" spans="1:26" s="109" customFormat="1" ht="15.5" thickTop="1" thickBot="1" x14ac:dyDescent="0.4">
      <c r="A88" s="474"/>
      <c r="B88" s="113" t="s">
        <v>514</v>
      </c>
      <c r="C88" s="1097"/>
      <c r="D88" s="1098"/>
      <c r="E88" s="1098"/>
      <c r="F88" s="1098"/>
      <c r="G88" s="1098"/>
      <c r="H88" s="1098"/>
      <c r="I88" s="1098"/>
      <c r="J88" s="1098"/>
      <c r="K88" s="1098"/>
      <c r="L88" s="1098"/>
      <c r="M88" s="1098"/>
      <c r="N88" s="1099"/>
      <c r="O88" s="567"/>
      <c r="P88" s="1107"/>
      <c r="Q88" s="1108"/>
      <c r="R88" s="1108"/>
      <c r="S88" s="382"/>
      <c r="T88" s="374"/>
      <c r="V88" s="654"/>
    </row>
    <row r="89" spans="1:26" s="109" customFormat="1" ht="15" thickTop="1" x14ac:dyDescent="0.35">
      <c r="A89" s="474"/>
      <c r="B89" s="113"/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7"/>
      <c r="O89" s="567"/>
      <c r="P89" s="578"/>
      <c r="Q89" s="578"/>
      <c r="R89" s="578"/>
      <c r="S89" s="382"/>
      <c r="T89" s="374"/>
      <c r="V89" s="654"/>
    </row>
    <row r="90" spans="1:26" s="109" customFormat="1" ht="15" thickBot="1" x14ac:dyDescent="0.4">
      <c r="A90" s="474"/>
      <c r="B90" s="111"/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7"/>
      <c r="O90" s="375"/>
      <c r="P90" s="578"/>
      <c r="Q90" s="578"/>
      <c r="R90" s="578"/>
      <c r="V90" s="657"/>
    </row>
    <row r="91" spans="1:26" s="109" customFormat="1" ht="15.5" thickTop="1" thickBot="1" x14ac:dyDescent="0.4">
      <c r="A91" s="478"/>
      <c r="B91" s="479" t="s">
        <v>239</v>
      </c>
      <c r="C91" s="1100"/>
      <c r="D91" s="1101"/>
      <c r="E91" s="1101"/>
      <c r="F91" s="1101"/>
      <c r="G91" s="1101"/>
      <c r="H91" s="1101"/>
      <c r="I91" s="1101"/>
      <c r="J91" s="1101"/>
      <c r="K91" s="1101"/>
      <c r="L91" s="1101"/>
      <c r="M91" s="1101"/>
      <c r="N91" s="1102"/>
      <c r="O91" s="375"/>
      <c r="P91" s="1100"/>
      <c r="Q91" s="1109"/>
      <c r="R91" s="1109"/>
      <c r="S91" s="383"/>
      <c r="V91" s="657"/>
    </row>
    <row r="92" spans="1:26" s="109" customFormat="1" ht="15" thickTop="1" x14ac:dyDescent="0.35">
      <c r="E92" s="111"/>
      <c r="H92" s="111"/>
      <c r="O92" s="375"/>
      <c r="V92" s="657"/>
      <c r="Y92" s="381"/>
      <c r="Z92" s="381"/>
    </row>
    <row r="93" spans="1:26" s="109" customFormat="1" ht="14.5" x14ac:dyDescent="0.35">
      <c r="C93" s="576"/>
      <c r="D93" s="576"/>
      <c r="E93" s="576"/>
      <c r="F93" s="576"/>
      <c r="G93" s="576"/>
      <c r="H93" s="576"/>
      <c r="I93" s="576"/>
      <c r="J93" s="576"/>
      <c r="K93" s="576"/>
      <c r="L93" s="576"/>
      <c r="M93" s="576"/>
      <c r="N93" s="576"/>
      <c r="O93" s="375"/>
      <c r="V93" s="657"/>
      <c r="Y93" s="384"/>
      <c r="Z93" s="384"/>
    </row>
    <row r="94" spans="1:26" s="109" customFormat="1" ht="14.5" x14ac:dyDescent="0.35">
      <c r="B94" s="380"/>
      <c r="E94" s="111"/>
      <c r="G94" s="385"/>
      <c r="H94" s="111"/>
      <c r="O94" s="375"/>
      <c r="V94" s="657"/>
    </row>
    <row r="95" spans="1:26" s="109" customFormat="1" ht="14.5" x14ac:dyDescent="0.35">
      <c r="A95" s="386"/>
      <c r="B95" s="380"/>
      <c r="E95" s="111"/>
      <c r="H95" s="387"/>
      <c r="I95" s="378"/>
      <c r="O95" s="375"/>
      <c r="V95" s="657"/>
    </row>
    <row r="96" spans="1:26" s="109" customFormat="1" ht="14.5" x14ac:dyDescent="0.35">
      <c r="B96" s="380"/>
      <c r="E96" s="388"/>
      <c r="H96" s="389"/>
      <c r="I96" s="380"/>
      <c r="O96" s="375"/>
      <c r="V96" s="657"/>
    </row>
    <row r="97" spans="2:22" s="109" customFormat="1" ht="14.5" x14ac:dyDescent="0.35">
      <c r="B97" s="380"/>
      <c r="E97" s="111"/>
      <c r="H97" s="111"/>
      <c r="O97" s="375"/>
      <c r="V97" s="657"/>
    </row>
    <row r="98" spans="2:22" s="109" customFormat="1" ht="14.5" x14ac:dyDescent="0.35">
      <c r="B98" s="380"/>
      <c r="E98" s="111"/>
      <c r="H98" s="111"/>
      <c r="O98" s="375"/>
      <c r="V98" s="657"/>
    </row>
    <row r="99" spans="2:22" s="109" customFormat="1" ht="14.5" x14ac:dyDescent="0.35">
      <c r="B99" s="385"/>
      <c r="E99" s="111"/>
      <c r="H99" s="389"/>
      <c r="I99" s="380"/>
      <c r="O99" s="375"/>
      <c r="V99" s="657"/>
    </row>
    <row r="100" spans="2:22" s="109" customFormat="1" ht="14.5" x14ac:dyDescent="0.35">
      <c r="E100" s="111"/>
      <c r="H100" s="111"/>
      <c r="O100" s="375"/>
      <c r="V100" s="657"/>
    </row>
    <row r="101" spans="2:22" s="109" customFormat="1" ht="14.5" x14ac:dyDescent="0.35">
      <c r="E101" s="111"/>
      <c r="H101" s="111"/>
      <c r="O101" s="375"/>
      <c r="V101" s="657"/>
    </row>
    <row r="102" spans="2:22" s="109" customFormat="1" ht="14.5" x14ac:dyDescent="0.35">
      <c r="E102" s="111"/>
      <c r="H102" s="111"/>
      <c r="O102" s="375"/>
      <c r="V102" s="657"/>
    </row>
    <row r="103" spans="2:22" s="109" customFormat="1" ht="14.5" x14ac:dyDescent="0.35">
      <c r="E103" s="111"/>
      <c r="H103" s="111"/>
      <c r="O103" s="375"/>
      <c r="V103" s="657"/>
    </row>
    <row r="106" spans="2:22" x14ac:dyDescent="0.35">
      <c r="B106" s="53"/>
    </row>
    <row r="107" spans="2:22" x14ac:dyDescent="0.35">
      <c r="B107" s="53"/>
      <c r="C107" s="52"/>
    </row>
  </sheetData>
  <mergeCells count="2">
    <mergeCell ref="Y87:Z87"/>
    <mergeCell ref="Y86:Z86"/>
  </mergeCells>
  <hyperlinks>
    <hyperlink ref="D8" r:id="rId1"/>
  </hyperlinks>
  <pageMargins left="0.7" right="0.7" top="0.75" bottom="0.75" header="0.3" footer="0.3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72"/>
  <sheetViews>
    <sheetView zoomScale="80" zoomScaleNormal="80" workbookViewId="0">
      <selection activeCell="D64" sqref="D64:D65"/>
    </sheetView>
  </sheetViews>
  <sheetFormatPr defaultColWidth="9.1796875" defaultRowHeight="13" x14ac:dyDescent="0.3"/>
  <cols>
    <col min="1" max="1" width="23.7265625" style="13" customWidth="1"/>
    <col min="2" max="2" width="11.54296875" style="13" bestFit="1" customWidth="1"/>
    <col min="3" max="3" width="12.81640625" style="13" bestFit="1" customWidth="1"/>
    <col min="4" max="4" width="13.54296875" style="13" bestFit="1" customWidth="1"/>
    <col min="5" max="5" width="13.1796875" style="13" bestFit="1" customWidth="1"/>
    <col min="6" max="6" width="12.54296875" style="13" bestFit="1" customWidth="1"/>
    <col min="7" max="7" width="12.81640625" style="13" bestFit="1" customWidth="1"/>
    <col min="8" max="8" width="11.26953125" style="13" customWidth="1"/>
    <col min="9" max="9" width="12.54296875" style="13" bestFit="1" customWidth="1"/>
    <col min="10" max="10" width="12" style="13" customWidth="1"/>
    <col min="11" max="11" width="11.453125" style="13" bestFit="1" customWidth="1"/>
    <col min="12" max="12" width="12.26953125" style="13" bestFit="1" customWidth="1"/>
    <col min="13" max="13" width="11.54296875" style="13" bestFit="1" customWidth="1"/>
    <col min="14" max="14" width="4.54296875" style="13" customWidth="1"/>
    <col min="15" max="15" width="14.26953125" style="13" bestFit="1" customWidth="1"/>
    <col min="16" max="16" width="11.54296875" style="13" bestFit="1" customWidth="1"/>
    <col min="17" max="17" width="14.26953125" style="13" bestFit="1" customWidth="1"/>
    <col min="18" max="16384" width="9.1796875" style="13"/>
  </cols>
  <sheetData>
    <row r="1" spans="1:17" ht="15.5" x14ac:dyDescent="0.35">
      <c r="A1" s="752" t="str">
        <f>REDACTED!A3</f>
        <v>REDACTED VERSION</v>
      </c>
    </row>
    <row r="2" spans="1:17" ht="10.5" customHeight="1" x14ac:dyDescent="0.3"/>
    <row r="3" spans="1:17" ht="18.5" x14ac:dyDescent="0.45">
      <c r="A3" s="1" t="s">
        <v>50</v>
      </c>
      <c r="N3"/>
    </row>
    <row r="4" spans="1:17" ht="15.5" x14ac:dyDescent="0.35">
      <c r="A4" s="108" t="s">
        <v>733</v>
      </c>
    </row>
    <row r="5" spans="1:17" ht="21" x14ac:dyDescent="0.5">
      <c r="A5" s="2" t="s">
        <v>309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7" ht="21" x14ac:dyDescent="0.5">
      <c r="A6" s="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3">
      <c r="B7" s="62"/>
      <c r="C7" s="62"/>
      <c r="D7" s="62"/>
      <c r="E7" s="62"/>
      <c r="F7" s="62"/>
      <c r="G7" s="62"/>
      <c r="H7" s="62"/>
      <c r="I7" s="63"/>
    </row>
    <row r="8" spans="1:17" s="35" customFormat="1" ht="29.5" thickBot="1" x14ac:dyDescent="0.4">
      <c r="A8" s="156"/>
      <c r="B8" s="157">
        <v>46023</v>
      </c>
      <c r="C8" s="157">
        <v>46054</v>
      </c>
      <c r="D8" s="157">
        <v>46082</v>
      </c>
      <c r="E8" s="157">
        <v>46113</v>
      </c>
      <c r="F8" s="157">
        <v>46143</v>
      </c>
      <c r="G8" s="157">
        <v>46174</v>
      </c>
      <c r="H8" s="157">
        <v>46204</v>
      </c>
      <c r="I8" s="157">
        <v>46235</v>
      </c>
      <c r="J8" s="157">
        <v>46266</v>
      </c>
      <c r="K8" s="157">
        <v>46296</v>
      </c>
      <c r="L8" s="157">
        <v>46327</v>
      </c>
      <c r="M8" s="209">
        <v>46357</v>
      </c>
      <c r="N8"/>
      <c r="O8" s="158">
        <v>2026</v>
      </c>
      <c r="P8" s="158" t="s">
        <v>658</v>
      </c>
      <c r="Q8" s="158" t="s">
        <v>659</v>
      </c>
    </row>
    <row r="9" spans="1:17" s="35" customFormat="1" ht="14.5" x14ac:dyDescent="0.35">
      <c r="A9" s="64" t="s">
        <v>310</v>
      </c>
      <c r="B9" s="159">
        <v>55668.491114053832</v>
      </c>
      <c r="C9" s="159">
        <v>55668.491114053832</v>
      </c>
      <c r="D9" s="159">
        <v>55668.491114053832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9">
        <v>55668.491114053832</v>
      </c>
      <c r="M9" s="210">
        <v>55668.491114053832</v>
      </c>
      <c r="N9"/>
      <c r="O9" s="161">
        <v>278342.45557026914</v>
      </c>
      <c r="P9" s="161">
        <v>278514.57105822855</v>
      </c>
      <c r="Q9" s="767">
        <v>-172.11548795941053</v>
      </c>
    </row>
    <row r="10" spans="1:17" s="35" customFormat="1" ht="14.5" x14ac:dyDescent="0.35">
      <c r="A10" s="64" t="s">
        <v>311</v>
      </c>
      <c r="B10" s="159">
        <v>57868.959465283551</v>
      </c>
      <c r="C10" s="159">
        <v>57868.959465283551</v>
      </c>
      <c r="D10" s="159">
        <v>57868.959465283551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59">
        <v>57868.959465283551</v>
      </c>
      <c r="M10" s="210">
        <v>57868.959465283551</v>
      </c>
      <c r="N10"/>
      <c r="O10" s="161">
        <v>289344.79732641776</v>
      </c>
      <c r="P10" s="161">
        <v>291729.48916146258</v>
      </c>
      <c r="Q10" s="162">
        <v>-2384.691835044825</v>
      </c>
    </row>
    <row r="11" spans="1:17" s="35" customFormat="1" ht="14.5" x14ac:dyDescent="0.35">
      <c r="A11" s="64" t="s">
        <v>312</v>
      </c>
      <c r="B11" s="159">
        <v>26233.928290928547</v>
      </c>
      <c r="C11" s="159">
        <v>26233.928290928547</v>
      </c>
      <c r="D11" s="159">
        <v>26233.928290928547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9">
        <v>26233.928290928547</v>
      </c>
      <c r="M11" s="210">
        <v>26233.928290928547</v>
      </c>
      <c r="N11"/>
      <c r="O11" s="161">
        <v>131169.64145464273</v>
      </c>
      <c r="P11" s="161">
        <v>132250.70175319636</v>
      </c>
      <c r="Q11" s="162">
        <v>-1081.0602985536389</v>
      </c>
    </row>
    <row r="12" spans="1:17" s="35" customFormat="1" ht="14.5" x14ac:dyDescent="0.35">
      <c r="A12" s="64" t="s">
        <v>313</v>
      </c>
      <c r="B12" s="159">
        <v>57700.61945457985</v>
      </c>
      <c r="C12" s="159">
        <v>57700.61945457985</v>
      </c>
      <c r="D12" s="159">
        <v>57700.61945457985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59">
        <v>57700.61945457985</v>
      </c>
      <c r="M12" s="210">
        <v>57700.61945457985</v>
      </c>
      <c r="N12"/>
      <c r="O12" s="161">
        <v>288503.09727289923</v>
      </c>
      <c r="P12" s="161">
        <v>288503.09745508811</v>
      </c>
      <c r="Q12" s="162">
        <v>-1.8218887271359563E-4</v>
      </c>
    </row>
    <row r="13" spans="1:17" s="35" customFormat="1" ht="14.5" x14ac:dyDescent="0.35">
      <c r="A13" s="64" t="s">
        <v>314</v>
      </c>
      <c r="B13" s="159">
        <v>59272.94167207837</v>
      </c>
      <c r="C13" s="159">
        <v>59272.94167207837</v>
      </c>
      <c r="D13" s="159">
        <v>59272.94167207837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9">
        <v>59272.94167207837</v>
      </c>
      <c r="M13" s="210">
        <v>59272.94167207837</v>
      </c>
      <c r="N13"/>
      <c r="O13" s="161">
        <v>296364.70836039184</v>
      </c>
      <c r="P13" s="161">
        <v>297290.90430440806</v>
      </c>
      <c r="Q13" s="162">
        <v>-926.19594401621725</v>
      </c>
    </row>
    <row r="14" spans="1:17" s="35" customFormat="1" ht="14.5" x14ac:dyDescent="0.35">
      <c r="A14" s="64" t="s">
        <v>23</v>
      </c>
      <c r="B14" s="159">
        <v>24417.032127508741</v>
      </c>
      <c r="C14" s="159">
        <v>24417.032127508741</v>
      </c>
      <c r="D14" s="159">
        <v>24417.032127508741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59">
        <v>24417.032127508741</v>
      </c>
      <c r="M14" s="210">
        <v>24417.032127508741</v>
      </c>
      <c r="N14"/>
      <c r="O14" s="161">
        <v>122085.16063754371</v>
      </c>
      <c r="P14" s="161">
        <v>122096.10670016421</v>
      </c>
      <c r="Q14" s="162">
        <v>-10.946062620496377</v>
      </c>
    </row>
    <row r="15" spans="1:17" s="35" customFormat="1" ht="14.5" x14ac:dyDescent="0.35">
      <c r="A15" s="65" t="s">
        <v>315</v>
      </c>
      <c r="B15" s="163">
        <v>7570.5577485000031</v>
      </c>
      <c r="C15" s="163">
        <v>7570.5577485000031</v>
      </c>
      <c r="D15" s="163">
        <v>7570.5577485000031</v>
      </c>
      <c r="E15" s="163">
        <v>7570.5577485000031</v>
      </c>
      <c r="F15" s="163">
        <v>7570.5577485000031</v>
      </c>
      <c r="G15" s="163">
        <v>7570.5577485000031</v>
      </c>
      <c r="H15" s="163">
        <v>7570.5577485000031</v>
      </c>
      <c r="I15" s="163">
        <v>7570.5577485000031</v>
      </c>
      <c r="J15" s="163">
        <v>7570.5577485000031</v>
      </c>
      <c r="K15" s="163">
        <v>7570.5577485000031</v>
      </c>
      <c r="L15" s="163">
        <v>7570.5577485000031</v>
      </c>
      <c r="M15" s="211">
        <v>7570.5577485000031</v>
      </c>
      <c r="N15"/>
      <c r="O15" s="164">
        <v>90846.692982000008</v>
      </c>
      <c r="P15" s="164">
        <v>68847.899128000019</v>
      </c>
      <c r="Q15" s="165">
        <v>21998.793853999989</v>
      </c>
    </row>
    <row r="16" spans="1:17" s="35" customFormat="1" ht="15" thickBot="1" x14ac:dyDescent="0.4">
      <c r="A16" s="64" t="s">
        <v>33</v>
      </c>
      <c r="B16" s="159">
        <v>288732.52987293294</v>
      </c>
      <c r="C16" s="159">
        <v>288732.52987293294</v>
      </c>
      <c r="D16" s="159">
        <v>288732.52987293294</v>
      </c>
      <c r="E16" s="159">
        <v>7570.5577485000031</v>
      </c>
      <c r="F16" s="159">
        <v>7570.5577485000031</v>
      </c>
      <c r="G16" s="159">
        <v>7570.5577485000031</v>
      </c>
      <c r="H16" s="159">
        <v>7570.5577485000031</v>
      </c>
      <c r="I16" s="159">
        <v>7570.5577485000031</v>
      </c>
      <c r="J16" s="159">
        <v>7570.5577485000031</v>
      </c>
      <c r="K16" s="159">
        <v>7570.5577485000031</v>
      </c>
      <c r="L16" s="159">
        <v>288732.52987293294</v>
      </c>
      <c r="M16" s="210">
        <v>288732.52987293294</v>
      </c>
      <c r="N16"/>
      <c r="O16" s="161">
        <v>1496656.5536041649</v>
      </c>
      <c r="P16" s="161">
        <v>1479232.7695605478</v>
      </c>
      <c r="Q16" s="768">
        <v>17423.784043617081</v>
      </c>
    </row>
    <row r="17" spans="1:17" s="35" customFormat="1" ht="15" thickTop="1" x14ac:dyDescent="0.35">
      <c r="A17" s="64" t="s">
        <v>316</v>
      </c>
      <c r="B17" s="1112"/>
      <c r="C17" s="1113"/>
      <c r="D17" s="1113"/>
      <c r="E17" s="1113"/>
      <c r="F17" s="1113"/>
      <c r="G17" s="1113"/>
      <c r="H17" s="1113"/>
      <c r="I17" s="1113"/>
      <c r="J17" s="1113"/>
      <c r="K17" s="1113"/>
      <c r="L17" s="1113"/>
      <c r="M17" s="1114"/>
      <c r="N17"/>
      <c r="O17" s="1115"/>
      <c r="P17" s="1116"/>
      <c r="Q17" s="1117"/>
    </row>
    <row r="18" spans="1:17" ht="15" thickBot="1" x14ac:dyDescent="0.4">
      <c r="A18" s="64" t="s">
        <v>633</v>
      </c>
      <c r="B18" s="1030"/>
      <c r="C18" s="1035"/>
      <c r="D18" s="1035"/>
      <c r="E18" s="1035"/>
      <c r="F18" s="1035"/>
      <c r="G18" s="1035"/>
      <c r="H18" s="1035"/>
      <c r="I18" s="1035"/>
      <c r="J18" s="1035"/>
      <c r="K18" s="1035"/>
      <c r="L18" s="1035"/>
      <c r="M18" s="1032"/>
      <c r="N18" s="39"/>
      <c r="O18" s="1118"/>
      <c r="P18" s="1119"/>
      <c r="Q18" s="1120"/>
    </row>
    <row r="19" spans="1:17" s="35" customFormat="1" ht="15" thickTop="1" x14ac:dyDescent="0.35">
      <c r="A19" s="66" t="s">
        <v>518</v>
      </c>
      <c r="B19" s="160">
        <v>72410.342499999999</v>
      </c>
      <c r="C19" s="160">
        <v>73007.629166666666</v>
      </c>
      <c r="D19" s="160">
        <v>50502.720833333333</v>
      </c>
      <c r="E19" s="160">
        <v>650.7591666666666</v>
      </c>
      <c r="F19" s="160">
        <v>443.80333333333328</v>
      </c>
      <c r="G19" s="160">
        <v>547.01749999999993</v>
      </c>
      <c r="H19" s="160">
        <v>1040.5816666666665</v>
      </c>
      <c r="I19" s="160">
        <v>1129.3775000000001</v>
      </c>
      <c r="J19" s="160">
        <v>1069.2425000000001</v>
      </c>
      <c r="K19" s="160">
        <v>1002.0741666666667</v>
      </c>
      <c r="L19" s="160">
        <v>64944.259166666663</v>
      </c>
      <c r="M19" s="212">
        <v>77476.613333333327</v>
      </c>
      <c r="N19"/>
      <c r="O19" s="164">
        <v>344224.42083333334</v>
      </c>
      <c r="P19" s="164">
        <v>370100.83249999996</v>
      </c>
      <c r="Q19" s="769">
        <v>-25876.411666666623</v>
      </c>
    </row>
    <row r="20" spans="1:17" s="35" customFormat="1" ht="14.5" x14ac:dyDescent="0.35">
      <c r="A20" s="213" t="s">
        <v>317</v>
      </c>
      <c r="B20" s="214">
        <v>216322.18737293294</v>
      </c>
      <c r="C20" s="214">
        <v>215724.90070626629</v>
      </c>
      <c r="D20" s="214">
        <v>238229.80903959961</v>
      </c>
      <c r="E20" s="214">
        <v>6919.7985818333364</v>
      </c>
      <c r="F20" s="214">
        <v>7126.7544151666698</v>
      </c>
      <c r="G20" s="214">
        <v>7023.5402485000031</v>
      </c>
      <c r="H20" s="214">
        <v>6529.9760818333361</v>
      </c>
      <c r="I20" s="214">
        <v>6441.1802485000026</v>
      </c>
      <c r="J20" s="214">
        <v>6501.3152485000028</v>
      </c>
      <c r="K20" s="214">
        <v>6568.4835818333368</v>
      </c>
      <c r="L20" s="214">
        <v>223788.27070626628</v>
      </c>
      <c r="M20" s="215">
        <v>211255.9165395996</v>
      </c>
      <c r="N20"/>
      <c r="O20" s="166">
        <v>1152432.1327708315</v>
      </c>
      <c r="P20" s="166">
        <v>1109131.9370605478</v>
      </c>
      <c r="Q20" s="166">
        <v>43300.195710283704</v>
      </c>
    </row>
    <row r="21" spans="1:17" s="35" customFormat="1" ht="14.5" x14ac:dyDescent="0.35">
      <c r="A21" s="19"/>
      <c r="B21" s="19"/>
      <c r="C21" s="19"/>
      <c r="D21" s="32"/>
      <c r="E21" s="32"/>
      <c r="F21" s="32"/>
      <c r="G21"/>
      <c r="H21"/>
      <c r="I21"/>
      <c r="J21"/>
      <c r="K21"/>
      <c r="L21"/>
      <c r="M21"/>
      <c r="N21"/>
      <c r="O21"/>
      <c r="P21"/>
      <c r="Q21"/>
    </row>
    <row r="22" spans="1:17" s="35" customFormat="1" ht="14.5" x14ac:dyDescent="0.35">
      <c r="A22" s="97" t="s">
        <v>517</v>
      </c>
      <c r="B22" s="19"/>
      <c r="C22" s="19"/>
      <c r="D22" s="32"/>
      <c r="E22" s="32"/>
      <c r="F22" s="32"/>
      <c r="G22"/>
      <c r="H22"/>
      <c r="I22"/>
      <c r="J22"/>
      <c r="K22"/>
      <c r="L22"/>
      <c r="M22"/>
      <c r="N22"/>
      <c r="O22"/>
      <c r="P22"/>
      <c r="Q22"/>
    </row>
    <row r="23" spans="1:17" s="35" customFormat="1" ht="29" x14ac:dyDescent="0.35">
      <c r="A23" s="167"/>
      <c r="B23" s="168" t="s">
        <v>34</v>
      </c>
      <c r="C23" s="168" t="s">
        <v>318</v>
      </c>
      <c r="D23" s="168" t="s">
        <v>319</v>
      </c>
      <c r="E23" s="168" t="s">
        <v>320</v>
      </c>
      <c r="F23" s="168" t="s">
        <v>321</v>
      </c>
      <c r="G23" s="168" t="s">
        <v>322</v>
      </c>
      <c r="H23" s="168" t="s">
        <v>323</v>
      </c>
      <c r="I23" s="168" t="s">
        <v>324</v>
      </c>
      <c r="J23" s="168" t="s">
        <v>325</v>
      </c>
      <c r="K23" s="168" t="s">
        <v>326</v>
      </c>
      <c r="L23" s="169" t="s">
        <v>327</v>
      </c>
      <c r="M23"/>
      <c r="N23"/>
      <c r="O23"/>
      <c r="P23"/>
      <c r="Q23"/>
    </row>
    <row r="24" spans="1:17" s="35" customFormat="1" ht="15" thickBot="1" x14ac:dyDescent="0.4">
      <c r="A24" s="170"/>
      <c r="B24" s="171" t="s">
        <v>328</v>
      </c>
      <c r="C24" s="6" t="s">
        <v>329</v>
      </c>
      <c r="D24" s="6" t="s">
        <v>330</v>
      </c>
      <c r="E24" s="6" t="s">
        <v>331</v>
      </c>
      <c r="F24" s="171" t="s">
        <v>332</v>
      </c>
      <c r="G24" s="171" t="s">
        <v>333</v>
      </c>
      <c r="H24" s="171" t="s">
        <v>331</v>
      </c>
      <c r="I24" s="171" t="s">
        <v>331</v>
      </c>
      <c r="J24" s="171" t="s">
        <v>334</v>
      </c>
      <c r="K24" s="172" t="s">
        <v>330</v>
      </c>
      <c r="L24" s="173" t="s">
        <v>334</v>
      </c>
      <c r="M24"/>
      <c r="N24"/>
      <c r="O24"/>
      <c r="P24"/>
      <c r="Q24"/>
    </row>
    <row r="25" spans="1:17" s="35" customFormat="1" ht="15.5" thickTop="1" thickBot="1" x14ac:dyDescent="0.4">
      <c r="A25" s="174" t="s">
        <v>315</v>
      </c>
      <c r="B25" s="175">
        <v>2</v>
      </c>
      <c r="C25" s="1121"/>
      <c r="D25" s="1124"/>
      <c r="E25" s="1125"/>
      <c r="F25" s="176">
        <v>140000</v>
      </c>
      <c r="G25" s="175">
        <v>211</v>
      </c>
      <c r="H25" s="1121"/>
      <c r="I25" s="1122"/>
      <c r="J25" s="1122"/>
      <c r="K25" s="1123"/>
      <c r="L25" s="177">
        <v>90846.692982000037</v>
      </c>
      <c r="M25"/>
      <c r="N25"/>
      <c r="O25"/>
      <c r="P25"/>
      <c r="Q25"/>
    </row>
    <row r="26" spans="1:17" s="35" customFormat="1" ht="15" thickTop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35" customFormat="1" ht="14.5" x14ac:dyDescent="0.35">
      <c r="A27" s="97" t="s">
        <v>335</v>
      </c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35" customFormat="1" ht="29" x14ac:dyDescent="0.35">
      <c r="A28" s="178"/>
      <c r="B28" s="168" t="s">
        <v>34</v>
      </c>
      <c r="C28" s="168" t="s">
        <v>336</v>
      </c>
      <c r="D28" s="168" t="s">
        <v>319</v>
      </c>
      <c r="E28" s="168" t="s">
        <v>320</v>
      </c>
      <c r="F28" s="168" t="s">
        <v>321</v>
      </c>
      <c r="G28" s="168" t="s">
        <v>337</v>
      </c>
      <c r="H28" s="168" t="s">
        <v>323</v>
      </c>
      <c r="I28" s="169" t="s">
        <v>327</v>
      </c>
      <c r="J28" s="179"/>
      <c r="K28"/>
      <c r="L28"/>
      <c r="M28"/>
      <c r="N28"/>
      <c r="O28"/>
      <c r="P28"/>
      <c r="Q28"/>
    </row>
    <row r="29" spans="1:17" s="35" customFormat="1" ht="15" thickBot="1" x14ac:dyDescent="0.4">
      <c r="A29" s="141"/>
      <c r="B29" s="171" t="s">
        <v>328</v>
      </c>
      <c r="C29" s="6" t="s">
        <v>329</v>
      </c>
      <c r="D29" s="6" t="s">
        <v>330</v>
      </c>
      <c r="E29" s="171" t="s">
        <v>331</v>
      </c>
      <c r="F29" s="171" t="s">
        <v>332</v>
      </c>
      <c r="G29" s="171" t="s">
        <v>338</v>
      </c>
      <c r="H29" s="171" t="s">
        <v>331</v>
      </c>
      <c r="I29" s="173" t="s">
        <v>334</v>
      </c>
      <c r="J29" s="6"/>
      <c r="K29"/>
      <c r="L29"/>
      <c r="M29"/>
      <c r="N29"/>
      <c r="O29"/>
      <c r="P29"/>
      <c r="Q29"/>
    </row>
    <row r="30" spans="1:17" s="35" customFormat="1" ht="15" thickTop="1" x14ac:dyDescent="0.35">
      <c r="A30" s="180" t="s">
        <v>310</v>
      </c>
      <c r="B30" s="43">
        <v>148</v>
      </c>
      <c r="C30" s="1129"/>
      <c r="D30" s="1130"/>
      <c r="E30" s="1131"/>
      <c r="F30" s="43">
        <v>140000</v>
      </c>
      <c r="G30" s="43">
        <v>5</v>
      </c>
      <c r="H30" s="1126"/>
      <c r="I30" s="181">
        <v>278342.45557026914</v>
      </c>
      <c r="J30" s="182"/>
      <c r="K30"/>
      <c r="L30"/>
      <c r="M30"/>
      <c r="N30"/>
      <c r="O30"/>
      <c r="P30"/>
      <c r="Q30"/>
    </row>
    <row r="31" spans="1:17" s="35" customFormat="1" ht="14.5" x14ac:dyDescent="0.35">
      <c r="A31" s="141" t="s">
        <v>311</v>
      </c>
      <c r="B31" s="43">
        <v>208</v>
      </c>
      <c r="C31" s="1132"/>
      <c r="D31" s="1133"/>
      <c r="E31" s="1134"/>
      <c r="F31" s="43">
        <v>140000</v>
      </c>
      <c r="G31" s="43">
        <v>5</v>
      </c>
      <c r="H31" s="1127"/>
      <c r="I31" s="183">
        <v>289344.79732641776</v>
      </c>
      <c r="J31" s="182"/>
      <c r="K31" s="151"/>
      <c r="L31" s="151"/>
      <c r="M31" s="151"/>
      <c r="N31"/>
      <c r="O31" s="151"/>
      <c r="P31" s="151"/>
      <c r="Q31" s="151"/>
    </row>
    <row r="32" spans="1:17" s="35" customFormat="1" ht="14.5" x14ac:dyDescent="0.35">
      <c r="A32" s="141" t="s">
        <v>312</v>
      </c>
      <c r="B32" s="43">
        <v>108</v>
      </c>
      <c r="C32" s="1132"/>
      <c r="D32" s="1133"/>
      <c r="E32" s="1134"/>
      <c r="F32" s="43">
        <v>140000</v>
      </c>
      <c r="G32" s="43">
        <v>5</v>
      </c>
      <c r="H32" s="1127"/>
      <c r="I32" s="183">
        <v>131169.64145464273</v>
      </c>
      <c r="J32" s="182"/>
      <c r="K32" s="151"/>
      <c r="L32" s="151"/>
      <c r="M32" s="151"/>
      <c r="N32"/>
      <c r="O32"/>
      <c r="P32"/>
      <c r="Q32"/>
    </row>
    <row r="33" spans="1:17" s="35" customFormat="1" ht="14.5" x14ac:dyDescent="0.35">
      <c r="A33" s="141" t="s">
        <v>25</v>
      </c>
      <c r="B33" s="43">
        <v>271</v>
      </c>
      <c r="C33" s="1132"/>
      <c r="D33" s="1133"/>
      <c r="E33" s="1134"/>
      <c r="F33" s="43">
        <v>140000</v>
      </c>
      <c r="G33" s="43">
        <v>5</v>
      </c>
      <c r="H33" s="1127"/>
      <c r="I33" s="183">
        <v>288503.09727289923</v>
      </c>
      <c r="J33" s="182"/>
      <c r="K33" s="151"/>
      <c r="L33" s="151"/>
      <c r="M33" s="151"/>
      <c r="N33"/>
      <c r="O33"/>
      <c r="P33"/>
      <c r="Q33"/>
    </row>
    <row r="34" spans="1:17" s="35" customFormat="1" ht="14.5" x14ac:dyDescent="0.35">
      <c r="A34" s="141" t="s">
        <v>314</v>
      </c>
      <c r="B34" s="43">
        <v>148</v>
      </c>
      <c r="C34" s="1132"/>
      <c r="D34" s="1133"/>
      <c r="E34" s="1134"/>
      <c r="F34" s="43">
        <v>140000</v>
      </c>
      <c r="G34" s="43">
        <v>5</v>
      </c>
      <c r="H34" s="1127"/>
      <c r="I34" s="183">
        <v>296364.70836039184</v>
      </c>
      <c r="J34" s="182"/>
      <c r="K34" s="151"/>
      <c r="L34" s="151"/>
      <c r="M34" s="151"/>
      <c r="N34"/>
      <c r="O34"/>
      <c r="P34"/>
      <c r="Q34"/>
    </row>
    <row r="35" spans="1:17" s="35" customFormat="1" ht="15" thickBot="1" x14ac:dyDescent="0.4">
      <c r="A35" s="142" t="s">
        <v>23</v>
      </c>
      <c r="B35" s="43">
        <v>166</v>
      </c>
      <c r="C35" s="1135"/>
      <c r="D35" s="1136"/>
      <c r="E35" s="1137"/>
      <c r="F35" s="43">
        <v>140000</v>
      </c>
      <c r="G35" s="43">
        <v>5</v>
      </c>
      <c r="H35" s="1128"/>
      <c r="I35" s="183">
        <v>122085.16063754371</v>
      </c>
      <c r="J35" s="182"/>
      <c r="K35" s="151"/>
      <c r="L35" s="151"/>
      <c r="M35" s="151"/>
      <c r="N35"/>
      <c r="O35"/>
      <c r="P35"/>
      <c r="Q35"/>
    </row>
    <row r="36" spans="1:17" s="35" customFormat="1" ht="15.5" thickTop="1" thickBot="1" x14ac:dyDescent="0.4">
      <c r="A36" s="184" t="s">
        <v>33</v>
      </c>
      <c r="B36" s="185"/>
      <c r="C36" s="176"/>
      <c r="D36" s="176"/>
      <c r="E36" s="176"/>
      <c r="F36" s="185"/>
      <c r="G36" s="185"/>
      <c r="H36" s="176"/>
      <c r="I36" s="177">
        <v>1405809.8606221646</v>
      </c>
      <c r="J36" s="182"/>
      <c r="K36" s="151"/>
      <c r="L36" s="151"/>
      <c r="M36" s="151"/>
      <c r="N36"/>
      <c r="O36"/>
      <c r="P36"/>
      <c r="Q36"/>
    </row>
    <row r="37" spans="1:17" s="35" customFormat="1" ht="15" thickTop="1" x14ac:dyDescent="0.35">
      <c r="A37" s="186" t="s">
        <v>339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35" customFormat="1" ht="14.5" x14ac:dyDescent="0.35">
      <c r="A38" s="39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35" customFormat="1" ht="14.5" x14ac:dyDescent="0.35">
      <c r="A39" s="97"/>
      <c r="B39" s="97"/>
      <c r="C39" s="97"/>
      <c r="D39" s="97"/>
      <c r="E39" s="97"/>
      <c r="F39"/>
      <c r="G39"/>
      <c r="H39"/>
      <c r="I39"/>
      <c r="J39"/>
      <c r="K39"/>
      <c r="L39"/>
      <c r="M39"/>
      <c r="N39"/>
      <c r="O39"/>
      <c r="P39"/>
      <c r="Q39"/>
    </row>
    <row r="40" spans="1:17" customFormat="1" ht="14.5" x14ac:dyDescent="0.35">
      <c r="A40" s="97" t="s">
        <v>340</v>
      </c>
      <c r="B40" s="97"/>
      <c r="C40" s="97"/>
      <c r="D40" s="97"/>
      <c r="E40" s="97"/>
    </row>
    <row r="41" spans="1:17" customFormat="1" ht="58" x14ac:dyDescent="0.35">
      <c r="A41" s="187"/>
      <c r="B41" s="168" t="s">
        <v>34</v>
      </c>
      <c r="C41" s="168" t="s">
        <v>318</v>
      </c>
      <c r="D41" s="168" t="s">
        <v>319</v>
      </c>
      <c r="E41" s="168" t="s">
        <v>320</v>
      </c>
      <c r="F41" s="168" t="s">
        <v>321</v>
      </c>
      <c r="G41" s="168" t="s">
        <v>341</v>
      </c>
      <c r="H41" s="168" t="s">
        <v>342</v>
      </c>
      <c r="I41" s="168" t="s">
        <v>343</v>
      </c>
      <c r="J41" s="168" t="s">
        <v>344</v>
      </c>
      <c r="K41" s="168" t="s">
        <v>324</v>
      </c>
      <c r="L41" s="168" t="s">
        <v>325</v>
      </c>
      <c r="M41" s="169" t="s">
        <v>326</v>
      </c>
    </row>
    <row r="42" spans="1:17" customFormat="1" ht="58.5" thickBot="1" x14ac:dyDescent="0.4">
      <c r="A42" s="142"/>
      <c r="B42" s="188" t="s">
        <v>328</v>
      </c>
      <c r="C42" s="188" t="s">
        <v>329</v>
      </c>
      <c r="D42" s="188" t="s">
        <v>330</v>
      </c>
      <c r="E42" s="188" t="s">
        <v>331</v>
      </c>
      <c r="F42" s="188" t="s">
        <v>345</v>
      </c>
      <c r="G42" s="188" t="s">
        <v>338</v>
      </c>
      <c r="H42" s="188" t="s">
        <v>331</v>
      </c>
      <c r="I42" s="188" t="s">
        <v>331</v>
      </c>
      <c r="J42" s="189" t="s">
        <v>346</v>
      </c>
      <c r="K42" s="188" t="s">
        <v>331</v>
      </c>
      <c r="L42" s="172" t="s">
        <v>334</v>
      </c>
      <c r="M42" s="190" t="s">
        <v>330</v>
      </c>
    </row>
    <row r="43" spans="1:17" customFormat="1" ht="15" thickTop="1" x14ac:dyDescent="0.35">
      <c r="A43" s="141" t="s">
        <v>310</v>
      </c>
      <c r="B43" s="43">
        <v>148</v>
      </c>
      <c r="C43" s="1129"/>
      <c r="D43" s="1130"/>
      <c r="E43" s="1131"/>
      <c r="F43" s="43">
        <v>140000</v>
      </c>
      <c r="G43" s="43">
        <v>48</v>
      </c>
      <c r="H43" s="1126"/>
      <c r="I43" s="43">
        <v>83202</v>
      </c>
      <c r="J43" s="191" t="s">
        <v>735</v>
      </c>
      <c r="K43" s="43">
        <v>768505</v>
      </c>
      <c r="L43" s="192">
        <v>-1716071.665</v>
      </c>
      <c r="M43" s="1138"/>
    </row>
    <row r="44" spans="1:17" customFormat="1" ht="14.5" x14ac:dyDescent="0.35">
      <c r="A44" s="141" t="s">
        <v>311</v>
      </c>
      <c r="B44" s="43">
        <v>208</v>
      </c>
      <c r="C44" s="1132"/>
      <c r="D44" s="1133"/>
      <c r="E44" s="1134"/>
      <c r="F44" s="43">
        <v>140000</v>
      </c>
      <c r="G44" s="43">
        <v>48</v>
      </c>
      <c r="H44" s="1127"/>
      <c r="I44" s="43">
        <v>147588</v>
      </c>
      <c r="J44" s="191" t="s">
        <v>735</v>
      </c>
      <c r="K44" s="43">
        <v>170327</v>
      </c>
      <c r="L44" s="182">
        <v>-380340.19099999999</v>
      </c>
      <c r="M44" s="1139"/>
    </row>
    <row r="45" spans="1:17" customFormat="1" ht="14.5" x14ac:dyDescent="0.35">
      <c r="A45" s="141" t="s">
        <v>312</v>
      </c>
      <c r="B45" s="43">
        <v>108</v>
      </c>
      <c r="C45" s="1132"/>
      <c r="D45" s="1133"/>
      <c r="E45" s="1134"/>
      <c r="F45" s="43">
        <v>140000</v>
      </c>
      <c r="G45" s="43">
        <v>48</v>
      </c>
      <c r="H45" s="1127"/>
      <c r="I45" s="43">
        <v>147588</v>
      </c>
      <c r="J45" s="191" t="s">
        <v>735</v>
      </c>
      <c r="K45" s="43">
        <v>170327</v>
      </c>
      <c r="L45" s="182">
        <v>-380340.19099999999</v>
      </c>
      <c r="M45" s="1139"/>
    </row>
    <row r="46" spans="1:17" customFormat="1" ht="14.5" x14ac:dyDescent="0.35">
      <c r="A46" s="141" t="s">
        <v>25</v>
      </c>
      <c r="B46" s="43">
        <v>245</v>
      </c>
      <c r="C46" s="1132"/>
      <c r="D46" s="1133"/>
      <c r="E46" s="1134"/>
      <c r="F46" s="43">
        <v>140000</v>
      </c>
      <c r="G46" s="43">
        <v>48</v>
      </c>
      <c r="H46" s="1127"/>
      <c r="I46" s="43">
        <v>60000</v>
      </c>
      <c r="J46" s="191" t="s">
        <v>735</v>
      </c>
      <c r="K46" s="43">
        <v>0</v>
      </c>
      <c r="L46" s="182">
        <v>0</v>
      </c>
      <c r="M46" s="1139"/>
    </row>
    <row r="47" spans="1:17" customFormat="1" ht="14.5" x14ac:dyDescent="0.35">
      <c r="A47" s="141" t="s">
        <v>314</v>
      </c>
      <c r="B47" s="43">
        <v>148</v>
      </c>
      <c r="C47" s="1132"/>
      <c r="D47" s="1133"/>
      <c r="E47" s="1134"/>
      <c r="F47" s="43">
        <v>140000</v>
      </c>
      <c r="G47" s="43">
        <v>48</v>
      </c>
      <c r="H47" s="1127"/>
      <c r="I47" s="43">
        <v>23184</v>
      </c>
      <c r="J47" s="191" t="s">
        <v>735</v>
      </c>
      <c r="K47" s="43">
        <v>764198</v>
      </c>
      <c r="L47" s="182">
        <v>-1706454.1340000001</v>
      </c>
      <c r="M47" s="1139"/>
    </row>
    <row r="48" spans="1:17" customFormat="1" ht="15" thickBot="1" x14ac:dyDescent="0.4">
      <c r="A48" s="142" t="s">
        <v>23</v>
      </c>
      <c r="B48" s="43">
        <v>165</v>
      </c>
      <c r="C48" s="1135"/>
      <c r="D48" s="1136"/>
      <c r="E48" s="1137"/>
      <c r="F48" s="43">
        <v>140000</v>
      </c>
      <c r="G48" s="43">
        <v>48</v>
      </c>
      <c r="H48" s="1128"/>
      <c r="I48" s="43">
        <v>18774</v>
      </c>
      <c r="J48" s="193" t="s">
        <v>735</v>
      </c>
      <c r="K48" s="43">
        <v>117661.75</v>
      </c>
      <c r="L48" s="182">
        <v>-262738.68774999998</v>
      </c>
      <c r="M48" s="1140"/>
    </row>
    <row r="49" spans="1:13" customFormat="1" ht="15.5" thickTop="1" thickBot="1" x14ac:dyDescent="0.4">
      <c r="A49" s="184" t="s">
        <v>33</v>
      </c>
      <c r="B49" s="194"/>
      <c r="C49" s="176"/>
      <c r="D49" s="176"/>
      <c r="E49" s="176"/>
      <c r="F49" s="185"/>
      <c r="G49" s="185"/>
      <c r="H49" s="176"/>
      <c r="I49" s="185"/>
      <c r="J49" s="195"/>
      <c r="K49" s="185"/>
      <c r="L49" s="196"/>
      <c r="M49" s="197"/>
    </row>
    <row r="50" spans="1:13" customFormat="1" ht="15" thickTop="1" x14ac:dyDescent="0.35">
      <c r="A50" s="198" t="s">
        <v>347</v>
      </c>
    </row>
    <row r="51" spans="1:13" customFormat="1" ht="14.5" x14ac:dyDescent="0.35"/>
    <row r="52" spans="1:13" customFormat="1" ht="14.5" x14ac:dyDescent="0.35">
      <c r="A52" s="835" t="s">
        <v>348</v>
      </c>
      <c r="B52" s="835"/>
      <c r="C52" s="835"/>
      <c r="D52" s="835"/>
      <c r="E52" s="835"/>
    </row>
    <row r="53" spans="1:13" customFormat="1" ht="14.5" x14ac:dyDescent="0.35">
      <c r="A53" s="836">
        <v>45716</v>
      </c>
      <c r="B53" s="836"/>
      <c r="C53" s="836"/>
      <c r="D53" s="836"/>
      <c r="E53" s="836"/>
    </row>
    <row r="54" spans="1:13" customFormat="1" ht="14.5" x14ac:dyDescent="0.35">
      <c r="A54" s="199"/>
      <c r="B54" s="200"/>
      <c r="C54" s="201"/>
      <c r="D54" s="201"/>
      <c r="E54" s="202"/>
      <c r="F54" s="6"/>
      <c r="G54" s="6"/>
    </row>
    <row r="55" spans="1:13" customFormat="1" ht="15" thickBot="1" x14ac:dyDescent="0.4">
      <c r="A55" s="199"/>
      <c r="B55" s="200" t="s">
        <v>349</v>
      </c>
      <c r="C55" s="201" t="s">
        <v>246</v>
      </c>
      <c r="D55" s="201" t="s">
        <v>36</v>
      </c>
      <c r="E55" s="202" t="s">
        <v>350</v>
      </c>
      <c r="F55" s="6"/>
      <c r="G55" s="6"/>
    </row>
    <row r="56" spans="1:13" customFormat="1" ht="15" thickTop="1" x14ac:dyDescent="0.35">
      <c r="A56" s="141" t="s">
        <v>21</v>
      </c>
      <c r="B56" s="1129"/>
      <c r="C56" s="1130"/>
      <c r="D56" s="1141"/>
      <c r="E56" s="203">
        <v>15100061</v>
      </c>
      <c r="F56" s="6"/>
      <c r="G56" s="6"/>
    </row>
    <row r="57" spans="1:13" customFormat="1" ht="14.5" x14ac:dyDescent="0.35">
      <c r="A57" s="141" t="s">
        <v>23</v>
      </c>
      <c r="B57" s="1132"/>
      <c r="C57" s="1133"/>
      <c r="D57" s="1142"/>
      <c r="E57" s="203">
        <v>15111001</v>
      </c>
      <c r="F57" s="6"/>
      <c r="G57" s="6"/>
    </row>
    <row r="58" spans="1:13" customFormat="1" ht="14.5" x14ac:dyDescent="0.35">
      <c r="A58" s="141" t="s">
        <v>25</v>
      </c>
      <c r="B58" s="1132"/>
      <c r="C58" s="1133"/>
      <c r="D58" s="1142"/>
      <c r="E58" s="203">
        <v>15100271</v>
      </c>
      <c r="F58" s="6"/>
      <c r="G58" s="6"/>
    </row>
    <row r="59" spans="1:13" customFormat="1" ht="14.5" x14ac:dyDescent="0.35">
      <c r="A59" s="141" t="s">
        <v>351</v>
      </c>
      <c r="B59" s="1132"/>
      <c r="C59" s="1133"/>
      <c r="D59" s="1142"/>
      <c r="E59" s="203">
        <v>15100091</v>
      </c>
      <c r="F59" s="6"/>
      <c r="G59" s="6"/>
    </row>
    <row r="60" spans="1:13" customFormat="1" ht="14.5" x14ac:dyDescent="0.35">
      <c r="A60" s="141" t="s">
        <v>352</v>
      </c>
      <c r="B60" s="1132"/>
      <c r="C60" s="1133"/>
      <c r="D60" s="1142"/>
      <c r="E60" s="203">
        <v>15100101</v>
      </c>
      <c r="F60" s="6"/>
      <c r="G60" s="6"/>
    </row>
    <row r="61" spans="1:13" customFormat="1" ht="14.5" x14ac:dyDescent="0.35">
      <c r="A61" s="142" t="s">
        <v>353</v>
      </c>
      <c r="B61" s="1143"/>
      <c r="C61" s="1144"/>
      <c r="D61" s="1145"/>
      <c r="E61" s="203">
        <v>15100081</v>
      </c>
      <c r="F61" s="6"/>
      <c r="G61" s="6"/>
    </row>
    <row r="62" spans="1:13" customFormat="1" ht="15" thickBot="1" x14ac:dyDescent="0.4">
      <c r="A62" s="184" t="s">
        <v>354</v>
      </c>
      <c r="B62" s="1135"/>
      <c r="C62" s="1146"/>
      <c r="D62" s="1147"/>
      <c r="E62" s="204"/>
      <c r="F62" s="6"/>
      <c r="G62" s="6"/>
      <c r="H62" s="205"/>
      <c r="I62" s="205"/>
      <c r="J62" s="205"/>
    </row>
    <row r="63" spans="1:13" customFormat="1" ht="15.5" thickTop="1" thickBot="1" x14ac:dyDescent="0.4">
      <c r="A63" s="39"/>
      <c r="B63" s="206"/>
      <c r="C63" s="206"/>
      <c r="D63" s="55"/>
      <c r="E63" s="206"/>
    </row>
    <row r="64" spans="1:13" customFormat="1" ht="15" thickTop="1" x14ac:dyDescent="0.35">
      <c r="A64" s="834" t="s">
        <v>355</v>
      </c>
      <c r="B64" s="834"/>
      <c r="C64" s="834"/>
      <c r="D64" s="1148"/>
      <c r="E64" s="206"/>
    </row>
    <row r="65" spans="1:17" customFormat="1" ht="15" thickBot="1" x14ac:dyDescent="0.4">
      <c r="A65" s="207" t="s">
        <v>356</v>
      </c>
      <c r="B65" s="208"/>
      <c r="C65" s="208"/>
      <c r="D65" s="1149"/>
      <c r="E65" s="43"/>
    </row>
    <row r="66" spans="1:17" s="39" customFormat="1" ht="15" thickTop="1" x14ac:dyDescent="0.35">
      <c r="N66"/>
    </row>
    <row r="67" spans="1:17" ht="14.5" x14ac:dyDescent="0.35">
      <c r="A67" s="224" t="s">
        <v>657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/>
      <c r="O67" s="39"/>
      <c r="P67" s="39"/>
      <c r="Q67" s="39"/>
    </row>
    <row r="68" spans="1:17" ht="14.5" x14ac:dyDescent="0.35">
      <c r="A68" s="224" t="s">
        <v>687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/>
      <c r="O68" s="39"/>
      <c r="P68" s="39"/>
      <c r="Q68" s="39"/>
    </row>
    <row r="69" spans="1:17" ht="14.5" x14ac:dyDescent="0.3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/>
      <c r="O69" s="39"/>
      <c r="P69" s="39"/>
      <c r="Q69" s="39"/>
    </row>
    <row r="70" spans="1:17" ht="14.5" x14ac:dyDescent="0.3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/>
      <c r="O70" s="39"/>
      <c r="P70" s="39"/>
      <c r="Q70" s="39"/>
    </row>
    <row r="71" spans="1:17" ht="14.5" x14ac:dyDescent="0.3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/>
      <c r="O71" s="39"/>
      <c r="P71" s="39"/>
      <c r="Q71" s="39"/>
    </row>
    <row r="72" spans="1:17" ht="14.5" x14ac:dyDescent="0.3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/>
      <c r="O72" s="39"/>
      <c r="P72" s="39"/>
      <c r="Q72" s="39"/>
    </row>
  </sheetData>
  <mergeCells count="3">
    <mergeCell ref="A64:C64"/>
    <mergeCell ref="A52:E52"/>
    <mergeCell ref="A53:E53"/>
  </mergeCells>
  <conditionalFormatting sqref="A67:A68">
    <cfRule type="cellIs" dxfId="11" priority="1" operator="equal">
      <formula>"Jennifer"</formula>
    </cfRule>
    <cfRule type="cellIs" dxfId="10" priority="2" operator="equal">
      <formula>"Kacee"</formula>
    </cfRule>
    <cfRule type="cellIs" dxfId="9" priority="3" operator="equal">
      <formula>"Tricia"</formula>
    </cfRule>
    <cfRule type="cellIs" dxfId="8" priority="4" operator="equal">
      <formula>"Henry"</formula>
    </cfRule>
  </conditionalFormatting>
  <pageMargins left="0.7" right="0.7" top="0.75" bottom="0.75" header="0.3" footer="0.3"/>
  <pageSetup scale="67" fitToHeight="0" orientation="landscape" r:id="rId1"/>
  <headerFooter alignWithMargins="0">
    <oddFooter>&amp;L&amp;P of &amp;N&amp;C&amp;A&amp;R&amp;D</oddFooter>
  </headerFooter>
  <rowBreaks count="1" manualBreakCount="1">
    <brk id="39" max="15" man="1"/>
  </rowBreaks>
  <customProperties>
    <customPr name="_pios_id" r:id="rId2"/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4"/>
  <sheetViews>
    <sheetView topLeftCell="C1" workbookViewId="0">
      <selection activeCell="H4" sqref="H4"/>
    </sheetView>
  </sheetViews>
  <sheetFormatPr defaultRowHeight="14.5" x14ac:dyDescent="0.35"/>
  <cols>
    <col min="1" max="1" width="34.26953125" customWidth="1"/>
    <col min="2" max="13" width="11.1796875" bestFit="1" customWidth="1"/>
    <col min="14" max="14" width="3.6328125" customWidth="1"/>
    <col min="15" max="15" width="14.54296875" bestFit="1" customWidth="1"/>
    <col min="16" max="16" width="5.81640625" bestFit="1" customWidth="1"/>
    <col min="17" max="17" width="12.54296875" bestFit="1" customWidth="1"/>
  </cols>
  <sheetData>
    <row r="1" spans="1:17" ht="15.5" x14ac:dyDescent="0.35">
      <c r="A1" s="752" t="str">
        <f>REDACTED!A3</f>
        <v>REDACTED VERSION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 t="s">
        <v>714</v>
      </c>
      <c r="P1" s="13">
        <v>0.437</v>
      </c>
      <c r="Q1" s="13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 t="s">
        <v>713</v>
      </c>
      <c r="P2" s="789">
        <v>0.18668890915745598</v>
      </c>
      <c r="Q2" s="13"/>
    </row>
    <row r="3" spans="1:17" ht="18.5" x14ac:dyDescent="0.45">
      <c r="A3" s="1" t="s">
        <v>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3"/>
      <c r="Q3" s="13"/>
    </row>
    <row r="4" spans="1:17" ht="15.5" x14ac:dyDescent="0.35">
      <c r="A4" s="108" t="s">
        <v>733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21" x14ac:dyDescent="0.5">
      <c r="A5" s="2" t="s">
        <v>711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3"/>
      <c r="P5" s="13"/>
      <c r="Q5" s="13"/>
    </row>
    <row r="6" spans="1:17" ht="21" x14ac:dyDescent="0.5">
      <c r="A6" s="2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13"/>
      <c r="P6" s="13"/>
      <c r="Q6" s="13"/>
    </row>
    <row r="7" spans="1:17" x14ac:dyDescent="0.35">
      <c r="A7" s="13"/>
      <c r="B7" s="62"/>
      <c r="C7" s="62"/>
      <c r="D7" s="62"/>
      <c r="E7" s="62"/>
      <c r="F7" s="62"/>
      <c r="G7" s="62"/>
      <c r="H7" s="62"/>
      <c r="I7" s="63"/>
      <c r="J7" s="13"/>
      <c r="K7" s="13"/>
      <c r="L7" s="13"/>
      <c r="M7" s="13"/>
      <c r="N7" s="13"/>
      <c r="O7" s="13"/>
      <c r="P7" s="13"/>
      <c r="Q7" s="13"/>
    </row>
    <row r="8" spans="1:17" ht="29.5" thickBot="1" x14ac:dyDescent="0.4">
      <c r="A8" s="156"/>
      <c r="B8" s="157">
        <v>46023</v>
      </c>
      <c r="C8" s="157">
        <v>46054</v>
      </c>
      <c r="D8" s="157">
        <v>46082</v>
      </c>
      <c r="E8" s="157">
        <v>46113</v>
      </c>
      <c r="F8" s="157">
        <v>46143</v>
      </c>
      <c r="G8" s="157">
        <v>46174</v>
      </c>
      <c r="H8" s="157">
        <v>46204</v>
      </c>
      <c r="I8" s="157">
        <v>46235</v>
      </c>
      <c r="J8" s="157">
        <v>46266</v>
      </c>
      <c r="K8" s="157">
        <v>46296</v>
      </c>
      <c r="L8" s="157">
        <v>46327</v>
      </c>
      <c r="M8" s="209">
        <v>46357</v>
      </c>
      <c r="O8" s="158">
        <v>2026</v>
      </c>
      <c r="P8" s="158" t="s">
        <v>658</v>
      </c>
      <c r="Q8" s="158" t="s">
        <v>659</v>
      </c>
    </row>
    <row r="9" spans="1:17" s="61" customFormat="1" ht="15" thickTop="1" x14ac:dyDescent="0.35">
      <c r="A9" s="786" t="s">
        <v>730</v>
      </c>
      <c r="B9" s="1112"/>
      <c r="C9" s="1113"/>
      <c r="D9" s="1113"/>
      <c r="E9" s="1113"/>
      <c r="F9" s="1113"/>
      <c r="G9" s="1113"/>
      <c r="H9" s="1113"/>
      <c r="I9" s="1113"/>
      <c r="J9" s="1113"/>
      <c r="K9" s="1113"/>
      <c r="L9" s="1113"/>
      <c r="M9" s="1114"/>
      <c r="O9" s="1112"/>
      <c r="P9" s="1162"/>
      <c r="Q9" s="1114"/>
    </row>
    <row r="10" spans="1:17" s="61" customFormat="1" x14ac:dyDescent="0.35">
      <c r="A10" s="786" t="s">
        <v>731</v>
      </c>
      <c r="B10" s="1150"/>
      <c r="C10" s="1151"/>
      <c r="D10" s="1151"/>
      <c r="E10" s="1151"/>
      <c r="F10" s="1151"/>
      <c r="G10" s="1151"/>
      <c r="H10" s="1151"/>
      <c r="I10" s="1151"/>
      <c r="J10" s="1151"/>
      <c r="K10" s="1151"/>
      <c r="L10" s="1151"/>
      <c r="M10" s="1152"/>
      <c r="O10" s="1150"/>
      <c r="P10" s="1163"/>
      <c r="Q10" s="1152"/>
    </row>
    <row r="11" spans="1:17" s="823" customFormat="1" x14ac:dyDescent="0.35">
      <c r="A11" s="822" t="s">
        <v>732</v>
      </c>
      <c r="B11" s="1153"/>
      <c r="C11" s="1154"/>
      <c r="D11" s="1154"/>
      <c r="E11" s="1154"/>
      <c r="F11" s="1154"/>
      <c r="G11" s="1154"/>
      <c r="H11" s="1154"/>
      <c r="I11" s="1154"/>
      <c r="J11" s="1154"/>
      <c r="K11" s="1154"/>
      <c r="L11" s="1154"/>
      <c r="M11" s="1155"/>
      <c r="O11" s="1153"/>
      <c r="P11" s="1164"/>
      <c r="Q11" s="1155"/>
    </row>
    <row r="12" spans="1:17" s="20" customFormat="1" x14ac:dyDescent="0.35">
      <c r="A12" s="787" t="s">
        <v>710</v>
      </c>
      <c r="B12" s="1156"/>
      <c r="C12" s="1157"/>
      <c r="D12" s="1157"/>
      <c r="E12" s="1157"/>
      <c r="F12" s="1157"/>
      <c r="G12" s="1157"/>
      <c r="H12" s="1157"/>
      <c r="I12" s="1157"/>
      <c r="J12" s="1157"/>
      <c r="K12" s="1157"/>
      <c r="L12" s="1157"/>
      <c r="M12" s="1158"/>
      <c r="O12" s="1156"/>
      <c r="P12" s="1165"/>
      <c r="Q12" s="1158"/>
    </row>
    <row r="13" spans="1:17" ht="15" thickBot="1" x14ac:dyDescent="0.4">
      <c r="A13" s="787" t="s">
        <v>715</v>
      </c>
      <c r="B13" s="1159"/>
      <c r="C13" s="1160"/>
      <c r="D13" s="1160"/>
      <c r="E13" s="1160"/>
      <c r="F13" s="1160"/>
      <c r="G13" s="1160"/>
      <c r="H13" s="1160"/>
      <c r="I13" s="1160"/>
      <c r="J13" s="1160"/>
      <c r="K13" s="1160"/>
      <c r="L13" s="1160"/>
      <c r="M13" s="1161"/>
      <c r="O13" s="1159"/>
      <c r="P13" s="1166"/>
      <c r="Q13" s="1161"/>
    </row>
    <row r="14" spans="1:17" ht="15" thickTop="1" x14ac:dyDescent="0.3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1"/>
  <sheetViews>
    <sheetView topLeftCell="B1" zoomScale="80" zoomScaleNormal="80" workbookViewId="0">
      <selection activeCell="O8" sqref="O8:Q17"/>
    </sheetView>
  </sheetViews>
  <sheetFormatPr defaultRowHeight="14.5" x14ac:dyDescent="0.35"/>
  <cols>
    <col min="1" max="1" width="31" style="13" customWidth="1"/>
    <col min="2" max="2" width="12.26953125" style="13" bestFit="1" customWidth="1"/>
    <col min="3" max="3" width="10.7265625" style="13" bestFit="1" customWidth="1"/>
    <col min="4" max="4" width="12.26953125" style="13" bestFit="1" customWidth="1"/>
    <col min="5" max="12" width="10.7265625" style="13" bestFit="1" customWidth="1"/>
    <col min="13" max="13" width="10.7265625" bestFit="1" customWidth="1"/>
    <col min="14" max="14" width="9.54296875" customWidth="1"/>
    <col min="15" max="16" width="12.26953125" style="13" bestFit="1" customWidth="1"/>
    <col min="17" max="17" width="13.7265625" style="13" bestFit="1" customWidth="1"/>
  </cols>
  <sheetData>
    <row r="1" spans="1:17" ht="15.5" x14ac:dyDescent="0.35">
      <c r="A1" s="752" t="str">
        <f>REDACTED!A3</f>
        <v>REDACTED VERSION</v>
      </c>
    </row>
    <row r="2" spans="1:17" ht="10.5" customHeight="1" x14ac:dyDescent="0.35"/>
    <row r="3" spans="1:17" ht="18.5" x14ac:dyDescent="0.45">
      <c r="A3" s="1" t="s">
        <v>50</v>
      </c>
    </row>
    <row r="4" spans="1:17" ht="15.5" x14ac:dyDescent="0.35">
      <c r="A4" s="108" t="s">
        <v>733</v>
      </c>
    </row>
    <row r="5" spans="1:17" ht="20" x14ac:dyDescent="0.4">
      <c r="A5" s="67" t="s">
        <v>357</v>
      </c>
    </row>
    <row r="7" spans="1:17" ht="29.5" thickBot="1" x14ac:dyDescent="0.4">
      <c r="A7" s="499" t="s">
        <v>0</v>
      </c>
      <c r="B7" s="125" t="s">
        <v>526</v>
      </c>
      <c r="C7" s="125" t="s">
        <v>527</v>
      </c>
      <c r="D7" s="125" t="s">
        <v>528</v>
      </c>
      <c r="E7" s="125" t="s">
        <v>529</v>
      </c>
      <c r="F7" s="125" t="s">
        <v>530</v>
      </c>
      <c r="G7" s="125" t="s">
        <v>531</v>
      </c>
      <c r="H7" s="125" t="s">
        <v>532</v>
      </c>
      <c r="I7" s="125" t="s">
        <v>533</v>
      </c>
      <c r="J7" s="125" t="s">
        <v>534</v>
      </c>
      <c r="K7" s="125" t="s">
        <v>535</v>
      </c>
      <c r="L7" s="125" t="s">
        <v>536</v>
      </c>
      <c r="M7" s="126" t="s">
        <v>537</v>
      </c>
      <c r="O7" s="152">
        <v>2026</v>
      </c>
      <c r="P7" s="152" t="s">
        <v>658</v>
      </c>
      <c r="Q7" s="152" t="s">
        <v>659</v>
      </c>
    </row>
    <row r="8" spans="1:17" ht="15" thickTop="1" x14ac:dyDescent="0.35">
      <c r="A8" s="153" t="s">
        <v>11</v>
      </c>
      <c r="B8" s="1167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9"/>
      <c r="O8" s="1167"/>
      <c r="P8" s="1168"/>
      <c r="Q8" s="1169"/>
    </row>
    <row r="9" spans="1:17" x14ac:dyDescent="0.35">
      <c r="A9" s="153" t="s">
        <v>12</v>
      </c>
      <c r="B9" s="1170"/>
      <c r="C9" s="1171"/>
      <c r="D9" s="1171"/>
      <c r="E9" s="1171"/>
      <c r="F9" s="1171"/>
      <c r="G9" s="1171"/>
      <c r="H9" s="1171"/>
      <c r="I9" s="1171"/>
      <c r="J9" s="1171"/>
      <c r="K9" s="1171"/>
      <c r="L9" s="1171"/>
      <c r="M9" s="1172"/>
      <c r="O9" s="1170"/>
      <c r="P9" s="1171"/>
      <c r="Q9" s="1172"/>
    </row>
    <row r="10" spans="1:17" x14ac:dyDescent="0.35">
      <c r="A10" s="153" t="s">
        <v>13</v>
      </c>
      <c r="B10" s="1170"/>
      <c r="C10" s="1171"/>
      <c r="D10" s="1171"/>
      <c r="E10" s="1171"/>
      <c r="F10" s="1171"/>
      <c r="G10" s="1171"/>
      <c r="H10" s="1171"/>
      <c r="I10" s="1171"/>
      <c r="J10" s="1171"/>
      <c r="K10" s="1171"/>
      <c r="L10" s="1171"/>
      <c r="M10" s="1172"/>
      <c r="O10" s="1170"/>
      <c r="P10" s="1171"/>
      <c r="Q10" s="1172"/>
    </row>
    <row r="11" spans="1:17" x14ac:dyDescent="0.35">
      <c r="A11" s="153" t="s">
        <v>14</v>
      </c>
      <c r="B11" s="1170"/>
      <c r="C11" s="1171"/>
      <c r="D11" s="1171"/>
      <c r="E11" s="1171"/>
      <c r="F11" s="1171"/>
      <c r="G11" s="1171"/>
      <c r="H11" s="1171"/>
      <c r="I11" s="1171"/>
      <c r="J11" s="1171"/>
      <c r="K11" s="1171"/>
      <c r="L11" s="1171"/>
      <c r="M11" s="1172"/>
      <c r="O11" s="1170"/>
      <c r="P11" s="1171"/>
      <c r="Q11" s="1172"/>
    </row>
    <row r="12" spans="1:17" x14ac:dyDescent="0.35">
      <c r="A12" s="153" t="s">
        <v>15</v>
      </c>
      <c r="B12" s="1170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2"/>
      <c r="O12" s="1170"/>
      <c r="P12" s="1171"/>
      <c r="Q12" s="1172"/>
    </row>
    <row r="13" spans="1:17" x14ac:dyDescent="0.35">
      <c r="A13" s="153" t="s">
        <v>16</v>
      </c>
      <c r="B13" s="1170"/>
      <c r="C13" s="1171"/>
      <c r="D13" s="1171"/>
      <c r="E13" s="1171"/>
      <c r="F13" s="1171"/>
      <c r="G13" s="1171"/>
      <c r="H13" s="1171"/>
      <c r="I13" s="1171"/>
      <c r="J13" s="1171"/>
      <c r="K13" s="1171"/>
      <c r="L13" s="1171"/>
      <c r="M13" s="1172"/>
      <c r="O13" s="1170"/>
      <c r="P13" s="1171"/>
      <c r="Q13" s="1172"/>
    </row>
    <row r="14" spans="1:17" x14ac:dyDescent="0.35">
      <c r="A14" s="153" t="s">
        <v>29</v>
      </c>
      <c r="B14" s="1170"/>
      <c r="C14" s="1171"/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  <c r="O14" s="1170"/>
      <c r="P14" s="1171"/>
      <c r="Q14" s="1172"/>
    </row>
    <row r="15" spans="1:17" x14ac:dyDescent="0.35">
      <c r="A15" s="153" t="s">
        <v>661</v>
      </c>
      <c r="B15" s="1170"/>
      <c r="C15" s="1171"/>
      <c r="D15" s="1171"/>
      <c r="E15" s="1171"/>
      <c r="F15" s="1171"/>
      <c r="G15" s="1171"/>
      <c r="H15" s="1171"/>
      <c r="I15" s="1171"/>
      <c r="J15" s="1171"/>
      <c r="K15" s="1171"/>
      <c r="L15" s="1171"/>
      <c r="M15" s="1172"/>
      <c r="O15" s="1170"/>
      <c r="P15" s="1171"/>
      <c r="Q15" s="1172"/>
    </row>
    <row r="16" spans="1:17" x14ac:dyDescent="0.35">
      <c r="A16" s="154" t="s">
        <v>358</v>
      </c>
      <c r="B16" s="1173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5"/>
      <c r="O16" s="1173"/>
      <c r="P16" s="1174"/>
      <c r="Q16" s="1175"/>
    </row>
    <row r="17" spans="1:17" ht="15" thickBot="1" x14ac:dyDescent="0.4">
      <c r="A17" s="155" t="s">
        <v>359</v>
      </c>
      <c r="B17" s="1176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  <c r="M17" s="1178"/>
      <c r="O17" s="1179"/>
      <c r="P17" s="1180"/>
      <c r="Q17" s="1181"/>
    </row>
    <row r="18" spans="1:17" ht="15" thickTop="1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O18" s="39"/>
      <c r="P18" s="39"/>
      <c r="Q18" s="39"/>
    </row>
    <row r="19" spans="1:17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O19" s="39"/>
      <c r="P19" s="39"/>
      <c r="Q19" s="39"/>
    </row>
    <row r="20" spans="1:17" x14ac:dyDescent="0.35">
      <c r="A20" s="224" t="s">
        <v>657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O20" s="39"/>
      <c r="P20" s="39"/>
      <c r="Q20" s="39"/>
    </row>
    <row r="21" spans="1:17" x14ac:dyDescent="0.35">
      <c r="A21" s="224" t="s">
        <v>687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O21" s="39"/>
      <c r="P21" s="39"/>
      <c r="Q21" s="39"/>
    </row>
    <row r="22" spans="1:17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O22" s="39"/>
      <c r="P22" s="39"/>
      <c r="Q22" s="39"/>
    </row>
    <row r="23" spans="1:17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O23" s="39"/>
      <c r="P23" s="39"/>
      <c r="Q23" s="39"/>
    </row>
    <row r="24" spans="1:17" x14ac:dyDescent="0.3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O24" s="39"/>
      <c r="P24" s="39"/>
      <c r="Q24" s="39"/>
    </row>
    <row r="25" spans="1:17" x14ac:dyDescent="0.3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O25" s="39"/>
      <c r="P25" s="39"/>
      <c r="Q25" s="39"/>
    </row>
    <row r="26" spans="1:17" x14ac:dyDescent="0.3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O26" s="39"/>
      <c r="P26" s="39"/>
      <c r="Q26" s="39"/>
    </row>
    <row r="27" spans="1:17" x14ac:dyDescent="0.3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O27" s="39"/>
      <c r="P27" s="39"/>
      <c r="Q27" s="39"/>
    </row>
    <row r="28" spans="1:17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O28" s="39"/>
      <c r="P28" s="39"/>
      <c r="Q28" s="39"/>
    </row>
    <row r="29" spans="1:17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O29" s="39"/>
      <c r="P29" s="39"/>
      <c r="Q29" s="39"/>
    </row>
    <row r="30" spans="1:17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O30" s="39"/>
      <c r="P30" s="39"/>
      <c r="Q30" s="39"/>
    </row>
    <row r="31" spans="1:17" x14ac:dyDescent="0.3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O31" s="39"/>
      <c r="P31" s="39"/>
      <c r="Q31" s="39"/>
    </row>
  </sheetData>
  <conditionalFormatting sqref="A20:A21">
    <cfRule type="cellIs" dxfId="7" priority="1" operator="equal">
      <formula>"Jennifer"</formula>
    </cfRule>
    <cfRule type="cellIs" dxfId="6" priority="2" operator="equal">
      <formula>"Kacee"</formula>
    </cfRule>
    <cfRule type="cellIs" dxfId="5" priority="3" operator="equal">
      <formula>"Tricia"</formula>
    </cfRule>
    <cfRule type="cellIs" dxfId="4" priority="4" operator="equal">
      <formula>"Henry"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zoomScale="90" zoomScaleNormal="90" workbookViewId="0">
      <selection activeCell="B25" sqref="B25:D29"/>
    </sheetView>
  </sheetViews>
  <sheetFormatPr defaultRowHeight="14.5" x14ac:dyDescent="0.35"/>
  <cols>
    <col min="1" max="1" width="37.453125" bestFit="1" customWidth="1"/>
    <col min="2" max="2" width="14.26953125" bestFit="1" customWidth="1"/>
    <col min="3" max="3" width="12.7265625" bestFit="1" customWidth="1"/>
    <col min="4" max="4" width="14.26953125" bestFit="1" customWidth="1"/>
    <col min="5" max="5" width="15.1796875" customWidth="1"/>
    <col min="6" max="6" width="12.54296875" bestFit="1" customWidth="1"/>
    <col min="7" max="7" width="9.7265625" customWidth="1"/>
    <col min="8" max="8" width="17.7265625" customWidth="1"/>
    <col min="9" max="9" width="3.453125" customWidth="1"/>
    <col min="10" max="10" width="11.26953125" bestFit="1" customWidth="1"/>
  </cols>
  <sheetData>
    <row r="1" spans="1:11" ht="15.5" x14ac:dyDescent="0.35">
      <c r="A1" s="752" t="str">
        <f>REDACTED!A3</f>
        <v>REDACTED VERSION</v>
      </c>
    </row>
    <row r="2" spans="1:11" ht="10.5" customHeight="1" x14ac:dyDescent="0.35"/>
    <row r="3" spans="1:11" ht="18.5" x14ac:dyDescent="0.45">
      <c r="A3" s="1" t="s">
        <v>50</v>
      </c>
      <c r="B3" s="13"/>
      <c r="C3" s="13"/>
      <c r="D3" s="13"/>
      <c r="E3" s="13"/>
      <c r="F3" s="13"/>
      <c r="G3" s="13"/>
      <c r="I3" s="13"/>
      <c r="J3" s="13"/>
      <c r="K3" s="13"/>
    </row>
    <row r="4" spans="1:11" ht="15.5" x14ac:dyDescent="0.35">
      <c r="A4" s="108" t="s">
        <v>733</v>
      </c>
      <c r="B4" s="13"/>
      <c r="C4" s="13"/>
      <c r="D4" s="13"/>
      <c r="E4" s="13"/>
      <c r="F4" s="13"/>
      <c r="G4" s="13"/>
      <c r="I4" s="13"/>
      <c r="J4" s="13"/>
      <c r="K4" s="13"/>
    </row>
    <row r="5" spans="1:11" ht="21" x14ac:dyDescent="0.5">
      <c r="A5" s="2" t="s">
        <v>443</v>
      </c>
      <c r="B5" s="13"/>
      <c r="C5" s="13"/>
      <c r="D5" s="13"/>
      <c r="E5" s="13"/>
      <c r="F5" s="13"/>
      <c r="G5" s="13"/>
      <c r="I5" s="13"/>
      <c r="J5" s="13"/>
      <c r="K5" s="13"/>
    </row>
    <row r="6" spans="1:11" x14ac:dyDescent="0.35">
      <c r="A6" s="13"/>
      <c r="B6" s="13"/>
      <c r="C6" s="13"/>
      <c r="D6" s="13"/>
      <c r="E6" s="13"/>
      <c r="F6" s="13"/>
      <c r="G6" s="13"/>
      <c r="I6" s="13"/>
      <c r="J6" s="13"/>
      <c r="K6" s="13"/>
    </row>
    <row r="7" spans="1:11" x14ac:dyDescent="0.35">
      <c r="A7" s="427" t="s">
        <v>442</v>
      </c>
      <c r="B7" s="428"/>
      <c r="C7" s="428"/>
      <c r="D7" s="428"/>
    </row>
    <row r="8" spans="1:11" ht="29.5" thickBot="1" x14ac:dyDescent="0.4">
      <c r="A8" s="666" t="s">
        <v>433</v>
      </c>
      <c r="B8" s="695">
        <v>2026</v>
      </c>
      <c r="C8" s="745" t="s">
        <v>658</v>
      </c>
      <c r="D8" s="695" t="s">
        <v>659</v>
      </c>
    </row>
    <row r="9" spans="1:11" ht="15" thickTop="1" x14ac:dyDescent="0.35">
      <c r="A9" s="429" t="s">
        <v>445</v>
      </c>
      <c r="B9" s="1182"/>
      <c r="C9" s="1183"/>
      <c r="D9" s="1184"/>
    </row>
    <row r="10" spans="1:11" x14ac:dyDescent="0.35">
      <c r="A10" s="665" t="s">
        <v>444</v>
      </c>
      <c r="B10" s="1185"/>
      <c r="C10" s="1186"/>
      <c r="D10" s="1187"/>
    </row>
    <row r="11" spans="1:11" x14ac:dyDescent="0.35">
      <c r="A11" s="226" t="s">
        <v>446</v>
      </c>
      <c r="B11" s="1188"/>
      <c r="C11" s="1189"/>
      <c r="D11" s="1142"/>
    </row>
    <row r="12" spans="1:11" x14ac:dyDescent="0.35">
      <c r="A12" s="226" t="s">
        <v>554</v>
      </c>
      <c r="B12" s="1188"/>
      <c r="C12" s="1189"/>
      <c r="D12" s="1142"/>
      <c r="E12" s="32"/>
    </row>
    <row r="13" spans="1:11" ht="15" thickBot="1" x14ac:dyDescent="0.4">
      <c r="A13" s="226" t="s">
        <v>555</v>
      </c>
      <c r="B13" s="1176"/>
      <c r="C13" s="1190"/>
      <c r="D13" s="1178"/>
    </row>
    <row r="14" spans="1:11" ht="15" thickTop="1" x14ac:dyDescent="0.35">
      <c r="C14" s="529"/>
    </row>
    <row r="15" spans="1:11" x14ac:dyDescent="0.35">
      <c r="A15" s="427" t="s">
        <v>441</v>
      </c>
      <c r="B15" s="428"/>
      <c r="C15" s="746"/>
      <c r="D15" s="428"/>
    </row>
    <row r="16" spans="1:11" ht="29.5" thickBot="1" x14ac:dyDescent="0.4">
      <c r="A16" s="666" t="s">
        <v>433</v>
      </c>
      <c r="B16" s="695">
        <v>2026</v>
      </c>
      <c r="C16" s="745" t="s">
        <v>658</v>
      </c>
      <c r="D16" s="695" t="s">
        <v>659</v>
      </c>
    </row>
    <row r="17" spans="1:5" ht="15" thickTop="1" x14ac:dyDescent="0.35">
      <c r="A17" s="429" t="s">
        <v>445</v>
      </c>
      <c r="B17" s="1182"/>
      <c r="C17" s="1183"/>
      <c r="D17" s="1184"/>
    </row>
    <row r="18" spans="1:5" x14ac:dyDescent="0.35">
      <c r="A18" s="665" t="s">
        <v>444</v>
      </c>
      <c r="B18" s="1185"/>
      <c r="C18" s="1186"/>
      <c r="D18" s="1187"/>
    </row>
    <row r="19" spans="1:5" x14ac:dyDescent="0.35">
      <c r="A19" s="226" t="s">
        <v>446</v>
      </c>
      <c r="B19" s="1188"/>
      <c r="C19" s="1189"/>
      <c r="D19" s="1142"/>
    </row>
    <row r="20" spans="1:5" x14ac:dyDescent="0.35">
      <c r="A20" s="226" t="s">
        <v>554</v>
      </c>
      <c r="B20" s="1188"/>
      <c r="C20" s="1189"/>
      <c r="D20" s="1142"/>
      <c r="E20" s="32"/>
    </row>
    <row r="21" spans="1:5" ht="15.75" customHeight="1" thickBot="1" x14ac:dyDescent="0.4">
      <c r="A21" s="226" t="s">
        <v>555</v>
      </c>
      <c r="B21" s="1176"/>
      <c r="C21" s="1190"/>
      <c r="D21" s="1178"/>
    </row>
    <row r="22" spans="1:5" ht="15" thickTop="1" x14ac:dyDescent="0.35">
      <c r="C22" s="529"/>
    </row>
    <row r="23" spans="1:5" x14ac:dyDescent="0.35">
      <c r="A23" s="427" t="s">
        <v>440</v>
      </c>
      <c r="B23" s="428"/>
      <c r="C23" s="746"/>
      <c r="D23" s="428"/>
    </row>
    <row r="24" spans="1:5" ht="29.5" thickBot="1" x14ac:dyDescent="0.4">
      <c r="A24" s="666" t="s">
        <v>433</v>
      </c>
      <c r="B24" s="695">
        <v>2026</v>
      </c>
      <c r="C24" s="745" t="s">
        <v>658</v>
      </c>
      <c r="D24" s="695" t="s">
        <v>659</v>
      </c>
    </row>
    <row r="25" spans="1:5" ht="15" thickTop="1" x14ac:dyDescent="0.35">
      <c r="A25" s="429" t="s">
        <v>445</v>
      </c>
      <c r="B25" s="1182"/>
      <c r="C25" s="1183"/>
      <c r="D25" s="1184"/>
    </row>
    <row r="26" spans="1:5" x14ac:dyDescent="0.35">
      <c r="A26" s="665" t="s">
        <v>444</v>
      </c>
      <c r="B26" s="1185"/>
      <c r="C26" s="1186"/>
      <c r="D26" s="1187"/>
    </row>
    <row r="27" spans="1:5" x14ac:dyDescent="0.35">
      <c r="A27" s="226" t="s">
        <v>446</v>
      </c>
      <c r="B27" s="1188"/>
      <c r="C27" s="1189"/>
      <c r="D27" s="1142"/>
    </row>
    <row r="28" spans="1:5" x14ac:dyDescent="0.35">
      <c r="A28" s="226" t="s">
        <v>554</v>
      </c>
      <c r="B28" s="1188"/>
      <c r="C28" s="1189"/>
      <c r="D28" s="1142"/>
      <c r="E28" s="32"/>
    </row>
    <row r="29" spans="1:5" ht="15.75" customHeight="1" thickBot="1" x14ac:dyDescent="0.4">
      <c r="A29" s="226" t="s">
        <v>555</v>
      </c>
      <c r="B29" s="1176"/>
      <c r="C29" s="1190"/>
      <c r="D29" s="1178"/>
    </row>
    <row r="30" spans="1:5" ht="15" thickTop="1" x14ac:dyDescent="0.3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zoomScale="80" zoomScaleNormal="80" workbookViewId="0">
      <pane ySplit="6" topLeftCell="A7" activePane="bottomLeft" state="frozen"/>
      <selection activeCell="B5" sqref="B5"/>
      <selection pane="bottomLeft" activeCell="G18" sqref="G18"/>
    </sheetView>
  </sheetViews>
  <sheetFormatPr defaultRowHeight="14.5" x14ac:dyDescent="0.35"/>
  <cols>
    <col min="1" max="1" width="50.1796875" bestFit="1" customWidth="1"/>
    <col min="2" max="3" width="19.54296875" bestFit="1" customWidth="1"/>
    <col min="4" max="4" width="13.7265625" bestFit="1" customWidth="1"/>
    <col min="9" max="9" width="10.81640625" bestFit="1" customWidth="1"/>
  </cols>
  <sheetData>
    <row r="2" spans="1:4" ht="18.5" x14ac:dyDescent="0.45">
      <c r="A2" s="68" t="s">
        <v>50</v>
      </c>
      <c r="B2" s="68"/>
      <c r="C2" s="68"/>
      <c r="D2" s="68"/>
    </row>
    <row r="3" spans="1:4" ht="21" x14ac:dyDescent="0.5">
      <c r="A3" s="108" t="str">
        <f>'Power cost summary (R)'!A4</f>
        <v>2026 Power Cost Update  Attachment A</v>
      </c>
      <c r="B3" s="69"/>
      <c r="C3" s="69"/>
      <c r="D3" s="69"/>
    </row>
    <row r="4" spans="1:4" ht="21" x14ac:dyDescent="0.5">
      <c r="A4" s="69" t="s">
        <v>360</v>
      </c>
      <c r="B4" s="28"/>
      <c r="C4" s="28"/>
      <c r="D4" s="28"/>
    </row>
    <row r="5" spans="1:4" ht="29.5" thickBot="1" x14ac:dyDescent="0.4">
      <c r="A5" s="317"/>
      <c r="B5" s="393">
        <f>'Aurora total (R)'!D9</f>
        <v>2026</v>
      </c>
      <c r="C5" s="393" t="str">
        <f>'Aurora total (R)'!E9</f>
        <v>2025 Rates</v>
      </c>
      <c r="D5" s="393" t="str">
        <f>'Aurora total (R)'!F9</f>
        <v>2026 Update - 2025 Rates</v>
      </c>
    </row>
    <row r="6" spans="1:4" x14ac:dyDescent="0.35">
      <c r="B6" s="394" t="s">
        <v>525</v>
      </c>
      <c r="C6" s="394" t="s">
        <v>524</v>
      </c>
      <c r="D6" s="395"/>
    </row>
    <row r="7" spans="1:4" x14ac:dyDescent="0.35">
      <c r="A7" s="38" t="s">
        <v>370</v>
      </c>
      <c r="B7" s="579">
        <v>674195.87010301801</v>
      </c>
      <c r="C7" s="579">
        <v>658372.2296208312</v>
      </c>
      <c r="D7" s="580">
        <f t="shared" ref="D7:D27" si="0">B7-C7</f>
        <v>15823.640482186805</v>
      </c>
    </row>
    <row r="8" spans="1:4" x14ac:dyDescent="0.35">
      <c r="A8" s="38" t="s">
        <v>542</v>
      </c>
      <c r="B8" s="579">
        <v>82840.230341589602</v>
      </c>
      <c r="C8" s="579">
        <v>80895.937769482101</v>
      </c>
      <c r="D8" s="580">
        <f t="shared" si="0"/>
        <v>1944.2925721075007</v>
      </c>
    </row>
    <row r="9" spans="1:4" x14ac:dyDescent="0.35">
      <c r="A9" s="38" t="s">
        <v>372</v>
      </c>
      <c r="B9" s="579">
        <v>1743.2342891274391</v>
      </c>
      <c r="C9" s="579">
        <v>1702.3198992734074</v>
      </c>
      <c r="D9" s="580">
        <f t="shared" si="0"/>
        <v>40.914389854031697</v>
      </c>
    </row>
    <row r="10" spans="1:4" x14ac:dyDescent="0.35">
      <c r="A10" s="38" t="s">
        <v>550</v>
      </c>
      <c r="B10" s="579">
        <v>24773.099566840461</v>
      </c>
      <c r="C10" s="579">
        <v>24191.665241063292</v>
      </c>
      <c r="D10" s="580">
        <f t="shared" si="0"/>
        <v>581.43432577716885</v>
      </c>
    </row>
    <row r="11" spans="1:4" x14ac:dyDescent="0.35">
      <c r="A11" s="38" t="s">
        <v>365</v>
      </c>
      <c r="B11" s="579">
        <v>1684495.1080944967</v>
      </c>
      <c r="C11" s="579">
        <v>1644959.3497689276</v>
      </c>
      <c r="D11" s="580">
        <f t="shared" si="0"/>
        <v>39535.758325569099</v>
      </c>
    </row>
    <row r="12" spans="1:4" x14ac:dyDescent="0.35">
      <c r="A12" s="38" t="s">
        <v>654</v>
      </c>
      <c r="B12" s="579">
        <v>5384294.3348563304</v>
      </c>
      <c r="C12" s="579">
        <v>5257922.8431531508</v>
      </c>
      <c r="D12" s="580">
        <f t="shared" si="0"/>
        <v>126371.49170317966</v>
      </c>
    </row>
    <row r="13" spans="1:4" x14ac:dyDescent="0.35">
      <c r="A13" s="38" t="s">
        <v>371</v>
      </c>
      <c r="B13" s="579">
        <v>268143.43902675575</v>
      </c>
      <c r="C13" s="579">
        <v>261850.00774814497</v>
      </c>
      <c r="D13" s="580">
        <f t="shared" si="0"/>
        <v>6293.4312786107766</v>
      </c>
    </row>
    <row r="14" spans="1:4" x14ac:dyDescent="0.35">
      <c r="A14" s="38" t="s">
        <v>548</v>
      </c>
      <c r="B14" s="579">
        <v>415873.25556443678</v>
      </c>
      <c r="C14" s="579">
        <v>406112.54777309019</v>
      </c>
      <c r="D14" s="580">
        <f t="shared" si="0"/>
        <v>9760.707791346591</v>
      </c>
    </row>
    <row r="15" spans="1:4" x14ac:dyDescent="0.35">
      <c r="A15" s="38" t="s">
        <v>373</v>
      </c>
      <c r="B15" s="579">
        <v>142397.48161372234</v>
      </c>
      <c r="C15" s="579">
        <v>139055.35708501522</v>
      </c>
      <c r="D15" s="580">
        <f t="shared" si="0"/>
        <v>3342.1245287071215</v>
      </c>
    </row>
    <row r="16" spans="1:4" x14ac:dyDescent="0.35">
      <c r="A16" s="38" t="s">
        <v>367</v>
      </c>
      <c r="B16" s="579">
        <v>3386742.6577377818</v>
      </c>
      <c r="C16" s="579">
        <v>3307254.4843475479</v>
      </c>
      <c r="D16" s="580">
        <f t="shared" si="0"/>
        <v>79488.173390233889</v>
      </c>
    </row>
    <row r="17" spans="1:9" x14ac:dyDescent="0.35">
      <c r="A17" s="38" t="s">
        <v>543</v>
      </c>
      <c r="B17" s="579">
        <v>139769.44985373304</v>
      </c>
      <c r="C17" s="579">
        <v>136489.00625721479</v>
      </c>
      <c r="D17" s="580">
        <f t="shared" si="0"/>
        <v>3280.4435965182493</v>
      </c>
    </row>
    <row r="18" spans="1:9" x14ac:dyDescent="0.35">
      <c r="A18" s="38" t="s">
        <v>361</v>
      </c>
      <c r="B18" s="579">
        <v>800288.45077513449</v>
      </c>
      <c r="C18" s="579">
        <v>781505.36815972638</v>
      </c>
      <c r="D18" s="580">
        <f t="shared" si="0"/>
        <v>18783.082615408115</v>
      </c>
    </row>
    <row r="19" spans="1:9" x14ac:dyDescent="0.35">
      <c r="A19" s="38" t="s">
        <v>368</v>
      </c>
      <c r="B19" s="579">
        <v>1148927.4741818809</v>
      </c>
      <c r="C19" s="579">
        <v>1121961.6974725353</v>
      </c>
      <c r="D19" s="580">
        <f t="shared" si="0"/>
        <v>26965.776709345635</v>
      </c>
    </row>
    <row r="20" spans="1:9" x14ac:dyDescent="0.35">
      <c r="A20" s="38" t="s">
        <v>366</v>
      </c>
      <c r="B20" s="579">
        <v>1202728.8400711028</v>
      </c>
      <c r="C20" s="579">
        <v>1174500.3242839405</v>
      </c>
      <c r="D20" s="580">
        <f t="shared" si="0"/>
        <v>28228.515787162352</v>
      </c>
    </row>
    <row r="21" spans="1:9" x14ac:dyDescent="0.35">
      <c r="A21" s="38" t="s">
        <v>369</v>
      </c>
      <c r="B21" s="579">
        <v>2228860.501487684</v>
      </c>
      <c r="C21" s="579">
        <v>2176548.2746935645</v>
      </c>
      <c r="D21" s="580">
        <f t="shared" si="0"/>
        <v>52312.226794119459</v>
      </c>
      <c r="I21" s="32"/>
    </row>
    <row r="22" spans="1:9" x14ac:dyDescent="0.35">
      <c r="A22" s="38" t="s">
        <v>363</v>
      </c>
      <c r="B22" s="579">
        <v>649507.67268247798</v>
      </c>
      <c r="C22" s="579">
        <v>634263.47383952315</v>
      </c>
      <c r="D22" s="580">
        <f t="shared" si="0"/>
        <v>15244.198842954822</v>
      </c>
      <c r="I22" s="32"/>
    </row>
    <row r="23" spans="1:9" x14ac:dyDescent="0.35">
      <c r="A23" s="38" t="s">
        <v>364</v>
      </c>
      <c r="B23" s="579">
        <v>2062039.4478051397</v>
      </c>
      <c r="C23" s="579">
        <v>2013642.5763185646</v>
      </c>
      <c r="D23" s="580">
        <f t="shared" si="0"/>
        <v>48396.87148657511</v>
      </c>
    </row>
    <row r="24" spans="1:9" x14ac:dyDescent="0.35">
      <c r="A24" s="38" t="s">
        <v>549</v>
      </c>
      <c r="B24" s="579">
        <v>1970380.0401214326</v>
      </c>
      <c r="C24" s="579">
        <v>1364442.3643543925</v>
      </c>
      <c r="D24" s="580">
        <f t="shared" si="0"/>
        <v>605937.67576704011</v>
      </c>
    </row>
    <row r="25" spans="1:9" x14ac:dyDescent="0.35">
      <c r="A25" s="226" t="s">
        <v>551</v>
      </c>
      <c r="B25" s="660">
        <v>1157114.652558181</v>
      </c>
      <c r="C25" s="579">
        <v>1129956.7195735821</v>
      </c>
      <c r="D25" s="580">
        <f t="shared" si="0"/>
        <v>27157.932984598912</v>
      </c>
    </row>
    <row r="26" spans="1:9" x14ac:dyDescent="0.35">
      <c r="A26" s="38" t="s">
        <v>544</v>
      </c>
      <c r="B26" s="579">
        <v>237296.15885818333</v>
      </c>
      <c r="C26" s="579">
        <v>231726.72529727762</v>
      </c>
      <c r="D26" s="580">
        <f t="shared" si="0"/>
        <v>5569.4335609057161</v>
      </c>
      <c r="I26" s="32"/>
    </row>
    <row r="27" spans="1:9" x14ac:dyDescent="0.35">
      <c r="A27" s="226" t="s">
        <v>362</v>
      </c>
      <c r="B27" s="660">
        <v>4399670.4310468072</v>
      </c>
      <c r="C27" s="579">
        <v>4296408.4470623098</v>
      </c>
      <c r="D27" s="580">
        <f t="shared" si="0"/>
        <v>103261.98398449738</v>
      </c>
    </row>
    <row r="28" spans="1:9" x14ac:dyDescent="0.35">
      <c r="A28" s="396" t="s">
        <v>374</v>
      </c>
      <c r="B28" s="661">
        <f>SUM(B7:B27)</f>
        <v>28062081.830635857</v>
      </c>
      <c r="C28" s="661">
        <f t="shared" ref="C28:D28" si="1">SUM(C7:C27)</f>
        <v>26843761.71971916</v>
      </c>
      <c r="D28" s="662">
        <f t="shared" si="1"/>
        <v>1218320.1109166986</v>
      </c>
    </row>
    <row r="29" spans="1:9" x14ac:dyDescent="0.35">
      <c r="A29" s="38" t="s">
        <v>375</v>
      </c>
      <c r="B29" s="579"/>
      <c r="C29" s="579"/>
      <c r="D29" s="580"/>
    </row>
    <row r="30" spans="1:9" x14ac:dyDescent="0.35">
      <c r="A30" s="396" t="s">
        <v>376</v>
      </c>
      <c r="B30" s="581">
        <f>SUM(B7:B27)</f>
        <v>28062081.830635857</v>
      </c>
      <c r="C30" s="581">
        <f t="shared" ref="C30:D30" si="2">SUM(C7:C27)</f>
        <v>26843761.71971916</v>
      </c>
      <c r="D30" s="582">
        <f t="shared" si="2"/>
        <v>1218320.1109166986</v>
      </c>
    </row>
    <row r="31" spans="1:9" x14ac:dyDescent="0.35">
      <c r="A31" s="38" t="s">
        <v>377</v>
      </c>
      <c r="B31" s="583"/>
      <c r="C31" s="583"/>
      <c r="D31" s="584"/>
    </row>
    <row r="32" spans="1:9" x14ac:dyDescent="0.35">
      <c r="A32" s="38" t="s">
        <v>378</v>
      </c>
      <c r="B32" s="583"/>
      <c r="C32" s="583"/>
      <c r="D32" s="584"/>
    </row>
    <row r="33" spans="1:4" x14ac:dyDescent="0.35">
      <c r="A33" s="38" t="s">
        <v>379</v>
      </c>
      <c r="B33" s="583">
        <f>-B27</f>
        <v>-4399670.4310468072</v>
      </c>
      <c r="C33" s="583">
        <v>-4296408.4470623098</v>
      </c>
      <c r="D33" s="584">
        <f>B33-C33</f>
        <v>-103261.98398449738</v>
      </c>
    </row>
    <row r="34" spans="1:4" x14ac:dyDescent="0.35">
      <c r="A34" s="250" t="s">
        <v>380</v>
      </c>
      <c r="B34" s="585"/>
      <c r="C34" s="585"/>
      <c r="D34" s="586"/>
    </row>
    <row r="35" spans="1:4" ht="15" thickBot="1" x14ac:dyDescent="0.4">
      <c r="A35" s="397" t="s">
        <v>381</v>
      </c>
      <c r="B35" s="587">
        <f>SUM(B30:B34)</f>
        <v>23662411.399589051</v>
      </c>
      <c r="C35" s="587">
        <f t="shared" ref="C35:D35" si="3">SUM(C30:C34)</f>
        <v>22547353.272656851</v>
      </c>
      <c r="D35" s="588">
        <f t="shared" si="3"/>
        <v>1115058.1269322012</v>
      </c>
    </row>
    <row r="36" spans="1:4" x14ac:dyDescent="0.35">
      <c r="D36" s="651"/>
    </row>
    <row r="37" spans="1:4" x14ac:dyDescent="0.35">
      <c r="A37" s="224" t="str">
        <f>'Energy prices (R)'!A51</f>
        <v>Forecast period: January 2026 through December 2026</v>
      </c>
      <c r="B37" s="39"/>
      <c r="C37" s="39"/>
      <c r="D37" s="39"/>
    </row>
  </sheetData>
  <conditionalFormatting sqref="A37:D37">
    <cfRule type="cellIs" dxfId="3" priority="13" operator="equal">
      <formula>"Jennifer"</formula>
    </cfRule>
    <cfRule type="cellIs" dxfId="2" priority="14" operator="equal">
      <formula>"Kacee"</formula>
    </cfRule>
    <cfRule type="cellIs" dxfId="1" priority="15" operator="equal">
      <formula>"Tricia"</formula>
    </cfRule>
    <cfRule type="cellIs" dxfId="0" priority="16" operator="equal">
      <formula>"Henry"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0"/>
  <sheetViews>
    <sheetView zoomScale="80" zoomScaleNormal="80" workbookViewId="0">
      <selection activeCell="G8" sqref="G8:R21"/>
    </sheetView>
  </sheetViews>
  <sheetFormatPr defaultRowHeight="14.5" x14ac:dyDescent="0.35"/>
  <cols>
    <col min="1" max="1" width="8.7265625" customWidth="1"/>
    <col min="2" max="2" width="29.54296875" bestFit="1" customWidth="1"/>
    <col min="3" max="3" width="12.54296875" style="72" customWidth="1"/>
    <col min="4" max="4" width="15" style="72" customWidth="1"/>
    <col min="5" max="5" width="14.453125" style="72" customWidth="1"/>
    <col min="6" max="6" width="3.26953125" style="72" customWidth="1"/>
    <col min="7" max="7" width="13.54296875" customWidth="1"/>
    <col min="8" max="8" width="13.453125" customWidth="1"/>
    <col min="9" max="9" width="10.81640625" style="72" bestFit="1" customWidth="1"/>
    <col min="10" max="11" width="11.1796875" style="72" bestFit="1" customWidth="1"/>
    <col min="12" max="12" width="10.81640625" style="72" bestFit="1" customWidth="1"/>
    <col min="13" max="13" width="11.26953125" style="72" bestFit="1" customWidth="1"/>
    <col min="14" max="18" width="10.81640625" style="72" bestFit="1" customWidth="1"/>
    <col min="19" max="19" width="12.7265625" bestFit="1" customWidth="1"/>
    <col min="20" max="20" width="11.1796875" bestFit="1" customWidth="1"/>
  </cols>
  <sheetData>
    <row r="1" spans="1:20" ht="15.5" x14ac:dyDescent="0.35">
      <c r="A1" s="752" t="str">
        <f>REDACTED!A3</f>
        <v>REDACTED VERSION</v>
      </c>
    </row>
    <row r="2" spans="1:20" ht="10.5" customHeight="1" x14ac:dyDescent="0.35">
      <c r="A2" s="751"/>
    </row>
    <row r="3" spans="1:20" ht="18.5" x14ac:dyDescent="0.45">
      <c r="A3" s="1" t="s">
        <v>50</v>
      </c>
      <c r="B3" s="70"/>
      <c r="C3" s="71"/>
      <c r="D3" s="71"/>
      <c r="E3" s="71"/>
      <c r="F3" s="71"/>
      <c r="G3" s="70"/>
      <c r="H3" s="70"/>
      <c r="I3" s="71"/>
      <c r="J3" s="71"/>
      <c r="K3" s="71"/>
      <c r="L3" s="71"/>
      <c r="M3" s="71"/>
      <c r="O3" s="18"/>
      <c r="P3" s="71"/>
      <c r="Q3" s="71"/>
      <c r="R3" s="71"/>
    </row>
    <row r="4" spans="1:20" ht="18.5" x14ac:dyDescent="0.45">
      <c r="A4" s="108" t="s">
        <v>733</v>
      </c>
      <c r="B4" s="70"/>
      <c r="C4" s="71"/>
      <c r="D4" s="71"/>
      <c r="E4" s="71"/>
      <c r="F4" s="71"/>
      <c r="G4" s="70"/>
      <c r="H4" s="70"/>
      <c r="I4" s="71"/>
      <c r="J4" s="71"/>
      <c r="K4" s="71"/>
      <c r="L4" s="71"/>
      <c r="M4" s="71"/>
      <c r="O4" s="18"/>
      <c r="P4" s="71"/>
      <c r="Q4" s="71"/>
      <c r="R4" s="71"/>
    </row>
    <row r="5" spans="1:20" ht="21" x14ac:dyDescent="0.5">
      <c r="A5" s="2" t="s">
        <v>382</v>
      </c>
      <c r="B5" s="70"/>
      <c r="C5" s="71"/>
      <c r="D5" s="71"/>
      <c r="E5" s="71"/>
      <c r="F5" s="71"/>
      <c r="G5" s="70"/>
      <c r="H5" s="70"/>
      <c r="I5" s="71"/>
      <c r="J5" s="71"/>
      <c r="K5" s="71"/>
      <c r="L5" s="71"/>
      <c r="M5" s="71"/>
      <c r="O5" s="18"/>
      <c r="P5" s="71"/>
      <c r="Q5" s="71"/>
      <c r="R5" s="71"/>
    </row>
    <row r="6" spans="1:20" ht="18.5" x14ac:dyDescent="0.45">
      <c r="A6" s="28"/>
      <c r="B6" s="749"/>
      <c r="C6" s="71"/>
      <c r="D6" s="71"/>
      <c r="E6" s="71"/>
      <c r="F6" s="71"/>
      <c r="G6" s="70"/>
      <c r="H6" s="70"/>
      <c r="I6" s="71"/>
      <c r="J6" s="71"/>
      <c r="K6" s="71"/>
      <c r="L6" s="71"/>
      <c r="M6" s="71"/>
      <c r="O6" s="18"/>
      <c r="P6" s="71"/>
      <c r="Q6" s="71"/>
      <c r="R6" s="71"/>
    </row>
    <row r="7" spans="1:20" ht="44" thickBot="1" x14ac:dyDescent="0.4">
      <c r="A7" s="402" t="s">
        <v>53</v>
      </c>
      <c r="B7" s="146" t="s">
        <v>54</v>
      </c>
      <c r="C7" s="216" t="s">
        <v>655</v>
      </c>
      <c r="D7" s="216" t="s">
        <v>722</v>
      </c>
      <c r="E7" s="216" t="s">
        <v>653</v>
      </c>
      <c r="F7" s="750"/>
      <c r="G7" s="433">
        <v>46023</v>
      </c>
      <c r="H7" s="217">
        <v>46054</v>
      </c>
      <c r="I7" s="217">
        <v>46082</v>
      </c>
      <c r="J7" s="217">
        <v>46113</v>
      </c>
      <c r="K7" s="217">
        <v>46143</v>
      </c>
      <c r="L7" s="217">
        <v>46174</v>
      </c>
      <c r="M7" s="217">
        <v>46204</v>
      </c>
      <c r="N7" s="217">
        <v>46235</v>
      </c>
      <c r="O7" s="217">
        <v>46266</v>
      </c>
      <c r="P7" s="217">
        <v>46296</v>
      </c>
      <c r="Q7" s="217">
        <v>46327</v>
      </c>
      <c r="R7" s="763">
        <v>46357</v>
      </c>
    </row>
    <row r="8" spans="1:20" ht="15" thickTop="1" x14ac:dyDescent="0.35">
      <c r="A8" s="218">
        <v>501</v>
      </c>
      <c r="B8" s="809" t="s">
        <v>75</v>
      </c>
      <c r="C8" s="280">
        <v>0</v>
      </c>
      <c r="D8" s="431">
        <v>54423.071549999993</v>
      </c>
      <c r="E8" s="431">
        <v>-54423.071549999993</v>
      </c>
      <c r="F8" s="47"/>
      <c r="G8" s="837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9"/>
      <c r="S8" s="792"/>
      <c r="T8" s="792"/>
    </row>
    <row r="9" spans="1:20" x14ac:dyDescent="0.35">
      <c r="A9" s="218">
        <v>547</v>
      </c>
      <c r="B9" s="15" t="s">
        <v>76</v>
      </c>
      <c r="C9" s="280">
        <v>316564.37260764645</v>
      </c>
      <c r="D9" s="431">
        <v>487447.39150158141</v>
      </c>
      <c r="E9" s="431">
        <v>-170883.01889393496</v>
      </c>
      <c r="F9" s="47"/>
      <c r="G9" s="840"/>
      <c r="H9" s="841"/>
      <c r="I9" s="841"/>
      <c r="J9" s="841"/>
      <c r="K9" s="841"/>
      <c r="L9" s="841"/>
      <c r="M9" s="841"/>
      <c r="N9" s="841"/>
      <c r="O9" s="841"/>
      <c r="P9" s="841"/>
      <c r="Q9" s="841"/>
      <c r="R9" s="842"/>
      <c r="S9" s="793"/>
      <c r="T9" s="794"/>
    </row>
    <row r="10" spans="1:20" x14ac:dyDescent="0.35">
      <c r="A10" s="218" t="s">
        <v>56</v>
      </c>
      <c r="B10" s="15" t="s">
        <v>77</v>
      </c>
      <c r="C10" s="280">
        <v>89172.47</v>
      </c>
      <c r="D10" s="431">
        <v>79709.378699999987</v>
      </c>
      <c r="E10" s="431">
        <v>9463.0913000000146</v>
      </c>
      <c r="F10" s="47"/>
      <c r="G10" s="840"/>
      <c r="H10" s="841"/>
      <c r="I10" s="841"/>
      <c r="J10" s="841"/>
      <c r="K10" s="841"/>
      <c r="L10" s="841"/>
      <c r="M10" s="841"/>
      <c r="N10" s="841"/>
      <c r="O10" s="841"/>
      <c r="P10" s="841"/>
      <c r="Q10" s="841"/>
      <c r="R10" s="842"/>
      <c r="S10" s="159"/>
      <c r="T10" s="32"/>
    </row>
    <row r="11" spans="1:20" x14ac:dyDescent="0.35">
      <c r="A11" s="219" t="s">
        <v>55</v>
      </c>
      <c r="B11" s="15" t="s">
        <v>78</v>
      </c>
      <c r="C11" s="280">
        <v>342943.31103660655</v>
      </c>
      <c r="D11" s="431">
        <v>453065.54093707999</v>
      </c>
      <c r="E11" s="431">
        <v>-110122.22990047344</v>
      </c>
      <c r="F11" s="47"/>
      <c r="G11" s="840"/>
      <c r="H11" s="841"/>
      <c r="I11" s="841"/>
      <c r="J11" s="841"/>
      <c r="K11" s="841"/>
      <c r="L11" s="841"/>
      <c r="M11" s="841"/>
      <c r="N11" s="841"/>
      <c r="O11" s="841"/>
      <c r="P11" s="841"/>
      <c r="Q11" s="841"/>
      <c r="R11" s="842"/>
      <c r="S11" s="159"/>
      <c r="T11" s="32"/>
    </row>
    <row r="12" spans="1:20" x14ac:dyDescent="0.35">
      <c r="A12" s="219" t="s">
        <v>58</v>
      </c>
      <c r="B12" s="15" t="s">
        <v>60</v>
      </c>
      <c r="C12" s="280">
        <v>277975.89915173053</v>
      </c>
      <c r="D12" s="431">
        <v>85032.421922308029</v>
      </c>
      <c r="E12" s="431">
        <v>192943.47722942248</v>
      </c>
      <c r="F12" s="47"/>
      <c r="G12" s="840"/>
      <c r="H12" s="841"/>
      <c r="I12" s="841"/>
      <c r="J12" s="841"/>
      <c r="K12" s="841"/>
      <c r="L12" s="841"/>
      <c r="M12" s="841"/>
      <c r="N12" s="841"/>
      <c r="O12" s="841"/>
      <c r="P12" s="841"/>
      <c r="Q12" s="841"/>
      <c r="R12" s="842"/>
      <c r="S12" s="793"/>
      <c r="T12" s="794"/>
    </row>
    <row r="13" spans="1:20" x14ac:dyDescent="0.35">
      <c r="A13" s="218">
        <v>555</v>
      </c>
      <c r="B13" s="15" t="s">
        <v>383</v>
      </c>
      <c r="C13" s="280">
        <v>714452.67346877535</v>
      </c>
      <c r="D13" s="431">
        <v>463028.65252322133</v>
      </c>
      <c r="E13" s="431">
        <v>251424.02094555402</v>
      </c>
      <c r="F13" s="47"/>
      <c r="G13" s="840"/>
      <c r="H13" s="841"/>
      <c r="I13" s="841"/>
      <c r="J13" s="841"/>
      <c r="K13" s="841"/>
      <c r="L13" s="841"/>
      <c r="M13" s="841"/>
      <c r="N13" s="841"/>
      <c r="O13" s="841"/>
      <c r="P13" s="841"/>
      <c r="Q13" s="841"/>
      <c r="R13" s="842"/>
      <c r="S13" s="159"/>
      <c r="T13" s="32"/>
    </row>
    <row r="14" spans="1:20" x14ac:dyDescent="0.35">
      <c r="A14" s="218">
        <v>447</v>
      </c>
      <c r="B14" s="15" t="s">
        <v>80</v>
      </c>
      <c r="C14" s="280">
        <v>-250631.52799999999</v>
      </c>
      <c r="D14" s="431">
        <v>-491570.73779743654</v>
      </c>
      <c r="E14" s="431">
        <v>240939.20979743655</v>
      </c>
      <c r="F14" s="47"/>
      <c r="G14" s="840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2"/>
      <c r="S14" s="793"/>
      <c r="T14" s="794"/>
    </row>
    <row r="15" spans="1:20" x14ac:dyDescent="0.35">
      <c r="A15" s="219">
        <v>565</v>
      </c>
      <c r="B15" s="15" t="s">
        <v>81</v>
      </c>
      <c r="C15" s="280">
        <v>229979.69028594295</v>
      </c>
      <c r="D15" s="431">
        <v>169429.069240474</v>
      </c>
      <c r="E15" s="431">
        <v>60550.621045468957</v>
      </c>
      <c r="F15" s="47"/>
      <c r="G15" s="840"/>
      <c r="H15" s="841"/>
      <c r="I15" s="841"/>
      <c r="J15" s="841"/>
      <c r="K15" s="841"/>
      <c r="L15" s="841"/>
      <c r="M15" s="841"/>
      <c r="N15" s="841"/>
      <c r="O15" s="841"/>
      <c r="P15" s="841"/>
      <c r="Q15" s="841"/>
      <c r="R15" s="842"/>
      <c r="S15" s="159"/>
      <c r="T15" s="32"/>
    </row>
    <row r="16" spans="1:20" x14ac:dyDescent="0.35">
      <c r="A16" s="219">
        <v>456</v>
      </c>
      <c r="B16" s="15" t="s">
        <v>82</v>
      </c>
      <c r="C16" s="280">
        <v>-67515.193328701032</v>
      </c>
      <c r="D16" s="431">
        <v>-117968.88309120078</v>
      </c>
      <c r="E16" s="431">
        <v>50453.689762499751</v>
      </c>
      <c r="F16" s="47"/>
      <c r="G16" s="840"/>
      <c r="H16" s="841"/>
      <c r="I16" s="841"/>
      <c r="J16" s="841"/>
      <c r="K16" s="841"/>
      <c r="L16" s="841"/>
      <c r="M16" s="841"/>
      <c r="N16" s="841"/>
      <c r="O16" s="841"/>
      <c r="P16" s="841"/>
      <c r="Q16" s="841"/>
      <c r="R16" s="842"/>
      <c r="S16" s="159"/>
      <c r="T16" s="32"/>
    </row>
    <row r="17" spans="1:20" x14ac:dyDescent="0.35">
      <c r="A17" s="219" t="s">
        <v>447</v>
      </c>
      <c r="B17" s="15" t="s">
        <v>439</v>
      </c>
      <c r="C17" s="280">
        <v>19082.769339663741</v>
      </c>
      <c r="D17" s="431">
        <v>16618.234449275365</v>
      </c>
      <c r="E17" s="431">
        <v>2464.5348903883751</v>
      </c>
      <c r="F17" s="47"/>
      <c r="G17" s="840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2"/>
      <c r="S17" s="159"/>
      <c r="T17" s="32"/>
    </row>
    <row r="18" spans="1:20" s="796" customFormat="1" ht="15" thickBot="1" x14ac:dyDescent="0.4">
      <c r="A18" s="795">
        <v>557</v>
      </c>
      <c r="B18" s="810" t="s">
        <v>67</v>
      </c>
      <c r="C18" s="797">
        <v>23662.411399589055</v>
      </c>
      <c r="D18" s="798">
        <v>22547.353272656848</v>
      </c>
      <c r="E18" s="798">
        <v>1115.0581269322065</v>
      </c>
      <c r="F18" s="799"/>
      <c r="G18" s="843"/>
      <c r="H18" s="844"/>
      <c r="I18" s="844"/>
      <c r="J18" s="844"/>
      <c r="K18" s="844"/>
      <c r="L18" s="844"/>
      <c r="M18" s="844"/>
      <c r="N18" s="844"/>
      <c r="O18" s="844"/>
      <c r="P18" s="844"/>
      <c r="Q18" s="844"/>
      <c r="R18" s="845"/>
      <c r="S18" s="800"/>
      <c r="T18" s="799"/>
    </row>
    <row r="19" spans="1:20" s="198" customFormat="1" ht="15" thickTop="1" x14ac:dyDescent="0.35">
      <c r="A19" s="802"/>
      <c r="B19" s="801" t="s">
        <v>725</v>
      </c>
      <c r="C19" s="803">
        <v>1695686.8759612539</v>
      </c>
      <c r="D19" s="804">
        <v>1221761.4932079592</v>
      </c>
      <c r="E19" s="805">
        <v>473925.38275329466</v>
      </c>
      <c r="F19" s="806"/>
      <c r="G19" s="846"/>
      <c r="H19" s="847"/>
      <c r="I19" s="847"/>
      <c r="J19" s="847"/>
      <c r="K19" s="847"/>
      <c r="L19" s="847"/>
      <c r="M19" s="847"/>
      <c r="N19" s="847"/>
      <c r="O19" s="847"/>
      <c r="P19" s="847"/>
      <c r="Q19" s="847"/>
      <c r="R19" s="848"/>
      <c r="S19" s="807"/>
      <c r="T19" s="808"/>
    </row>
    <row r="20" spans="1:20" s="39" customFormat="1" ht="15" thickBot="1" x14ac:dyDescent="0.4">
      <c r="A20" s="219" t="s">
        <v>712</v>
      </c>
      <c r="B20" s="226" t="s">
        <v>727</v>
      </c>
      <c r="C20" s="280">
        <v>235338.70766571519</v>
      </c>
      <c r="D20" s="431"/>
      <c r="E20" s="431">
        <v>235338.70766571519</v>
      </c>
      <c r="F20" s="47"/>
      <c r="G20" s="849"/>
      <c r="H20" s="850"/>
      <c r="I20" s="850"/>
      <c r="J20" s="850"/>
      <c r="K20" s="850"/>
      <c r="L20" s="850"/>
      <c r="M20" s="850"/>
      <c r="N20" s="850"/>
      <c r="O20" s="850"/>
      <c r="P20" s="850"/>
      <c r="Q20" s="850"/>
      <c r="R20" s="851"/>
      <c r="S20" s="160"/>
      <c r="T20" s="47"/>
    </row>
    <row r="21" spans="1:20" s="819" customFormat="1" ht="16.5" thickTop="1" thickBot="1" x14ac:dyDescent="0.4">
      <c r="A21" s="811"/>
      <c r="B21" s="812" t="s">
        <v>726</v>
      </c>
      <c r="C21" s="813">
        <v>1931025.583626969</v>
      </c>
      <c r="D21" s="814">
        <v>1221761.4932079592</v>
      </c>
      <c r="E21" s="815">
        <v>709264.09041900979</v>
      </c>
      <c r="F21" s="816"/>
      <c r="G21" s="852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4"/>
      <c r="S21" s="817"/>
      <c r="T21" s="818"/>
    </row>
    <row r="22" spans="1:20" ht="15" thickTop="1" x14ac:dyDescent="0.35">
      <c r="A22" s="218"/>
      <c r="B22" s="220"/>
      <c r="C22" s="432"/>
      <c r="D22" s="692"/>
      <c r="E22" s="821"/>
      <c r="F22" s="741"/>
      <c r="G22" s="82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20" x14ac:dyDescent="0.35">
      <c r="C23" s="75"/>
      <c r="D23" s="75"/>
      <c r="E23" s="76"/>
      <c r="F23" s="76"/>
    </row>
    <row r="24" spans="1:20" x14ac:dyDescent="0.35">
      <c r="A24" s="224" t="s">
        <v>728</v>
      </c>
      <c r="C24" s="223"/>
      <c r="D24" s="223"/>
      <c r="E24" s="222"/>
      <c r="F24" s="222"/>
      <c r="I24" s="97"/>
      <c r="J24" s="97"/>
      <c r="K24" s="97"/>
      <c r="L24" s="97"/>
      <c r="M24" s="97"/>
      <c r="N24" s="97"/>
      <c r="O24" s="97"/>
      <c r="P24" s="97"/>
      <c r="Q24" s="97"/>
      <c r="R24" s="97"/>
    </row>
    <row r="25" spans="1:20" x14ac:dyDescent="0.35">
      <c r="A25" s="224" t="s">
        <v>734</v>
      </c>
      <c r="C25" s="223"/>
      <c r="D25" s="223"/>
      <c r="E25" s="222"/>
      <c r="F25" s="222"/>
      <c r="I25" s="97"/>
      <c r="J25" s="97"/>
      <c r="K25" s="97"/>
      <c r="L25" s="97"/>
      <c r="M25" s="97"/>
      <c r="N25" s="97"/>
      <c r="O25" s="97"/>
      <c r="P25" s="97"/>
      <c r="Q25" s="97"/>
      <c r="R25" s="97"/>
    </row>
    <row r="26" spans="1:20" x14ac:dyDescent="0.35">
      <c r="A26" s="224" t="s">
        <v>657</v>
      </c>
      <c r="B26" s="650"/>
      <c r="C26" s="145"/>
      <c r="D26" s="145"/>
      <c r="E26" s="145"/>
      <c r="F26" s="145"/>
      <c r="G26" s="664"/>
      <c r="H26" s="95"/>
      <c r="I26" s="97"/>
      <c r="J26" s="97"/>
      <c r="K26" s="97"/>
      <c r="L26" s="97"/>
      <c r="M26" s="97"/>
      <c r="N26" s="97"/>
      <c r="O26" s="97"/>
      <c r="P26" s="97"/>
      <c r="Q26" s="97"/>
      <c r="R26" s="97"/>
    </row>
    <row r="27" spans="1:20" x14ac:dyDescent="0.35">
      <c r="A27" s="224" t="s">
        <v>687</v>
      </c>
      <c r="B27" s="650"/>
      <c r="C27" s="650"/>
      <c r="D27" s="401"/>
      <c r="E27" s="650"/>
      <c r="F27" s="650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</row>
    <row r="28" spans="1:20" x14ac:dyDescent="0.35">
      <c r="A28" s="63"/>
      <c r="B28" s="36"/>
      <c r="C28" s="49"/>
      <c r="D28" s="49"/>
      <c r="G28" s="36"/>
      <c r="H28" s="36"/>
      <c r="I28" s="79"/>
      <c r="J28" s="79"/>
      <c r="K28" s="79"/>
      <c r="L28" s="79"/>
      <c r="M28" s="79"/>
      <c r="N28" s="79"/>
      <c r="O28" s="79"/>
      <c r="P28" s="79"/>
      <c r="Q28" s="79"/>
      <c r="R28" s="79"/>
    </row>
    <row r="29" spans="1:20" x14ac:dyDescent="0.35">
      <c r="A29" s="63"/>
      <c r="B29" s="36"/>
      <c r="C29" s="79"/>
      <c r="D29" s="79"/>
      <c r="G29" s="36"/>
      <c r="H29" s="36"/>
      <c r="I29" s="79"/>
      <c r="J29" s="79"/>
      <c r="K29" s="79"/>
      <c r="L29" s="79"/>
      <c r="M29" s="79"/>
      <c r="N29" s="79"/>
      <c r="O29" s="79"/>
      <c r="P29" s="79"/>
      <c r="Q29" s="79"/>
      <c r="R29" s="79"/>
    </row>
    <row r="30" spans="1:20" x14ac:dyDescent="0.35">
      <c r="A30" s="63"/>
      <c r="B30" s="36"/>
      <c r="C30" s="79"/>
      <c r="D30" s="79"/>
      <c r="G30" s="36"/>
      <c r="H30" s="36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20" x14ac:dyDescent="0.35">
      <c r="A31" s="63"/>
      <c r="B31" s="36"/>
      <c r="C31" s="79"/>
      <c r="D31" s="79"/>
      <c r="G31" s="36"/>
      <c r="H31" s="36"/>
      <c r="I31" s="79"/>
      <c r="J31" s="79"/>
      <c r="K31" s="79"/>
      <c r="L31" s="79"/>
      <c r="M31" s="79"/>
      <c r="N31" s="79"/>
      <c r="O31" s="79"/>
      <c r="P31" s="79"/>
      <c r="Q31" s="79"/>
      <c r="R31" s="79"/>
    </row>
    <row r="32" spans="1:20" x14ac:dyDescent="0.35">
      <c r="A32" s="63"/>
      <c r="B32" s="36"/>
      <c r="C32" s="79"/>
      <c r="D32" s="79"/>
      <c r="G32" s="36"/>
      <c r="H32" s="36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x14ac:dyDescent="0.35">
      <c r="A33" s="63"/>
      <c r="B33" s="36"/>
      <c r="C33" s="79"/>
      <c r="D33" s="788"/>
      <c r="G33" s="36"/>
      <c r="H33" s="36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x14ac:dyDescent="0.35">
      <c r="A34" s="13"/>
      <c r="B34" s="36"/>
      <c r="C34" s="79"/>
      <c r="D34" s="79"/>
      <c r="G34" s="36"/>
      <c r="H34" s="36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1:18" x14ac:dyDescent="0.35">
      <c r="C35" s="79"/>
      <c r="D35" s="79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x14ac:dyDescent="0.35">
      <c r="A36" s="13"/>
      <c r="B36" s="36"/>
      <c r="C36" s="79"/>
      <c r="D36" s="79"/>
      <c r="G36" s="36"/>
      <c r="H36" s="36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x14ac:dyDescent="0.35">
      <c r="A37" s="13"/>
      <c r="B37" s="36"/>
      <c r="C37" s="77"/>
      <c r="D37" s="77"/>
      <c r="G37" s="36"/>
      <c r="H37" s="36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x14ac:dyDescent="0.35">
      <c r="C38" s="78"/>
      <c r="D38" s="78"/>
    </row>
    <row r="39" spans="1:18" x14ac:dyDescent="0.35">
      <c r="C39" s="78"/>
      <c r="D39" s="78"/>
    </row>
    <row r="40" spans="1:18" x14ac:dyDescent="0.35">
      <c r="C40" s="81"/>
      <c r="D40" s="8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65"/>
  <sheetViews>
    <sheetView zoomScale="70" zoomScaleNormal="70"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R11" sqref="R11:R13"/>
    </sheetView>
  </sheetViews>
  <sheetFormatPr defaultColWidth="9.1796875" defaultRowHeight="14.5" x14ac:dyDescent="0.35"/>
  <cols>
    <col min="1" max="1" width="8" style="13" customWidth="1"/>
    <col min="2" max="2" width="48.26953125" style="82" customWidth="1"/>
    <col min="3" max="3" width="10.7265625" style="13" bestFit="1" customWidth="1"/>
    <col min="4" max="4" width="13" style="13" bestFit="1" customWidth="1"/>
    <col min="5" max="5" width="11.54296875" style="13" bestFit="1" customWidth="1"/>
    <col min="6" max="6" width="4.1796875" style="13" customWidth="1"/>
    <col min="7" max="7" width="10.7265625" style="13" bestFit="1" customWidth="1"/>
    <col min="8" max="8" width="13" style="13" bestFit="1" customWidth="1"/>
    <col min="9" max="9" width="11.54296875" style="13" bestFit="1" customWidth="1"/>
    <col min="10" max="10" width="4.1796875" style="13" customWidth="1"/>
    <col min="11" max="11" width="10.7265625" style="13" bestFit="1" customWidth="1"/>
    <col min="12" max="12" width="13" style="13" bestFit="1" customWidth="1"/>
    <col min="13" max="13" width="10.7265625" style="13" bestFit="1" customWidth="1"/>
    <col min="14" max="14" width="8.1796875" style="13" customWidth="1"/>
    <col min="15" max="15" width="11.54296875" style="13" bestFit="1" customWidth="1"/>
    <col min="16" max="16" width="11.7265625" style="13" bestFit="1" customWidth="1"/>
    <col min="17" max="17" width="4.1796875" customWidth="1"/>
    <col min="18" max="18" width="16.7265625" style="13" customWidth="1"/>
    <col min="19" max="16384" width="9.1796875" style="13"/>
  </cols>
  <sheetData>
    <row r="1" spans="1:18" ht="15.5" x14ac:dyDescent="0.35">
      <c r="A1" s="752" t="str">
        <f>REDACTED!A3</f>
        <v>REDACTED VERSION</v>
      </c>
    </row>
    <row r="2" spans="1:18" ht="10.5" customHeight="1" x14ac:dyDescent="0.35"/>
    <row r="3" spans="1:18" ht="18.5" x14ac:dyDescent="0.45">
      <c r="A3" s="1" t="s">
        <v>50</v>
      </c>
    </row>
    <row r="4" spans="1:18" ht="21" x14ac:dyDescent="0.5">
      <c r="A4" s="108" t="s">
        <v>733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21" x14ac:dyDescent="0.5">
      <c r="A5" s="2" t="s">
        <v>394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8" ht="14.9" customHeight="1" x14ac:dyDescent="0.3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8" ht="14.9" customHeight="1" x14ac:dyDescent="0.3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8" x14ac:dyDescent="0.3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8" ht="30" customHeight="1" x14ac:dyDescent="0.35">
      <c r="A9" s="39"/>
      <c r="B9" s="226" t="s">
        <v>54</v>
      </c>
      <c r="C9" s="824">
        <v>2026</v>
      </c>
      <c r="D9" s="825"/>
      <c r="E9" s="826"/>
      <c r="F9" s="222"/>
      <c r="G9" s="824" t="s">
        <v>658</v>
      </c>
      <c r="H9" s="825"/>
      <c r="I9" s="826"/>
      <c r="J9" s="6"/>
      <c r="K9" s="824" t="s">
        <v>659</v>
      </c>
      <c r="L9" s="825"/>
      <c r="M9" s="826"/>
      <c r="N9" s="39"/>
      <c r="O9" s="824" t="s">
        <v>467</v>
      </c>
      <c r="P9" s="826"/>
      <c r="R9" s="86" t="s">
        <v>468</v>
      </c>
    </row>
    <row r="10" spans="1:18" ht="29.5" thickBot="1" x14ac:dyDescent="0.4">
      <c r="A10" s="589" t="s">
        <v>53</v>
      </c>
      <c r="B10" s="84" t="s">
        <v>395</v>
      </c>
      <c r="C10" s="85" t="s">
        <v>396</v>
      </c>
      <c r="D10" s="86" t="s">
        <v>397</v>
      </c>
      <c r="E10" s="85" t="s">
        <v>33</v>
      </c>
      <c r="F10" s="39"/>
      <c r="G10" s="85" t="s">
        <v>396</v>
      </c>
      <c r="H10" s="86" t="s">
        <v>397</v>
      </c>
      <c r="I10" s="85" t="s">
        <v>33</v>
      </c>
      <c r="J10" s="39"/>
      <c r="K10" s="85" t="s">
        <v>396</v>
      </c>
      <c r="L10" s="86" t="s">
        <v>397</v>
      </c>
      <c r="M10" s="85" t="s">
        <v>33</v>
      </c>
      <c r="N10" s="39"/>
      <c r="O10" s="747">
        <v>2026</v>
      </c>
      <c r="P10" s="748" t="s">
        <v>658</v>
      </c>
      <c r="R10" s="87" t="s">
        <v>659</v>
      </c>
    </row>
    <row r="11" spans="1:18" ht="15" thickTop="1" x14ac:dyDescent="0.35">
      <c r="A11" s="38" t="s">
        <v>55</v>
      </c>
      <c r="B11" s="4" t="s">
        <v>20</v>
      </c>
      <c r="C11" s="32">
        <v>0</v>
      </c>
      <c r="D11" s="32">
        <v>0</v>
      </c>
      <c r="E11" s="349">
        <v>0</v>
      </c>
      <c r="F11" s="162"/>
      <c r="G11" s="161">
        <v>0</v>
      </c>
      <c r="H11" s="32">
        <v>0</v>
      </c>
      <c r="I11" s="350">
        <v>0</v>
      </c>
      <c r="J11" s="431"/>
      <c r="K11" s="32">
        <v>0</v>
      </c>
      <c r="L11" s="32">
        <v>0</v>
      </c>
      <c r="M11" s="349">
        <v>0</v>
      </c>
      <c r="N11" s="39"/>
      <c r="O11" s="860"/>
      <c r="P11" s="861"/>
      <c r="R11" s="864"/>
    </row>
    <row r="12" spans="1:18" x14ac:dyDescent="0.35">
      <c r="A12" s="38" t="s">
        <v>55</v>
      </c>
      <c r="B12" s="4" t="s">
        <v>22</v>
      </c>
      <c r="C12" s="32">
        <v>0</v>
      </c>
      <c r="D12" s="32">
        <v>0</v>
      </c>
      <c r="E12" s="32">
        <v>0</v>
      </c>
      <c r="F12" s="162"/>
      <c r="G12" s="32">
        <v>0</v>
      </c>
      <c r="H12" s="32">
        <v>0</v>
      </c>
      <c r="I12" s="347">
        <v>0</v>
      </c>
      <c r="J12" s="431"/>
      <c r="K12" s="32">
        <v>0</v>
      </c>
      <c r="L12" s="32">
        <v>0</v>
      </c>
      <c r="M12" s="32">
        <v>0</v>
      </c>
      <c r="N12" s="39"/>
      <c r="O12" s="860"/>
      <c r="P12" s="861"/>
      <c r="R12" s="865"/>
    </row>
    <row r="13" spans="1:18" ht="15" thickBot="1" x14ac:dyDescent="0.4">
      <c r="A13" s="38" t="s">
        <v>55</v>
      </c>
      <c r="B13" s="4" t="s">
        <v>45</v>
      </c>
      <c r="C13" s="161">
        <v>0</v>
      </c>
      <c r="D13" s="32">
        <v>0</v>
      </c>
      <c r="E13" s="32">
        <v>0</v>
      </c>
      <c r="F13" s="162"/>
      <c r="G13" s="32">
        <v>0</v>
      </c>
      <c r="H13" s="32">
        <v>0</v>
      </c>
      <c r="I13" s="347">
        <v>0</v>
      </c>
      <c r="J13" s="431"/>
      <c r="K13" s="32">
        <v>0</v>
      </c>
      <c r="L13" s="32">
        <v>0</v>
      </c>
      <c r="M13" s="32">
        <v>0</v>
      </c>
      <c r="N13" s="39"/>
      <c r="O13" s="862"/>
      <c r="P13" s="863"/>
      <c r="R13" s="866"/>
    </row>
    <row r="14" spans="1:18" ht="15.5" thickTop="1" thickBot="1" x14ac:dyDescent="0.4">
      <c r="A14" s="38" t="s">
        <v>55</v>
      </c>
      <c r="B14" s="4" t="s">
        <v>2</v>
      </c>
      <c r="C14" s="32">
        <v>0</v>
      </c>
      <c r="D14" s="32">
        <v>0</v>
      </c>
      <c r="E14" s="32">
        <v>0</v>
      </c>
      <c r="F14" s="162"/>
      <c r="G14" s="32">
        <v>0</v>
      </c>
      <c r="H14" s="32">
        <v>0</v>
      </c>
      <c r="I14" s="347">
        <v>0</v>
      </c>
      <c r="J14" s="431"/>
      <c r="K14" s="530">
        <v>0</v>
      </c>
      <c r="L14" s="530">
        <v>0</v>
      </c>
      <c r="M14" s="530">
        <v>0</v>
      </c>
      <c r="N14" s="39"/>
      <c r="O14" s="90">
        <v>-150788.240234375</v>
      </c>
      <c r="P14" s="702">
        <v>-173954.16</v>
      </c>
      <c r="R14" s="119">
        <v>23165.919765625003</v>
      </c>
    </row>
    <row r="15" spans="1:18" ht="15" thickTop="1" x14ac:dyDescent="0.35">
      <c r="A15" s="38" t="s">
        <v>55</v>
      </c>
      <c r="B15" s="4" t="s">
        <v>43</v>
      </c>
      <c r="C15" s="837"/>
      <c r="D15" s="838"/>
      <c r="E15" s="839"/>
      <c r="F15" s="32"/>
      <c r="G15" s="837"/>
      <c r="H15" s="838"/>
      <c r="I15" s="839"/>
      <c r="J15" s="47"/>
      <c r="K15" s="837"/>
      <c r="L15" s="838"/>
      <c r="M15" s="839"/>
      <c r="N15" s="227"/>
      <c r="O15" s="90">
        <v>830742.697265625</v>
      </c>
      <c r="P15" s="89">
        <v>969570.38</v>
      </c>
      <c r="R15" s="88">
        <v>-138827.682734375</v>
      </c>
    </row>
    <row r="16" spans="1:18" x14ac:dyDescent="0.35">
      <c r="A16" s="38" t="s">
        <v>55</v>
      </c>
      <c r="B16" s="4" t="s">
        <v>31</v>
      </c>
      <c r="C16" s="840"/>
      <c r="D16" s="841"/>
      <c r="E16" s="842"/>
      <c r="F16" s="32"/>
      <c r="G16" s="840"/>
      <c r="H16" s="841"/>
      <c r="I16" s="842"/>
      <c r="J16" s="47"/>
      <c r="K16" s="840"/>
      <c r="L16" s="841"/>
      <c r="M16" s="842"/>
      <c r="N16" s="227"/>
      <c r="O16" s="90">
        <v>813629.375</v>
      </c>
      <c r="P16" s="89">
        <v>1019198.47</v>
      </c>
      <c r="R16" s="88">
        <v>-205569.09499999997</v>
      </c>
    </row>
    <row r="17" spans="1:20" x14ac:dyDescent="0.35">
      <c r="A17" s="38" t="s">
        <v>55</v>
      </c>
      <c r="B17" s="4" t="s">
        <v>30</v>
      </c>
      <c r="C17" s="840"/>
      <c r="D17" s="841"/>
      <c r="E17" s="842"/>
      <c r="F17" s="32"/>
      <c r="G17" s="840"/>
      <c r="H17" s="841"/>
      <c r="I17" s="842"/>
      <c r="J17" s="47"/>
      <c r="K17" s="840"/>
      <c r="L17" s="841"/>
      <c r="M17" s="842"/>
      <c r="N17" s="227"/>
      <c r="O17" s="90">
        <v>2037206.3046875</v>
      </c>
      <c r="P17" s="89">
        <v>2359131.4000000004</v>
      </c>
      <c r="R17" s="88">
        <v>-321925.09531250037</v>
      </c>
    </row>
    <row r="18" spans="1:20" ht="15" thickBot="1" x14ac:dyDescent="0.4">
      <c r="A18" s="38" t="s">
        <v>55</v>
      </c>
      <c r="B18" s="4" t="s">
        <v>32</v>
      </c>
      <c r="C18" s="840"/>
      <c r="D18" s="841"/>
      <c r="E18" s="842"/>
      <c r="F18" s="32"/>
      <c r="G18" s="840"/>
      <c r="H18" s="841"/>
      <c r="I18" s="842"/>
      <c r="J18" s="47"/>
      <c r="K18" s="840"/>
      <c r="L18" s="841"/>
      <c r="M18" s="842"/>
      <c r="N18" s="227"/>
      <c r="O18" s="90">
        <v>824205.8359375</v>
      </c>
      <c r="P18" s="703">
        <v>795566.05999999994</v>
      </c>
      <c r="R18" s="120">
        <v>28639.775937500061</v>
      </c>
    </row>
    <row r="19" spans="1:20" ht="15" thickTop="1" x14ac:dyDescent="0.35">
      <c r="A19" s="38">
        <v>501</v>
      </c>
      <c r="B19" s="4" t="s">
        <v>37</v>
      </c>
      <c r="C19" s="840"/>
      <c r="D19" s="841"/>
      <c r="E19" s="842"/>
      <c r="F19" s="32"/>
      <c r="G19" s="840"/>
      <c r="H19" s="841"/>
      <c r="I19" s="842"/>
      <c r="J19" s="47"/>
      <c r="K19" s="840"/>
      <c r="L19" s="841"/>
      <c r="M19" s="842"/>
      <c r="N19" s="39"/>
      <c r="O19" s="858"/>
      <c r="P19" s="859"/>
      <c r="R19" s="864"/>
    </row>
    <row r="20" spans="1:20" x14ac:dyDescent="0.35">
      <c r="A20" s="38">
        <v>547</v>
      </c>
      <c r="B20" s="4" t="s">
        <v>26</v>
      </c>
      <c r="C20" s="840"/>
      <c r="D20" s="841"/>
      <c r="E20" s="842"/>
      <c r="F20" s="32"/>
      <c r="G20" s="840"/>
      <c r="H20" s="841"/>
      <c r="I20" s="842"/>
      <c r="J20" s="47"/>
      <c r="K20" s="840"/>
      <c r="L20" s="841"/>
      <c r="M20" s="842"/>
      <c r="N20" s="39"/>
      <c r="O20" s="860"/>
      <c r="P20" s="861"/>
      <c r="R20" s="865"/>
      <c r="T20" s="143"/>
    </row>
    <row r="21" spans="1:20" x14ac:dyDescent="0.35">
      <c r="A21" s="38">
        <v>547</v>
      </c>
      <c r="B21" s="4" t="s">
        <v>27</v>
      </c>
      <c r="C21" s="840"/>
      <c r="D21" s="841"/>
      <c r="E21" s="842"/>
      <c r="F21" s="32"/>
      <c r="G21" s="840"/>
      <c r="H21" s="841"/>
      <c r="I21" s="842"/>
      <c r="J21" s="47"/>
      <c r="K21" s="840"/>
      <c r="L21" s="841"/>
      <c r="M21" s="842"/>
      <c r="N21" s="39"/>
      <c r="O21" s="860"/>
      <c r="P21" s="861"/>
      <c r="R21" s="865"/>
      <c r="T21" s="143"/>
    </row>
    <row r="22" spans="1:20" x14ac:dyDescent="0.35">
      <c r="A22" s="38">
        <v>547</v>
      </c>
      <c r="B22" s="4" t="s">
        <v>24</v>
      </c>
      <c r="C22" s="840"/>
      <c r="D22" s="841"/>
      <c r="E22" s="842"/>
      <c r="F22" s="32"/>
      <c r="G22" s="840"/>
      <c r="H22" s="841"/>
      <c r="I22" s="842"/>
      <c r="J22" s="47"/>
      <c r="K22" s="840"/>
      <c r="L22" s="841"/>
      <c r="M22" s="842"/>
      <c r="N22" s="39"/>
      <c r="O22" s="860"/>
      <c r="P22" s="861"/>
      <c r="R22" s="865"/>
      <c r="T22" s="143"/>
    </row>
    <row r="23" spans="1:20" x14ac:dyDescent="0.35">
      <c r="A23" s="38">
        <v>547</v>
      </c>
      <c r="B23" s="4" t="s">
        <v>29</v>
      </c>
      <c r="C23" s="840"/>
      <c r="D23" s="841"/>
      <c r="E23" s="842"/>
      <c r="F23" s="32"/>
      <c r="G23" s="840"/>
      <c r="H23" s="841"/>
      <c r="I23" s="842"/>
      <c r="J23" s="47"/>
      <c r="K23" s="840"/>
      <c r="L23" s="841"/>
      <c r="M23" s="842"/>
      <c r="N23" s="39"/>
      <c r="O23" s="860"/>
      <c r="P23" s="861"/>
      <c r="R23" s="865"/>
      <c r="T23" s="143"/>
    </row>
    <row r="24" spans="1:20" x14ac:dyDescent="0.35">
      <c r="A24" s="38">
        <v>547</v>
      </c>
      <c r="B24" s="4" t="s">
        <v>556</v>
      </c>
      <c r="C24" s="840"/>
      <c r="D24" s="841"/>
      <c r="E24" s="842"/>
      <c r="F24" s="32"/>
      <c r="G24" s="840"/>
      <c r="H24" s="841"/>
      <c r="I24" s="842"/>
      <c r="J24" s="47"/>
      <c r="K24" s="840"/>
      <c r="L24" s="841"/>
      <c r="M24" s="842"/>
      <c r="N24" s="39"/>
      <c r="O24" s="860"/>
      <c r="P24" s="861"/>
      <c r="R24" s="865"/>
      <c r="T24" s="143"/>
    </row>
    <row r="25" spans="1:20" x14ac:dyDescent="0.35">
      <c r="A25" s="38">
        <v>547</v>
      </c>
      <c r="B25" s="4" t="s">
        <v>23</v>
      </c>
      <c r="C25" s="840"/>
      <c r="D25" s="841"/>
      <c r="E25" s="842"/>
      <c r="F25" s="32"/>
      <c r="G25" s="840"/>
      <c r="H25" s="841"/>
      <c r="I25" s="842"/>
      <c r="J25" s="47"/>
      <c r="K25" s="840"/>
      <c r="L25" s="841"/>
      <c r="M25" s="842"/>
      <c r="N25" s="39"/>
      <c r="O25" s="860"/>
      <c r="P25" s="861"/>
      <c r="R25" s="865"/>
      <c r="T25" s="143"/>
    </row>
    <row r="26" spans="1:20" x14ac:dyDescent="0.35">
      <c r="A26" s="38">
        <v>547</v>
      </c>
      <c r="B26" s="4" t="s">
        <v>39</v>
      </c>
      <c r="C26" s="840"/>
      <c r="D26" s="841"/>
      <c r="E26" s="842"/>
      <c r="F26" s="32"/>
      <c r="G26" s="840"/>
      <c r="H26" s="841"/>
      <c r="I26" s="842"/>
      <c r="J26" s="47"/>
      <c r="K26" s="840"/>
      <c r="L26" s="841"/>
      <c r="M26" s="842"/>
      <c r="N26" s="39"/>
      <c r="O26" s="860"/>
      <c r="P26" s="861"/>
      <c r="R26" s="865"/>
      <c r="T26" s="143"/>
    </row>
    <row r="27" spans="1:20" x14ac:dyDescent="0.35">
      <c r="A27" s="38">
        <v>547</v>
      </c>
      <c r="B27" s="4" t="s">
        <v>40</v>
      </c>
      <c r="C27" s="840"/>
      <c r="D27" s="841"/>
      <c r="E27" s="842"/>
      <c r="F27" s="32"/>
      <c r="G27" s="840"/>
      <c r="H27" s="841"/>
      <c r="I27" s="842"/>
      <c r="J27" s="47"/>
      <c r="K27" s="840"/>
      <c r="L27" s="841"/>
      <c r="M27" s="842"/>
      <c r="N27" s="39"/>
      <c r="O27" s="860"/>
      <c r="P27" s="861"/>
      <c r="R27" s="865"/>
      <c r="T27" s="143"/>
    </row>
    <row r="28" spans="1:20" x14ac:dyDescent="0.35">
      <c r="A28" s="38">
        <v>547</v>
      </c>
      <c r="B28" s="4" t="s">
        <v>38</v>
      </c>
      <c r="C28" s="840"/>
      <c r="D28" s="841"/>
      <c r="E28" s="842"/>
      <c r="F28" s="32"/>
      <c r="G28" s="840"/>
      <c r="H28" s="841"/>
      <c r="I28" s="842"/>
      <c r="J28" s="47"/>
      <c r="K28" s="840"/>
      <c r="L28" s="841"/>
      <c r="M28" s="842"/>
      <c r="N28" s="39"/>
      <c r="O28" s="860"/>
      <c r="P28" s="861"/>
      <c r="R28" s="865"/>
      <c r="T28" s="143"/>
    </row>
    <row r="29" spans="1:20" x14ac:dyDescent="0.35">
      <c r="A29" s="38">
        <v>547</v>
      </c>
      <c r="B29" s="4" t="s">
        <v>48</v>
      </c>
      <c r="C29" s="840"/>
      <c r="D29" s="841"/>
      <c r="E29" s="842"/>
      <c r="F29" s="32"/>
      <c r="G29" s="840"/>
      <c r="H29" s="841"/>
      <c r="I29" s="842"/>
      <c r="J29" s="47"/>
      <c r="K29" s="840"/>
      <c r="L29" s="841"/>
      <c r="M29" s="842"/>
      <c r="N29" s="39"/>
      <c r="O29" s="860"/>
      <c r="P29" s="861"/>
      <c r="R29" s="865"/>
      <c r="T29" s="143"/>
    </row>
    <row r="30" spans="1:20" x14ac:dyDescent="0.35">
      <c r="A30" s="38">
        <v>547</v>
      </c>
      <c r="B30" s="4" t="s">
        <v>25</v>
      </c>
      <c r="C30" s="840"/>
      <c r="D30" s="841"/>
      <c r="E30" s="842"/>
      <c r="F30" s="32"/>
      <c r="G30" s="840"/>
      <c r="H30" s="841"/>
      <c r="I30" s="842"/>
      <c r="J30" s="47"/>
      <c r="K30" s="840"/>
      <c r="L30" s="841"/>
      <c r="M30" s="842"/>
      <c r="N30" s="39"/>
      <c r="O30" s="860"/>
      <c r="P30" s="861"/>
      <c r="R30" s="865"/>
      <c r="T30" s="143"/>
    </row>
    <row r="31" spans="1:20" x14ac:dyDescent="0.35">
      <c r="A31" s="38">
        <v>547</v>
      </c>
      <c r="B31" s="4" t="s">
        <v>661</v>
      </c>
      <c r="C31" s="840"/>
      <c r="D31" s="841"/>
      <c r="E31" s="842"/>
      <c r="F31" s="32"/>
      <c r="G31" s="840"/>
      <c r="H31" s="841"/>
      <c r="I31" s="842"/>
      <c r="J31" s="47"/>
      <c r="K31" s="840"/>
      <c r="L31" s="841"/>
      <c r="M31" s="842"/>
      <c r="N31" s="39"/>
      <c r="O31" s="860"/>
      <c r="P31" s="861"/>
      <c r="R31" s="865"/>
      <c r="T31" s="143"/>
    </row>
    <row r="32" spans="1:20" x14ac:dyDescent="0.35">
      <c r="A32" s="38">
        <v>547</v>
      </c>
      <c r="B32" s="4" t="s">
        <v>21</v>
      </c>
      <c r="C32" s="840"/>
      <c r="D32" s="841"/>
      <c r="E32" s="842"/>
      <c r="F32" s="32"/>
      <c r="G32" s="840"/>
      <c r="H32" s="841"/>
      <c r="I32" s="842"/>
      <c r="J32" s="47"/>
      <c r="K32" s="840"/>
      <c r="L32" s="841"/>
      <c r="M32" s="842"/>
      <c r="N32" s="39"/>
      <c r="O32" s="860"/>
      <c r="P32" s="861"/>
      <c r="R32" s="865"/>
    </row>
    <row r="33" spans="1:18" x14ac:dyDescent="0.35">
      <c r="A33" s="38">
        <v>555</v>
      </c>
      <c r="B33" s="4" t="s">
        <v>3</v>
      </c>
      <c r="C33" s="840"/>
      <c r="D33" s="841"/>
      <c r="E33" s="842"/>
      <c r="F33" s="32"/>
      <c r="G33" s="840"/>
      <c r="H33" s="841"/>
      <c r="I33" s="842"/>
      <c r="J33" s="47"/>
      <c r="K33" s="840"/>
      <c r="L33" s="841"/>
      <c r="M33" s="842"/>
      <c r="N33" s="39"/>
      <c r="O33" s="860"/>
      <c r="P33" s="861"/>
      <c r="R33" s="865"/>
    </row>
    <row r="34" spans="1:18" x14ac:dyDescent="0.35">
      <c r="A34" s="226" t="s">
        <v>56</v>
      </c>
      <c r="B34" s="4" t="s">
        <v>84</v>
      </c>
      <c r="C34" s="840"/>
      <c r="D34" s="841"/>
      <c r="E34" s="842"/>
      <c r="F34" s="32"/>
      <c r="G34" s="840"/>
      <c r="H34" s="841"/>
      <c r="I34" s="842"/>
      <c r="J34" s="47"/>
      <c r="K34" s="840"/>
      <c r="L34" s="841"/>
      <c r="M34" s="842"/>
      <c r="N34" s="39"/>
      <c r="O34" s="860"/>
      <c r="P34" s="861"/>
      <c r="R34" s="865"/>
    </row>
    <row r="35" spans="1:18" ht="15" thickBot="1" x14ac:dyDescent="0.4">
      <c r="A35" s="226" t="s">
        <v>56</v>
      </c>
      <c r="B35" s="4" t="s">
        <v>85</v>
      </c>
      <c r="C35" s="855"/>
      <c r="D35" s="856"/>
      <c r="E35" s="857"/>
      <c r="F35" s="32"/>
      <c r="G35" s="855"/>
      <c r="H35" s="856"/>
      <c r="I35" s="857"/>
      <c r="J35" s="47"/>
      <c r="K35" s="855"/>
      <c r="L35" s="856"/>
      <c r="M35" s="857"/>
      <c r="N35" s="39"/>
      <c r="O35" s="860"/>
      <c r="P35" s="861"/>
      <c r="R35" s="865"/>
    </row>
    <row r="36" spans="1:18" ht="15" thickTop="1" x14ac:dyDescent="0.35">
      <c r="A36" s="226" t="s">
        <v>56</v>
      </c>
      <c r="B36" s="4" t="s">
        <v>17</v>
      </c>
      <c r="C36" s="459">
        <v>0</v>
      </c>
      <c r="D36" s="32">
        <v>0</v>
      </c>
      <c r="E36" s="531">
        <v>0</v>
      </c>
      <c r="F36" s="32"/>
      <c r="G36" s="459">
        <v>0</v>
      </c>
      <c r="H36" s="32">
        <v>0</v>
      </c>
      <c r="I36" s="461">
        <v>0</v>
      </c>
      <c r="J36" s="47"/>
      <c r="K36" s="459">
        <v>0</v>
      </c>
      <c r="L36" s="32">
        <v>0</v>
      </c>
      <c r="M36" s="531">
        <v>0</v>
      </c>
      <c r="N36" s="39"/>
      <c r="O36" s="860"/>
      <c r="P36" s="861"/>
      <c r="R36" s="865"/>
    </row>
    <row r="37" spans="1:18" x14ac:dyDescent="0.35">
      <c r="A37" s="226" t="s">
        <v>56</v>
      </c>
      <c r="B37" s="4" t="s">
        <v>18</v>
      </c>
      <c r="C37" s="32">
        <v>0</v>
      </c>
      <c r="D37" s="32">
        <v>0</v>
      </c>
      <c r="E37" s="32">
        <v>0</v>
      </c>
      <c r="F37" s="32"/>
      <c r="G37" s="161">
        <v>0</v>
      </c>
      <c r="H37" s="32">
        <v>0</v>
      </c>
      <c r="I37" s="347">
        <v>0</v>
      </c>
      <c r="J37" s="47"/>
      <c r="K37" s="161">
        <v>0</v>
      </c>
      <c r="L37" s="32">
        <v>0</v>
      </c>
      <c r="M37" s="32">
        <v>0</v>
      </c>
      <c r="N37" s="39"/>
      <c r="O37" s="860"/>
      <c r="P37" s="861"/>
      <c r="R37" s="865"/>
    </row>
    <row r="38" spans="1:18" x14ac:dyDescent="0.35">
      <c r="A38" s="226" t="s">
        <v>56</v>
      </c>
      <c r="B38" s="4" t="s">
        <v>49</v>
      </c>
      <c r="C38" s="32">
        <v>0</v>
      </c>
      <c r="D38" s="32">
        <v>0</v>
      </c>
      <c r="E38" s="32">
        <v>0</v>
      </c>
      <c r="F38" s="32"/>
      <c r="G38" s="161">
        <v>0</v>
      </c>
      <c r="H38" s="32">
        <v>0</v>
      </c>
      <c r="I38" s="347">
        <v>0</v>
      </c>
      <c r="J38" s="47"/>
      <c r="K38" s="161">
        <v>0</v>
      </c>
      <c r="L38" s="32">
        <v>0</v>
      </c>
      <c r="M38" s="32">
        <v>0</v>
      </c>
      <c r="N38" s="39"/>
      <c r="O38" s="860"/>
      <c r="P38" s="861"/>
      <c r="R38" s="865"/>
    </row>
    <row r="39" spans="1:18" x14ac:dyDescent="0.35">
      <c r="A39" s="38" t="s">
        <v>56</v>
      </c>
      <c r="B39" s="4" t="s">
        <v>19</v>
      </c>
      <c r="C39" s="32">
        <v>0</v>
      </c>
      <c r="D39" s="32">
        <v>0</v>
      </c>
      <c r="E39" s="32">
        <v>0</v>
      </c>
      <c r="F39" s="32"/>
      <c r="G39" s="161">
        <v>0</v>
      </c>
      <c r="H39" s="32">
        <v>0</v>
      </c>
      <c r="I39" s="347">
        <v>0</v>
      </c>
      <c r="J39" s="47"/>
      <c r="K39" s="161">
        <v>0</v>
      </c>
      <c r="L39" s="32">
        <v>0</v>
      </c>
      <c r="M39" s="32">
        <v>0</v>
      </c>
      <c r="N39" s="39"/>
      <c r="O39" s="860"/>
      <c r="P39" s="861"/>
      <c r="R39" s="865"/>
    </row>
    <row r="40" spans="1:18" x14ac:dyDescent="0.35">
      <c r="A40" s="38" t="s">
        <v>56</v>
      </c>
      <c r="B40" s="4" t="s">
        <v>545</v>
      </c>
      <c r="C40" s="32">
        <v>0</v>
      </c>
      <c r="D40" s="32">
        <v>0</v>
      </c>
      <c r="E40" s="32">
        <v>0</v>
      </c>
      <c r="F40" s="32"/>
      <c r="G40" s="161">
        <v>0</v>
      </c>
      <c r="H40" s="32">
        <v>0</v>
      </c>
      <c r="I40" s="347">
        <v>0</v>
      </c>
      <c r="J40" s="47"/>
      <c r="K40" s="161">
        <v>0</v>
      </c>
      <c r="L40" s="32">
        <v>0</v>
      </c>
      <c r="M40" s="32">
        <v>0</v>
      </c>
      <c r="N40" s="39"/>
      <c r="O40" s="860"/>
      <c r="P40" s="861"/>
      <c r="R40" s="865"/>
    </row>
    <row r="41" spans="1:18" ht="15" thickBot="1" x14ac:dyDescent="0.4">
      <c r="A41" s="38" t="s">
        <v>56</v>
      </c>
      <c r="B41" s="4" t="s">
        <v>546</v>
      </c>
      <c r="C41" s="32">
        <v>0</v>
      </c>
      <c r="D41" s="32">
        <v>0</v>
      </c>
      <c r="E41" s="32">
        <v>0</v>
      </c>
      <c r="F41" s="32"/>
      <c r="G41" s="161">
        <v>0</v>
      </c>
      <c r="H41" s="32">
        <v>0</v>
      </c>
      <c r="I41" s="347">
        <v>0</v>
      </c>
      <c r="J41" s="47"/>
      <c r="K41" s="161">
        <v>0</v>
      </c>
      <c r="L41" s="32">
        <v>0</v>
      </c>
      <c r="M41" s="32">
        <v>0</v>
      </c>
      <c r="N41" s="39"/>
      <c r="O41" s="860"/>
      <c r="P41" s="861"/>
      <c r="R41" s="865"/>
    </row>
    <row r="42" spans="1:18" ht="15" thickTop="1" x14ac:dyDescent="0.35">
      <c r="A42" s="38" t="s">
        <v>56</v>
      </c>
      <c r="B42" s="4" t="s">
        <v>41</v>
      </c>
      <c r="C42" s="837"/>
      <c r="D42" s="838"/>
      <c r="E42" s="839"/>
      <c r="F42" s="32"/>
      <c r="G42" s="837"/>
      <c r="H42" s="838"/>
      <c r="I42" s="839"/>
      <c r="J42" s="47"/>
      <c r="K42" s="837"/>
      <c r="L42" s="838"/>
      <c r="M42" s="839"/>
      <c r="N42" s="227"/>
      <c r="O42" s="860"/>
      <c r="P42" s="861"/>
      <c r="R42" s="865"/>
    </row>
    <row r="43" spans="1:18" x14ac:dyDescent="0.35">
      <c r="A43" s="226" t="s">
        <v>56</v>
      </c>
      <c r="B43" s="4" t="s">
        <v>8</v>
      </c>
      <c r="C43" s="840"/>
      <c r="D43" s="841"/>
      <c r="E43" s="842"/>
      <c r="F43" s="32"/>
      <c r="G43" s="840"/>
      <c r="H43" s="841"/>
      <c r="I43" s="842"/>
      <c r="J43" s="47"/>
      <c r="K43" s="840"/>
      <c r="L43" s="841"/>
      <c r="M43" s="842"/>
      <c r="N43" s="39"/>
      <c r="O43" s="860"/>
      <c r="P43" s="861"/>
      <c r="Q43" s="39"/>
      <c r="R43" s="865"/>
    </row>
    <row r="44" spans="1:18" x14ac:dyDescent="0.35">
      <c r="A44" s="226" t="s">
        <v>56</v>
      </c>
      <c r="B44" s="4" t="s">
        <v>9</v>
      </c>
      <c r="C44" s="840"/>
      <c r="D44" s="841"/>
      <c r="E44" s="842"/>
      <c r="F44" s="32"/>
      <c r="G44" s="840"/>
      <c r="H44" s="841"/>
      <c r="I44" s="842"/>
      <c r="J44" s="47"/>
      <c r="K44" s="840"/>
      <c r="L44" s="841"/>
      <c r="M44" s="842"/>
      <c r="N44" s="39"/>
      <c r="O44" s="860"/>
      <c r="P44" s="861"/>
      <c r="Q44" s="39"/>
      <c r="R44" s="865"/>
    </row>
    <row r="45" spans="1:18" x14ac:dyDescent="0.35">
      <c r="A45" s="226" t="s">
        <v>56</v>
      </c>
      <c r="B45" s="4" t="s">
        <v>541</v>
      </c>
      <c r="C45" s="840"/>
      <c r="D45" s="841"/>
      <c r="E45" s="842"/>
      <c r="F45" s="32"/>
      <c r="G45" s="840"/>
      <c r="H45" s="841"/>
      <c r="I45" s="842"/>
      <c r="J45" s="47"/>
      <c r="K45" s="840"/>
      <c r="L45" s="841"/>
      <c r="M45" s="842"/>
      <c r="N45" s="39"/>
      <c r="O45" s="860"/>
      <c r="P45" s="861"/>
      <c r="Q45" s="39"/>
      <c r="R45" s="865"/>
    </row>
    <row r="46" spans="1:18" x14ac:dyDescent="0.35">
      <c r="A46" s="226" t="s">
        <v>56</v>
      </c>
      <c r="B46" s="4" t="s">
        <v>638</v>
      </c>
      <c r="C46" s="840"/>
      <c r="D46" s="841"/>
      <c r="E46" s="842"/>
      <c r="F46" s="32"/>
      <c r="G46" s="840"/>
      <c r="H46" s="841"/>
      <c r="I46" s="842"/>
      <c r="J46" s="47"/>
      <c r="K46" s="840"/>
      <c r="L46" s="841"/>
      <c r="M46" s="842"/>
      <c r="N46" s="39"/>
      <c r="O46" s="860"/>
      <c r="P46" s="861"/>
      <c r="Q46" s="39"/>
      <c r="R46" s="865"/>
    </row>
    <row r="47" spans="1:18" x14ac:dyDescent="0.35">
      <c r="A47" s="226">
        <v>555</v>
      </c>
      <c r="B47" s="4" t="s">
        <v>639</v>
      </c>
      <c r="C47" s="840"/>
      <c r="D47" s="841"/>
      <c r="E47" s="842"/>
      <c r="F47" s="32"/>
      <c r="G47" s="840"/>
      <c r="H47" s="841"/>
      <c r="I47" s="842"/>
      <c r="J47" s="47"/>
      <c r="K47" s="840"/>
      <c r="L47" s="841"/>
      <c r="M47" s="842"/>
      <c r="N47" s="39"/>
      <c r="O47" s="860"/>
      <c r="P47" s="861"/>
      <c r="Q47" s="39"/>
      <c r="R47" s="865"/>
    </row>
    <row r="48" spans="1:18" x14ac:dyDescent="0.35">
      <c r="A48" s="38" t="s">
        <v>55</v>
      </c>
      <c r="B48" s="4" t="s">
        <v>5</v>
      </c>
      <c r="C48" s="840"/>
      <c r="D48" s="841"/>
      <c r="E48" s="842"/>
      <c r="F48" s="32"/>
      <c r="G48" s="840"/>
      <c r="H48" s="841"/>
      <c r="I48" s="842"/>
      <c r="J48" s="47"/>
      <c r="K48" s="840"/>
      <c r="L48" s="841"/>
      <c r="M48" s="842"/>
      <c r="N48" s="39"/>
      <c r="O48" s="860"/>
      <c r="P48" s="861"/>
      <c r="Q48" s="39"/>
      <c r="R48" s="865"/>
    </row>
    <row r="49" spans="1:18" x14ac:dyDescent="0.35">
      <c r="A49" s="38">
        <v>555</v>
      </c>
      <c r="B49" s="4" t="s">
        <v>6</v>
      </c>
      <c r="C49" s="840"/>
      <c r="D49" s="841"/>
      <c r="E49" s="842"/>
      <c r="F49" s="32"/>
      <c r="G49" s="840"/>
      <c r="H49" s="841"/>
      <c r="I49" s="842"/>
      <c r="J49" s="47"/>
      <c r="K49" s="840"/>
      <c r="L49" s="841"/>
      <c r="M49" s="842"/>
      <c r="N49" s="39"/>
      <c r="O49" s="860"/>
      <c r="P49" s="861"/>
      <c r="Q49" s="39"/>
      <c r="R49" s="865"/>
    </row>
    <row r="50" spans="1:18" ht="15" thickBot="1" x14ac:dyDescent="0.4">
      <c r="A50" s="38">
        <v>555</v>
      </c>
      <c r="B50" s="4" t="s">
        <v>7</v>
      </c>
      <c r="C50" s="840"/>
      <c r="D50" s="841"/>
      <c r="E50" s="842"/>
      <c r="F50" s="32"/>
      <c r="G50" s="840"/>
      <c r="H50" s="841"/>
      <c r="I50" s="842"/>
      <c r="J50" s="47"/>
      <c r="K50" s="840"/>
      <c r="L50" s="841"/>
      <c r="M50" s="842"/>
      <c r="N50" s="39"/>
      <c r="O50" s="860"/>
      <c r="P50" s="861"/>
      <c r="Q50" s="39"/>
      <c r="R50" s="865"/>
    </row>
    <row r="51" spans="1:18" ht="15" thickTop="1" x14ac:dyDescent="0.35">
      <c r="A51" s="38" t="s">
        <v>55</v>
      </c>
      <c r="B51" s="867"/>
      <c r="C51" s="841"/>
      <c r="D51" s="841"/>
      <c r="E51" s="842"/>
      <c r="F51" s="32"/>
      <c r="G51" s="841"/>
      <c r="H51" s="841"/>
      <c r="I51" s="842"/>
      <c r="J51" s="47"/>
      <c r="K51" s="841"/>
      <c r="L51" s="841"/>
      <c r="M51" s="842"/>
      <c r="N51" s="39"/>
      <c r="O51" s="860"/>
      <c r="P51" s="861"/>
      <c r="Q51" s="39"/>
      <c r="R51" s="865"/>
    </row>
    <row r="52" spans="1:18" x14ac:dyDescent="0.35">
      <c r="A52" s="38" t="s">
        <v>55</v>
      </c>
      <c r="B52" s="868"/>
      <c r="C52" s="841"/>
      <c r="D52" s="841"/>
      <c r="E52" s="842"/>
      <c r="F52" s="32"/>
      <c r="G52" s="841"/>
      <c r="H52" s="841"/>
      <c r="I52" s="842"/>
      <c r="J52" s="47"/>
      <c r="K52" s="841"/>
      <c r="L52" s="841"/>
      <c r="M52" s="842"/>
      <c r="N52" s="39"/>
      <c r="O52" s="860"/>
      <c r="P52" s="861"/>
      <c r="Q52" s="39"/>
      <c r="R52" s="865"/>
    </row>
    <row r="53" spans="1:18" x14ac:dyDescent="0.35">
      <c r="A53" s="38" t="s">
        <v>55</v>
      </c>
      <c r="B53" s="868"/>
      <c r="C53" s="841"/>
      <c r="D53" s="841"/>
      <c r="E53" s="842"/>
      <c r="F53" s="32"/>
      <c r="G53" s="841"/>
      <c r="H53" s="841"/>
      <c r="I53" s="842"/>
      <c r="J53" s="47"/>
      <c r="K53" s="841"/>
      <c r="L53" s="841"/>
      <c r="M53" s="842"/>
      <c r="N53" s="39"/>
      <c r="O53" s="860"/>
      <c r="P53" s="861"/>
      <c r="Q53" s="39"/>
      <c r="R53" s="865"/>
    </row>
    <row r="54" spans="1:18" x14ac:dyDescent="0.35">
      <c r="A54" s="38" t="s">
        <v>55</v>
      </c>
      <c r="B54" s="868"/>
      <c r="C54" s="841"/>
      <c r="D54" s="841"/>
      <c r="E54" s="842"/>
      <c r="F54" s="32"/>
      <c r="G54" s="841"/>
      <c r="H54" s="841"/>
      <c r="I54" s="842"/>
      <c r="J54" s="47"/>
      <c r="K54" s="841"/>
      <c r="L54" s="841"/>
      <c r="M54" s="842"/>
      <c r="N54" s="39"/>
      <c r="O54" s="860"/>
      <c r="P54" s="861"/>
      <c r="Q54" s="39"/>
      <c r="R54" s="865"/>
    </row>
    <row r="55" spans="1:18" x14ac:dyDescent="0.35">
      <c r="A55" s="38" t="s">
        <v>55</v>
      </c>
      <c r="B55" s="868"/>
      <c r="C55" s="841"/>
      <c r="D55" s="841"/>
      <c r="E55" s="842"/>
      <c r="F55" s="32"/>
      <c r="G55" s="841"/>
      <c r="H55" s="841"/>
      <c r="I55" s="842"/>
      <c r="J55" s="47"/>
      <c r="K55" s="841"/>
      <c r="L55" s="841"/>
      <c r="M55" s="842"/>
      <c r="N55" s="39"/>
      <c r="O55" s="860"/>
      <c r="P55" s="861"/>
      <c r="Q55" s="39"/>
      <c r="R55" s="865"/>
    </row>
    <row r="56" spans="1:18" x14ac:dyDescent="0.35">
      <c r="A56" s="38">
        <v>555</v>
      </c>
      <c r="B56" s="868"/>
      <c r="C56" s="841"/>
      <c r="D56" s="841"/>
      <c r="E56" s="842"/>
      <c r="F56" s="32"/>
      <c r="G56" s="841"/>
      <c r="H56" s="841"/>
      <c r="I56" s="842"/>
      <c r="J56" s="47"/>
      <c r="K56" s="841"/>
      <c r="L56" s="841"/>
      <c r="M56" s="842"/>
      <c r="N56" s="39"/>
      <c r="O56" s="860"/>
      <c r="P56" s="861"/>
      <c r="Q56" s="39"/>
      <c r="R56" s="865"/>
    </row>
    <row r="57" spans="1:18" x14ac:dyDescent="0.35">
      <c r="A57" s="38">
        <v>555</v>
      </c>
      <c r="B57" s="868"/>
      <c r="C57" s="841"/>
      <c r="D57" s="841"/>
      <c r="E57" s="842"/>
      <c r="F57" s="32"/>
      <c r="G57" s="841"/>
      <c r="H57" s="841"/>
      <c r="I57" s="842"/>
      <c r="J57" s="47"/>
      <c r="K57" s="841"/>
      <c r="L57" s="841"/>
      <c r="M57" s="842"/>
      <c r="N57" s="39"/>
      <c r="O57" s="860"/>
      <c r="P57" s="861"/>
      <c r="Q57" s="39"/>
      <c r="R57" s="865"/>
    </row>
    <row r="58" spans="1:18" x14ac:dyDescent="0.35">
      <c r="A58" s="38">
        <v>555</v>
      </c>
      <c r="B58" s="868"/>
      <c r="C58" s="841"/>
      <c r="D58" s="841"/>
      <c r="E58" s="842"/>
      <c r="F58" s="32"/>
      <c r="G58" s="841"/>
      <c r="H58" s="841"/>
      <c r="I58" s="842"/>
      <c r="J58" s="47"/>
      <c r="K58" s="841"/>
      <c r="L58" s="841"/>
      <c r="M58" s="842"/>
      <c r="N58" s="39"/>
      <c r="O58" s="860"/>
      <c r="P58" s="861"/>
      <c r="Q58" s="39"/>
      <c r="R58" s="865"/>
    </row>
    <row r="59" spans="1:18" x14ac:dyDescent="0.35">
      <c r="A59" s="38" t="s">
        <v>55</v>
      </c>
      <c r="B59" s="868"/>
      <c r="C59" s="841"/>
      <c r="D59" s="841"/>
      <c r="E59" s="842"/>
      <c r="F59" s="32"/>
      <c r="G59" s="841"/>
      <c r="H59" s="841"/>
      <c r="I59" s="842"/>
      <c r="J59" s="47"/>
      <c r="K59" s="841"/>
      <c r="L59" s="841"/>
      <c r="M59" s="842"/>
      <c r="N59" s="39"/>
      <c r="O59" s="860"/>
      <c r="P59" s="861"/>
      <c r="Q59" s="39"/>
      <c r="R59" s="865"/>
    </row>
    <row r="60" spans="1:18" x14ac:dyDescent="0.35">
      <c r="A60" s="38" t="s">
        <v>55</v>
      </c>
      <c r="B60" s="868"/>
      <c r="C60" s="841"/>
      <c r="D60" s="841"/>
      <c r="E60" s="842"/>
      <c r="F60" s="32"/>
      <c r="G60" s="841"/>
      <c r="H60" s="841"/>
      <c r="I60" s="842"/>
      <c r="J60" s="47"/>
      <c r="K60" s="841"/>
      <c r="L60" s="841"/>
      <c r="M60" s="842"/>
      <c r="N60" s="39"/>
      <c r="O60" s="860"/>
      <c r="P60" s="861"/>
      <c r="Q60" s="39"/>
      <c r="R60" s="865"/>
    </row>
    <row r="61" spans="1:18" x14ac:dyDescent="0.35">
      <c r="A61" s="38">
        <v>555</v>
      </c>
      <c r="B61" s="868"/>
      <c r="C61" s="841"/>
      <c r="D61" s="841"/>
      <c r="E61" s="842"/>
      <c r="F61" s="32"/>
      <c r="G61" s="841"/>
      <c r="H61" s="841"/>
      <c r="I61" s="842"/>
      <c r="J61" s="47"/>
      <c r="K61" s="841"/>
      <c r="L61" s="841"/>
      <c r="M61" s="842"/>
      <c r="N61" s="39"/>
      <c r="O61" s="860"/>
      <c r="P61" s="861"/>
      <c r="Q61" s="39"/>
      <c r="R61" s="865"/>
    </row>
    <row r="62" spans="1:18" ht="15" thickBot="1" x14ac:dyDescent="0.4">
      <c r="A62" s="38">
        <v>555</v>
      </c>
      <c r="B62" s="869"/>
      <c r="C62" s="856"/>
      <c r="D62" s="856"/>
      <c r="E62" s="857"/>
      <c r="F62" s="32"/>
      <c r="G62" s="856"/>
      <c r="H62" s="856"/>
      <c r="I62" s="857"/>
      <c r="J62" s="47"/>
      <c r="K62" s="856"/>
      <c r="L62" s="856"/>
      <c r="M62" s="857"/>
      <c r="N62" s="39"/>
      <c r="O62" s="862"/>
      <c r="P62" s="863"/>
      <c r="Q62" s="39"/>
      <c r="R62" s="865"/>
    </row>
    <row r="63" spans="1:18" ht="15.5" thickTop="1" thickBot="1" x14ac:dyDescent="0.4">
      <c r="A63" s="38">
        <v>555</v>
      </c>
      <c r="B63" s="4" t="s">
        <v>1</v>
      </c>
      <c r="C63" s="161">
        <v>0</v>
      </c>
      <c r="D63" s="32">
        <v>0</v>
      </c>
      <c r="E63" s="32">
        <v>0</v>
      </c>
      <c r="F63" s="32"/>
      <c r="G63" s="460">
        <v>0</v>
      </c>
      <c r="H63" s="32">
        <v>0</v>
      </c>
      <c r="I63" s="629">
        <v>0</v>
      </c>
      <c r="J63" s="47"/>
      <c r="K63" s="460">
        <v>0</v>
      </c>
      <c r="L63" s="32">
        <v>0</v>
      </c>
      <c r="M63" s="629">
        <v>0</v>
      </c>
      <c r="N63" s="39"/>
      <c r="O63" s="90">
        <v>7000.1286621093805</v>
      </c>
      <c r="P63" s="703">
        <v>7000.1280000000006</v>
      </c>
      <c r="R63" s="121">
        <v>6.6210937984578777E-4</v>
      </c>
    </row>
    <row r="64" spans="1:18" ht="15.5" thickTop="1" thickBot="1" x14ac:dyDescent="0.4">
      <c r="A64" s="38">
        <v>555</v>
      </c>
      <c r="B64" s="4" t="s">
        <v>28</v>
      </c>
      <c r="C64" s="870"/>
      <c r="D64" s="871"/>
      <c r="E64" s="871"/>
      <c r="F64" s="32"/>
      <c r="G64" s="870"/>
      <c r="H64" s="871"/>
      <c r="I64" s="871"/>
      <c r="J64" s="47"/>
      <c r="K64" s="870"/>
      <c r="L64" s="871"/>
      <c r="M64" s="871"/>
      <c r="N64" s="227"/>
      <c r="O64" s="872"/>
      <c r="P64" s="873"/>
      <c r="R64" s="874"/>
    </row>
    <row r="65" spans="1:18" ht="15" thickTop="1" x14ac:dyDescent="0.35">
      <c r="A65" s="38">
        <v>555</v>
      </c>
      <c r="B65" s="4" t="s">
        <v>44</v>
      </c>
      <c r="C65" s="32">
        <v>0</v>
      </c>
      <c r="D65" s="32">
        <v>0</v>
      </c>
      <c r="E65" s="32">
        <v>0</v>
      </c>
      <c r="F65" s="347"/>
      <c r="G65" s="32">
        <v>0</v>
      </c>
      <c r="H65" s="32">
        <v>0</v>
      </c>
      <c r="I65" s="347">
        <v>0</v>
      </c>
      <c r="J65" s="47"/>
      <c r="K65" s="161">
        <v>0</v>
      </c>
      <c r="L65" s="32">
        <v>0</v>
      </c>
      <c r="M65" s="32">
        <v>0</v>
      </c>
      <c r="N65" s="39"/>
      <c r="O65" s="90">
        <v>-1.953125E-2</v>
      </c>
      <c r="P65" s="89">
        <v>0.13000000003376044</v>
      </c>
      <c r="Q65" s="39"/>
      <c r="R65" s="88">
        <v>-0.14953125003376044</v>
      </c>
    </row>
    <row r="66" spans="1:18" x14ac:dyDescent="0.35">
      <c r="A66" s="38">
        <v>555</v>
      </c>
      <c r="B66" s="4" t="s">
        <v>4</v>
      </c>
      <c r="C66" s="32">
        <v>2168.6499999999996</v>
      </c>
      <c r="D66" s="32">
        <v>0</v>
      </c>
      <c r="E66" s="32">
        <v>2168.6499999999996</v>
      </c>
      <c r="F66" s="347"/>
      <c r="G66" s="32">
        <v>1910.4843000000001</v>
      </c>
      <c r="H66" s="32">
        <v>0</v>
      </c>
      <c r="I66" s="347">
        <v>1910.4843000000001</v>
      </c>
      <c r="J66" s="47"/>
      <c r="K66" s="161">
        <v>258.16569999999956</v>
      </c>
      <c r="L66" s="32">
        <v>0</v>
      </c>
      <c r="M66" s="32">
        <v>258.16569999999956</v>
      </c>
      <c r="N66" s="39"/>
      <c r="O66" s="90">
        <v>20653.88598632815</v>
      </c>
      <c r="P66" s="89">
        <v>20653.885000000002</v>
      </c>
      <c r="Q66" s="39"/>
      <c r="R66" s="88">
        <v>9.8632814842858352E-4</v>
      </c>
    </row>
    <row r="67" spans="1:18" x14ac:dyDescent="0.35">
      <c r="A67" s="38" t="s">
        <v>55</v>
      </c>
      <c r="B67" s="4" t="s">
        <v>42</v>
      </c>
      <c r="C67" s="32">
        <v>3543.06</v>
      </c>
      <c r="D67" s="32">
        <v>0</v>
      </c>
      <c r="E67" s="32">
        <v>3543.06</v>
      </c>
      <c r="F67" s="347"/>
      <c r="G67" s="32">
        <v>3493.0575000000003</v>
      </c>
      <c r="H67" s="32">
        <v>0</v>
      </c>
      <c r="I67" s="347">
        <v>3493.0575000000003</v>
      </c>
      <c r="J67" s="47"/>
      <c r="K67" s="161">
        <v>50.0024999999996</v>
      </c>
      <c r="L67" s="32">
        <v>0</v>
      </c>
      <c r="M67" s="32">
        <v>50.0024999999996</v>
      </c>
      <c r="N67" s="39"/>
      <c r="O67" s="90">
        <v>40992.168579101592</v>
      </c>
      <c r="P67" s="89">
        <v>40992.167999999998</v>
      </c>
      <c r="Q67" s="39"/>
      <c r="R67" s="88">
        <v>5.7910159375751391E-4</v>
      </c>
    </row>
    <row r="68" spans="1:18" x14ac:dyDescent="0.35">
      <c r="A68" s="38" t="s">
        <v>55</v>
      </c>
      <c r="B68" s="4" t="s">
        <v>46</v>
      </c>
      <c r="C68" s="32">
        <v>3335.98</v>
      </c>
      <c r="D68" s="32">
        <v>0</v>
      </c>
      <c r="E68" s="32">
        <v>3335.98</v>
      </c>
      <c r="F68" s="347"/>
      <c r="G68" s="32">
        <v>5399.2008000000014</v>
      </c>
      <c r="H68" s="32">
        <v>0</v>
      </c>
      <c r="I68" s="347">
        <v>5399.2008000000014</v>
      </c>
      <c r="J68" s="271"/>
      <c r="K68" s="32">
        <v>-2063.2208000000014</v>
      </c>
      <c r="L68" s="32">
        <v>0</v>
      </c>
      <c r="M68" s="32">
        <v>-2063.2208000000014</v>
      </c>
      <c r="N68" s="39"/>
      <c r="O68" s="90">
        <v>71989.34400177002</v>
      </c>
      <c r="P68" s="89">
        <v>71989.34</v>
      </c>
      <c r="Q68" s="39"/>
      <c r="R68" s="88">
        <v>4.0017700230237097E-3</v>
      </c>
    </row>
    <row r="69" spans="1:18" x14ac:dyDescent="0.35">
      <c r="A69" s="38" t="s">
        <v>55</v>
      </c>
      <c r="B69" s="4" t="s">
        <v>47</v>
      </c>
      <c r="C69" s="32">
        <v>818.25000000000011</v>
      </c>
      <c r="D69" s="32">
        <v>0</v>
      </c>
      <c r="E69" s="32">
        <v>818.25000000000011</v>
      </c>
      <c r="F69" s="347"/>
      <c r="G69" s="32">
        <v>993.0421399999999</v>
      </c>
      <c r="H69" s="32">
        <v>0</v>
      </c>
      <c r="I69" s="347">
        <v>993.0421399999999</v>
      </c>
      <c r="J69" s="271"/>
      <c r="K69" s="32">
        <v>-174.79213999999979</v>
      </c>
      <c r="L69" s="32">
        <v>0</v>
      </c>
      <c r="M69" s="32">
        <v>-174.79213999999979</v>
      </c>
      <c r="N69" s="39"/>
      <c r="O69" s="90">
        <v>13240.562488555923</v>
      </c>
      <c r="P69" s="89">
        <v>13240.561600000003</v>
      </c>
      <c r="Q69" s="39"/>
      <c r="R69" s="88">
        <v>8.8855592002801131E-4</v>
      </c>
    </row>
    <row r="70" spans="1:18" x14ac:dyDescent="0.35">
      <c r="A70" s="38">
        <v>555</v>
      </c>
      <c r="B70" s="4" t="s">
        <v>10</v>
      </c>
      <c r="C70" s="32">
        <v>31066.609999999997</v>
      </c>
      <c r="D70" s="32">
        <v>0</v>
      </c>
      <c r="E70" s="32">
        <v>31066.609999999997</v>
      </c>
      <c r="F70" s="347"/>
      <c r="G70" s="32">
        <v>35810.047099999996</v>
      </c>
      <c r="H70" s="32">
        <v>0</v>
      </c>
      <c r="I70" s="347">
        <v>35810.047099999996</v>
      </c>
      <c r="J70" s="271"/>
      <c r="K70" s="32">
        <v>-4743.4370999999992</v>
      </c>
      <c r="L70" s="32">
        <v>0</v>
      </c>
      <c r="M70" s="32">
        <v>-4743.4370999999992</v>
      </c>
      <c r="N70" s="39"/>
      <c r="O70" s="90">
        <v>621677.27734375</v>
      </c>
      <c r="P70" s="89">
        <v>621677.29</v>
      </c>
      <c r="Q70" s="39"/>
      <c r="R70" s="88">
        <v>-1.2656250037252903E-2</v>
      </c>
    </row>
    <row r="71" spans="1:18" x14ac:dyDescent="0.35">
      <c r="A71" s="38">
        <v>555</v>
      </c>
      <c r="B71" s="4" t="s">
        <v>683</v>
      </c>
      <c r="C71" s="32">
        <v>95089.52</v>
      </c>
      <c r="D71" s="32">
        <v>0</v>
      </c>
      <c r="E71" s="32">
        <v>95089.52</v>
      </c>
      <c r="F71" s="347"/>
      <c r="G71" s="32">
        <v>0</v>
      </c>
      <c r="H71" s="32">
        <v>0</v>
      </c>
      <c r="I71" s="347">
        <v>0</v>
      </c>
      <c r="J71" s="271"/>
      <c r="K71" s="32">
        <v>95089.52</v>
      </c>
      <c r="L71" s="32">
        <v>0</v>
      </c>
      <c r="M71" s="32">
        <v>95089.52</v>
      </c>
      <c r="N71" s="39"/>
      <c r="O71" s="90">
        <v>1752000</v>
      </c>
      <c r="P71" s="89">
        <v>0</v>
      </c>
      <c r="Q71" s="39"/>
      <c r="R71" s="88">
        <v>1752000</v>
      </c>
    </row>
    <row r="72" spans="1:18" x14ac:dyDescent="0.35">
      <c r="A72" s="38">
        <v>555</v>
      </c>
      <c r="B72" s="4" t="s">
        <v>684</v>
      </c>
      <c r="C72" s="32">
        <v>68327.999804687512</v>
      </c>
      <c r="D72" s="32">
        <v>0</v>
      </c>
      <c r="E72" s="32">
        <v>68327.999804687512</v>
      </c>
      <c r="F72" s="347"/>
      <c r="G72" s="32">
        <v>0</v>
      </c>
      <c r="H72" s="32">
        <v>0</v>
      </c>
      <c r="I72" s="347">
        <v>0</v>
      </c>
      <c r="J72" s="271"/>
      <c r="K72" s="32">
        <v>68327.999804687512</v>
      </c>
      <c r="L72" s="32">
        <v>0</v>
      </c>
      <c r="M72" s="32">
        <v>68327.999804687512</v>
      </c>
      <c r="N72" s="39"/>
      <c r="O72" s="90">
        <v>876000</v>
      </c>
      <c r="P72" s="89">
        <v>0</v>
      </c>
      <c r="Q72" s="39"/>
      <c r="R72" s="88">
        <v>876000</v>
      </c>
    </row>
    <row r="73" spans="1:18" x14ac:dyDescent="0.35">
      <c r="A73" s="38">
        <v>555</v>
      </c>
      <c r="B73" s="4" t="s">
        <v>449</v>
      </c>
      <c r="C73" s="32">
        <v>9.09</v>
      </c>
      <c r="D73" s="32">
        <v>0</v>
      </c>
      <c r="E73" s="32">
        <v>9.09</v>
      </c>
      <c r="F73" s="347"/>
      <c r="G73" s="32">
        <v>8.875</v>
      </c>
      <c r="H73" s="32">
        <v>0</v>
      </c>
      <c r="I73" s="347">
        <v>8.875</v>
      </c>
      <c r="J73" s="271"/>
      <c r="K73" s="32">
        <v>0.21499999999999986</v>
      </c>
      <c r="L73" s="32">
        <v>0</v>
      </c>
      <c r="M73" s="32">
        <v>0.21499999999999986</v>
      </c>
      <c r="N73" s="39"/>
      <c r="O73" s="90">
        <v>284</v>
      </c>
      <c r="P73" s="89">
        <v>284</v>
      </c>
      <c r="Q73" s="39"/>
      <c r="R73" s="88">
        <v>0</v>
      </c>
    </row>
    <row r="74" spans="1:18" x14ac:dyDescent="0.35">
      <c r="A74" s="38">
        <v>555</v>
      </c>
      <c r="B74" s="4" t="s">
        <v>685</v>
      </c>
      <c r="C74" s="32">
        <v>0.23999999999999996</v>
      </c>
      <c r="D74" s="32">
        <v>0</v>
      </c>
      <c r="E74" s="32">
        <v>0.23999999999999996</v>
      </c>
      <c r="F74" s="347"/>
      <c r="G74" s="32">
        <v>0</v>
      </c>
      <c r="H74" s="32">
        <v>0</v>
      </c>
      <c r="I74" s="347">
        <v>0</v>
      </c>
      <c r="J74" s="271"/>
      <c r="K74" s="32">
        <v>0.23999999999999996</v>
      </c>
      <c r="L74" s="32">
        <v>0</v>
      </c>
      <c r="M74" s="32">
        <v>0.23999999999999996</v>
      </c>
      <c r="N74" s="39"/>
      <c r="O74" s="90">
        <v>5.9999998211860675</v>
      </c>
      <c r="P74" s="89">
        <v>0</v>
      </c>
      <c r="Q74" s="39"/>
      <c r="R74" s="88">
        <v>5.9999998211860675</v>
      </c>
    </row>
    <row r="75" spans="1:18" x14ac:dyDescent="0.35">
      <c r="A75" s="38">
        <v>555</v>
      </c>
      <c r="B75" s="4" t="s">
        <v>450</v>
      </c>
      <c r="C75" s="32">
        <v>226.24999999999997</v>
      </c>
      <c r="D75" s="32">
        <v>0</v>
      </c>
      <c r="E75" s="32">
        <v>226.24999999999997</v>
      </c>
      <c r="F75" s="347"/>
      <c r="G75" s="32">
        <v>220.72968</v>
      </c>
      <c r="H75" s="32">
        <v>0</v>
      </c>
      <c r="I75" s="347">
        <v>220.72968</v>
      </c>
      <c r="J75" s="271"/>
      <c r="K75" s="32">
        <v>5.5203199999999697</v>
      </c>
      <c r="L75" s="32">
        <v>0</v>
      </c>
      <c r="M75" s="32">
        <v>5.5203199999999697</v>
      </c>
      <c r="N75" s="39"/>
      <c r="O75" s="90">
        <v>4068</v>
      </c>
      <c r="P75" s="89">
        <v>4068</v>
      </c>
      <c r="Q75" s="39"/>
      <c r="R75" s="88">
        <v>0</v>
      </c>
    </row>
    <row r="76" spans="1:18" x14ac:dyDescent="0.35">
      <c r="A76" s="38">
        <v>555</v>
      </c>
      <c r="B76" s="4" t="s">
        <v>451</v>
      </c>
      <c r="C76" s="32">
        <v>0</v>
      </c>
      <c r="D76" s="32">
        <v>0</v>
      </c>
      <c r="E76" s="32">
        <v>0</v>
      </c>
      <c r="F76" s="347"/>
      <c r="G76" s="32">
        <v>11.004479999999999</v>
      </c>
      <c r="H76" s="32">
        <v>0</v>
      </c>
      <c r="I76" s="347">
        <v>11.004479999999999</v>
      </c>
      <c r="J76" s="271"/>
      <c r="K76" s="32">
        <v>-11.004479999999999</v>
      </c>
      <c r="L76" s="32">
        <v>0</v>
      </c>
      <c r="M76" s="32">
        <v>-11.004479999999999</v>
      </c>
      <c r="N76" s="39"/>
      <c r="O76" s="90">
        <v>0</v>
      </c>
      <c r="P76" s="89">
        <v>144</v>
      </c>
      <c r="Q76" s="39"/>
      <c r="R76" s="88">
        <v>-144</v>
      </c>
    </row>
    <row r="77" spans="1:18" x14ac:dyDescent="0.35">
      <c r="A77" s="38">
        <v>555</v>
      </c>
      <c r="B77" s="4" t="s">
        <v>452</v>
      </c>
      <c r="C77" s="32">
        <v>1.76</v>
      </c>
      <c r="D77" s="32">
        <v>0</v>
      </c>
      <c r="E77" s="32">
        <v>1.76</v>
      </c>
      <c r="F77" s="347"/>
      <c r="G77" s="32">
        <v>1.7019200000000003</v>
      </c>
      <c r="H77" s="32">
        <v>0</v>
      </c>
      <c r="I77" s="347">
        <v>1.7019200000000003</v>
      </c>
      <c r="J77" s="271"/>
      <c r="K77" s="32">
        <v>5.8079999999999687E-2</v>
      </c>
      <c r="L77" s="32">
        <v>0</v>
      </c>
      <c r="M77" s="32">
        <v>5.8079999999999687E-2</v>
      </c>
      <c r="N77" s="39"/>
      <c r="O77" s="90">
        <v>22</v>
      </c>
      <c r="P77" s="89">
        <v>22</v>
      </c>
      <c r="Q77" s="39"/>
      <c r="R77" s="88">
        <v>0</v>
      </c>
    </row>
    <row r="78" spans="1:18" x14ac:dyDescent="0.35">
      <c r="A78" s="38">
        <v>555</v>
      </c>
      <c r="B78" s="4" t="s">
        <v>453</v>
      </c>
      <c r="C78" s="32">
        <v>1.76</v>
      </c>
      <c r="D78" s="32">
        <v>0</v>
      </c>
      <c r="E78" s="32">
        <v>1.76</v>
      </c>
      <c r="F78" s="347"/>
      <c r="G78" s="32">
        <v>1.7019200000000003</v>
      </c>
      <c r="H78" s="32">
        <v>0</v>
      </c>
      <c r="I78" s="347">
        <v>1.7019200000000003</v>
      </c>
      <c r="J78" s="271"/>
      <c r="K78" s="32">
        <v>5.8079999999999687E-2</v>
      </c>
      <c r="L78" s="32">
        <v>0</v>
      </c>
      <c r="M78" s="32">
        <v>5.8079999999999687E-2</v>
      </c>
      <c r="N78" s="39"/>
      <c r="O78" s="90">
        <v>22</v>
      </c>
      <c r="P78" s="89">
        <v>22</v>
      </c>
      <c r="Q78" s="39"/>
      <c r="R78" s="88">
        <v>0</v>
      </c>
    </row>
    <row r="79" spans="1:18" x14ac:dyDescent="0.35">
      <c r="A79" s="38">
        <v>555</v>
      </c>
      <c r="B79" s="4" t="s">
        <v>563</v>
      </c>
      <c r="C79" s="32">
        <v>896.18</v>
      </c>
      <c r="D79" s="32">
        <v>0</v>
      </c>
      <c r="E79" s="32">
        <v>896.18</v>
      </c>
      <c r="F79" s="347"/>
      <c r="G79" s="32">
        <v>874.32122000000015</v>
      </c>
      <c r="H79" s="32">
        <v>0</v>
      </c>
      <c r="I79" s="347">
        <v>874.32122000000015</v>
      </c>
      <c r="J79" s="271"/>
      <c r="K79" s="32">
        <v>21.858779999999797</v>
      </c>
      <c r="L79" s="32">
        <v>0</v>
      </c>
      <c r="M79" s="32">
        <v>21.858779999999797</v>
      </c>
      <c r="N79" s="39"/>
      <c r="O79" s="90">
        <v>11441</v>
      </c>
      <c r="P79" s="89">
        <v>11441</v>
      </c>
      <c r="Q79" s="39"/>
      <c r="R79" s="88">
        <v>0</v>
      </c>
    </row>
    <row r="80" spans="1:18" x14ac:dyDescent="0.35">
      <c r="A80" s="38">
        <v>555</v>
      </c>
      <c r="B80" s="4" t="s">
        <v>564</v>
      </c>
      <c r="C80" s="32">
        <v>241</v>
      </c>
      <c r="D80" s="32">
        <v>0</v>
      </c>
      <c r="E80" s="32">
        <v>241</v>
      </c>
      <c r="F80" s="347"/>
      <c r="G80" s="32">
        <v>235.12727999999998</v>
      </c>
      <c r="H80" s="32">
        <v>0</v>
      </c>
      <c r="I80" s="347">
        <v>235.12727999999998</v>
      </c>
      <c r="J80" s="271"/>
      <c r="K80" s="32">
        <v>5.8727200000000153</v>
      </c>
      <c r="L80" s="32">
        <v>0</v>
      </c>
      <c r="M80" s="32">
        <v>5.8727200000000153</v>
      </c>
      <c r="N80" s="39"/>
      <c r="O80" s="90">
        <v>3899.9375000000036</v>
      </c>
      <c r="P80" s="89">
        <v>3899.9375999999993</v>
      </c>
      <c r="Q80" s="39"/>
      <c r="R80" s="88">
        <v>-9.9999995654798113E-5</v>
      </c>
    </row>
    <row r="81" spans="1:18" x14ac:dyDescent="0.35">
      <c r="A81" s="38">
        <v>555</v>
      </c>
      <c r="B81" s="4" t="s">
        <v>454</v>
      </c>
      <c r="C81" s="32">
        <v>2964.0800000000004</v>
      </c>
      <c r="D81" s="32">
        <v>0</v>
      </c>
      <c r="E81" s="32">
        <v>2964.0800000000004</v>
      </c>
      <c r="F81" s="347"/>
      <c r="G81" s="32">
        <v>2901</v>
      </c>
      <c r="H81" s="32">
        <v>0</v>
      </c>
      <c r="I81" s="347">
        <v>2901</v>
      </c>
      <c r="J81" s="271"/>
      <c r="K81" s="32">
        <v>63.080000000000382</v>
      </c>
      <c r="L81" s="32">
        <v>0</v>
      </c>
      <c r="M81" s="32">
        <v>63.080000000000382</v>
      </c>
      <c r="N81" s="39"/>
      <c r="O81" s="90">
        <v>37841</v>
      </c>
      <c r="P81" s="89">
        <v>37500</v>
      </c>
      <c r="Q81" s="39"/>
      <c r="R81" s="88">
        <v>341</v>
      </c>
    </row>
    <row r="82" spans="1:18" x14ac:dyDescent="0.35">
      <c r="A82" s="38">
        <v>555</v>
      </c>
      <c r="B82" s="4" t="s">
        <v>455</v>
      </c>
      <c r="C82" s="32">
        <v>2973.36</v>
      </c>
      <c r="D82" s="32">
        <v>0</v>
      </c>
      <c r="E82" s="32">
        <v>2973.36</v>
      </c>
      <c r="F82" s="347"/>
      <c r="G82" s="32">
        <v>2891.8094000000001</v>
      </c>
      <c r="H82" s="32">
        <v>0</v>
      </c>
      <c r="I82" s="347">
        <v>2891.8094000000001</v>
      </c>
      <c r="J82" s="271"/>
      <c r="K82" s="32">
        <v>81.550600000000031</v>
      </c>
      <c r="L82" s="32">
        <v>0</v>
      </c>
      <c r="M82" s="32">
        <v>81.550600000000031</v>
      </c>
      <c r="N82" s="39"/>
      <c r="O82" s="90">
        <v>37500</v>
      </c>
      <c r="P82" s="89">
        <v>37841</v>
      </c>
      <c r="Q82" s="39"/>
      <c r="R82" s="88">
        <v>-341</v>
      </c>
    </row>
    <row r="83" spans="1:18" x14ac:dyDescent="0.35">
      <c r="A83" s="38">
        <v>555</v>
      </c>
      <c r="B83" s="4" t="s">
        <v>565</v>
      </c>
      <c r="C83" s="32">
        <v>303.14000000000004</v>
      </c>
      <c r="D83" s="32">
        <v>0</v>
      </c>
      <c r="E83" s="32">
        <v>303.14000000000004</v>
      </c>
      <c r="F83" s="347"/>
      <c r="G83" s="32">
        <v>295.72106000000002</v>
      </c>
      <c r="H83" s="32">
        <v>0</v>
      </c>
      <c r="I83" s="347">
        <v>295.72106000000002</v>
      </c>
      <c r="J83" s="271"/>
      <c r="K83" s="32">
        <v>7.4189400000000205</v>
      </c>
      <c r="L83" s="32">
        <v>0</v>
      </c>
      <c r="M83" s="32">
        <v>7.4189400000000205</v>
      </c>
      <c r="N83" s="39"/>
      <c r="O83" s="90">
        <v>6006.9276733398465</v>
      </c>
      <c r="P83" s="89">
        <v>6006.9275999999991</v>
      </c>
      <c r="Q83" s="39"/>
      <c r="R83" s="88">
        <v>7.3339847403985914E-5</v>
      </c>
    </row>
    <row r="84" spans="1:18" x14ac:dyDescent="0.35">
      <c r="A84" s="38">
        <v>555</v>
      </c>
      <c r="B84" s="4" t="s">
        <v>456</v>
      </c>
      <c r="C84" s="32">
        <v>24.460000000000004</v>
      </c>
      <c r="D84" s="32">
        <v>0</v>
      </c>
      <c r="E84" s="32">
        <v>24.460000000000004</v>
      </c>
      <c r="F84" s="347"/>
      <c r="G84" s="32">
        <v>23.858072520000004</v>
      </c>
      <c r="H84" s="32">
        <v>0</v>
      </c>
      <c r="I84" s="347">
        <v>23.858072520000004</v>
      </c>
      <c r="J84" s="271"/>
      <c r="K84" s="32">
        <v>0.60192748000000051</v>
      </c>
      <c r="L84" s="32">
        <v>0</v>
      </c>
      <c r="M84" s="32">
        <v>0.60192748000000051</v>
      </c>
      <c r="N84" s="39"/>
      <c r="O84" s="90">
        <v>312.1967137157917</v>
      </c>
      <c r="P84" s="89">
        <v>312.1967176</v>
      </c>
      <c r="Q84" s="39"/>
      <c r="R84" s="88">
        <v>-3.8842082972223579E-6</v>
      </c>
    </row>
    <row r="85" spans="1:18" x14ac:dyDescent="0.35">
      <c r="A85" s="38">
        <v>555</v>
      </c>
      <c r="B85" s="4" t="s">
        <v>457</v>
      </c>
      <c r="C85" s="32">
        <v>6.3600000000000021</v>
      </c>
      <c r="D85" s="32">
        <v>0</v>
      </c>
      <c r="E85" s="32">
        <v>6.3600000000000021</v>
      </c>
      <c r="F85" s="347"/>
      <c r="G85" s="32">
        <v>6.2512500000000024</v>
      </c>
      <c r="H85" s="32">
        <v>0</v>
      </c>
      <c r="I85" s="347">
        <v>6.2512500000000024</v>
      </c>
      <c r="J85" s="271"/>
      <c r="K85" s="32">
        <v>0.10874999999999968</v>
      </c>
      <c r="L85" s="32">
        <v>0</v>
      </c>
      <c r="M85" s="32">
        <v>0.10874999999999968</v>
      </c>
      <c r="N85" s="39"/>
      <c r="O85" s="90">
        <v>200.04000091552675</v>
      </c>
      <c r="P85" s="89">
        <v>200.04000000000008</v>
      </c>
      <c r="Q85" s="39"/>
      <c r="R85" s="88">
        <v>9.1552666958705231E-7</v>
      </c>
    </row>
    <row r="86" spans="1:18" x14ac:dyDescent="0.35">
      <c r="A86" s="38">
        <v>555</v>
      </c>
      <c r="B86" s="4" t="s">
        <v>566</v>
      </c>
      <c r="C86" s="32">
        <v>18.22</v>
      </c>
      <c r="D86" s="32">
        <v>0</v>
      </c>
      <c r="E86" s="32">
        <v>18.22</v>
      </c>
      <c r="F86" s="347"/>
      <c r="G86" s="32">
        <v>17.781952</v>
      </c>
      <c r="H86" s="32">
        <v>0</v>
      </c>
      <c r="I86" s="347">
        <v>17.781952</v>
      </c>
      <c r="J86" s="271"/>
      <c r="K86" s="32">
        <v>0.43804799999999844</v>
      </c>
      <c r="L86" s="32">
        <v>0</v>
      </c>
      <c r="M86" s="32">
        <v>0.43804799999999844</v>
      </c>
      <c r="N86" s="39"/>
      <c r="O86" s="90">
        <v>435.08572769165039</v>
      </c>
      <c r="P86" s="89">
        <v>435.08572999999996</v>
      </c>
      <c r="Q86" s="39"/>
      <c r="R86" s="88">
        <v>-2.3083495648279495E-6</v>
      </c>
    </row>
    <row r="87" spans="1:18" x14ac:dyDescent="0.35">
      <c r="A87" s="38">
        <v>555</v>
      </c>
      <c r="B87" s="4" t="s">
        <v>567</v>
      </c>
      <c r="C87" s="32">
        <v>1220.0700000000002</v>
      </c>
      <c r="D87" s="32">
        <v>0</v>
      </c>
      <c r="E87" s="32">
        <v>1220.0700000000002</v>
      </c>
      <c r="F87" s="347"/>
      <c r="G87" s="32">
        <v>1190.2460299999998</v>
      </c>
      <c r="H87" s="32">
        <v>0</v>
      </c>
      <c r="I87" s="347">
        <v>1190.2460299999998</v>
      </c>
      <c r="J87" s="271"/>
      <c r="K87" s="32">
        <v>29.823970000000372</v>
      </c>
      <c r="L87" s="32">
        <v>0</v>
      </c>
      <c r="M87" s="32">
        <v>29.823970000000372</v>
      </c>
      <c r="N87" s="39"/>
      <c r="O87" s="90">
        <v>19742.016113281275</v>
      </c>
      <c r="P87" s="89">
        <v>19742.016599999999</v>
      </c>
      <c r="Q87" s="39"/>
      <c r="R87" s="88">
        <v>-4.8671872355043888E-4</v>
      </c>
    </row>
    <row r="88" spans="1:18" x14ac:dyDescent="0.35">
      <c r="A88" s="38">
        <v>555</v>
      </c>
      <c r="B88" s="4" t="s">
        <v>458</v>
      </c>
      <c r="C88" s="32">
        <v>896.18</v>
      </c>
      <c r="D88" s="32">
        <v>0</v>
      </c>
      <c r="E88" s="32">
        <v>896.18</v>
      </c>
      <c r="F88" s="347"/>
      <c r="G88" s="32">
        <v>874.32122000000015</v>
      </c>
      <c r="H88" s="32">
        <v>0</v>
      </c>
      <c r="I88" s="347">
        <v>874.32122000000015</v>
      </c>
      <c r="J88" s="271"/>
      <c r="K88" s="32">
        <v>21.858779999999797</v>
      </c>
      <c r="L88" s="32">
        <v>0</v>
      </c>
      <c r="M88" s="32">
        <v>21.858779999999797</v>
      </c>
      <c r="N88" s="39"/>
      <c r="O88" s="90">
        <v>11441</v>
      </c>
      <c r="P88" s="89">
        <v>11441</v>
      </c>
      <c r="Q88" s="39"/>
      <c r="R88" s="88">
        <v>0</v>
      </c>
    </row>
    <row r="89" spans="1:18" x14ac:dyDescent="0.35">
      <c r="A89" s="38">
        <v>555</v>
      </c>
      <c r="B89" s="4" t="s">
        <v>568</v>
      </c>
      <c r="C89" s="32">
        <v>1.2300000000000002</v>
      </c>
      <c r="D89" s="32">
        <v>0</v>
      </c>
      <c r="E89" s="32">
        <v>1.2300000000000002</v>
      </c>
      <c r="F89" s="347"/>
      <c r="G89" s="32">
        <v>1.21034628</v>
      </c>
      <c r="H89" s="32">
        <v>0</v>
      </c>
      <c r="I89" s="347">
        <v>1.21034628</v>
      </c>
      <c r="J89" s="271"/>
      <c r="K89" s="32">
        <v>1.9653720000000208E-2</v>
      </c>
      <c r="L89" s="32">
        <v>0</v>
      </c>
      <c r="M89" s="32">
        <v>1.9653720000000208E-2</v>
      </c>
      <c r="N89" s="39"/>
      <c r="O89" s="90">
        <v>24.893999934196472</v>
      </c>
      <c r="P89" s="89">
        <v>24.893999999999995</v>
      </c>
      <c r="Q89" s="39"/>
      <c r="R89" s="88">
        <v>-6.5803522630858424E-8</v>
      </c>
    </row>
    <row r="90" spans="1:18" x14ac:dyDescent="0.35">
      <c r="A90" s="38">
        <v>555</v>
      </c>
      <c r="B90" s="4" t="s">
        <v>569</v>
      </c>
      <c r="C90" s="32">
        <v>302.76</v>
      </c>
      <c r="D90" s="32">
        <v>0</v>
      </c>
      <c r="E90" s="32">
        <v>302.76</v>
      </c>
      <c r="F90" s="347"/>
      <c r="G90" s="32">
        <v>295.37053000000003</v>
      </c>
      <c r="H90" s="32">
        <v>0</v>
      </c>
      <c r="I90" s="347">
        <v>295.37053000000003</v>
      </c>
      <c r="J90" s="271"/>
      <c r="K90" s="32">
        <v>7.3894699999999602</v>
      </c>
      <c r="L90" s="32">
        <v>0</v>
      </c>
      <c r="M90" s="32">
        <v>7.3894699999999602</v>
      </c>
      <c r="N90" s="39"/>
      <c r="O90" s="90">
        <v>5999.8069763183594</v>
      </c>
      <c r="P90" s="89">
        <v>5999.8070999999991</v>
      </c>
      <c r="Q90" s="39"/>
      <c r="R90" s="88">
        <v>-1.2368163970677415E-4</v>
      </c>
    </row>
    <row r="91" spans="1:18" x14ac:dyDescent="0.35">
      <c r="A91" s="38">
        <v>555</v>
      </c>
      <c r="B91" s="4" t="s">
        <v>459</v>
      </c>
      <c r="C91" s="32">
        <v>154.07999999999998</v>
      </c>
      <c r="D91" s="32">
        <v>0</v>
      </c>
      <c r="E91" s="32">
        <v>154.07999999999998</v>
      </c>
      <c r="F91" s="347"/>
      <c r="G91" s="32">
        <v>150.32742999999999</v>
      </c>
      <c r="H91" s="32">
        <v>0</v>
      </c>
      <c r="I91" s="347">
        <v>150.32742999999999</v>
      </c>
      <c r="J91" s="271"/>
      <c r="K91" s="32">
        <v>3.7525699999999915</v>
      </c>
      <c r="L91" s="32">
        <v>0</v>
      </c>
      <c r="M91" s="32">
        <v>3.7525699999999915</v>
      </c>
      <c r="N91" s="39"/>
      <c r="O91" s="90">
        <v>4231</v>
      </c>
      <c r="P91" s="89">
        <v>4231</v>
      </c>
      <c r="Q91" s="39"/>
      <c r="R91" s="88">
        <v>0</v>
      </c>
    </row>
    <row r="92" spans="1:18" x14ac:dyDescent="0.35">
      <c r="A92" s="38">
        <v>555</v>
      </c>
      <c r="B92" s="4" t="s">
        <v>460</v>
      </c>
      <c r="C92" s="32">
        <v>4.3699999999999992</v>
      </c>
      <c r="D92" s="32">
        <v>0</v>
      </c>
      <c r="E92" s="32">
        <v>4.3699999999999992</v>
      </c>
      <c r="F92" s="347"/>
      <c r="G92" s="32">
        <v>0</v>
      </c>
      <c r="H92" s="32">
        <v>0</v>
      </c>
      <c r="I92" s="347">
        <v>0</v>
      </c>
      <c r="J92" s="271"/>
      <c r="K92" s="32">
        <v>4.3699999999999992</v>
      </c>
      <c r="L92" s="32">
        <v>0</v>
      </c>
      <c r="M92" s="32">
        <v>4.3699999999999992</v>
      </c>
      <c r="N92" s="39"/>
      <c r="O92" s="90">
        <v>119.31034469604489</v>
      </c>
      <c r="P92" s="89">
        <v>0</v>
      </c>
      <c r="Q92" s="39"/>
      <c r="R92" s="88">
        <v>119.31034469604489</v>
      </c>
    </row>
    <row r="93" spans="1:18" x14ac:dyDescent="0.35">
      <c r="A93" s="38">
        <v>555</v>
      </c>
      <c r="B93" s="4" t="s">
        <v>570</v>
      </c>
      <c r="C93" s="32">
        <v>591.77</v>
      </c>
      <c r="D93" s="32">
        <v>0</v>
      </c>
      <c r="E93" s="32">
        <v>591.77</v>
      </c>
      <c r="F93" s="347"/>
      <c r="G93" s="32">
        <v>591.76412000000005</v>
      </c>
      <c r="H93" s="32">
        <v>0</v>
      </c>
      <c r="I93" s="347">
        <v>591.76412000000005</v>
      </c>
      <c r="J93" s="271"/>
      <c r="K93" s="32">
        <v>5.879999999933716E-3</v>
      </c>
      <c r="L93" s="32">
        <v>0</v>
      </c>
      <c r="M93" s="32">
        <v>5.879999999933716E-3</v>
      </c>
      <c r="N93" s="39"/>
      <c r="O93" s="90">
        <v>11539.861862182624</v>
      </c>
      <c r="P93" s="89">
        <v>11539.861800000001</v>
      </c>
      <c r="Q93" s="39"/>
      <c r="R93" s="88">
        <v>6.2182623878470622E-5</v>
      </c>
    </row>
    <row r="94" spans="1:18" x14ac:dyDescent="0.35">
      <c r="A94" s="38">
        <v>555</v>
      </c>
      <c r="B94" s="4" t="s">
        <v>461</v>
      </c>
      <c r="C94" s="32">
        <v>93.92</v>
      </c>
      <c r="D94" s="32">
        <v>0</v>
      </c>
      <c r="E94" s="32">
        <v>93.92</v>
      </c>
      <c r="F94" s="347"/>
      <c r="G94" s="32">
        <v>91.624944999999997</v>
      </c>
      <c r="H94" s="32">
        <v>0</v>
      </c>
      <c r="I94" s="347">
        <v>91.624944999999997</v>
      </c>
      <c r="J94" s="271"/>
      <c r="K94" s="32">
        <v>2.295055000000005</v>
      </c>
      <c r="L94" s="32">
        <v>0</v>
      </c>
      <c r="M94" s="32">
        <v>2.295055000000005</v>
      </c>
      <c r="N94" s="39"/>
      <c r="O94" s="90">
        <v>1198.965515136719</v>
      </c>
      <c r="P94" s="89">
        <v>1198.9655</v>
      </c>
      <c r="Q94" s="39"/>
      <c r="R94" s="88">
        <v>1.5136718957364792E-5</v>
      </c>
    </row>
    <row r="95" spans="1:18" x14ac:dyDescent="0.35">
      <c r="A95" s="38">
        <v>555</v>
      </c>
      <c r="B95" s="4" t="s">
        <v>571</v>
      </c>
      <c r="C95" s="32">
        <v>2.64</v>
      </c>
      <c r="D95" s="32">
        <v>0</v>
      </c>
      <c r="E95" s="32">
        <v>2.64</v>
      </c>
      <c r="F95" s="347"/>
      <c r="G95" s="32">
        <v>2.6398559400000003</v>
      </c>
      <c r="H95" s="32">
        <v>0</v>
      </c>
      <c r="I95" s="347">
        <v>2.6398559400000003</v>
      </c>
      <c r="J95" s="271"/>
      <c r="K95" s="32">
        <v>1.4405999999977936E-4</v>
      </c>
      <c r="L95" s="32">
        <v>0</v>
      </c>
      <c r="M95" s="32">
        <v>1.4405999999977936E-4</v>
      </c>
      <c r="N95" s="39"/>
      <c r="O95" s="90">
        <v>54.295679926872261</v>
      </c>
      <c r="P95" s="89">
        <v>54.29567999999999</v>
      </c>
      <c r="Q95" s="39"/>
      <c r="R95" s="88">
        <v>-7.312772964951364E-8</v>
      </c>
    </row>
    <row r="96" spans="1:18" x14ac:dyDescent="0.35">
      <c r="A96" s="38">
        <v>555</v>
      </c>
      <c r="B96" s="4" t="s">
        <v>462</v>
      </c>
      <c r="C96" s="32">
        <v>896.18</v>
      </c>
      <c r="D96" s="32">
        <v>0</v>
      </c>
      <c r="E96" s="32">
        <v>896.18</v>
      </c>
      <c r="F96" s="347"/>
      <c r="G96" s="32">
        <v>874.32122000000015</v>
      </c>
      <c r="H96" s="32">
        <v>0</v>
      </c>
      <c r="I96" s="347">
        <v>874.32122000000015</v>
      </c>
      <c r="J96" s="271"/>
      <c r="K96" s="32">
        <v>21.858779999999797</v>
      </c>
      <c r="L96" s="32">
        <v>0</v>
      </c>
      <c r="M96" s="32">
        <v>21.858779999999797</v>
      </c>
      <c r="N96" s="39"/>
      <c r="O96" s="90">
        <v>11441</v>
      </c>
      <c r="P96" s="89">
        <v>11441</v>
      </c>
      <c r="Q96" s="39"/>
      <c r="R96" s="88">
        <v>0</v>
      </c>
    </row>
    <row r="97" spans="1:18" x14ac:dyDescent="0.35">
      <c r="A97" s="38">
        <v>555</v>
      </c>
      <c r="B97" s="4" t="s">
        <v>572</v>
      </c>
      <c r="C97" s="32">
        <v>305.64</v>
      </c>
      <c r="D97" s="32">
        <v>0</v>
      </c>
      <c r="E97" s="32">
        <v>305.64</v>
      </c>
      <c r="F97" s="347"/>
      <c r="G97" s="32">
        <v>298.20839999999998</v>
      </c>
      <c r="H97" s="32">
        <v>0</v>
      </c>
      <c r="I97" s="347">
        <v>298.20839999999998</v>
      </c>
      <c r="J97" s="271"/>
      <c r="K97" s="32">
        <v>7.4316000000000031</v>
      </c>
      <c r="L97" s="32">
        <v>0</v>
      </c>
      <c r="M97" s="32">
        <v>7.4316000000000031</v>
      </c>
      <c r="N97" s="39"/>
      <c r="O97" s="90">
        <v>4946.2329711914053</v>
      </c>
      <c r="P97" s="89">
        <v>4946.2331000000004</v>
      </c>
      <c r="Q97" s="39"/>
      <c r="R97" s="88">
        <v>-1.2880859503638931E-4</v>
      </c>
    </row>
    <row r="98" spans="1:18" ht="15" thickBot="1" x14ac:dyDescent="0.4">
      <c r="A98" s="38">
        <v>555</v>
      </c>
      <c r="B98" s="4" t="s">
        <v>686</v>
      </c>
      <c r="C98" s="32">
        <v>518.43000000000006</v>
      </c>
      <c r="D98" s="32">
        <v>0</v>
      </c>
      <c r="E98" s="32">
        <v>518.43000000000006</v>
      </c>
      <c r="F98" s="347"/>
      <c r="G98" s="32">
        <v>0</v>
      </c>
      <c r="H98" s="32">
        <v>0</v>
      </c>
      <c r="I98" s="347">
        <v>0</v>
      </c>
      <c r="J98" s="271"/>
      <c r="K98" s="32">
        <v>518.43000000000006</v>
      </c>
      <c r="L98" s="32">
        <v>0</v>
      </c>
      <c r="M98" s="32">
        <v>518.43000000000006</v>
      </c>
      <c r="N98" s="39"/>
      <c r="O98" s="90">
        <v>2636.7623236179352</v>
      </c>
      <c r="P98" s="89">
        <v>0</v>
      </c>
      <c r="Q98" s="39"/>
      <c r="R98" s="88">
        <v>2636.7623236179352</v>
      </c>
    </row>
    <row r="99" spans="1:18" ht="15" thickTop="1" x14ac:dyDescent="0.35">
      <c r="A99" s="38">
        <v>447</v>
      </c>
      <c r="B99" s="38" t="s">
        <v>57</v>
      </c>
      <c r="C99" s="837"/>
      <c r="D99" s="838"/>
      <c r="E99" s="839"/>
      <c r="F99" s="32"/>
      <c r="G99" s="837"/>
      <c r="H99" s="838"/>
      <c r="I99" s="839"/>
      <c r="J99" s="47"/>
      <c r="K99" s="837"/>
      <c r="L99" s="838"/>
      <c r="M99" s="839"/>
      <c r="N99" s="227"/>
      <c r="O99" s="858"/>
      <c r="P99" s="859"/>
      <c r="R99" s="864"/>
    </row>
    <row r="100" spans="1:18" x14ac:dyDescent="0.35">
      <c r="A100" s="38" t="s">
        <v>58</v>
      </c>
      <c r="B100" s="38" t="s">
        <v>59</v>
      </c>
      <c r="C100" s="840"/>
      <c r="D100" s="841"/>
      <c r="E100" s="842"/>
      <c r="F100" s="32"/>
      <c r="G100" s="840"/>
      <c r="H100" s="841"/>
      <c r="I100" s="842"/>
      <c r="J100" s="47"/>
      <c r="K100" s="840"/>
      <c r="L100" s="841"/>
      <c r="M100" s="842"/>
      <c r="N100" s="39"/>
      <c r="O100" s="860"/>
      <c r="P100" s="861"/>
      <c r="Q100" s="39"/>
      <c r="R100" s="865"/>
    </row>
    <row r="101" spans="1:18" x14ac:dyDescent="0.35">
      <c r="A101" s="38" t="s">
        <v>58</v>
      </c>
      <c r="B101" s="4" t="s">
        <v>463</v>
      </c>
      <c r="C101" s="840"/>
      <c r="D101" s="841"/>
      <c r="E101" s="842"/>
      <c r="F101" s="32"/>
      <c r="G101" s="840"/>
      <c r="H101" s="841"/>
      <c r="I101" s="842"/>
      <c r="J101" s="47"/>
      <c r="K101" s="840"/>
      <c r="L101" s="841"/>
      <c r="M101" s="842"/>
      <c r="N101" s="39"/>
      <c r="O101" s="860"/>
      <c r="P101" s="861"/>
      <c r="Q101" s="39"/>
      <c r="R101" s="865"/>
    </row>
    <row r="102" spans="1:18" x14ac:dyDescent="0.35">
      <c r="A102" s="38">
        <v>447</v>
      </c>
      <c r="B102" s="4" t="s">
        <v>464</v>
      </c>
      <c r="C102" s="840"/>
      <c r="D102" s="841"/>
      <c r="E102" s="842"/>
      <c r="F102" s="32"/>
      <c r="G102" s="840"/>
      <c r="H102" s="841"/>
      <c r="I102" s="842"/>
      <c r="J102" s="47"/>
      <c r="K102" s="840"/>
      <c r="L102" s="841"/>
      <c r="M102" s="842"/>
      <c r="N102" s="39"/>
      <c r="O102" s="860"/>
      <c r="P102" s="861"/>
      <c r="Q102" s="39"/>
      <c r="R102" s="865"/>
    </row>
    <row r="103" spans="1:18" x14ac:dyDescent="0.35">
      <c r="A103" s="38" t="s">
        <v>58</v>
      </c>
      <c r="B103" s="4" t="s">
        <v>465</v>
      </c>
      <c r="C103" s="840"/>
      <c r="D103" s="841"/>
      <c r="E103" s="842"/>
      <c r="F103" s="32"/>
      <c r="G103" s="840"/>
      <c r="H103" s="841"/>
      <c r="I103" s="842"/>
      <c r="J103" s="47"/>
      <c r="K103" s="840"/>
      <c r="L103" s="841"/>
      <c r="M103" s="842"/>
      <c r="N103" s="39"/>
      <c r="O103" s="860"/>
      <c r="P103" s="861"/>
      <c r="Q103" s="39"/>
      <c r="R103" s="865"/>
    </row>
    <row r="104" spans="1:18" ht="15" thickBot="1" x14ac:dyDescent="0.4">
      <c r="A104" s="38">
        <v>447</v>
      </c>
      <c r="B104" s="4" t="s">
        <v>466</v>
      </c>
      <c r="C104" s="840"/>
      <c r="D104" s="841"/>
      <c r="E104" s="842"/>
      <c r="F104" s="32"/>
      <c r="G104" s="840"/>
      <c r="H104" s="841"/>
      <c r="I104" s="842"/>
      <c r="J104" s="47"/>
      <c r="K104" s="840"/>
      <c r="L104" s="841"/>
      <c r="M104" s="842"/>
      <c r="N104" s="39"/>
      <c r="O104" s="862"/>
      <c r="P104" s="863"/>
      <c r="Q104" s="39"/>
      <c r="R104" s="866"/>
    </row>
    <row r="105" spans="1:18" ht="15" thickTop="1" x14ac:dyDescent="0.35">
      <c r="A105" s="38">
        <v>501</v>
      </c>
      <c r="B105" s="38" t="s">
        <v>70</v>
      </c>
      <c r="C105" s="840"/>
      <c r="D105" s="841"/>
      <c r="E105" s="842"/>
      <c r="F105" s="32"/>
      <c r="G105" s="840"/>
      <c r="H105" s="841"/>
      <c r="I105" s="842"/>
      <c r="J105" s="47"/>
      <c r="K105" s="840"/>
      <c r="L105" s="841"/>
      <c r="M105" s="842"/>
      <c r="N105" s="227"/>
      <c r="O105" s="90"/>
      <c r="P105" s="702"/>
      <c r="R105" s="119"/>
    </row>
    <row r="106" spans="1:18" x14ac:dyDescent="0.35">
      <c r="A106" s="38">
        <v>501</v>
      </c>
      <c r="B106" s="38" t="s">
        <v>561</v>
      </c>
      <c r="C106" s="840"/>
      <c r="D106" s="841"/>
      <c r="E106" s="842"/>
      <c r="F106" s="32"/>
      <c r="G106" s="840"/>
      <c r="H106" s="841"/>
      <c r="I106" s="842"/>
      <c r="J106" s="47"/>
      <c r="K106" s="840"/>
      <c r="L106" s="841"/>
      <c r="M106" s="842"/>
      <c r="N106" s="227"/>
      <c r="O106" s="90"/>
      <c r="P106" s="89"/>
      <c r="Q106" s="39"/>
      <c r="R106" s="88"/>
    </row>
    <row r="107" spans="1:18" x14ac:dyDescent="0.35">
      <c r="A107" s="38">
        <v>555</v>
      </c>
      <c r="B107" s="38" t="s">
        <v>61</v>
      </c>
      <c r="C107" s="840"/>
      <c r="D107" s="841"/>
      <c r="E107" s="842"/>
      <c r="F107" s="32"/>
      <c r="G107" s="840"/>
      <c r="H107" s="841"/>
      <c r="I107" s="842"/>
      <c r="J107" s="47"/>
      <c r="K107" s="840"/>
      <c r="L107" s="841"/>
      <c r="M107" s="842"/>
      <c r="N107" s="227"/>
      <c r="O107" s="90"/>
      <c r="P107" s="89"/>
      <c r="Q107" s="39"/>
      <c r="R107" s="88"/>
    </row>
    <row r="108" spans="1:18" x14ac:dyDescent="0.35">
      <c r="A108" s="38" t="s">
        <v>55</v>
      </c>
      <c r="B108" s="38" t="s">
        <v>62</v>
      </c>
      <c r="C108" s="840"/>
      <c r="D108" s="841"/>
      <c r="E108" s="842"/>
      <c r="F108" s="32"/>
      <c r="G108" s="840"/>
      <c r="H108" s="841"/>
      <c r="I108" s="842"/>
      <c r="J108" s="47"/>
      <c r="K108" s="840"/>
      <c r="L108" s="841"/>
      <c r="M108" s="842"/>
      <c r="N108" s="227"/>
      <c r="O108" s="90"/>
      <c r="P108" s="89"/>
      <c r="Q108" s="39"/>
      <c r="R108" s="88"/>
    </row>
    <row r="109" spans="1:18" x14ac:dyDescent="0.35">
      <c r="A109" s="38">
        <v>565</v>
      </c>
      <c r="B109" s="38" t="s">
        <v>71</v>
      </c>
      <c r="C109" s="840"/>
      <c r="D109" s="841"/>
      <c r="E109" s="842"/>
      <c r="F109" s="32"/>
      <c r="G109" s="840"/>
      <c r="H109" s="841"/>
      <c r="I109" s="842"/>
      <c r="J109" s="47"/>
      <c r="K109" s="840"/>
      <c r="L109" s="841"/>
      <c r="M109" s="842"/>
      <c r="N109" s="227"/>
      <c r="O109" s="90"/>
      <c r="P109" s="89"/>
      <c r="Q109" s="39"/>
      <c r="R109" s="88"/>
    </row>
    <row r="110" spans="1:18" x14ac:dyDescent="0.35">
      <c r="A110" s="38">
        <v>565</v>
      </c>
      <c r="B110" s="38" t="s">
        <v>63</v>
      </c>
      <c r="C110" s="840"/>
      <c r="D110" s="841"/>
      <c r="E110" s="842"/>
      <c r="F110" s="32"/>
      <c r="G110" s="840"/>
      <c r="H110" s="841"/>
      <c r="I110" s="842"/>
      <c r="J110" s="47"/>
      <c r="K110" s="840"/>
      <c r="L110" s="841"/>
      <c r="M110" s="842"/>
      <c r="N110" s="227"/>
      <c r="O110" s="90"/>
      <c r="P110" s="89"/>
      <c r="Q110" s="39"/>
      <c r="R110" s="88"/>
    </row>
    <row r="111" spans="1:18" x14ac:dyDescent="0.35">
      <c r="A111" s="38">
        <v>565</v>
      </c>
      <c r="B111" s="38" t="s">
        <v>740</v>
      </c>
      <c r="C111" s="840"/>
      <c r="D111" s="841"/>
      <c r="E111" s="842"/>
      <c r="F111" s="32"/>
      <c r="G111" s="840"/>
      <c r="H111" s="841"/>
      <c r="I111" s="842"/>
      <c r="J111" s="47"/>
      <c r="K111" s="840"/>
      <c r="L111" s="841"/>
      <c r="M111" s="842"/>
      <c r="N111" s="227"/>
      <c r="O111" s="90"/>
      <c r="P111" s="89"/>
      <c r="Q111" s="39"/>
      <c r="R111" s="88"/>
    </row>
    <row r="112" spans="1:18" x14ac:dyDescent="0.35">
      <c r="A112" s="38">
        <v>456</v>
      </c>
      <c r="B112" s="38" t="s">
        <v>637</v>
      </c>
      <c r="C112" s="840"/>
      <c r="D112" s="841"/>
      <c r="E112" s="842"/>
      <c r="F112" s="32"/>
      <c r="G112" s="840"/>
      <c r="H112" s="841"/>
      <c r="I112" s="842"/>
      <c r="J112" s="47"/>
      <c r="K112" s="840"/>
      <c r="L112" s="841"/>
      <c r="M112" s="842"/>
      <c r="N112" s="227"/>
      <c r="O112" s="90"/>
      <c r="P112" s="89"/>
      <c r="Q112" s="39"/>
      <c r="R112" s="88"/>
    </row>
    <row r="113" spans="1:18" x14ac:dyDescent="0.35">
      <c r="A113" s="38">
        <v>547</v>
      </c>
      <c r="B113" s="38" t="s">
        <v>64</v>
      </c>
      <c r="C113" s="840"/>
      <c r="D113" s="841"/>
      <c r="E113" s="842"/>
      <c r="F113" s="32"/>
      <c r="G113" s="840"/>
      <c r="H113" s="841"/>
      <c r="I113" s="842"/>
      <c r="J113" s="47"/>
      <c r="K113" s="840"/>
      <c r="L113" s="841"/>
      <c r="M113" s="842"/>
      <c r="N113" s="227"/>
      <c r="O113" s="90"/>
      <c r="P113" s="89"/>
      <c r="Q113" s="39"/>
      <c r="R113" s="88"/>
    </row>
    <row r="114" spans="1:18" x14ac:dyDescent="0.35">
      <c r="A114" s="38">
        <v>547</v>
      </c>
      <c r="B114" s="38" t="s">
        <v>635</v>
      </c>
      <c r="C114" s="840"/>
      <c r="D114" s="841"/>
      <c r="E114" s="842"/>
      <c r="F114" s="32"/>
      <c r="G114" s="840"/>
      <c r="H114" s="841"/>
      <c r="I114" s="842"/>
      <c r="J114" s="47"/>
      <c r="K114" s="840"/>
      <c r="L114" s="841"/>
      <c r="M114" s="842"/>
      <c r="N114" s="227"/>
      <c r="O114" s="90"/>
      <c r="P114" s="89"/>
      <c r="Q114" s="39"/>
      <c r="R114" s="88"/>
    </row>
    <row r="115" spans="1:18" x14ac:dyDescent="0.35">
      <c r="A115" s="38">
        <v>547</v>
      </c>
      <c r="B115" s="38" t="s">
        <v>636</v>
      </c>
      <c r="C115" s="840"/>
      <c r="D115" s="841"/>
      <c r="E115" s="842"/>
      <c r="F115" s="32"/>
      <c r="G115" s="840"/>
      <c r="H115" s="841"/>
      <c r="I115" s="842"/>
      <c r="J115" s="47"/>
      <c r="K115" s="840"/>
      <c r="L115" s="841"/>
      <c r="M115" s="842"/>
      <c r="N115" s="227"/>
      <c r="O115" s="90"/>
      <c r="P115" s="89"/>
      <c r="Q115" s="39"/>
      <c r="R115" s="88"/>
    </row>
    <row r="116" spans="1:18" x14ac:dyDescent="0.35">
      <c r="A116" s="38">
        <v>547</v>
      </c>
      <c r="B116" s="38" t="s">
        <v>512</v>
      </c>
      <c r="C116" s="840"/>
      <c r="D116" s="841"/>
      <c r="E116" s="842"/>
      <c r="F116" s="32"/>
      <c r="G116" s="840"/>
      <c r="H116" s="841"/>
      <c r="I116" s="842"/>
      <c r="J116" s="47"/>
      <c r="K116" s="840"/>
      <c r="L116" s="841"/>
      <c r="M116" s="842"/>
      <c r="N116" s="227"/>
      <c r="O116" s="90"/>
      <c r="P116" s="89"/>
      <c r="Q116" s="39"/>
      <c r="R116" s="88"/>
    </row>
    <row r="117" spans="1:18" x14ac:dyDescent="0.35">
      <c r="A117" s="38" t="s">
        <v>58</v>
      </c>
      <c r="B117" s="38" t="s">
        <v>669</v>
      </c>
      <c r="C117" s="840"/>
      <c r="D117" s="841"/>
      <c r="E117" s="842"/>
      <c r="F117" s="32"/>
      <c r="G117" s="840"/>
      <c r="H117" s="841"/>
      <c r="I117" s="842"/>
      <c r="J117" s="47"/>
      <c r="K117" s="840"/>
      <c r="L117" s="841"/>
      <c r="M117" s="842"/>
      <c r="N117" s="227"/>
      <c r="O117" s="90"/>
      <c r="P117" s="89"/>
      <c r="Q117" s="39"/>
      <c r="R117" s="88"/>
    </row>
    <row r="118" spans="1:18" x14ac:dyDescent="0.35">
      <c r="A118" s="38" t="s">
        <v>58</v>
      </c>
      <c r="B118" s="38" t="s">
        <v>426</v>
      </c>
      <c r="C118" s="840"/>
      <c r="D118" s="841"/>
      <c r="E118" s="842"/>
      <c r="F118" s="32"/>
      <c r="G118" s="840"/>
      <c r="H118" s="841"/>
      <c r="I118" s="842"/>
      <c r="J118" s="47"/>
      <c r="K118" s="840"/>
      <c r="L118" s="841"/>
      <c r="M118" s="842"/>
      <c r="N118" s="227"/>
      <c r="O118" s="90"/>
      <c r="P118" s="89"/>
      <c r="Q118" s="39"/>
      <c r="R118" s="88"/>
    </row>
    <row r="119" spans="1:18" ht="15.65" customHeight="1" x14ac:dyDescent="0.35">
      <c r="A119" s="38">
        <v>547</v>
      </c>
      <c r="B119" s="38" t="s">
        <v>65</v>
      </c>
      <c r="C119" s="840"/>
      <c r="D119" s="841"/>
      <c r="E119" s="842"/>
      <c r="F119" s="32"/>
      <c r="G119" s="840"/>
      <c r="H119" s="841"/>
      <c r="I119" s="842"/>
      <c r="J119" s="47"/>
      <c r="K119" s="840"/>
      <c r="L119" s="841"/>
      <c r="M119" s="842"/>
      <c r="N119" s="227"/>
      <c r="O119" s="90"/>
      <c r="P119" s="89"/>
      <c r="Q119" s="39"/>
      <c r="R119" s="88"/>
    </row>
    <row r="120" spans="1:18" ht="15.65" customHeight="1" x14ac:dyDescent="0.35">
      <c r="A120" s="38">
        <v>547</v>
      </c>
      <c r="B120" s="38" t="s">
        <v>66</v>
      </c>
      <c r="C120" s="840"/>
      <c r="D120" s="841"/>
      <c r="E120" s="842"/>
      <c r="F120" s="32"/>
      <c r="G120" s="840"/>
      <c r="H120" s="841"/>
      <c r="I120" s="842"/>
      <c r="J120" s="47"/>
      <c r="K120" s="840"/>
      <c r="L120" s="841"/>
      <c r="M120" s="842"/>
      <c r="N120" s="227"/>
      <c r="O120" s="90"/>
      <c r="P120" s="89"/>
      <c r="Q120" s="39"/>
      <c r="R120" s="88"/>
    </row>
    <row r="121" spans="1:18" ht="15.65" customHeight="1" x14ac:dyDescent="0.35">
      <c r="A121" s="38">
        <v>547</v>
      </c>
      <c r="B121" s="38" t="s">
        <v>522</v>
      </c>
      <c r="C121" s="840"/>
      <c r="D121" s="841"/>
      <c r="E121" s="842"/>
      <c r="F121" s="32"/>
      <c r="G121" s="840"/>
      <c r="H121" s="841"/>
      <c r="I121" s="842"/>
      <c r="J121" s="47"/>
      <c r="K121" s="840"/>
      <c r="L121" s="841"/>
      <c r="M121" s="842"/>
      <c r="N121" s="227"/>
      <c r="O121" s="90"/>
      <c r="P121" s="89"/>
      <c r="Q121" s="39"/>
      <c r="R121" s="88"/>
    </row>
    <row r="122" spans="1:18" ht="15.65" customHeight="1" x14ac:dyDescent="0.35">
      <c r="A122" s="38">
        <v>447</v>
      </c>
      <c r="B122" s="38" t="s">
        <v>521</v>
      </c>
      <c r="C122" s="840"/>
      <c r="D122" s="841"/>
      <c r="E122" s="842"/>
      <c r="F122" s="32"/>
      <c r="G122" s="840"/>
      <c r="H122" s="841"/>
      <c r="I122" s="842"/>
      <c r="J122" s="47"/>
      <c r="K122" s="840"/>
      <c r="L122" s="841"/>
      <c r="M122" s="842"/>
      <c r="N122" s="227"/>
      <c r="O122" s="90"/>
      <c r="P122" s="89"/>
      <c r="Q122" s="39"/>
      <c r="R122" s="88"/>
    </row>
    <row r="123" spans="1:18" ht="15.65" customHeight="1" x14ac:dyDescent="0.35">
      <c r="A123" s="38" t="s">
        <v>712</v>
      </c>
      <c r="B123" s="38" t="s">
        <v>721</v>
      </c>
      <c r="C123" s="840"/>
      <c r="D123" s="841"/>
      <c r="E123" s="842"/>
      <c r="F123" s="32"/>
      <c r="G123" s="840"/>
      <c r="H123" s="841"/>
      <c r="I123" s="842"/>
      <c r="J123" s="47"/>
      <c r="K123" s="840"/>
      <c r="L123" s="841"/>
      <c r="M123" s="842"/>
      <c r="N123" s="227"/>
      <c r="O123" s="90"/>
      <c r="P123" s="89"/>
      <c r="Q123" s="39"/>
      <c r="R123" s="88"/>
    </row>
    <row r="124" spans="1:18" ht="15.65" customHeight="1" x14ac:dyDescent="0.35">
      <c r="A124" s="38">
        <v>555</v>
      </c>
      <c r="B124" s="38" t="s">
        <v>72</v>
      </c>
      <c r="C124" s="840"/>
      <c r="D124" s="841"/>
      <c r="E124" s="842"/>
      <c r="F124" s="32"/>
      <c r="G124" s="840"/>
      <c r="H124" s="841"/>
      <c r="I124" s="842"/>
      <c r="J124" s="47"/>
      <c r="K124" s="840"/>
      <c r="L124" s="841"/>
      <c r="M124" s="842"/>
      <c r="N124" s="227"/>
      <c r="O124" s="90"/>
      <c r="P124" s="89"/>
      <c r="Q124" s="39"/>
      <c r="R124" s="88"/>
    </row>
    <row r="125" spans="1:18" ht="15.65" customHeight="1" x14ac:dyDescent="0.35">
      <c r="A125" s="38">
        <v>555</v>
      </c>
      <c r="B125" s="38" t="s">
        <v>424</v>
      </c>
      <c r="C125" s="840"/>
      <c r="D125" s="841"/>
      <c r="E125" s="842"/>
      <c r="F125" s="32"/>
      <c r="G125" s="840"/>
      <c r="H125" s="841"/>
      <c r="I125" s="842"/>
      <c r="J125" s="47"/>
      <c r="K125" s="840"/>
      <c r="L125" s="841"/>
      <c r="M125" s="842"/>
      <c r="N125" s="227"/>
      <c r="O125" s="90"/>
      <c r="P125" s="89"/>
      <c r="Q125" s="39"/>
      <c r="R125" s="88"/>
    </row>
    <row r="126" spans="1:18" ht="15.65" customHeight="1" x14ac:dyDescent="0.35">
      <c r="A126" s="38">
        <v>555</v>
      </c>
      <c r="B126" s="38" t="s">
        <v>573</v>
      </c>
      <c r="C126" s="840"/>
      <c r="D126" s="841"/>
      <c r="E126" s="842"/>
      <c r="F126" s="32"/>
      <c r="G126" s="840"/>
      <c r="H126" s="841"/>
      <c r="I126" s="842"/>
      <c r="J126" s="47"/>
      <c r="K126" s="840"/>
      <c r="L126" s="841"/>
      <c r="M126" s="842"/>
      <c r="N126" s="227"/>
      <c r="O126" s="90"/>
      <c r="P126" s="89"/>
      <c r="Q126" s="39"/>
      <c r="R126" s="88"/>
    </row>
    <row r="127" spans="1:18" ht="15.65" customHeight="1" x14ac:dyDescent="0.35">
      <c r="A127" s="38">
        <v>555</v>
      </c>
      <c r="B127" s="38" t="s">
        <v>574</v>
      </c>
      <c r="C127" s="840"/>
      <c r="D127" s="841"/>
      <c r="E127" s="842"/>
      <c r="F127" s="32"/>
      <c r="G127" s="840"/>
      <c r="H127" s="841"/>
      <c r="I127" s="842"/>
      <c r="J127" s="47"/>
      <c r="K127" s="840"/>
      <c r="L127" s="841"/>
      <c r="M127" s="842"/>
      <c r="N127" s="227"/>
      <c r="O127" s="90"/>
      <c r="P127" s="89"/>
      <c r="Q127" s="39"/>
      <c r="R127" s="88"/>
    </row>
    <row r="128" spans="1:18" ht="15.65" customHeight="1" x14ac:dyDescent="0.35">
      <c r="A128" s="38">
        <v>555</v>
      </c>
      <c r="B128" s="38" t="s">
        <v>438</v>
      </c>
      <c r="C128" s="840"/>
      <c r="D128" s="841"/>
      <c r="E128" s="842"/>
      <c r="F128" s="32"/>
      <c r="G128" s="840"/>
      <c r="H128" s="841"/>
      <c r="I128" s="842"/>
      <c r="J128" s="47"/>
      <c r="K128" s="840"/>
      <c r="L128" s="841"/>
      <c r="M128" s="842"/>
      <c r="N128" s="227"/>
      <c r="O128" s="90"/>
      <c r="P128" s="89"/>
      <c r="Q128" s="39"/>
      <c r="R128" s="88"/>
    </row>
    <row r="129" spans="1:18" ht="15.65" customHeight="1" x14ac:dyDescent="0.35">
      <c r="A129" s="38">
        <v>555</v>
      </c>
      <c r="B129" s="38" t="s">
        <v>436</v>
      </c>
      <c r="C129" s="840"/>
      <c r="D129" s="841"/>
      <c r="E129" s="842"/>
      <c r="F129" s="32"/>
      <c r="G129" s="840"/>
      <c r="H129" s="841"/>
      <c r="I129" s="842"/>
      <c r="J129" s="47"/>
      <c r="K129" s="840"/>
      <c r="L129" s="841"/>
      <c r="M129" s="842"/>
      <c r="N129" s="227"/>
      <c r="O129" s="90"/>
      <c r="P129" s="89"/>
      <c r="Q129" s="39"/>
      <c r="R129" s="88"/>
    </row>
    <row r="130" spans="1:18" ht="15.65" customHeight="1" x14ac:dyDescent="0.35">
      <c r="A130" s="38">
        <v>555</v>
      </c>
      <c r="B130" s="38" t="s">
        <v>73</v>
      </c>
      <c r="C130" s="840"/>
      <c r="D130" s="841"/>
      <c r="E130" s="842"/>
      <c r="F130" s="32"/>
      <c r="G130" s="840"/>
      <c r="H130" s="841"/>
      <c r="I130" s="842"/>
      <c r="J130" s="47"/>
      <c r="K130" s="840"/>
      <c r="L130" s="841"/>
      <c r="M130" s="842"/>
      <c r="N130" s="227"/>
      <c r="O130" s="90"/>
      <c r="P130" s="89"/>
      <c r="Q130" s="39"/>
      <c r="R130" s="88"/>
    </row>
    <row r="131" spans="1:18" ht="15.65" customHeight="1" x14ac:dyDescent="0.35">
      <c r="A131" s="38">
        <v>555</v>
      </c>
      <c r="B131" s="38" t="s">
        <v>575</v>
      </c>
      <c r="C131" s="840"/>
      <c r="D131" s="841"/>
      <c r="E131" s="842"/>
      <c r="F131" s="32"/>
      <c r="G131" s="840"/>
      <c r="H131" s="841"/>
      <c r="I131" s="842"/>
      <c r="J131" s="47"/>
      <c r="K131" s="840"/>
      <c r="L131" s="841"/>
      <c r="M131" s="842"/>
      <c r="N131" s="227"/>
      <c r="O131" s="90"/>
      <c r="P131" s="89"/>
      <c r="Q131" s="39"/>
      <c r="R131" s="88"/>
    </row>
    <row r="132" spans="1:18" ht="15.65" customHeight="1" x14ac:dyDescent="0.35">
      <c r="A132" s="38">
        <v>555</v>
      </c>
      <c r="B132" s="38" t="s">
        <v>576</v>
      </c>
      <c r="C132" s="840"/>
      <c r="D132" s="841"/>
      <c r="E132" s="842"/>
      <c r="F132" s="32"/>
      <c r="G132" s="840"/>
      <c r="H132" s="841"/>
      <c r="I132" s="842"/>
      <c r="J132" s="47"/>
      <c r="K132" s="840"/>
      <c r="L132" s="841"/>
      <c r="M132" s="842"/>
      <c r="N132" s="227"/>
      <c r="O132" s="90"/>
      <c r="P132" s="89"/>
      <c r="Q132" s="39"/>
      <c r="R132" s="88"/>
    </row>
    <row r="133" spans="1:18" ht="15.65" customHeight="1" x14ac:dyDescent="0.35">
      <c r="A133" s="38">
        <v>555</v>
      </c>
      <c r="B133" s="38" t="s">
        <v>664</v>
      </c>
      <c r="C133" s="840"/>
      <c r="D133" s="841"/>
      <c r="E133" s="842"/>
      <c r="F133" s="32"/>
      <c r="G133" s="840"/>
      <c r="H133" s="841"/>
      <c r="I133" s="842"/>
      <c r="J133" s="47"/>
      <c r="K133" s="840"/>
      <c r="L133" s="841"/>
      <c r="M133" s="842"/>
      <c r="N133" s="227"/>
      <c r="O133" s="90"/>
      <c r="P133" s="89"/>
      <c r="Q133" s="39"/>
      <c r="R133" s="88"/>
    </row>
    <row r="134" spans="1:18" ht="15.65" customHeight="1" x14ac:dyDescent="0.35">
      <c r="A134" s="38">
        <v>555</v>
      </c>
      <c r="B134" s="38" t="s">
        <v>665</v>
      </c>
      <c r="C134" s="840"/>
      <c r="D134" s="841"/>
      <c r="E134" s="842"/>
      <c r="F134" s="32"/>
      <c r="G134" s="840"/>
      <c r="H134" s="841"/>
      <c r="I134" s="842"/>
      <c r="J134" s="47"/>
      <c r="K134" s="840"/>
      <c r="L134" s="841"/>
      <c r="M134" s="842"/>
      <c r="N134" s="227"/>
      <c r="O134" s="90"/>
      <c r="P134" s="89"/>
      <c r="Q134" s="39"/>
      <c r="R134" s="88"/>
    </row>
    <row r="135" spans="1:18" ht="15.65" customHeight="1" x14ac:dyDescent="0.35">
      <c r="A135" s="38">
        <v>555</v>
      </c>
      <c r="B135" s="38" t="s">
        <v>650</v>
      </c>
      <c r="C135" s="840"/>
      <c r="D135" s="841"/>
      <c r="E135" s="842"/>
      <c r="F135" s="32"/>
      <c r="G135" s="840"/>
      <c r="H135" s="841"/>
      <c r="I135" s="842"/>
      <c r="J135" s="47"/>
      <c r="K135" s="840"/>
      <c r="L135" s="841"/>
      <c r="M135" s="842"/>
      <c r="N135" s="227"/>
      <c r="O135" s="90"/>
      <c r="P135" s="89"/>
      <c r="Q135" s="39"/>
      <c r="R135" s="88"/>
    </row>
    <row r="136" spans="1:18" ht="15.65" customHeight="1" x14ac:dyDescent="0.35">
      <c r="A136" s="38">
        <v>555</v>
      </c>
      <c r="B136" s="38" t="s">
        <v>640</v>
      </c>
      <c r="C136" s="840"/>
      <c r="D136" s="841"/>
      <c r="E136" s="842"/>
      <c r="F136" s="32"/>
      <c r="G136" s="840"/>
      <c r="H136" s="841"/>
      <c r="I136" s="842"/>
      <c r="J136" s="47"/>
      <c r="K136" s="840"/>
      <c r="L136" s="841"/>
      <c r="M136" s="842"/>
      <c r="N136" s="227"/>
      <c r="O136" s="90"/>
      <c r="P136" s="89"/>
      <c r="Q136" s="39"/>
      <c r="R136" s="88"/>
    </row>
    <row r="137" spans="1:18" ht="15.65" customHeight="1" x14ac:dyDescent="0.35">
      <c r="A137" s="38">
        <v>555</v>
      </c>
      <c r="B137" s="38" t="s">
        <v>641</v>
      </c>
      <c r="C137" s="840"/>
      <c r="D137" s="841"/>
      <c r="E137" s="842"/>
      <c r="F137" s="32"/>
      <c r="G137" s="840"/>
      <c r="H137" s="841"/>
      <c r="I137" s="842"/>
      <c r="J137" s="47"/>
      <c r="K137" s="840"/>
      <c r="L137" s="841"/>
      <c r="M137" s="842"/>
      <c r="N137" s="227"/>
      <c r="O137" s="90"/>
      <c r="P137" s="89"/>
      <c r="Q137" s="39"/>
      <c r="R137" s="88"/>
    </row>
    <row r="138" spans="1:18" ht="15.65" customHeight="1" x14ac:dyDescent="0.35">
      <c r="A138" s="38">
        <v>555</v>
      </c>
      <c r="B138" s="38" t="s">
        <v>682</v>
      </c>
      <c r="C138" s="840"/>
      <c r="D138" s="841"/>
      <c r="E138" s="842"/>
      <c r="F138" s="32"/>
      <c r="G138" s="840"/>
      <c r="H138" s="841"/>
      <c r="I138" s="842"/>
      <c r="J138" s="47"/>
      <c r="K138" s="840"/>
      <c r="L138" s="841"/>
      <c r="M138" s="842"/>
      <c r="N138" s="227"/>
      <c r="O138" s="90"/>
      <c r="P138" s="89"/>
      <c r="Q138" s="39"/>
      <c r="R138" s="88"/>
    </row>
    <row r="139" spans="1:18" ht="15.65" customHeight="1" x14ac:dyDescent="0.35">
      <c r="A139" s="38">
        <v>555</v>
      </c>
      <c r="B139" s="38" t="s">
        <v>691</v>
      </c>
      <c r="C139" s="840"/>
      <c r="D139" s="841"/>
      <c r="E139" s="842"/>
      <c r="F139" s="32"/>
      <c r="G139" s="840"/>
      <c r="H139" s="841"/>
      <c r="I139" s="842"/>
      <c r="J139" s="47"/>
      <c r="K139" s="840"/>
      <c r="L139" s="841"/>
      <c r="M139" s="842"/>
      <c r="N139" s="227"/>
      <c r="O139" s="90"/>
      <c r="P139" s="89"/>
      <c r="Q139" s="39"/>
      <c r="R139" s="88"/>
    </row>
    <row r="140" spans="1:18" ht="15.65" customHeight="1" x14ac:dyDescent="0.35">
      <c r="A140" s="38">
        <v>555</v>
      </c>
      <c r="B140" s="38" t="s">
        <v>694</v>
      </c>
      <c r="C140" s="840"/>
      <c r="D140" s="841"/>
      <c r="E140" s="842"/>
      <c r="F140" s="32"/>
      <c r="G140" s="840"/>
      <c r="H140" s="841"/>
      <c r="I140" s="842"/>
      <c r="J140" s="47"/>
      <c r="K140" s="840"/>
      <c r="L140" s="841"/>
      <c r="M140" s="842"/>
      <c r="N140" s="227"/>
      <c r="O140" s="90"/>
      <c r="P140" s="89"/>
      <c r="Q140" s="39"/>
      <c r="R140" s="88"/>
    </row>
    <row r="141" spans="1:18" ht="15.65" customHeight="1" x14ac:dyDescent="0.35">
      <c r="A141" s="38" t="s">
        <v>447</v>
      </c>
      <c r="B141" s="38" t="s">
        <v>553</v>
      </c>
      <c r="C141" s="840"/>
      <c r="D141" s="841"/>
      <c r="E141" s="842"/>
      <c r="F141" s="32"/>
      <c r="G141" s="840"/>
      <c r="H141" s="841"/>
      <c r="I141" s="842"/>
      <c r="J141" s="47"/>
      <c r="K141" s="840"/>
      <c r="L141" s="841"/>
      <c r="M141" s="842"/>
      <c r="N141" s="227"/>
      <c r="O141" s="90"/>
      <c r="P141" s="89"/>
      <c r="Q141" s="39"/>
      <c r="R141" s="88"/>
    </row>
    <row r="142" spans="1:18" ht="15.65" customHeight="1" x14ac:dyDescent="0.35">
      <c r="A142" s="38" t="s">
        <v>58</v>
      </c>
      <c r="B142" s="38" t="s">
        <v>552</v>
      </c>
      <c r="C142" s="840"/>
      <c r="D142" s="841"/>
      <c r="E142" s="842"/>
      <c r="F142" s="32"/>
      <c r="G142" s="840"/>
      <c r="H142" s="841"/>
      <c r="I142" s="842"/>
      <c r="J142" s="47"/>
      <c r="K142" s="840"/>
      <c r="L142" s="841"/>
      <c r="M142" s="842"/>
      <c r="N142" s="227"/>
      <c r="O142" s="90"/>
      <c r="P142" s="89"/>
      <c r="Q142" s="39"/>
      <c r="R142" s="88"/>
    </row>
    <row r="143" spans="1:18" ht="15" thickBot="1" x14ac:dyDescent="0.4">
      <c r="A143" s="38">
        <v>557</v>
      </c>
      <c r="B143" s="38" t="s">
        <v>67</v>
      </c>
      <c r="C143" s="855"/>
      <c r="D143" s="856"/>
      <c r="E143" s="857"/>
      <c r="F143" s="32"/>
      <c r="G143" s="855"/>
      <c r="H143" s="856"/>
      <c r="I143" s="857"/>
      <c r="J143" s="47"/>
      <c r="K143" s="855"/>
      <c r="L143" s="856"/>
      <c r="M143" s="857"/>
      <c r="N143" s="227"/>
      <c r="O143" s="90"/>
      <c r="P143" s="89"/>
      <c r="Q143" s="39"/>
      <c r="R143" s="88"/>
    </row>
    <row r="144" spans="1:18" ht="15" thickTop="1" x14ac:dyDescent="0.35">
      <c r="A144" s="39"/>
      <c r="B144" s="91" t="s">
        <v>33</v>
      </c>
      <c r="C144" s="92">
        <v>620061.92266068747</v>
      </c>
      <c r="D144" s="93">
        <v>1310963.6609662815</v>
      </c>
      <c r="E144" s="93">
        <v>1931025.5836269695</v>
      </c>
      <c r="F144" s="95"/>
      <c r="G144" s="92">
        <v>493565.17142174009</v>
      </c>
      <c r="H144" s="93">
        <v>728196.3217862196</v>
      </c>
      <c r="I144" s="94">
        <v>1221761.4932079597</v>
      </c>
      <c r="J144" s="95"/>
      <c r="K144" s="92">
        <v>126496.75123894738</v>
      </c>
      <c r="L144" s="93">
        <v>582767.33918006194</v>
      </c>
      <c r="M144" s="93">
        <v>709264.09041900979</v>
      </c>
      <c r="N144" s="39"/>
      <c r="O144" s="96">
        <v>22381696.845390547</v>
      </c>
      <c r="P144" s="122">
        <v>22406162.188547611</v>
      </c>
      <c r="Q144" s="39"/>
      <c r="R144" s="122">
        <v>-24465.34315706417</v>
      </c>
    </row>
    <row r="145" spans="1:18" s="220" customFormat="1" x14ac:dyDescent="0.35">
      <c r="B145" s="408" t="s">
        <v>634</v>
      </c>
      <c r="C145" s="731">
        <v>0</v>
      </c>
      <c r="D145" s="731">
        <v>0</v>
      </c>
      <c r="E145" s="731"/>
      <c r="F145" s="732"/>
      <c r="G145" s="731">
        <v>0</v>
      </c>
      <c r="H145" s="731">
        <v>0</v>
      </c>
      <c r="I145" s="731"/>
      <c r="J145" s="732"/>
      <c r="K145" s="731"/>
      <c r="L145" s="731"/>
      <c r="M145" s="731">
        <v>0</v>
      </c>
      <c r="O145" s="733">
        <v>0</v>
      </c>
      <c r="P145" s="733">
        <v>0</v>
      </c>
      <c r="R145" s="733"/>
    </row>
    <row r="146" spans="1:18" x14ac:dyDescent="0.35">
      <c r="A146" s="39"/>
      <c r="B146" s="226"/>
      <c r="C146" s="532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39"/>
      <c r="O146" s="39"/>
      <c r="P146" s="39"/>
      <c r="Q146" s="39"/>
      <c r="R146" s="39"/>
    </row>
    <row r="147" spans="1:18" x14ac:dyDescent="0.35">
      <c r="A147" s="39">
        <v>501</v>
      </c>
      <c r="B147" s="91" t="s">
        <v>398</v>
      </c>
      <c r="C147" s="533">
        <v>0</v>
      </c>
      <c r="D147" s="534">
        <v>0</v>
      </c>
      <c r="E147" s="535">
        <v>0</v>
      </c>
      <c r="F147" s="47"/>
      <c r="G147" s="533">
        <v>45435.953099999999</v>
      </c>
      <c r="H147" s="534">
        <v>8987.1184499999981</v>
      </c>
      <c r="I147" s="535">
        <v>54423.071549999993</v>
      </c>
      <c r="J147" s="47"/>
      <c r="K147" s="533">
        <v>-45435.953099999999</v>
      </c>
      <c r="L147" s="534">
        <v>-8987.1184499999981</v>
      </c>
      <c r="M147" s="535">
        <v>-54423.071549999993</v>
      </c>
      <c r="N147" s="39"/>
      <c r="O147" s="123">
        <v>0</v>
      </c>
      <c r="P147" s="123">
        <v>2408519.2999999998</v>
      </c>
      <c r="Q147" s="39"/>
      <c r="R147" s="123">
        <v>-2408519.2999999998</v>
      </c>
    </row>
    <row r="148" spans="1:18" x14ac:dyDescent="0.35">
      <c r="A148" s="39">
        <v>547</v>
      </c>
      <c r="B148" s="91" t="s">
        <v>399</v>
      </c>
      <c r="C148" s="161">
        <v>209952.11285599999</v>
      </c>
      <c r="D148" s="32">
        <v>106612.25975164649</v>
      </c>
      <c r="E148" s="347">
        <v>316564.37260764651</v>
      </c>
      <c r="F148" s="32"/>
      <c r="G148" s="161">
        <v>378774.63179000001</v>
      </c>
      <c r="H148" s="32">
        <v>108672.75971158136</v>
      </c>
      <c r="I148" s="347">
        <v>487447.39150158135</v>
      </c>
      <c r="J148" s="32"/>
      <c r="K148" s="161">
        <v>-168822.51893400002</v>
      </c>
      <c r="L148" s="32">
        <v>-2060.4999599348666</v>
      </c>
      <c r="M148" s="347">
        <v>-170883.01889393484</v>
      </c>
      <c r="N148" s="39"/>
      <c r="O148" s="88">
        <v>6258440.3459731527</v>
      </c>
      <c r="P148" s="88">
        <v>9898230.8894999996</v>
      </c>
      <c r="Q148" s="39"/>
      <c r="R148" s="88">
        <v>-3639790.5435268469</v>
      </c>
    </row>
    <row r="149" spans="1:18" x14ac:dyDescent="0.35">
      <c r="A149" s="226" t="s">
        <v>56</v>
      </c>
      <c r="B149" s="91" t="s">
        <v>400</v>
      </c>
      <c r="C149" s="161">
        <v>89172.47</v>
      </c>
      <c r="D149" s="32">
        <v>0</v>
      </c>
      <c r="E149" s="347">
        <v>89172.47</v>
      </c>
      <c r="F149" s="32"/>
      <c r="G149" s="161">
        <v>79709.378700000001</v>
      </c>
      <c r="H149" s="32">
        <v>0</v>
      </c>
      <c r="I149" s="347">
        <v>79709.378700000001</v>
      </c>
      <c r="J149" s="32"/>
      <c r="K149" s="161">
        <v>9463.0913</v>
      </c>
      <c r="L149" s="32">
        <v>0</v>
      </c>
      <c r="M149" s="347">
        <v>9463.0913</v>
      </c>
      <c r="N149" s="39"/>
      <c r="O149" s="88">
        <v>5171660.0706825256</v>
      </c>
      <c r="P149" s="88">
        <v>4366072.4170000004</v>
      </c>
      <c r="Q149" s="39"/>
      <c r="R149" s="88">
        <v>805587.65368252527</v>
      </c>
    </row>
    <row r="150" spans="1:18" x14ac:dyDescent="0.35">
      <c r="A150" s="226" t="s">
        <v>55</v>
      </c>
      <c r="B150" s="91" t="s">
        <v>401</v>
      </c>
      <c r="C150" s="161">
        <v>24341.29</v>
      </c>
      <c r="D150" s="32">
        <v>318602.02103660657</v>
      </c>
      <c r="E150" s="347">
        <v>342943.31103660655</v>
      </c>
      <c r="F150" s="32"/>
      <c r="G150" s="161">
        <v>102570.20444000002</v>
      </c>
      <c r="H150" s="32">
        <v>350495.33649707999</v>
      </c>
      <c r="I150" s="347">
        <v>440136.1089370799</v>
      </c>
      <c r="J150" s="32"/>
      <c r="K150" s="161">
        <v>-78228.914440000022</v>
      </c>
      <c r="L150" s="32">
        <v>-31893.315460473415</v>
      </c>
      <c r="M150" s="347">
        <v>-97192.79790047335</v>
      </c>
      <c r="N150" s="39"/>
      <c r="O150" s="88">
        <v>5723128.3619346619</v>
      </c>
      <c r="P150" s="88">
        <v>7047810.0505999988</v>
      </c>
      <c r="Q150" s="39"/>
      <c r="R150" s="88">
        <v>-1324681.6886653369</v>
      </c>
    </row>
    <row r="151" spans="1:18" x14ac:dyDescent="0.35">
      <c r="A151" s="226">
        <v>555</v>
      </c>
      <c r="B151" s="91" t="s">
        <v>402</v>
      </c>
      <c r="C151" s="161">
        <v>380949.31980468752</v>
      </c>
      <c r="D151" s="32">
        <v>333503.35366408783</v>
      </c>
      <c r="E151" s="347">
        <v>714452.67346877535</v>
      </c>
      <c r="F151" s="32"/>
      <c r="G151" s="161">
        <v>374114.09423173999</v>
      </c>
      <c r="H151" s="32">
        <v>88914.558291481328</v>
      </c>
      <c r="I151" s="347">
        <v>463028.65252322139</v>
      </c>
      <c r="J151" s="32"/>
      <c r="K151" s="161">
        <v>6835.2255729475291</v>
      </c>
      <c r="L151" s="32">
        <v>244588.79537260649</v>
      </c>
      <c r="M151" s="347">
        <v>251424.02094555396</v>
      </c>
      <c r="N151" s="39"/>
      <c r="O151" s="88">
        <v>5711724.6087923944</v>
      </c>
      <c r="P151" s="88">
        <v>5408153.0834475998</v>
      </c>
      <c r="Q151" s="39"/>
      <c r="R151" s="88">
        <v>303571.52534479462</v>
      </c>
    </row>
    <row r="152" spans="1:18" x14ac:dyDescent="0.35">
      <c r="A152" s="39" t="s">
        <v>58</v>
      </c>
      <c r="B152" s="91" t="s">
        <v>60</v>
      </c>
      <c r="C152" s="161">
        <v>165152.14999999997</v>
      </c>
      <c r="D152" s="32">
        <v>112823.74915173058</v>
      </c>
      <c r="E152" s="347">
        <v>277975.89915173053</v>
      </c>
      <c r="F152" s="32"/>
      <c r="G152" s="161">
        <v>37731.536160000003</v>
      </c>
      <c r="H152" s="32">
        <v>47300.885762308033</v>
      </c>
      <c r="I152" s="347">
        <v>85032.421922308044</v>
      </c>
      <c r="J152" s="32"/>
      <c r="K152" s="161">
        <v>127420.61383999996</v>
      </c>
      <c r="L152" s="32">
        <v>65522.863389422542</v>
      </c>
      <c r="M152" s="347">
        <v>192943.47722942248</v>
      </c>
      <c r="N152" s="39"/>
      <c r="O152" s="88">
        <v>3353783.4462890625</v>
      </c>
      <c r="P152" s="88">
        <v>1124412.9979999999</v>
      </c>
      <c r="Q152" s="39"/>
      <c r="R152" s="88">
        <v>2229370.4482890628</v>
      </c>
    </row>
    <row r="153" spans="1:18" x14ac:dyDescent="0.35">
      <c r="A153" s="39">
        <v>447</v>
      </c>
      <c r="B153" s="91" t="s">
        <v>80</v>
      </c>
      <c r="C153" s="161">
        <v>-249505.41999999998</v>
      </c>
      <c r="D153" s="32">
        <v>-1126.1079999999999</v>
      </c>
      <c r="E153" s="347">
        <v>-250631.52799999999</v>
      </c>
      <c r="F153" s="32"/>
      <c r="G153" s="161">
        <v>-524770.62699999998</v>
      </c>
      <c r="H153" s="32">
        <v>33199.889202563492</v>
      </c>
      <c r="I153" s="347">
        <v>-491570.73779743654</v>
      </c>
      <c r="J153" s="32"/>
      <c r="K153" s="161">
        <v>275265.20699999999</v>
      </c>
      <c r="L153" s="32">
        <v>-34325.997202563492</v>
      </c>
      <c r="M153" s="347">
        <v>240939.20979743655</v>
      </c>
      <c r="N153" s="39"/>
      <c r="O153" s="88">
        <v>-3837039.98828125</v>
      </c>
      <c r="P153" s="88">
        <v>-7847036.5499999989</v>
      </c>
      <c r="Q153" s="39"/>
      <c r="R153" s="88">
        <v>4009996.5617187489</v>
      </c>
    </row>
    <row r="154" spans="1:18" x14ac:dyDescent="0.35">
      <c r="A154" s="226">
        <v>565</v>
      </c>
      <c r="B154" s="91" t="s">
        <v>81</v>
      </c>
      <c r="C154" s="161">
        <v>0</v>
      </c>
      <c r="D154" s="32">
        <v>229979.69028594295</v>
      </c>
      <c r="E154" s="347">
        <v>229979.69028594295</v>
      </c>
      <c r="F154" s="32"/>
      <c r="G154" s="161">
        <v>0</v>
      </c>
      <c r="H154" s="32">
        <v>169429.06924047403</v>
      </c>
      <c r="I154" s="347">
        <v>169429.06924047403</v>
      </c>
      <c r="J154" s="32"/>
      <c r="K154" s="161">
        <v>0</v>
      </c>
      <c r="L154" s="32">
        <v>60550.621045468928</v>
      </c>
      <c r="M154" s="347">
        <v>60550.621045468928</v>
      </c>
      <c r="N154" s="39"/>
      <c r="O154" s="88">
        <v>0</v>
      </c>
      <c r="P154" s="88">
        <v>0</v>
      </c>
      <c r="Q154" s="39"/>
      <c r="R154" s="88">
        <v>0</v>
      </c>
    </row>
    <row r="155" spans="1:18" x14ac:dyDescent="0.35">
      <c r="A155" s="39">
        <v>456</v>
      </c>
      <c r="B155" s="91" t="s">
        <v>82</v>
      </c>
      <c r="C155" s="161">
        <v>0</v>
      </c>
      <c r="D155" s="32">
        <v>-67515.193328701032</v>
      </c>
      <c r="E155" s="347">
        <v>-67515.193328701032</v>
      </c>
      <c r="F155" s="32"/>
      <c r="G155" s="161">
        <v>0</v>
      </c>
      <c r="H155" s="32">
        <v>-117968.88309120078</v>
      </c>
      <c r="I155" s="347">
        <v>-117968.88309120078</v>
      </c>
      <c r="J155" s="32"/>
      <c r="K155" s="161">
        <v>0</v>
      </c>
      <c r="L155" s="32">
        <v>50453.689762499751</v>
      </c>
      <c r="M155" s="347">
        <v>50453.689762499751</v>
      </c>
      <c r="N155" s="39"/>
      <c r="O155" s="88">
        <v>0</v>
      </c>
      <c r="P155" s="88">
        <v>0</v>
      </c>
      <c r="Q155" s="39"/>
      <c r="R155" s="88">
        <v>0</v>
      </c>
    </row>
    <row r="156" spans="1:18" x14ac:dyDescent="0.35">
      <c r="A156" s="39" t="s">
        <v>712</v>
      </c>
      <c r="B156" s="91" t="s">
        <v>721</v>
      </c>
      <c r="C156" s="161">
        <v>0</v>
      </c>
      <c r="D156" s="32">
        <v>235338.70766571519</v>
      </c>
      <c r="E156" s="347">
        <v>235338.70766571519</v>
      </c>
      <c r="F156" s="32"/>
      <c r="G156" s="161">
        <v>0</v>
      </c>
      <c r="H156" s="32">
        <v>0</v>
      </c>
      <c r="I156" s="347">
        <v>0</v>
      </c>
      <c r="J156" s="32"/>
      <c r="K156" s="161">
        <v>0</v>
      </c>
      <c r="L156" s="32">
        <v>235338.70766571519</v>
      </c>
      <c r="M156" s="347">
        <v>235338.70766571519</v>
      </c>
      <c r="N156" s="39"/>
      <c r="O156" s="88">
        <v>0</v>
      </c>
      <c r="P156" s="88">
        <v>0</v>
      </c>
      <c r="Q156" s="39"/>
      <c r="R156" s="88">
        <v>0</v>
      </c>
    </row>
    <row r="157" spans="1:18" x14ac:dyDescent="0.35">
      <c r="A157" s="38" t="s">
        <v>447</v>
      </c>
      <c r="B157" s="91" t="s">
        <v>439</v>
      </c>
      <c r="C157" s="161">
        <v>0</v>
      </c>
      <c r="D157" s="32">
        <v>19082.769339663741</v>
      </c>
      <c r="E157" s="347">
        <v>19082.769339663741</v>
      </c>
      <c r="F157" s="32"/>
      <c r="G157" s="161">
        <v>0</v>
      </c>
      <c r="H157" s="32">
        <v>16618.234449275365</v>
      </c>
      <c r="I157" s="347">
        <v>16618.234449275365</v>
      </c>
      <c r="J157" s="32"/>
      <c r="K157" s="161">
        <v>0</v>
      </c>
      <c r="L157" s="32">
        <v>2464.5348903883751</v>
      </c>
      <c r="M157" s="347">
        <v>2464.5348903883751</v>
      </c>
      <c r="N157" s="39"/>
      <c r="O157" s="88">
        <v>0</v>
      </c>
      <c r="P157" s="88">
        <v>0</v>
      </c>
      <c r="Q157" s="39"/>
      <c r="R157" s="88">
        <v>0</v>
      </c>
    </row>
    <row r="158" spans="1:18" x14ac:dyDescent="0.35">
      <c r="A158" s="39">
        <v>557</v>
      </c>
      <c r="B158" s="91" t="s">
        <v>67</v>
      </c>
      <c r="C158" s="161">
        <v>0</v>
      </c>
      <c r="D158" s="32">
        <v>23662.411399589055</v>
      </c>
      <c r="E158" s="347">
        <v>23662.411399589055</v>
      </c>
      <c r="F158" s="32"/>
      <c r="G158" s="161">
        <v>0</v>
      </c>
      <c r="H158" s="32">
        <v>22547.353272656848</v>
      </c>
      <c r="I158" s="347">
        <v>22547.353272656848</v>
      </c>
      <c r="J158" s="32"/>
      <c r="K158" s="161">
        <v>0</v>
      </c>
      <c r="L158" s="32">
        <v>1115.0581269322065</v>
      </c>
      <c r="M158" s="347">
        <v>1115.0581269322065</v>
      </c>
      <c r="N158" s="39"/>
      <c r="O158" s="88">
        <v>0</v>
      </c>
      <c r="P158" s="88">
        <v>0</v>
      </c>
      <c r="Q158" s="39"/>
      <c r="R158" s="88">
        <v>0</v>
      </c>
    </row>
    <row r="159" spans="1:18" x14ac:dyDescent="0.35">
      <c r="A159" s="39"/>
      <c r="B159" s="91" t="s">
        <v>33</v>
      </c>
      <c r="C159" s="536">
        <v>620061.92266068747</v>
      </c>
      <c r="D159" s="288">
        <v>1310963.6609662813</v>
      </c>
      <c r="E159" s="289">
        <v>1931025.583626969</v>
      </c>
      <c r="F159" s="95"/>
      <c r="G159" s="536">
        <v>493565.17142174009</v>
      </c>
      <c r="H159" s="288">
        <v>728196.32178621949</v>
      </c>
      <c r="I159" s="289">
        <v>1208832.0612079592</v>
      </c>
      <c r="J159" s="95"/>
      <c r="K159" s="536">
        <v>126496.75123894738</v>
      </c>
      <c r="L159" s="288">
        <v>582767.33918006183</v>
      </c>
      <c r="M159" s="289">
        <v>722193.52241900982</v>
      </c>
      <c r="N159" s="39"/>
      <c r="O159" s="122">
        <v>22381696.845390547</v>
      </c>
      <c r="P159" s="122">
        <v>22406162.188547596</v>
      </c>
      <c r="Q159" s="39"/>
      <c r="R159" s="122">
        <v>-24465.343157049268</v>
      </c>
    </row>
    <row r="160" spans="1:18" ht="6" customHeight="1" x14ac:dyDescent="0.35">
      <c r="A160" s="39"/>
      <c r="B160" s="91"/>
      <c r="C160" s="98"/>
      <c r="D160" s="98"/>
      <c r="E160" s="98"/>
      <c r="F160" s="97"/>
      <c r="G160" s="98"/>
      <c r="H160" s="98"/>
      <c r="I160" s="98"/>
      <c r="J160" s="97"/>
      <c r="K160" s="98"/>
      <c r="L160" s="98"/>
      <c r="M160" s="98"/>
      <c r="N160" s="39"/>
      <c r="O160" s="99"/>
      <c r="P160" s="99"/>
      <c r="Q160" s="39"/>
      <c r="R160" s="99"/>
    </row>
    <row r="161" spans="1:18" ht="30" customHeight="1" x14ac:dyDescent="0.35">
      <c r="A161" s="39"/>
      <c r="B161" s="91"/>
      <c r="C161" s="98"/>
      <c r="D161" s="98"/>
      <c r="E161" s="98"/>
      <c r="F161" s="98"/>
      <c r="G161" s="98"/>
      <c r="H161" s="98"/>
      <c r="I161" s="98"/>
      <c r="J161" s="97"/>
      <c r="K161" s="827" t="s">
        <v>651</v>
      </c>
      <c r="L161" s="828"/>
      <c r="M161" s="828"/>
      <c r="N161" s="141"/>
      <c r="O161" s="827" t="s">
        <v>470</v>
      </c>
      <c r="P161" s="829"/>
      <c r="Q161" s="39"/>
      <c r="R161" s="783" t="s">
        <v>470</v>
      </c>
    </row>
    <row r="162" spans="1:18" ht="16.399999999999999" customHeight="1" x14ac:dyDescent="0.35">
      <c r="A162" s="224" t="s">
        <v>657</v>
      </c>
      <c r="B162" s="226"/>
      <c r="C162" s="43"/>
      <c r="D162" s="43"/>
      <c r="E162" s="39"/>
      <c r="F162" s="39"/>
      <c r="G162" s="228"/>
      <c r="H162" s="39"/>
      <c r="I162" s="39"/>
      <c r="J162" s="39"/>
      <c r="K162" s="624">
        <v>0.25629189125028196</v>
      </c>
      <c r="L162" s="625">
        <v>0.8002887706855899</v>
      </c>
      <c r="M162" s="626">
        <v>0.59743081408457832</v>
      </c>
      <c r="N162" s="6"/>
      <c r="O162" s="118">
        <v>86.276996644454996</v>
      </c>
      <c r="P162" s="100">
        <v>53.950875256353648</v>
      </c>
      <c r="Q162" s="6"/>
      <c r="R162" s="118">
        <v>32.326121388101349</v>
      </c>
    </row>
    <row r="163" spans="1:18" ht="16.399999999999999" customHeight="1" x14ac:dyDescent="0.35">
      <c r="A163" s="224" t="s">
        <v>687</v>
      </c>
      <c r="B163" s="226"/>
      <c r="C163" s="43"/>
      <c r="D163" s="43"/>
      <c r="E163" s="39"/>
      <c r="F163" s="39"/>
      <c r="G163" s="39"/>
      <c r="H163" s="39"/>
      <c r="I163" s="39"/>
      <c r="J163" s="39"/>
      <c r="K163" s="101"/>
      <c r="L163" s="101"/>
      <c r="M163" s="101"/>
      <c r="N163" s="39"/>
      <c r="O163" s="102"/>
      <c r="P163" s="102"/>
      <c r="Q163" s="39"/>
      <c r="R163" s="528"/>
    </row>
    <row r="164" spans="1:18" x14ac:dyDescent="0.35">
      <c r="C164" s="45"/>
      <c r="D164" s="45"/>
      <c r="K164" s="103"/>
      <c r="L164" s="103"/>
      <c r="M164" s="101"/>
      <c r="O164" s="107"/>
      <c r="P164" s="107"/>
      <c r="Q164" s="13"/>
      <c r="R164" s="430"/>
    </row>
    <row r="165" spans="1:18" ht="13" x14ac:dyDescent="0.3">
      <c r="O165" s="104"/>
      <c r="P165" s="104"/>
      <c r="Q165" s="13"/>
    </row>
  </sheetData>
  <mergeCells count="6">
    <mergeCell ref="C9:E9"/>
    <mergeCell ref="G9:I9"/>
    <mergeCell ref="K9:M9"/>
    <mergeCell ref="K161:M161"/>
    <mergeCell ref="O161:P161"/>
    <mergeCell ref="O9:P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05"/>
  <sheetViews>
    <sheetView zoomScale="70" zoomScaleNormal="70" workbookViewId="0">
      <pane xSplit="3" ySplit="9" topLeftCell="D10" activePane="bottomRight" state="frozen"/>
      <selection activeCell="A2" sqref="A2"/>
      <selection pane="topRight" activeCell="A2" sqref="A2"/>
      <selection pane="bottomLeft" activeCell="A2" sqref="A2"/>
      <selection pane="bottomRight" activeCell="K205" sqref="K205"/>
    </sheetView>
  </sheetViews>
  <sheetFormatPr defaultColWidth="9.1796875" defaultRowHeight="14.5" x14ac:dyDescent="0.35"/>
  <cols>
    <col min="1" max="1" width="10.1796875" customWidth="1"/>
    <col min="2" max="2" width="7.453125" bestFit="1" customWidth="1"/>
    <col min="3" max="3" width="32.26953125" bestFit="1" customWidth="1"/>
    <col min="4" max="5" width="12.26953125" bestFit="1" customWidth="1"/>
    <col min="6" max="6" width="16.26953125" customWidth="1"/>
    <col min="7" max="7" width="7.1796875" customWidth="1"/>
    <col min="8" max="8" width="13.81640625" bestFit="1" customWidth="1"/>
    <col min="9" max="16" width="11.26953125" bestFit="1" customWidth="1"/>
    <col min="17" max="19" width="12" bestFit="1" customWidth="1"/>
    <col min="20" max="20" width="8.54296875" customWidth="1"/>
    <col min="21" max="21" width="11.26953125" bestFit="1" customWidth="1"/>
  </cols>
  <sheetData>
    <row r="1" spans="1:20" ht="15.5" x14ac:dyDescent="0.35">
      <c r="A1" s="752" t="str">
        <f>REDACTED!A3</f>
        <v>REDACTED VERSION</v>
      </c>
    </row>
    <row r="2" spans="1:20" ht="10.5" customHeight="1" x14ac:dyDescent="0.35"/>
    <row r="3" spans="1:20" ht="18.5" x14ac:dyDescent="0.45">
      <c r="A3" s="1" t="s">
        <v>50</v>
      </c>
      <c r="B3" s="7"/>
      <c r="C3" s="23"/>
    </row>
    <row r="4" spans="1:20" ht="15.5" x14ac:dyDescent="0.35">
      <c r="A4" s="108" t="s">
        <v>733</v>
      </c>
      <c r="B4" s="39"/>
      <c r="C4" s="39"/>
    </row>
    <row r="5" spans="1:20" ht="21" x14ac:dyDescent="0.5">
      <c r="A5" s="2" t="s">
        <v>51</v>
      </c>
      <c r="B5" s="39"/>
      <c r="C5" s="39"/>
    </row>
    <row r="6" spans="1:20" ht="15.5" x14ac:dyDescent="0.35">
      <c r="A6" s="108"/>
      <c r="B6" s="39"/>
      <c r="C6" s="39"/>
    </row>
    <row r="7" spans="1:20" x14ac:dyDescent="0.35">
      <c r="B7" s="39"/>
      <c r="C7" s="39"/>
      <c r="H7" s="451">
        <v>2026</v>
      </c>
      <c r="I7" s="451">
        <v>2026</v>
      </c>
      <c r="J7" s="451">
        <v>2026</v>
      </c>
      <c r="K7" s="451">
        <v>2026</v>
      </c>
      <c r="L7" s="451">
        <v>2026</v>
      </c>
      <c r="M7" s="451">
        <v>2026</v>
      </c>
      <c r="N7" s="451">
        <v>2026</v>
      </c>
      <c r="O7" s="451">
        <v>2026</v>
      </c>
      <c r="P7" s="451">
        <v>2026</v>
      </c>
      <c r="Q7" s="451">
        <v>2026</v>
      </c>
      <c r="R7" s="451">
        <v>2026</v>
      </c>
      <c r="S7" s="451">
        <v>2026</v>
      </c>
    </row>
    <row r="8" spans="1:20" x14ac:dyDescent="0.35">
      <c r="A8" s="229"/>
      <c r="B8" s="39"/>
      <c r="C8" s="39"/>
      <c r="H8" s="824" t="s">
        <v>660</v>
      </c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6"/>
    </row>
    <row r="9" spans="1:20" ht="29" x14ac:dyDescent="0.35">
      <c r="A9" s="595" t="s">
        <v>0</v>
      </c>
      <c r="B9" s="7"/>
      <c r="C9" s="23"/>
      <c r="D9" s="230">
        <v>2026</v>
      </c>
      <c r="E9" s="696" t="s">
        <v>658</v>
      </c>
      <c r="F9" s="231" t="s">
        <v>659</v>
      </c>
      <c r="H9" s="232">
        <v>46023</v>
      </c>
      <c r="I9" s="233">
        <v>46054</v>
      </c>
      <c r="J9" s="233">
        <v>46082</v>
      </c>
      <c r="K9" s="233">
        <v>46113</v>
      </c>
      <c r="L9" s="233">
        <v>46143</v>
      </c>
      <c r="M9" s="233">
        <v>46174</v>
      </c>
      <c r="N9" s="233">
        <v>46204</v>
      </c>
      <c r="O9" s="233">
        <v>46235</v>
      </c>
      <c r="P9" s="233">
        <v>46266</v>
      </c>
      <c r="Q9" s="233">
        <v>46296</v>
      </c>
      <c r="R9" s="233">
        <v>46327</v>
      </c>
      <c r="S9" s="140">
        <v>46357</v>
      </c>
    </row>
    <row r="10" spans="1:20" x14ac:dyDescent="0.35">
      <c r="A10" s="590" t="s">
        <v>52</v>
      </c>
      <c r="B10" s="591" t="s">
        <v>53</v>
      </c>
      <c r="C10" s="236" t="s">
        <v>54</v>
      </c>
      <c r="G10" s="529"/>
      <c r="H10" s="141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237"/>
    </row>
    <row r="11" spans="1:20" x14ac:dyDescent="0.35">
      <c r="A11" s="6" t="s">
        <v>68</v>
      </c>
      <c r="B11" s="7" t="s">
        <v>55</v>
      </c>
      <c r="C11" s="15" t="s">
        <v>20</v>
      </c>
      <c r="D11" s="537">
        <v>0</v>
      </c>
      <c r="E11" s="537">
        <v>0</v>
      </c>
      <c r="F11" s="537">
        <v>0</v>
      </c>
      <c r="G11" s="32"/>
      <c r="H11" s="538">
        <v>0</v>
      </c>
      <c r="I11" s="539">
        <v>0</v>
      </c>
      <c r="J11" s="539">
        <v>0</v>
      </c>
      <c r="K11" s="539">
        <v>0</v>
      </c>
      <c r="L11" s="539">
        <v>0</v>
      </c>
      <c r="M11" s="539">
        <v>0</v>
      </c>
      <c r="N11" s="539">
        <v>0</v>
      </c>
      <c r="O11" s="539">
        <v>0</v>
      </c>
      <c r="P11" s="539">
        <v>0</v>
      </c>
      <c r="Q11" s="539">
        <v>0</v>
      </c>
      <c r="R11" s="539">
        <v>0</v>
      </c>
      <c r="S11" s="540">
        <v>0</v>
      </c>
      <c r="T11" s="32"/>
    </row>
    <row r="12" spans="1:20" x14ac:dyDescent="0.35">
      <c r="A12" s="6" t="s">
        <v>68</v>
      </c>
      <c r="B12" s="7" t="s">
        <v>55</v>
      </c>
      <c r="C12" s="15" t="s">
        <v>22</v>
      </c>
      <c r="D12" s="541">
        <v>0</v>
      </c>
      <c r="E12" s="541">
        <v>0</v>
      </c>
      <c r="F12" s="541">
        <v>0</v>
      </c>
      <c r="G12" s="32"/>
      <c r="H12" s="538">
        <v>0</v>
      </c>
      <c r="I12" s="539">
        <v>0</v>
      </c>
      <c r="J12" s="539">
        <v>0</v>
      </c>
      <c r="K12" s="539">
        <v>0</v>
      </c>
      <c r="L12" s="539">
        <v>0</v>
      </c>
      <c r="M12" s="539">
        <v>0</v>
      </c>
      <c r="N12" s="539">
        <v>0</v>
      </c>
      <c r="O12" s="539">
        <v>0</v>
      </c>
      <c r="P12" s="539">
        <v>0</v>
      </c>
      <c r="Q12" s="539">
        <v>0</v>
      </c>
      <c r="R12" s="539">
        <v>0</v>
      </c>
      <c r="S12" s="540">
        <v>0</v>
      </c>
      <c r="T12" s="32"/>
    </row>
    <row r="13" spans="1:20" x14ac:dyDescent="0.35">
      <c r="A13" s="6" t="s">
        <v>68</v>
      </c>
      <c r="B13" s="7" t="s">
        <v>55</v>
      </c>
      <c r="C13" s="15" t="s">
        <v>45</v>
      </c>
      <c r="D13" s="541">
        <v>0</v>
      </c>
      <c r="E13" s="541">
        <v>0</v>
      </c>
      <c r="F13" s="541">
        <v>0</v>
      </c>
      <c r="G13" s="32"/>
      <c r="H13" s="538">
        <v>0</v>
      </c>
      <c r="I13" s="539">
        <v>0</v>
      </c>
      <c r="J13" s="539">
        <v>0</v>
      </c>
      <c r="K13" s="539">
        <v>0</v>
      </c>
      <c r="L13" s="539">
        <v>0</v>
      </c>
      <c r="M13" s="539">
        <v>0</v>
      </c>
      <c r="N13" s="539">
        <v>0</v>
      </c>
      <c r="O13" s="539">
        <v>0</v>
      </c>
      <c r="P13" s="539">
        <v>0</v>
      </c>
      <c r="Q13" s="539">
        <v>0</v>
      </c>
      <c r="R13" s="539">
        <v>0</v>
      </c>
      <c r="S13" s="540">
        <v>0</v>
      </c>
      <c r="T13" s="32"/>
    </row>
    <row r="14" spans="1:20" x14ac:dyDescent="0.35">
      <c r="A14" s="6" t="s">
        <v>68</v>
      </c>
      <c r="B14" s="7" t="s">
        <v>55</v>
      </c>
      <c r="C14" s="15" t="s">
        <v>2</v>
      </c>
      <c r="D14" s="541">
        <v>0</v>
      </c>
      <c r="E14" s="541">
        <v>0</v>
      </c>
      <c r="F14" s="541">
        <v>0</v>
      </c>
      <c r="G14" s="32"/>
      <c r="H14" s="538">
        <v>0</v>
      </c>
      <c r="I14" s="539">
        <v>0</v>
      </c>
      <c r="J14" s="539">
        <v>0</v>
      </c>
      <c r="K14" s="539">
        <v>0</v>
      </c>
      <c r="L14" s="539">
        <v>0</v>
      </c>
      <c r="M14" s="539">
        <v>0</v>
      </c>
      <c r="N14" s="539">
        <v>0</v>
      </c>
      <c r="O14" s="539">
        <v>0</v>
      </c>
      <c r="P14" s="539">
        <v>0</v>
      </c>
      <c r="Q14" s="539">
        <v>0</v>
      </c>
      <c r="R14" s="539">
        <v>0</v>
      </c>
      <c r="S14" s="540">
        <v>0</v>
      </c>
      <c r="T14" s="32"/>
    </row>
    <row r="15" spans="1:20" x14ac:dyDescent="0.35">
      <c r="A15" s="6" t="s">
        <v>68</v>
      </c>
      <c r="B15" s="7" t="s">
        <v>55</v>
      </c>
      <c r="C15" s="106" t="s">
        <v>43</v>
      </c>
      <c r="D15" s="541">
        <v>0</v>
      </c>
      <c r="E15" s="541">
        <v>0</v>
      </c>
      <c r="F15" s="541">
        <v>0</v>
      </c>
      <c r="G15" s="32"/>
      <c r="H15" s="538">
        <v>0</v>
      </c>
      <c r="I15" s="539">
        <v>0</v>
      </c>
      <c r="J15" s="539">
        <v>0</v>
      </c>
      <c r="K15" s="539">
        <v>0</v>
      </c>
      <c r="L15" s="539">
        <v>0</v>
      </c>
      <c r="M15" s="539">
        <v>0</v>
      </c>
      <c r="N15" s="539">
        <v>0</v>
      </c>
      <c r="O15" s="539">
        <v>0</v>
      </c>
      <c r="P15" s="539">
        <v>0</v>
      </c>
      <c r="Q15" s="539">
        <v>0</v>
      </c>
      <c r="R15" s="539">
        <v>0</v>
      </c>
      <c r="S15" s="540">
        <v>0</v>
      </c>
      <c r="T15" s="32"/>
    </row>
    <row r="16" spans="1:20" x14ac:dyDescent="0.35">
      <c r="A16" s="6" t="s">
        <v>68</v>
      </c>
      <c r="B16" s="7" t="s">
        <v>55</v>
      </c>
      <c r="C16" s="106" t="s">
        <v>31</v>
      </c>
      <c r="D16" s="541">
        <v>0</v>
      </c>
      <c r="E16" s="541">
        <v>0</v>
      </c>
      <c r="F16" s="541">
        <v>0</v>
      </c>
      <c r="G16" s="32"/>
      <c r="H16" s="538">
        <v>0</v>
      </c>
      <c r="I16" s="539">
        <v>0</v>
      </c>
      <c r="J16" s="539">
        <v>0</v>
      </c>
      <c r="K16" s="539">
        <v>0</v>
      </c>
      <c r="L16" s="539">
        <v>0</v>
      </c>
      <c r="M16" s="539">
        <v>0</v>
      </c>
      <c r="N16" s="539">
        <v>0</v>
      </c>
      <c r="O16" s="539">
        <v>0</v>
      </c>
      <c r="P16" s="539">
        <v>0</v>
      </c>
      <c r="Q16" s="539">
        <v>0</v>
      </c>
      <c r="R16" s="539">
        <v>0</v>
      </c>
      <c r="S16" s="540">
        <v>0</v>
      </c>
      <c r="T16" s="32"/>
    </row>
    <row r="17" spans="1:20" x14ac:dyDescent="0.35">
      <c r="A17" s="6" t="s">
        <v>68</v>
      </c>
      <c r="B17" s="7" t="s">
        <v>55</v>
      </c>
      <c r="C17" s="106" t="s">
        <v>30</v>
      </c>
      <c r="D17" s="541">
        <v>0</v>
      </c>
      <c r="E17" s="541">
        <v>0</v>
      </c>
      <c r="F17" s="541">
        <v>0</v>
      </c>
      <c r="G17" s="32"/>
      <c r="H17" s="538">
        <v>0</v>
      </c>
      <c r="I17" s="539">
        <v>0</v>
      </c>
      <c r="J17" s="539">
        <v>0</v>
      </c>
      <c r="K17" s="539">
        <v>0</v>
      </c>
      <c r="L17" s="539">
        <v>0</v>
      </c>
      <c r="M17" s="539">
        <v>0</v>
      </c>
      <c r="N17" s="539">
        <v>0</v>
      </c>
      <c r="O17" s="539">
        <v>0</v>
      </c>
      <c r="P17" s="539">
        <v>0</v>
      </c>
      <c r="Q17" s="539">
        <v>0</v>
      </c>
      <c r="R17" s="539">
        <v>0</v>
      </c>
      <c r="S17" s="540">
        <v>0</v>
      </c>
      <c r="T17" s="32"/>
    </row>
    <row r="18" spans="1:20" ht="15" thickBot="1" x14ac:dyDescent="0.4">
      <c r="A18" s="6" t="s">
        <v>68</v>
      </c>
      <c r="B18" s="7" t="s">
        <v>55</v>
      </c>
      <c r="C18" s="106" t="s">
        <v>32</v>
      </c>
      <c r="D18" s="541">
        <v>0</v>
      </c>
      <c r="E18" s="541">
        <v>0</v>
      </c>
      <c r="F18" s="541">
        <v>0</v>
      </c>
      <c r="G18" s="32"/>
      <c r="H18" s="542">
        <v>0</v>
      </c>
      <c r="I18" s="543">
        <v>0</v>
      </c>
      <c r="J18" s="543">
        <v>0</v>
      </c>
      <c r="K18" s="543">
        <v>0</v>
      </c>
      <c r="L18" s="543">
        <v>0</v>
      </c>
      <c r="M18" s="543">
        <v>0</v>
      </c>
      <c r="N18" s="543">
        <v>0</v>
      </c>
      <c r="O18" s="543">
        <v>0</v>
      </c>
      <c r="P18" s="543">
        <v>0</v>
      </c>
      <c r="Q18" s="543">
        <v>0</v>
      </c>
      <c r="R18" s="543">
        <v>0</v>
      </c>
      <c r="S18" s="544">
        <v>0</v>
      </c>
      <c r="T18" s="32"/>
    </row>
    <row r="19" spans="1:20" ht="15" thickTop="1" x14ac:dyDescent="0.35">
      <c r="A19" s="6" t="s">
        <v>68</v>
      </c>
      <c r="B19" s="7">
        <v>501</v>
      </c>
      <c r="C19" s="15" t="s">
        <v>37</v>
      </c>
      <c r="D19" s="875"/>
      <c r="E19" s="876"/>
      <c r="F19" s="876"/>
      <c r="G19" s="32"/>
      <c r="H19" s="884"/>
      <c r="I19" s="885"/>
      <c r="J19" s="885"/>
      <c r="K19" s="885"/>
      <c r="L19" s="885"/>
      <c r="M19" s="885"/>
      <c r="N19" s="885"/>
      <c r="O19" s="885"/>
      <c r="P19" s="885"/>
      <c r="Q19" s="885"/>
      <c r="R19" s="885"/>
      <c r="S19" s="886"/>
      <c r="T19" s="32"/>
    </row>
    <row r="20" spans="1:20" x14ac:dyDescent="0.35">
      <c r="A20" s="6" t="s">
        <v>68</v>
      </c>
      <c r="B20" s="7">
        <v>547</v>
      </c>
      <c r="C20" s="15" t="s">
        <v>26</v>
      </c>
      <c r="D20" s="877"/>
      <c r="E20" s="878"/>
      <c r="F20" s="878"/>
      <c r="G20" s="32"/>
      <c r="H20" s="887"/>
      <c r="I20" s="888"/>
      <c r="J20" s="888"/>
      <c r="K20" s="888"/>
      <c r="L20" s="888"/>
      <c r="M20" s="888"/>
      <c r="N20" s="888"/>
      <c r="O20" s="888"/>
      <c r="P20" s="888"/>
      <c r="Q20" s="888"/>
      <c r="R20" s="888"/>
      <c r="S20" s="889"/>
      <c r="T20" s="32"/>
    </row>
    <row r="21" spans="1:20" x14ac:dyDescent="0.35">
      <c r="A21" s="6" t="s">
        <v>68</v>
      </c>
      <c r="B21" s="7">
        <v>547</v>
      </c>
      <c r="C21" s="15" t="s">
        <v>27</v>
      </c>
      <c r="D21" s="877"/>
      <c r="E21" s="878"/>
      <c r="F21" s="878"/>
      <c r="G21" s="32"/>
      <c r="H21" s="887"/>
      <c r="I21" s="888"/>
      <c r="J21" s="888"/>
      <c r="K21" s="888"/>
      <c r="L21" s="888"/>
      <c r="M21" s="888"/>
      <c r="N21" s="888"/>
      <c r="O21" s="888"/>
      <c r="P21" s="888"/>
      <c r="Q21" s="888"/>
      <c r="R21" s="888"/>
      <c r="S21" s="889"/>
      <c r="T21" s="32"/>
    </row>
    <row r="22" spans="1:20" x14ac:dyDescent="0.35">
      <c r="A22" s="6" t="s">
        <v>68</v>
      </c>
      <c r="B22" s="7">
        <v>547</v>
      </c>
      <c r="C22" s="15" t="s">
        <v>24</v>
      </c>
      <c r="D22" s="877"/>
      <c r="E22" s="878"/>
      <c r="F22" s="878"/>
      <c r="G22" s="32"/>
      <c r="H22" s="887"/>
      <c r="I22" s="888"/>
      <c r="J22" s="888"/>
      <c r="K22" s="888"/>
      <c r="L22" s="888"/>
      <c r="M22" s="888"/>
      <c r="N22" s="888"/>
      <c r="O22" s="888"/>
      <c r="P22" s="888"/>
      <c r="Q22" s="888"/>
      <c r="R22" s="888"/>
      <c r="S22" s="889"/>
      <c r="T22" s="32"/>
    </row>
    <row r="23" spans="1:20" x14ac:dyDescent="0.35">
      <c r="A23" s="6" t="s">
        <v>68</v>
      </c>
      <c r="B23" s="7">
        <v>547</v>
      </c>
      <c r="C23" s="15" t="s">
        <v>29</v>
      </c>
      <c r="D23" s="877"/>
      <c r="E23" s="878"/>
      <c r="F23" s="878"/>
      <c r="G23" s="32"/>
      <c r="H23" s="887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9"/>
      <c r="T23" s="32"/>
    </row>
    <row r="24" spans="1:20" x14ac:dyDescent="0.35">
      <c r="A24" s="6" t="s">
        <v>68</v>
      </c>
      <c r="B24" s="7">
        <v>547</v>
      </c>
      <c r="C24" s="15" t="s">
        <v>556</v>
      </c>
      <c r="D24" s="877"/>
      <c r="E24" s="878"/>
      <c r="F24" s="878"/>
      <c r="G24" s="32"/>
      <c r="H24" s="887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9"/>
      <c r="T24" s="32"/>
    </row>
    <row r="25" spans="1:20" x14ac:dyDescent="0.35">
      <c r="A25" s="6" t="s">
        <v>68</v>
      </c>
      <c r="B25" s="7">
        <v>547</v>
      </c>
      <c r="C25" s="15" t="s">
        <v>23</v>
      </c>
      <c r="D25" s="877"/>
      <c r="E25" s="878"/>
      <c r="F25" s="878"/>
      <c r="G25" s="32"/>
      <c r="H25" s="887"/>
      <c r="I25" s="888"/>
      <c r="J25" s="888"/>
      <c r="K25" s="888"/>
      <c r="L25" s="888"/>
      <c r="M25" s="888"/>
      <c r="N25" s="888"/>
      <c r="O25" s="888"/>
      <c r="P25" s="888"/>
      <c r="Q25" s="888"/>
      <c r="R25" s="888"/>
      <c r="S25" s="889"/>
      <c r="T25" s="32"/>
    </row>
    <row r="26" spans="1:20" x14ac:dyDescent="0.35">
      <c r="A26" s="6" t="s">
        <v>68</v>
      </c>
      <c r="B26" s="7">
        <v>547</v>
      </c>
      <c r="C26" s="15" t="s">
        <v>39</v>
      </c>
      <c r="D26" s="877"/>
      <c r="E26" s="878"/>
      <c r="F26" s="878"/>
      <c r="G26" s="32"/>
      <c r="H26" s="887"/>
      <c r="I26" s="888"/>
      <c r="J26" s="888"/>
      <c r="K26" s="888"/>
      <c r="L26" s="888"/>
      <c r="M26" s="888"/>
      <c r="N26" s="888"/>
      <c r="O26" s="888"/>
      <c r="P26" s="888"/>
      <c r="Q26" s="888"/>
      <c r="R26" s="888"/>
      <c r="S26" s="889"/>
      <c r="T26" s="32"/>
    </row>
    <row r="27" spans="1:20" x14ac:dyDescent="0.35">
      <c r="A27" s="6" t="s">
        <v>68</v>
      </c>
      <c r="B27" s="7">
        <v>547</v>
      </c>
      <c r="C27" s="15" t="s">
        <v>40</v>
      </c>
      <c r="D27" s="877"/>
      <c r="E27" s="878"/>
      <c r="F27" s="878"/>
      <c r="G27" s="32"/>
      <c r="H27" s="887"/>
      <c r="I27" s="888"/>
      <c r="J27" s="888"/>
      <c r="K27" s="888"/>
      <c r="L27" s="888"/>
      <c r="M27" s="888"/>
      <c r="N27" s="888"/>
      <c r="O27" s="888"/>
      <c r="P27" s="888"/>
      <c r="Q27" s="888"/>
      <c r="R27" s="888"/>
      <c r="S27" s="889"/>
      <c r="T27" s="32"/>
    </row>
    <row r="28" spans="1:20" x14ac:dyDescent="0.35">
      <c r="A28" s="6" t="s">
        <v>68</v>
      </c>
      <c r="B28" s="7">
        <v>547</v>
      </c>
      <c r="C28" s="15" t="s">
        <v>38</v>
      </c>
      <c r="D28" s="877"/>
      <c r="E28" s="878"/>
      <c r="F28" s="878"/>
      <c r="G28" s="32"/>
      <c r="H28" s="887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9"/>
      <c r="T28" s="32"/>
    </row>
    <row r="29" spans="1:20" x14ac:dyDescent="0.35">
      <c r="A29" s="6" t="s">
        <v>68</v>
      </c>
      <c r="B29" s="7">
        <v>547</v>
      </c>
      <c r="C29" s="15" t="s">
        <v>48</v>
      </c>
      <c r="D29" s="877"/>
      <c r="E29" s="878"/>
      <c r="F29" s="878"/>
      <c r="G29" s="32"/>
      <c r="H29" s="887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9"/>
      <c r="T29" s="32"/>
    </row>
    <row r="30" spans="1:20" x14ac:dyDescent="0.35">
      <c r="A30" s="6" t="s">
        <v>68</v>
      </c>
      <c r="B30" s="7">
        <v>547</v>
      </c>
      <c r="C30" s="15" t="s">
        <v>25</v>
      </c>
      <c r="D30" s="877"/>
      <c r="E30" s="878"/>
      <c r="F30" s="878"/>
      <c r="G30" s="32"/>
      <c r="H30" s="887"/>
      <c r="I30" s="888"/>
      <c r="J30" s="888"/>
      <c r="K30" s="888"/>
      <c r="L30" s="888"/>
      <c r="M30" s="888"/>
      <c r="N30" s="888"/>
      <c r="O30" s="888"/>
      <c r="P30" s="888"/>
      <c r="Q30" s="888"/>
      <c r="R30" s="888"/>
      <c r="S30" s="889"/>
      <c r="T30" s="32"/>
    </row>
    <row r="31" spans="1:20" x14ac:dyDescent="0.35">
      <c r="A31" s="6" t="s">
        <v>68</v>
      </c>
      <c r="B31" s="7">
        <v>547</v>
      </c>
      <c r="C31" s="15" t="s">
        <v>661</v>
      </c>
      <c r="D31" s="877"/>
      <c r="E31" s="878"/>
      <c r="F31" s="878"/>
      <c r="G31" s="32"/>
      <c r="H31" s="887"/>
      <c r="I31" s="888"/>
      <c r="J31" s="888"/>
      <c r="K31" s="888"/>
      <c r="L31" s="888"/>
      <c r="M31" s="888"/>
      <c r="N31" s="888"/>
      <c r="O31" s="888"/>
      <c r="P31" s="888"/>
      <c r="Q31" s="888"/>
      <c r="R31" s="888"/>
      <c r="S31" s="889"/>
      <c r="T31" s="32"/>
    </row>
    <row r="32" spans="1:20" x14ac:dyDescent="0.35">
      <c r="A32" s="6" t="s">
        <v>68</v>
      </c>
      <c r="B32" s="7">
        <v>547</v>
      </c>
      <c r="C32" s="15" t="s">
        <v>21</v>
      </c>
      <c r="D32" s="877"/>
      <c r="E32" s="878"/>
      <c r="F32" s="878"/>
      <c r="G32" s="32"/>
      <c r="H32" s="887"/>
      <c r="I32" s="888"/>
      <c r="J32" s="888"/>
      <c r="K32" s="888"/>
      <c r="L32" s="888"/>
      <c r="M32" s="888"/>
      <c r="N32" s="888"/>
      <c r="O32" s="888"/>
      <c r="P32" s="888"/>
      <c r="Q32" s="888"/>
      <c r="R32" s="888"/>
      <c r="S32" s="889"/>
      <c r="T32" s="32"/>
    </row>
    <row r="33" spans="1:20" x14ac:dyDescent="0.35">
      <c r="A33" s="6" t="s">
        <v>68</v>
      </c>
      <c r="B33" s="7">
        <v>555</v>
      </c>
      <c r="C33" s="15" t="s">
        <v>3</v>
      </c>
      <c r="D33" s="877"/>
      <c r="E33" s="878"/>
      <c r="F33" s="878"/>
      <c r="G33" s="32"/>
      <c r="H33" s="887"/>
      <c r="I33" s="888"/>
      <c r="J33" s="888"/>
      <c r="K33" s="888"/>
      <c r="L33" s="888"/>
      <c r="M33" s="888"/>
      <c r="N33" s="888"/>
      <c r="O33" s="888"/>
      <c r="P33" s="888"/>
      <c r="Q33" s="888"/>
      <c r="R33" s="888"/>
      <c r="S33" s="889"/>
      <c r="T33" s="32"/>
    </row>
    <row r="34" spans="1:20" x14ac:dyDescent="0.35">
      <c r="A34" s="6" t="s">
        <v>68</v>
      </c>
      <c r="B34" s="7" t="s">
        <v>56</v>
      </c>
      <c r="C34" s="4" t="s">
        <v>84</v>
      </c>
      <c r="D34" s="877"/>
      <c r="E34" s="878"/>
      <c r="F34" s="878"/>
      <c r="G34" s="32"/>
      <c r="H34" s="887"/>
      <c r="I34" s="888"/>
      <c r="J34" s="888"/>
      <c r="K34" s="888"/>
      <c r="L34" s="888"/>
      <c r="M34" s="888"/>
      <c r="N34" s="888"/>
      <c r="O34" s="888"/>
      <c r="P34" s="888"/>
      <c r="Q34" s="888"/>
      <c r="R34" s="888"/>
      <c r="S34" s="889"/>
      <c r="T34" s="32"/>
    </row>
    <row r="35" spans="1:20" x14ac:dyDescent="0.35">
      <c r="A35" s="6" t="s">
        <v>68</v>
      </c>
      <c r="B35" s="7" t="s">
        <v>56</v>
      </c>
      <c r="C35" s="4" t="s">
        <v>85</v>
      </c>
      <c r="D35" s="877"/>
      <c r="E35" s="878"/>
      <c r="F35" s="878"/>
      <c r="G35" s="32"/>
      <c r="H35" s="887"/>
      <c r="I35" s="888"/>
      <c r="J35" s="888"/>
      <c r="K35" s="888"/>
      <c r="L35" s="888"/>
      <c r="M35" s="888"/>
      <c r="N35" s="888"/>
      <c r="O35" s="888"/>
      <c r="P35" s="888"/>
      <c r="Q35" s="888"/>
      <c r="R35" s="888"/>
      <c r="S35" s="889"/>
      <c r="T35" s="32"/>
    </row>
    <row r="36" spans="1:20" x14ac:dyDescent="0.35">
      <c r="A36" s="6" t="s">
        <v>68</v>
      </c>
      <c r="B36" s="7" t="s">
        <v>56</v>
      </c>
      <c r="C36" s="15" t="s">
        <v>17</v>
      </c>
      <c r="D36" s="877"/>
      <c r="E36" s="878"/>
      <c r="F36" s="878"/>
      <c r="G36" s="32"/>
      <c r="H36" s="887"/>
      <c r="I36" s="888"/>
      <c r="J36" s="888"/>
      <c r="K36" s="888"/>
      <c r="L36" s="888"/>
      <c r="M36" s="888"/>
      <c r="N36" s="888"/>
      <c r="O36" s="888"/>
      <c r="P36" s="888"/>
      <c r="Q36" s="888"/>
      <c r="R36" s="888"/>
      <c r="S36" s="889"/>
      <c r="T36" s="32"/>
    </row>
    <row r="37" spans="1:20" x14ac:dyDescent="0.35">
      <c r="A37" s="6" t="s">
        <v>68</v>
      </c>
      <c r="B37" s="7" t="s">
        <v>56</v>
      </c>
      <c r="C37" s="15" t="s">
        <v>18</v>
      </c>
      <c r="D37" s="877"/>
      <c r="E37" s="878"/>
      <c r="F37" s="878"/>
      <c r="G37" s="32"/>
      <c r="H37" s="887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9"/>
      <c r="T37" s="32"/>
    </row>
    <row r="38" spans="1:20" x14ac:dyDescent="0.35">
      <c r="A38" s="6" t="s">
        <v>68</v>
      </c>
      <c r="B38" s="7" t="s">
        <v>56</v>
      </c>
      <c r="C38" s="15" t="s">
        <v>49</v>
      </c>
      <c r="D38" s="877"/>
      <c r="E38" s="878"/>
      <c r="F38" s="878"/>
      <c r="G38" s="32"/>
      <c r="H38" s="887"/>
      <c r="I38" s="888"/>
      <c r="J38" s="888"/>
      <c r="K38" s="888"/>
      <c r="L38" s="888"/>
      <c r="M38" s="888"/>
      <c r="N38" s="888"/>
      <c r="O38" s="888"/>
      <c r="P38" s="888"/>
      <c r="Q38" s="888"/>
      <c r="R38" s="888"/>
      <c r="S38" s="889"/>
      <c r="T38" s="32"/>
    </row>
    <row r="39" spans="1:20" x14ac:dyDescent="0.35">
      <c r="A39" s="6" t="s">
        <v>68</v>
      </c>
      <c r="B39" s="7" t="s">
        <v>56</v>
      </c>
      <c r="C39" s="15" t="s">
        <v>19</v>
      </c>
      <c r="D39" s="877"/>
      <c r="E39" s="878"/>
      <c r="F39" s="878"/>
      <c r="G39" s="32"/>
      <c r="H39" s="887"/>
      <c r="I39" s="888"/>
      <c r="J39" s="888"/>
      <c r="K39" s="888"/>
      <c r="L39" s="888"/>
      <c r="M39" s="888"/>
      <c r="N39" s="888"/>
      <c r="O39" s="888"/>
      <c r="P39" s="888"/>
      <c r="Q39" s="888"/>
      <c r="R39" s="888"/>
      <c r="S39" s="889"/>
      <c r="T39" s="32"/>
    </row>
    <row r="40" spans="1:20" x14ac:dyDescent="0.35">
      <c r="A40" s="6" t="s">
        <v>68</v>
      </c>
      <c r="B40" s="7" t="s">
        <v>56</v>
      </c>
      <c r="C40" s="15" t="s">
        <v>545</v>
      </c>
      <c r="D40" s="877"/>
      <c r="E40" s="878"/>
      <c r="F40" s="878"/>
      <c r="G40" s="32"/>
      <c r="H40" s="887"/>
      <c r="I40" s="888"/>
      <c r="J40" s="888"/>
      <c r="K40" s="888"/>
      <c r="L40" s="888"/>
      <c r="M40" s="888"/>
      <c r="N40" s="888"/>
      <c r="O40" s="888"/>
      <c r="P40" s="888"/>
      <c r="Q40" s="888"/>
      <c r="R40" s="888"/>
      <c r="S40" s="889"/>
      <c r="T40" s="32"/>
    </row>
    <row r="41" spans="1:20" x14ac:dyDescent="0.35">
      <c r="A41" s="6" t="s">
        <v>68</v>
      </c>
      <c r="B41" s="7" t="s">
        <v>56</v>
      </c>
      <c r="C41" s="15" t="s">
        <v>546</v>
      </c>
      <c r="D41" s="877"/>
      <c r="E41" s="878"/>
      <c r="F41" s="878"/>
      <c r="G41" s="32"/>
      <c r="H41" s="887"/>
      <c r="I41" s="888"/>
      <c r="J41" s="888"/>
      <c r="K41" s="888"/>
      <c r="L41" s="888"/>
      <c r="M41" s="888"/>
      <c r="N41" s="888"/>
      <c r="O41" s="888"/>
      <c r="P41" s="888"/>
      <c r="Q41" s="888"/>
      <c r="R41" s="888"/>
      <c r="S41" s="889"/>
      <c r="T41" s="32"/>
    </row>
    <row r="42" spans="1:20" x14ac:dyDescent="0.35">
      <c r="A42" s="6" t="s">
        <v>68</v>
      </c>
      <c r="B42" s="7" t="s">
        <v>56</v>
      </c>
      <c r="C42" s="15" t="s">
        <v>41</v>
      </c>
      <c r="D42" s="877"/>
      <c r="E42" s="878"/>
      <c r="F42" s="878"/>
      <c r="G42" s="32"/>
      <c r="H42" s="887"/>
      <c r="I42" s="888"/>
      <c r="J42" s="888"/>
      <c r="K42" s="888"/>
      <c r="L42" s="888"/>
      <c r="M42" s="888"/>
      <c r="N42" s="888"/>
      <c r="O42" s="888"/>
      <c r="P42" s="888"/>
      <c r="Q42" s="888"/>
      <c r="R42" s="888"/>
      <c r="S42" s="889"/>
      <c r="T42" s="32"/>
    </row>
    <row r="43" spans="1:20" x14ac:dyDescent="0.35">
      <c r="A43" s="6" t="s">
        <v>68</v>
      </c>
      <c r="B43" s="7" t="s">
        <v>56</v>
      </c>
      <c r="C43" s="15" t="s">
        <v>8</v>
      </c>
      <c r="D43" s="877"/>
      <c r="E43" s="878"/>
      <c r="F43" s="878"/>
      <c r="G43" s="32"/>
      <c r="H43" s="887"/>
      <c r="I43" s="888"/>
      <c r="J43" s="888"/>
      <c r="K43" s="888"/>
      <c r="L43" s="888"/>
      <c r="M43" s="888"/>
      <c r="N43" s="888"/>
      <c r="O43" s="888"/>
      <c r="P43" s="888"/>
      <c r="Q43" s="888"/>
      <c r="R43" s="888"/>
      <c r="S43" s="889"/>
      <c r="T43" s="32"/>
    </row>
    <row r="44" spans="1:20" x14ac:dyDescent="0.35">
      <c r="A44" s="6" t="s">
        <v>68</v>
      </c>
      <c r="B44" s="7" t="s">
        <v>56</v>
      </c>
      <c r="C44" s="15" t="s">
        <v>9</v>
      </c>
      <c r="D44" s="877"/>
      <c r="E44" s="878"/>
      <c r="F44" s="878"/>
      <c r="G44" s="32"/>
      <c r="H44" s="887"/>
      <c r="I44" s="888"/>
      <c r="J44" s="888"/>
      <c r="K44" s="888"/>
      <c r="L44" s="888"/>
      <c r="M44" s="888"/>
      <c r="N44" s="888"/>
      <c r="O44" s="888"/>
      <c r="P44" s="888"/>
      <c r="Q44" s="888"/>
      <c r="R44" s="888"/>
      <c r="S44" s="889"/>
      <c r="T44" s="32"/>
    </row>
    <row r="45" spans="1:20" x14ac:dyDescent="0.35">
      <c r="A45" s="6" t="s">
        <v>68</v>
      </c>
      <c r="B45" s="7" t="s">
        <v>56</v>
      </c>
      <c r="C45" s="15" t="s">
        <v>541</v>
      </c>
      <c r="D45" s="877"/>
      <c r="E45" s="878"/>
      <c r="F45" s="878"/>
      <c r="G45" s="32"/>
      <c r="H45" s="887"/>
      <c r="I45" s="888"/>
      <c r="J45" s="888"/>
      <c r="K45" s="888"/>
      <c r="L45" s="888"/>
      <c r="M45" s="888"/>
      <c r="N45" s="888"/>
      <c r="O45" s="888"/>
      <c r="P45" s="888"/>
      <c r="Q45" s="888"/>
      <c r="R45" s="888"/>
      <c r="S45" s="889"/>
      <c r="T45" s="32"/>
    </row>
    <row r="46" spans="1:20" x14ac:dyDescent="0.35">
      <c r="A46" s="6" t="s">
        <v>68</v>
      </c>
      <c r="B46" s="7" t="s">
        <v>56</v>
      </c>
      <c r="C46" s="15" t="s">
        <v>638</v>
      </c>
      <c r="D46" s="877"/>
      <c r="E46" s="878"/>
      <c r="F46" s="878"/>
      <c r="G46" s="32"/>
      <c r="H46" s="887"/>
      <c r="I46" s="888"/>
      <c r="J46" s="888"/>
      <c r="K46" s="888"/>
      <c r="L46" s="888"/>
      <c r="M46" s="888"/>
      <c r="N46" s="888"/>
      <c r="O46" s="888"/>
      <c r="P46" s="888"/>
      <c r="Q46" s="888"/>
      <c r="R46" s="888"/>
      <c r="S46" s="889"/>
      <c r="T46" s="32"/>
    </row>
    <row r="47" spans="1:20" x14ac:dyDescent="0.35">
      <c r="A47" s="6" t="s">
        <v>68</v>
      </c>
      <c r="B47" s="7">
        <v>555</v>
      </c>
      <c r="C47" s="15" t="s">
        <v>639</v>
      </c>
      <c r="D47" s="877"/>
      <c r="E47" s="878"/>
      <c r="F47" s="878"/>
      <c r="G47" s="32"/>
      <c r="H47" s="887"/>
      <c r="I47" s="888"/>
      <c r="J47" s="888"/>
      <c r="K47" s="888"/>
      <c r="L47" s="888"/>
      <c r="M47" s="888"/>
      <c r="N47" s="888"/>
      <c r="O47" s="888"/>
      <c r="P47" s="888"/>
      <c r="Q47" s="888"/>
      <c r="R47" s="888"/>
      <c r="S47" s="889"/>
      <c r="T47" s="32"/>
    </row>
    <row r="48" spans="1:20" x14ac:dyDescent="0.35">
      <c r="A48" s="6" t="s">
        <v>68</v>
      </c>
      <c r="B48" s="7" t="s">
        <v>55</v>
      </c>
      <c r="C48" s="15" t="s">
        <v>5</v>
      </c>
      <c r="D48" s="877"/>
      <c r="E48" s="878"/>
      <c r="F48" s="878"/>
      <c r="G48" s="32"/>
      <c r="H48" s="887"/>
      <c r="I48" s="888"/>
      <c r="J48" s="888"/>
      <c r="K48" s="888"/>
      <c r="L48" s="888"/>
      <c r="M48" s="888"/>
      <c r="N48" s="888"/>
      <c r="O48" s="888"/>
      <c r="P48" s="888"/>
      <c r="Q48" s="888"/>
      <c r="R48" s="888"/>
      <c r="S48" s="889"/>
      <c r="T48" s="32"/>
    </row>
    <row r="49" spans="1:20" x14ac:dyDescent="0.35">
      <c r="A49" s="6" t="s">
        <v>68</v>
      </c>
      <c r="B49" s="7">
        <v>555</v>
      </c>
      <c r="C49" s="15" t="s">
        <v>6</v>
      </c>
      <c r="D49" s="877"/>
      <c r="E49" s="878"/>
      <c r="F49" s="878"/>
      <c r="G49" s="32"/>
      <c r="H49" s="887"/>
      <c r="I49" s="888"/>
      <c r="J49" s="888"/>
      <c r="K49" s="888"/>
      <c r="L49" s="888"/>
      <c r="M49" s="888"/>
      <c r="N49" s="888"/>
      <c r="O49" s="888"/>
      <c r="P49" s="888"/>
      <c r="Q49" s="888"/>
      <c r="R49" s="888"/>
      <c r="S49" s="889"/>
      <c r="T49" s="32"/>
    </row>
    <row r="50" spans="1:20" ht="15" thickBot="1" x14ac:dyDescent="0.4">
      <c r="A50" s="6" t="s">
        <v>68</v>
      </c>
      <c r="B50" s="7">
        <v>555</v>
      </c>
      <c r="C50" s="15" t="s">
        <v>7</v>
      </c>
      <c r="D50" s="877"/>
      <c r="E50" s="878"/>
      <c r="F50" s="878"/>
      <c r="G50" s="32"/>
      <c r="H50" s="887"/>
      <c r="I50" s="888"/>
      <c r="J50" s="888"/>
      <c r="K50" s="888"/>
      <c r="L50" s="888"/>
      <c r="M50" s="888"/>
      <c r="N50" s="888"/>
      <c r="O50" s="888"/>
      <c r="P50" s="888"/>
      <c r="Q50" s="888"/>
      <c r="R50" s="888"/>
      <c r="S50" s="889"/>
      <c r="T50" s="32"/>
    </row>
    <row r="51" spans="1:20" ht="15" thickTop="1" x14ac:dyDescent="0.35">
      <c r="A51" s="6" t="s">
        <v>68</v>
      </c>
      <c r="B51" s="7" t="s">
        <v>55</v>
      </c>
      <c r="C51" s="867"/>
      <c r="D51" s="879"/>
      <c r="E51" s="878"/>
      <c r="F51" s="878"/>
      <c r="G51" s="32"/>
      <c r="H51" s="887"/>
      <c r="I51" s="888"/>
      <c r="J51" s="888"/>
      <c r="K51" s="888"/>
      <c r="L51" s="888"/>
      <c r="M51" s="888"/>
      <c r="N51" s="888"/>
      <c r="O51" s="888"/>
      <c r="P51" s="888"/>
      <c r="Q51" s="888"/>
      <c r="R51" s="888"/>
      <c r="S51" s="889"/>
      <c r="T51" s="32"/>
    </row>
    <row r="52" spans="1:20" x14ac:dyDescent="0.35">
      <c r="A52" s="6" t="s">
        <v>68</v>
      </c>
      <c r="B52" s="7" t="s">
        <v>55</v>
      </c>
      <c r="C52" s="868"/>
      <c r="D52" s="879"/>
      <c r="E52" s="878"/>
      <c r="F52" s="878"/>
      <c r="G52" s="32"/>
      <c r="H52" s="887"/>
      <c r="I52" s="888"/>
      <c r="J52" s="888"/>
      <c r="K52" s="888"/>
      <c r="L52" s="888"/>
      <c r="M52" s="888"/>
      <c r="N52" s="888"/>
      <c r="O52" s="888"/>
      <c r="P52" s="888"/>
      <c r="Q52" s="888"/>
      <c r="R52" s="888"/>
      <c r="S52" s="889"/>
      <c r="T52" s="32"/>
    </row>
    <row r="53" spans="1:20" x14ac:dyDescent="0.35">
      <c r="A53" s="6" t="s">
        <v>68</v>
      </c>
      <c r="B53" s="7" t="s">
        <v>55</v>
      </c>
      <c r="C53" s="868"/>
      <c r="D53" s="879"/>
      <c r="E53" s="878"/>
      <c r="F53" s="878"/>
      <c r="G53" s="32"/>
      <c r="H53" s="887"/>
      <c r="I53" s="888"/>
      <c r="J53" s="888"/>
      <c r="K53" s="888"/>
      <c r="L53" s="888"/>
      <c r="M53" s="888"/>
      <c r="N53" s="888"/>
      <c r="O53" s="888"/>
      <c r="P53" s="888"/>
      <c r="Q53" s="888"/>
      <c r="R53" s="888"/>
      <c r="S53" s="889"/>
      <c r="T53" s="32"/>
    </row>
    <row r="54" spans="1:20" x14ac:dyDescent="0.35">
      <c r="A54" s="6" t="s">
        <v>68</v>
      </c>
      <c r="B54" s="7" t="s">
        <v>55</v>
      </c>
      <c r="C54" s="868"/>
      <c r="D54" s="879"/>
      <c r="E54" s="878"/>
      <c r="F54" s="878"/>
      <c r="G54" s="32"/>
      <c r="H54" s="887"/>
      <c r="I54" s="888"/>
      <c r="J54" s="888"/>
      <c r="K54" s="888"/>
      <c r="L54" s="888"/>
      <c r="M54" s="888"/>
      <c r="N54" s="888"/>
      <c r="O54" s="888"/>
      <c r="P54" s="888"/>
      <c r="Q54" s="888"/>
      <c r="R54" s="888"/>
      <c r="S54" s="889"/>
      <c r="T54" s="32"/>
    </row>
    <row r="55" spans="1:20" x14ac:dyDescent="0.35">
      <c r="A55" s="6" t="s">
        <v>68</v>
      </c>
      <c r="B55" s="7" t="s">
        <v>55</v>
      </c>
      <c r="C55" s="868"/>
      <c r="D55" s="879"/>
      <c r="E55" s="878"/>
      <c r="F55" s="878"/>
      <c r="G55" s="32"/>
      <c r="H55" s="887"/>
      <c r="I55" s="888"/>
      <c r="J55" s="888"/>
      <c r="K55" s="888"/>
      <c r="L55" s="888"/>
      <c r="M55" s="888"/>
      <c r="N55" s="888"/>
      <c r="O55" s="888"/>
      <c r="P55" s="888"/>
      <c r="Q55" s="888"/>
      <c r="R55" s="888"/>
      <c r="S55" s="889"/>
      <c r="T55" s="32"/>
    </row>
    <row r="56" spans="1:20" x14ac:dyDescent="0.35">
      <c r="A56" s="6" t="s">
        <v>68</v>
      </c>
      <c r="B56" s="7">
        <v>555</v>
      </c>
      <c r="C56" s="868"/>
      <c r="D56" s="879"/>
      <c r="E56" s="878"/>
      <c r="F56" s="878"/>
      <c r="G56" s="32"/>
      <c r="H56" s="887"/>
      <c r="I56" s="888"/>
      <c r="J56" s="888"/>
      <c r="K56" s="888"/>
      <c r="L56" s="888"/>
      <c r="M56" s="888"/>
      <c r="N56" s="888"/>
      <c r="O56" s="888"/>
      <c r="P56" s="888"/>
      <c r="Q56" s="888"/>
      <c r="R56" s="888"/>
      <c r="S56" s="889"/>
      <c r="T56" s="32"/>
    </row>
    <row r="57" spans="1:20" x14ac:dyDescent="0.35">
      <c r="A57" s="6" t="s">
        <v>68</v>
      </c>
      <c r="B57" s="7">
        <v>555</v>
      </c>
      <c r="C57" s="868"/>
      <c r="D57" s="879"/>
      <c r="E57" s="878"/>
      <c r="F57" s="878"/>
      <c r="G57" s="32"/>
      <c r="H57" s="887"/>
      <c r="I57" s="888"/>
      <c r="J57" s="888"/>
      <c r="K57" s="888"/>
      <c r="L57" s="888"/>
      <c r="M57" s="888"/>
      <c r="N57" s="888"/>
      <c r="O57" s="888"/>
      <c r="P57" s="888"/>
      <c r="Q57" s="888"/>
      <c r="R57" s="888"/>
      <c r="S57" s="889"/>
      <c r="T57" s="32"/>
    </row>
    <row r="58" spans="1:20" x14ac:dyDescent="0.35">
      <c r="A58" s="6" t="s">
        <v>68</v>
      </c>
      <c r="B58" s="7">
        <v>555</v>
      </c>
      <c r="C58" s="868"/>
      <c r="D58" s="879"/>
      <c r="E58" s="878"/>
      <c r="F58" s="878"/>
      <c r="G58" s="32"/>
      <c r="H58" s="887"/>
      <c r="I58" s="888"/>
      <c r="J58" s="888"/>
      <c r="K58" s="888"/>
      <c r="L58" s="888"/>
      <c r="M58" s="888"/>
      <c r="N58" s="888"/>
      <c r="O58" s="888"/>
      <c r="P58" s="888"/>
      <c r="Q58" s="888"/>
      <c r="R58" s="888"/>
      <c r="S58" s="889"/>
      <c r="T58" s="32"/>
    </row>
    <row r="59" spans="1:20" x14ac:dyDescent="0.35">
      <c r="A59" s="6" t="s">
        <v>68</v>
      </c>
      <c r="B59" s="7" t="s">
        <v>55</v>
      </c>
      <c r="C59" s="868"/>
      <c r="D59" s="879"/>
      <c r="E59" s="878"/>
      <c r="F59" s="878"/>
      <c r="G59" s="32"/>
      <c r="H59" s="887"/>
      <c r="I59" s="888"/>
      <c r="J59" s="888"/>
      <c r="K59" s="888"/>
      <c r="L59" s="888"/>
      <c r="M59" s="888"/>
      <c r="N59" s="888"/>
      <c r="O59" s="888"/>
      <c r="P59" s="888"/>
      <c r="Q59" s="888"/>
      <c r="R59" s="888"/>
      <c r="S59" s="889"/>
      <c r="T59" s="32"/>
    </row>
    <row r="60" spans="1:20" x14ac:dyDescent="0.35">
      <c r="A60" s="6" t="s">
        <v>68</v>
      </c>
      <c r="B60" s="7" t="s">
        <v>55</v>
      </c>
      <c r="C60" s="868"/>
      <c r="D60" s="879"/>
      <c r="E60" s="878"/>
      <c r="F60" s="878"/>
      <c r="G60" s="32"/>
      <c r="H60" s="887"/>
      <c r="I60" s="888"/>
      <c r="J60" s="888"/>
      <c r="K60" s="888"/>
      <c r="L60" s="888"/>
      <c r="M60" s="888"/>
      <c r="N60" s="888"/>
      <c r="O60" s="888"/>
      <c r="P60" s="888"/>
      <c r="Q60" s="888"/>
      <c r="R60" s="888"/>
      <c r="S60" s="889"/>
      <c r="T60" s="32"/>
    </row>
    <row r="61" spans="1:20" x14ac:dyDescent="0.35">
      <c r="A61" s="6" t="s">
        <v>68</v>
      </c>
      <c r="B61" s="7">
        <v>555</v>
      </c>
      <c r="C61" s="868"/>
      <c r="D61" s="879"/>
      <c r="E61" s="878"/>
      <c r="F61" s="878"/>
      <c r="G61" s="32"/>
      <c r="H61" s="887"/>
      <c r="I61" s="888"/>
      <c r="J61" s="888"/>
      <c r="K61" s="888"/>
      <c r="L61" s="888"/>
      <c r="M61" s="888"/>
      <c r="N61" s="888"/>
      <c r="O61" s="888"/>
      <c r="P61" s="888"/>
      <c r="Q61" s="888"/>
      <c r="R61" s="888"/>
      <c r="S61" s="889"/>
      <c r="T61" s="32"/>
    </row>
    <row r="62" spans="1:20" ht="15" thickBot="1" x14ac:dyDescent="0.4">
      <c r="A62" s="6" t="s">
        <v>68</v>
      </c>
      <c r="B62" s="7">
        <v>555</v>
      </c>
      <c r="C62" s="869"/>
      <c r="D62" s="880"/>
      <c r="E62" s="881"/>
      <c r="F62" s="881"/>
      <c r="G62" s="32"/>
      <c r="H62" s="890"/>
      <c r="I62" s="891"/>
      <c r="J62" s="891"/>
      <c r="K62" s="891"/>
      <c r="L62" s="891"/>
      <c r="M62" s="891"/>
      <c r="N62" s="891"/>
      <c r="O62" s="891"/>
      <c r="P62" s="891"/>
      <c r="Q62" s="891"/>
      <c r="R62" s="891"/>
      <c r="S62" s="892"/>
      <c r="T62" s="32"/>
    </row>
    <row r="63" spans="1:20" ht="15.5" thickTop="1" thickBot="1" x14ac:dyDescent="0.4">
      <c r="A63" s="6" t="s">
        <v>68</v>
      </c>
      <c r="B63" s="7">
        <v>555</v>
      </c>
      <c r="C63" s="15" t="s">
        <v>1</v>
      </c>
      <c r="D63" s="541">
        <v>0</v>
      </c>
      <c r="E63" s="541">
        <v>0</v>
      </c>
      <c r="F63" s="541">
        <v>0</v>
      </c>
      <c r="G63" s="32"/>
      <c r="H63" s="542">
        <v>0</v>
      </c>
      <c r="I63" s="539">
        <v>0</v>
      </c>
      <c r="J63" s="539">
        <v>0</v>
      </c>
      <c r="K63" s="539">
        <v>0</v>
      </c>
      <c r="L63" s="539">
        <v>0</v>
      </c>
      <c r="M63" s="539">
        <v>0</v>
      </c>
      <c r="N63" s="539">
        <v>0</v>
      </c>
      <c r="O63" s="539">
        <v>0</v>
      </c>
      <c r="P63" s="539">
        <v>0</v>
      </c>
      <c r="Q63" s="539">
        <v>0</v>
      </c>
      <c r="R63" s="539">
        <v>0</v>
      </c>
      <c r="S63" s="764">
        <v>0</v>
      </c>
      <c r="T63" s="32"/>
    </row>
    <row r="64" spans="1:20" ht="15.5" thickTop="1" thickBot="1" x14ac:dyDescent="0.4">
      <c r="A64" s="6" t="s">
        <v>68</v>
      </c>
      <c r="B64" s="7">
        <v>555</v>
      </c>
      <c r="C64" s="15" t="s">
        <v>28</v>
      </c>
      <c r="D64" s="882"/>
      <c r="E64" s="883"/>
      <c r="F64" s="883"/>
      <c r="G64" s="32"/>
      <c r="H64" s="882"/>
      <c r="I64" s="893"/>
      <c r="J64" s="893"/>
      <c r="K64" s="893"/>
      <c r="L64" s="893"/>
      <c r="M64" s="893"/>
      <c r="N64" s="893"/>
      <c r="O64" s="893"/>
      <c r="P64" s="893"/>
      <c r="Q64" s="893"/>
      <c r="R64" s="893"/>
      <c r="S64" s="894"/>
      <c r="T64" s="32"/>
    </row>
    <row r="65" spans="1:20" ht="15" thickTop="1" x14ac:dyDescent="0.35">
      <c r="A65" s="6" t="s">
        <v>68</v>
      </c>
      <c r="B65" s="7">
        <v>555</v>
      </c>
      <c r="C65" s="15" t="s">
        <v>44</v>
      </c>
      <c r="D65" s="541">
        <v>0</v>
      </c>
      <c r="E65" s="541">
        <v>0</v>
      </c>
      <c r="F65" s="541">
        <v>0</v>
      </c>
      <c r="G65" s="32"/>
      <c r="H65" s="538">
        <v>0</v>
      </c>
      <c r="I65" s="539">
        <v>0</v>
      </c>
      <c r="J65" s="539">
        <v>0</v>
      </c>
      <c r="K65" s="539">
        <v>0</v>
      </c>
      <c r="L65" s="539">
        <v>0</v>
      </c>
      <c r="M65" s="539">
        <v>0</v>
      </c>
      <c r="N65" s="539">
        <v>0</v>
      </c>
      <c r="O65" s="539">
        <v>0</v>
      </c>
      <c r="P65" s="539">
        <v>0</v>
      </c>
      <c r="Q65" s="539">
        <v>0</v>
      </c>
      <c r="R65" s="539">
        <v>0</v>
      </c>
      <c r="S65" s="545">
        <v>0</v>
      </c>
      <c r="T65" s="32"/>
    </row>
    <row r="66" spans="1:20" x14ac:dyDescent="0.35">
      <c r="A66" s="6" t="s">
        <v>68</v>
      </c>
      <c r="B66" s="7">
        <v>555</v>
      </c>
      <c r="C66" s="15" t="s">
        <v>4</v>
      </c>
      <c r="D66" s="541">
        <v>2168.6499999999996</v>
      </c>
      <c r="E66" s="541">
        <v>1910.4843000000001</v>
      </c>
      <c r="F66" s="541">
        <v>258.16569999999956</v>
      </c>
      <c r="G66" s="32"/>
      <c r="H66" s="538">
        <v>262.44</v>
      </c>
      <c r="I66" s="539">
        <v>211.04</v>
      </c>
      <c r="J66" s="539">
        <v>213.54</v>
      </c>
      <c r="K66" s="539">
        <v>166.46</v>
      </c>
      <c r="L66" s="539">
        <v>142.37</v>
      </c>
      <c r="M66" s="539">
        <v>126.14</v>
      </c>
      <c r="N66" s="539">
        <v>139.36000000000001</v>
      </c>
      <c r="O66" s="539">
        <v>138.35</v>
      </c>
      <c r="P66" s="539">
        <v>130.12</v>
      </c>
      <c r="Q66" s="539">
        <v>155.32</v>
      </c>
      <c r="R66" s="539">
        <v>216.6</v>
      </c>
      <c r="S66" s="540">
        <v>266.91000000000003</v>
      </c>
      <c r="T66" s="32"/>
    </row>
    <row r="67" spans="1:20" x14ac:dyDescent="0.35">
      <c r="A67" s="6" t="s">
        <v>68</v>
      </c>
      <c r="B67" s="7" t="s">
        <v>55</v>
      </c>
      <c r="C67" s="15" t="s">
        <v>42</v>
      </c>
      <c r="D67" s="541">
        <v>3543.06</v>
      </c>
      <c r="E67" s="541">
        <v>3493.0575000000003</v>
      </c>
      <c r="F67" s="541">
        <v>50.0024999999996</v>
      </c>
      <c r="G67" s="32"/>
      <c r="H67" s="538">
        <v>258.70999999999998</v>
      </c>
      <c r="I67" s="539">
        <v>151.19999999999999</v>
      </c>
      <c r="J67" s="539">
        <v>144.57</v>
      </c>
      <c r="K67" s="539">
        <v>294.55</v>
      </c>
      <c r="L67" s="539">
        <v>593.52</v>
      </c>
      <c r="M67" s="539">
        <v>559.64</v>
      </c>
      <c r="N67" s="539">
        <v>377.76</v>
      </c>
      <c r="O67" s="539">
        <v>169.61</v>
      </c>
      <c r="P67" s="539">
        <v>171.59</v>
      </c>
      <c r="Q67" s="539">
        <v>316.08</v>
      </c>
      <c r="R67" s="539">
        <v>320.81</v>
      </c>
      <c r="S67" s="540">
        <v>185.02</v>
      </c>
      <c r="T67" s="32"/>
    </row>
    <row r="68" spans="1:20" x14ac:dyDescent="0.35">
      <c r="A68" s="6" t="s">
        <v>68</v>
      </c>
      <c r="B68" s="7" t="s">
        <v>55</v>
      </c>
      <c r="C68" s="15" t="s">
        <v>46</v>
      </c>
      <c r="D68" s="541">
        <v>3335.98</v>
      </c>
      <c r="E68" s="541">
        <v>5399.2008000000014</v>
      </c>
      <c r="F68" s="541">
        <v>-2063.2208000000014</v>
      </c>
      <c r="G68" s="32"/>
      <c r="H68" s="538">
        <v>367.46</v>
      </c>
      <c r="I68" s="539">
        <v>321.43</v>
      </c>
      <c r="J68" s="539">
        <v>343.18</v>
      </c>
      <c r="K68" s="539">
        <v>497.74</v>
      </c>
      <c r="L68" s="539">
        <v>513.91</v>
      </c>
      <c r="M68" s="539">
        <v>327.84</v>
      </c>
      <c r="N68" s="539">
        <v>95.5</v>
      </c>
      <c r="O68" s="539">
        <v>4.07</v>
      </c>
      <c r="P68" s="539">
        <v>55.32</v>
      </c>
      <c r="Q68" s="539">
        <v>192.45</v>
      </c>
      <c r="R68" s="539">
        <v>326.37</v>
      </c>
      <c r="S68" s="540">
        <v>290.70999999999998</v>
      </c>
      <c r="T68" s="32"/>
    </row>
    <row r="69" spans="1:20" x14ac:dyDescent="0.35">
      <c r="A69" s="6" t="s">
        <v>68</v>
      </c>
      <c r="B69" s="7" t="s">
        <v>55</v>
      </c>
      <c r="C69" s="15" t="s">
        <v>47</v>
      </c>
      <c r="D69" s="541">
        <v>818.25000000000011</v>
      </c>
      <c r="E69" s="541">
        <v>993.0421399999999</v>
      </c>
      <c r="F69" s="541">
        <v>-174.79213999999979</v>
      </c>
      <c r="G69" s="32"/>
      <c r="H69" s="538">
        <v>76.78</v>
      </c>
      <c r="I69" s="539">
        <v>62.34</v>
      </c>
      <c r="J69" s="539">
        <v>67.47</v>
      </c>
      <c r="K69" s="539">
        <v>107.32</v>
      </c>
      <c r="L69" s="539">
        <v>138.63999999999999</v>
      </c>
      <c r="M69" s="539">
        <v>128.08000000000001</v>
      </c>
      <c r="N69" s="539">
        <v>41.46</v>
      </c>
      <c r="O69" s="539">
        <v>4.1100000000000003</v>
      </c>
      <c r="P69" s="539">
        <v>3.71</v>
      </c>
      <c r="Q69" s="539">
        <v>29.57</v>
      </c>
      <c r="R69" s="539">
        <v>78.37</v>
      </c>
      <c r="S69" s="540">
        <v>80.400000000000006</v>
      </c>
      <c r="T69" s="32"/>
    </row>
    <row r="70" spans="1:20" x14ac:dyDescent="0.35">
      <c r="A70" s="6" t="s">
        <v>68</v>
      </c>
      <c r="B70" s="7">
        <v>555</v>
      </c>
      <c r="C70" s="15" t="s">
        <v>10</v>
      </c>
      <c r="D70" s="541">
        <v>31066.609999999997</v>
      </c>
      <c r="E70" s="541">
        <v>35810.047099999996</v>
      </c>
      <c r="F70" s="541">
        <v>-4743.4370999999992</v>
      </c>
      <c r="G70" s="32"/>
      <c r="H70" s="538">
        <v>3899.19</v>
      </c>
      <c r="I70" s="539">
        <v>3125.22</v>
      </c>
      <c r="J70" s="539">
        <v>2216.12</v>
      </c>
      <c r="K70" s="539">
        <v>1373.48</v>
      </c>
      <c r="L70" s="539">
        <v>820.25</v>
      </c>
      <c r="M70" s="539">
        <v>1156.71</v>
      </c>
      <c r="N70" s="539">
        <v>2811.16</v>
      </c>
      <c r="O70" s="539">
        <v>3072.04</v>
      </c>
      <c r="P70" s="539">
        <v>2675.13</v>
      </c>
      <c r="Q70" s="539">
        <v>2885.53</v>
      </c>
      <c r="R70" s="539">
        <v>3203</v>
      </c>
      <c r="S70" s="540">
        <v>3828.78</v>
      </c>
      <c r="T70" s="32"/>
    </row>
    <row r="71" spans="1:20" x14ac:dyDescent="0.35">
      <c r="A71" s="6" t="s">
        <v>68</v>
      </c>
      <c r="B71" s="7">
        <v>555</v>
      </c>
      <c r="C71" s="15" t="s">
        <v>683</v>
      </c>
      <c r="D71" s="541">
        <v>95089.52</v>
      </c>
      <c r="E71" s="541">
        <v>0</v>
      </c>
      <c r="F71" s="541">
        <v>95089.52</v>
      </c>
      <c r="G71" s="32"/>
      <c r="H71" s="538">
        <v>10102.030000000001</v>
      </c>
      <c r="I71" s="539">
        <v>9199.68</v>
      </c>
      <c r="J71" s="539">
        <v>7045.68</v>
      </c>
      <c r="K71" s="539">
        <v>5329.44</v>
      </c>
      <c r="L71" s="539">
        <v>3755.71</v>
      </c>
      <c r="M71" s="539">
        <v>4479.84</v>
      </c>
      <c r="N71" s="539">
        <v>8805.98</v>
      </c>
      <c r="O71" s="539">
        <v>9557.42</v>
      </c>
      <c r="P71" s="539">
        <v>8756.64</v>
      </c>
      <c r="Q71" s="539">
        <v>8480.11</v>
      </c>
      <c r="R71" s="539">
        <v>8768.16</v>
      </c>
      <c r="S71" s="540">
        <v>10808.83</v>
      </c>
      <c r="T71" s="32"/>
    </row>
    <row r="72" spans="1:20" x14ac:dyDescent="0.35">
      <c r="A72" s="6" t="s">
        <v>68</v>
      </c>
      <c r="B72" s="7">
        <v>555</v>
      </c>
      <c r="C72" s="15" t="s">
        <v>684</v>
      </c>
      <c r="D72" s="541">
        <v>68327.999804687512</v>
      </c>
      <c r="E72" s="541">
        <v>0</v>
      </c>
      <c r="F72" s="541">
        <v>68327.999804687512</v>
      </c>
      <c r="G72" s="32"/>
      <c r="H72" s="538">
        <v>5803.1999218750007</v>
      </c>
      <c r="I72" s="539">
        <v>5241.5999609375003</v>
      </c>
      <c r="J72" s="539">
        <v>5803.1999218750007</v>
      </c>
      <c r="K72" s="539">
        <v>5616.0000976562505</v>
      </c>
      <c r="L72" s="539">
        <v>5803.1999218750007</v>
      </c>
      <c r="M72" s="539">
        <v>5616.0000976562505</v>
      </c>
      <c r="N72" s="539">
        <v>5803.1999218750007</v>
      </c>
      <c r="O72" s="539">
        <v>5803.1999218750007</v>
      </c>
      <c r="P72" s="539">
        <v>5616.0000976562505</v>
      </c>
      <c r="Q72" s="539">
        <v>5803.1999218750007</v>
      </c>
      <c r="R72" s="539">
        <v>5616.0000976562505</v>
      </c>
      <c r="S72" s="540">
        <v>5803.1999218750007</v>
      </c>
      <c r="T72" s="32"/>
    </row>
    <row r="73" spans="1:20" x14ac:dyDescent="0.35">
      <c r="A73" s="6" t="s">
        <v>68</v>
      </c>
      <c r="B73" s="7">
        <v>555</v>
      </c>
      <c r="C73" s="15" t="s">
        <v>449</v>
      </c>
      <c r="D73" s="541">
        <v>9.09</v>
      </c>
      <c r="E73" s="541">
        <v>8.875</v>
      </c>
      <c r="F73" s="541">
        <v>0.21499999999999986</v>
      </c>
      <c r="G73" s="32"/>
      <c r="H73" s="538">
        <v>0.32</v>
      </c>
      <c r="I73" s="539">
        <v>0.26</v>
      </c>
      <c r="J73" s="539">
        <v>0.51</v>
      </c>
      <c r="K73" s="539">
        <v>0.9</v>
      </c>
      <c r="L73" s="539">
        <v>0.96</v>
      </c>
      <c r="M73" s="539">
        <v>1.28</v>
      </c>
      <c r="N73" s="539">
        <v>1.41</v>
      </c>
      <c r="O73" s="539">
        <v>1.1499999999999999</v>
      </c>
      <c r="P73" s="539">
        <v>0.86</v>
      </c>
      <c r="Q73" s="539">
        <v>0.64</v>
      </c>
      <c r="R73" s="539">
        <v>0.45</v>
      </c>
      <c r="S73" s="540">
        <v>0.35</v>
      </c>
      <c r="T73" s="32"/>
    </row>
    <row r="74" spans="1:20" x14ac:dyDescent="0.35">
      <c r="A74" s="6" t="s">
        <v>68</v>
      </c>
      <c r="B74" s="7">
        <v>555</v>
      </c>
      <c r="C74" s="15" t="s">
        <v>685</v>
      </c>
      <c r="D74" s="541">
        <v>0.23999999999999996</v>
      </c>
      <c r="E74" s="541">
        <v>0</v>
      </c>
      <c r="F74" s="541">
        <v>0.23999999999999996</v>
      </c>
      <c r="G74" s="32"/>
      <c r="H74" s="538">
        <v>0.02</v>
      </c>
      <c r="I74" s="539">
        <v>0.02</v>
      </c>
      <c r="J74" s="539">
        <v>0.02</v>
      </c>
      <c r="K74" s="539">
        <v>0.02</v>
      </c>
      <c r="L74" s="539">
        <v>0.02</v>
      </c>
      <c r="M74" s="539">
        <v>0.02</v>
      </c>
      <c r="N74" s="539">
        <v>0.02</v>
      </c>
      <c r="O74" s="539">
        <v>0.02</v>
      </c>
      <c r="P74" s="539">
        <v>0.02</v>
      </c>
      <c r="Q74" s="539">
        <v>0.02</v>
      </c>
      <c r="R74" s="539">
        <v>0.02</v>
      </c>
      <c r="S74" s="540">
        <v>0.02</v>
      </c>
      <c r="T74" s="32"/>
    </row>
    <row r="75" spans="1:20" x14ac:dyDescent="0.35">
      <c r="A75" s="6" t="s">
        <v>68</v>
      </c>
      <c r="B75" s="7">
        <v>555</v>
      </c>
      <c r="C75" s="15" t="s">
        <v>450</v>
      </c>
      <c r="D75" s="541">
        <v>226.24999999999997</v>
      </c>
      <c r="E75" s="541">
        <v>220.72968</v>
      </c>
      <c r="F75" s="541">
        <v>5.5203199999999697</v>
      </c>
      <c r="G75" s="32"/>
      <c r="H75" s="538">
        <v>24.97</v>
      </c>
      <c r="I75" s="539">
        <v>8.84</v>
      </c>
      <c r="J75" s="539">
        <v>13.9</v>
      </c>
      <c r="K75" s="539">
        <v>42.49</v>
      </c>
      <c r="L75" s="539">
        <v>66.47</v>
      </c>
      <c r="M75" s="539">
        <v>20.079999999999998</v>
      </c>
      <c r="N75" s="539">
        <v>2.84</v>
      </c>
      <c r="O75" s="539">
        <v>0.95</v>
      </c>
      <c r="P75" s="539">
        <v>2.39</v>
      </c>
      <c r="Q75" s="539">
        <v>8.06</v>
      </c>
      <c r="R75" s="539">
        <v>28.92</v>
      </c>
      <c r="S75" s="540">
        <v>6.34</v>
      </c>
      <c r="T75" s="32"/>
    </row>
    <row r="76" spans="1:20" x14ac:dyDescent="0.35">
      <c r="A76" s="6" t="s">
        <v>68</v>
      </c>
      <c r="B76" s="7">
        <v>555</v>
      </c>
      <c r="C76" s="15" t="s">
        <v>451</v>
      </c>
      <c r="D76" s="541">
        <v>0</v>
      </c>
      <c r="E76" s="541">
        <v>11.004479999999999</v>
      </c>
      <c r="F76" s="541">
        <v>-11.004479999999999</v>
      </c>
      <c r="G76" s="32"/>
      <c r="H76" s="538">
        <v>0</v>
      </c>
      <c r="I76" s="539">
        <v>0</v>
      </c>
      <c r="J76" s="539">
        <v>0</v>
      </c>
      <c r="K76" s="539">
        <v>0</v>
      </c>
      <c r="L76" s="539">
        <v>0</v>
      </c>
      <c r="M76" s="539">
        <v>0</v>
      </c>
      <c r="N76" s="539">
        <v>0</v>
      </c>
      <c r="O76" s="539">
        <v>0</v>
      </c>
      <c r="P76" s="539">
        <v>0</v>
      </c>
      <c r="Q76" s="539">
        <v>0</v>
      </c>
      <c r="R76" s="539">
        <v>0</v>
      </c>
      <c r="S76" s="540">
        <v>0</v>
      </c>
      <c r="T76" s="32"/>
    </row>
    <row r="77" spans="1:20" x14ac:dyDescent="0.35">
      <c r="A77" s="6" t="s">
        <v>68</v>
      </c>
      <c r="B77" s="7">
        <v>555</v>
      </c>
      <c r="C77" s="15" t="s">
        <v>452</v>
      </c>
      <c r="D77" s="541">
        <v>1.76</v>
      </c>
      <c r="E77" s="541">
        <v>1.7019200000000003</v>
      </c>
      <c r="F77" s="541">
        <v>5.8079999999999687E-2</v>
      </c>
      <c r="G77" s="32"/>
      <c r="H77" s="538">
        <v>0.08</v>
      </c>
      <c r="I77" s="539">
        <v>0.12</v>
      </c>
      <c r="J77" s="539">
        <v>0.16</v>
      </c>
      <c r="K77" s="539">
        <v>0.2</v>
      </c>
      <c r="L77" s="539">
        <v>0.2</v>
      </c>
      <c r="M77" s="539">
        <v>0.2</v>
      </c>
      <c r="N77" s="539">
        <v>0.24</v>
      </c>
      <c r="O77" s="539">
        <v>0.24</v>
      </c>
      <c r="P77" s="539">
        <v>0.16</v>
      </c>
      <c r="Q77" s="539">
        <v>0.08</v>
      </c>
      <c r="R77" s="539">
        <v>0.04</v>
      </c>
      <c r="S77" s="540">
        <v>0.04</v>
      </c>
      <c r="T77" s="32"/>
    </row>
    <row r="78" spans="1:20" x14ac:dyDescent="0.35">
      <c r="A78" s="6" t="s">
        <v>68</v>
      </c>
      <c r="B78" s="7">
        <v>555</v>
      </c>
      <c r="C78" s="15" t="s">
        <v>453</v>
      </c>
      <c r="D78" s="541">
        <v>1.76</v>
      </c>
      <c r="E78" s="541">
        <v>1.7019200000000003</v>
      </c>
      <c r="F78" s="541">
        <v>5.8079999999999687E-2</v>
      </c>
      <c r="G78" s="32"/>
      <c r="H78" s="538">
        <v>0.08</v>
      </c>
      <c r="I78" s="539">
        <v>0.12</v>
      </c>
      <c r="J78" s="539">
        <v>0.16</v>
      </c>
      <c r="K78" s="539">
        <v>0.2</v>
      </c>
      <c r="L78" s="539">
        <v>0.2</v>
      </c>
      <c r="M78" s="539">
        <v>0.2</v>
      </c>
      <c r="N78" s="539">
        <v>0.24</v>
      </c>
      <c r="O78" s="539">
        <v>0.24</v>
      </c>
      <c r="P78" s="539">
        <v>0.16</v>
      </c>
      <c r="Q78" s="539">
        <v>0.08</v>
      </c>
      <c r="R78" s="539">
        <v>0.04</v>
      </c>
      <c r="S78" s="540">
        <v>0.04</v>
      </c>
      <c r="T78" s="32"/>
    </row>
    <row r="79" spans="1:20" x14ac:dyDescent="0.35">
      <c r="A79" s="6" t="s">
        <v>68</v>
      </c>
      <c r="B79" s="7">
        <v>555</v>
      </c>
      <c r="C79" s="15" t="s">
        <v>563</v>
      </c>
      <c r="D79" s="541">
        <v>896.18</v>
      </c>
      <c r="E79" s="541">
        <v>874.32122000000015</v>
      </c>
      <c r="F79" s="541">
        <v>21.858779999999797</v>
      </c>
      <c r="G79" s="32"/>
      <c r="H79" s="538">
        <v>21.07</v>
      </c>
      <c r="I79" s="539">
        <v>43.24</v>
      </c>
      <c r="J79" s="539">
        <v>72.53</v>
      </c>
      <c r="K79" s="539">
        <v>93.6</v>
      </c>
      <c r="L79" s="539">
        <v>110.05</v>
      </c>
      <c r="M79" s="539">
        <v>119.77</v>
      </c>
      <c r="N79" s="539">
        <v>130.58000000000001</v>
      </c>
      <c r="O79" s="539">
        <v>114.68</v>
      </c>
      <c r="P79" s="539">
        <v>87.26</v>
      </c>
      <c r="Q79" s="539">
        <v>55.38</v>
      </c>
      <c r="R79" s="539">
        <v>29.53</v>
      </c>
      <c r="S79" s="540">
        <v>18.489999999999998</v>
      </c>
      <c r="T79" s="32"/>
    </row>
    <row r="80" spans="1:20" x14ac:dyDescent="0.35">
      <c r="A80" s="6" t="s">
        <v>68</v>
      </c>
      <c r="B80" s="7">
        <v>555</v>
      </c>
      <c r="C80" s="15" t="s">
        <v>564</v>
      </c>
      <c r="D80" s="541">
        <v>241</v>
      </c>
      <c r="E80" s="541">
        <v>235.12727999999998</v>
      </c>
      <c r="F80" s="541">
        <v>5.8727200000000153</v>
      </c>
      <c r="G80" s="32"/>
      <c r="H80" s="538">
        <v>20.079999999999998</v>
      </c>
      <c r="I80" s="539">
        <v>20.079999999999998</v>
      </c>
      <c r="J80" s="539">
        <v>20.079999999999998</v>
      </c>
      <c r="K80" s="539">
        <v>20.09</v>
      </c>
      <c r="L80" s="539">
        <v>20.079999999999998</v>
      </c>
      <c r="M80" s="539">
        <v>20.09</v>
      </c>
      <c r="N80" s="539">
        <v>20.079999999999998</v>
      </c>
      <c r="O80" s="539">
        <v>20.079999999999998</v>
      </c>
      <c r="P80" s="539">
        <v>20.09</v>
      </c>
      <c r="Q80" s="539">
        <v>20.079999999999998</v>
      </c>
      <c r="R80" s="539">
        <v>20.09</v>
      </c>
      <c r="S80" s="540">
        <v>20.079999999999998</v>
      </c>
      <c r="T80" s="32"/>
    </row>
    <row r="81" spans="1:20" x14ac:dyDescent="0.35">
      <c r="A81" s="6" t="s">
        <v>68</v>
      </c>
      <c r="B81" s="7">
        <v>555</v>
      </c>
      <c r="C81" s="15" t="s">
        <v>454</v>
      </c>
      <c r="D81" s="541">
        <v>2964.0800000000004</v>
      </c>
      <c r="E81" s="541">
        <v>2901</v>
      </c>
      <c r="F81" s="541">
        <v>63.080000000000382</v>
      </c>
      <c r="G81" s="32"/>
      <c r="H81" s="538">
        <v>251.75</v>
      </c>
      <c r="I81" s="539">
        <v>227.39</v>
      </c>
      <c r="J81" s="539">
        <v>251.75</v>
      </c>
      <c r="K81" s="539">
        <v>243.61</v>
      </c>
      <c r="L81" s="539">
        <v>251.75</v>
      </c>
      <c r="M81" s="539">
        <v>243.61</v>
      </c>
      <c r="N81" s="539">
        <v>251.75</v>
      </c>
      <c r="O81" s="539">
        <v>251.75</v>
      </c>
      <c r="P81" s="539">
        <v>243.61</v>
      </c>
      <c r="Q81" s="539">
        <v>251.75</v>
      </c>
      <c r="R81" s="539">
        <v>243.61</v>
      </c>
      <c r="S81" s="540">
        <v>251.75</v>
      </c>
      <c r="T81" s="32"/>
    </row>
    <row r="82" spans="1:20" x14ac:dyDescent="0.35">
      <c r="A82" s="6" t="s">
        <v>68</v>
      </c>
      <c r="B82" s="7">
        <v>555</v>
      </c>
      <c r="C82" s="15" t="s">
        <v>455</v>
      </c>
      <c r="D82" s="541">
        <v>2973.36</v>
      </c>
      <c r="E82" s="541">
        <v>2891.8094000000001</v>
      </c>
      <c r="F82" s="541">
        <v>81.550600000000031</v>
      </c>
      <c r="G82" s="32"/>
      <c r="H82" s="538">
        <v>257.69</v>
      </c>
      <c r="I82" s="539">
        <v>218.05</v>
      </c>
      <c r="J82" s="539">
        <v>257.69</v>
      </c>
      <c r="K82" s="539">
        <v>237.87</v>
      </c>
      <c r="L82" s="539">
        <v>257.69</v>
      </c>
      <c r="M82" s="539">
        <v>237.87</v>
      </c>
      <c r="N82" s="539">
        <v>257.69</v>
      </c>
      <c r="O82" s="539">
        <v>257.69</v>
      </c>
      <c r="P82" s="539">
        <v>237.87</v>
      </c>
      <c r="Q82" s="539">
        <v>257.69</v>
      </c>
      <c r="R82" s="539">
        <v>237.87</v>
      </c>
      <c r="S82" s="540">
        <v>257.69</v>
      </c>
      <c r="T82" s="32"/>
    </row>
    <row r="83" spans="1:20" x14ac:dyDescent="0.35">
      <c r="A83" s="6" t="s">
        <v>68</v>
      </c>
      <c r="B83" s="7">
        <v>555</v>
      </c>
      <c r="C83" s="15" t="s">
        <v>565</v>
      </c>
      <c r="D83" s="541">
        <v>303.14000000000004</v>
      </c>
      <c r="E83" s="541">
        <v>295.72106000000002</v>
      </c>
      <c r="F83" s="541">
        <v>7.4189400000000205</v>
      </c>
      <c r="G83" s="32"/>
      <c r="H83" s="538">
        <v>25.94</v>
      </c>
      <c r="I83" s="539">
        <v>23.46</v>
      </c>
      <c r="J83" s="539">
        <v>25.84</v>
      </c>
      <c r="K83" s="539">
        <v>25.38</v>
      </c>
      <c r="L83" s="539">
        <v>25.99</v>
      </c>
      <c r="M83" s="539">
        <v>25.08</v>
      </c>
      <c r="N83" s="539">
        <v>25.99</v>
      </c>
      <c r="O83" s="539">
        <v>25.94</v>
      </c>
      <c r="P83" s="539">
        <v>22.46</v>
      </c>
      <c r="Q83" s="539">
        <v>25.99</v>
      </c>
      <c r="R83" s="539">
        <v>25.08</v>
      </c>
      <c r="S83" s="540">
        <v>25.99</v>
      </c>
      <c r="T83" s="32"/>
    </row>
    <row r="84" spans="1:20" x14ac:dyDescent="0.35">
      <c r="A84" s="6" t="s">
        <v>68</v>
      </c>
      <c r="B84" s="7">
        <v>555</v>
      </c>
      <c r="C84" s="15" t="s">
        <v>456</v>
      </c>
      <c r="D84" s="541">
        <v>24.460000000000004</v>
      </c>
      <c r="E84" s="541">
        <v>23.858072520000004</v>
      </c>
      <c r="F84" s="541">
        <v>0.60192748000000051</v>
      </c>
      <c r="G84" s="32"/>
      <c r="H84" s="538">
        <v>0.02</v>
      </c>
      <c r="I84" s="539">
        <v>0.32</v>
      </c>
      <c r="J84" s="539">
        <v>1.51</v>
      </c>
      <c r="K84" s="539">
        <v>2.97</v>
      </c>
      <c r="L84" s="539">
        <v>4.58</v>
      </c>
      <c r="M84" s="539">
        <v>4.79</v>
      </c>
      <c r="N84" s="539">
        <v>4.4400000000000004</v>
      </c>
      <c r="O84" s="539">
        <v>2.8</v>
      </c>
      <c r="P84" s="539">
        <v>1.81</v>
      </c>
      <c r="Q84" s="539">
        <v>0.94</v>
      </c>
      <c r="R84" s="539">
        <v>0.21</v>
      </c>
      <c r="S84" s="540">
        <v>7.0000000000000007E-2</v>
      </c>
      <c r="T84" s="32"/>
    </row>
    <row r="85" spans="1:20" x14ac:dyDescent="0.35">
      <c r="A85" s="6" t="s">
        <v>68</v>
      </c>
      <c r="B85" s="7">
        <v>555</v>
      </c>
      <c r="C85" s="15" t="s">
        <v>457</v>
      </c>
      <c r="D85" s="541">
        <v>6.3600000000000021</v>
      </c>
      <c r="E85" s="541">
        <v>6.2512500000000024</v>
      </c>
      <c r="F85" s="541">
        <v>0.10874999999999968</v>
      </c>
      <c r="G85" s="32"/>
      <c r="H85" s="538">
        <v>0.53</v>
      </c>
      <c r="I85" s="539">
        <v>0.53</v>
      </c>
      <c r="J85" s="539">
        <v>0.53</v>
      </c>
      <c r="K85" s="539">
        <v>0.53</v>
      </c>
      <c r="L85" s="539">
        <v>0.53</v>
      </c>
      <c r="M85" s="539">
        <v>0.53</v>
      </c>
      <c r="N85" s="539">
        <v>0.53</v>
      </c>
      <c r="O85" s="539">
        <v>0.53</v>
      </c>
      <c r="P85" s="539">
        <v>0.53</v>
      </c>
      <c r="Q85" s="539">
        <v>0.53</v>
      </c>
      <c r="R85" s="539">
        <v>0.53</v>
      </c>
      <c r="S85" s="540">
        <v>0.53</v>
      </c>
      <c r="T85" s="32"/>
    </row>
    <row r="86" spans="1:20" x14ac:dyDescent="0.35">
      <c r="A86" s="6" t="s">
        <v>68</v>
      </c>
      <c r="B86" s="7">
        <v>555</v>
      </c>
      <c r="C86" s="15" t="s">
        <v>566</v>
      </c>
      <c r="D86" s="541">
        <v>18.22</v>
      </c>
      <c r="E86" s="541">
        <v>17.781952</v>
      </c>
      <c r="F86" s="541">
        <v>0.43804799999999844</v>
      </c>
      <c r="G86" s="32"/>
      <c r="H86" s="538">
        <v>1.1499999999999999</v>
      </c>
      <c r="I86" s="539">
        <v>1.04</v>
      </c>
      <c r="J86" s="539">
        <v>1.34</v>
      </c>
      <c r="K86" s="539">
        <v>1.34</v>
      </c>
      <c r="L86" s="539">
        <v>1.61</v>
      </c>
      <c r="M86" s="539">
        <v>1.78</v>
      </c>
      <c r="N86" s="539">
        <v>2.31</v>
      </c>
      <c r="O86" s="539">
        <v>2.31</v>
      </c>
      <c r="P86" s="539">
        <v>1.78</v>
      </c>
      <c r="Q86" s="539">
        <v>1.38</v>
      </c>
      <c r="R86" s="539">
        <v>1.07</v>
      </c>
      <c r="S86" s="540">
        <v>1.1100000000000001</v>
      </c>
      <c r="T86" s="32"/>
    </row>
    <row r="87" spans="1:20" x14ac:dyDescent="0.35">
      <c r="A87" s="6" t="s">
        <v>68</v>
      </c>
      <c r="B87" s="7">
        <v>555</v>
      </c>
      <c r="C87" s="15" t="s">
        <v>567</v>
      </c>
      <c r="D87" s="541">
        <v>1220.0700000000002</v>
      </c>
      <c r="E87" s="541">
        <v>1190.2460299999998</v>
      </c>
      <c r="F87" s="541">
        <v>29.823970000000372</v>
      </c>
      <c r="G87" s="32"/>
      <c r="H87" s="538">
        <v>84.12</v>
      </c>
      <c r="I87" s="539">
        <v>53.46</v>
      </c>
      <c r="J87" s="539">
        <v>95.17</v>
      </c>
      <c r="K87" s="539">
        <v>82.99</v>
      </c>
      <c r="L87" s="539">
        <v>112.17</v>
      </c>
      <c r="M87" s="539">
        <v>32.630000000000003</v>
      </c>
      <c r="N87" s="539">
        <v>114.64</v>
      </c>
      <c r="O87" s="539">
        <v>129.47</v>
      </c>
      <c r="P87" s="539">
        <v>148.69999999999999</v>
      </c>
      <c r="Q87" s="539">
        <v>115.87</v>
      </c>
      <c r="R87" s="539">
        <v>138.75</v>
      </c>
      <c r="S87" s="540">
        <v>112.1</v>
      </c>
      <c r="T87" s="32"/>
    </row>
    <row r="88" spans="1:20" x14ac:dyDescent="0.35">
      <c r="A88" s="6" t="s">
        <v>68</v>
      </c>
      <c r="B88" s="7">
        <v>555</v>
      </c>
      <c r="C88" s="15" t="s">
        <v>458</v>
      </c>
      <c r="D88" s="541">
        <v>896.18</v>
      </c>
      <c r="E88" s="541">
        <v>874.32122000000015</v>
      </c>
      <c r="F88" s="541">
        <v>21.858779999999797</v>
      </c>
      <c r="G88" s="32"/>
      <c r="H88" s="538">
        <v>21.07</v>
      </c>
      <c r="I88" s="539">
        <v>43.24</v>
      </c>
      <c r="J88" s="539">
        <v>72.53</v>
      </c>
      <c r="K88" s="539">
        <v>93.6</v>
      </c>
      <c r="L88" s="539">
        <v>110.05</v>
      </c>
      <c r="M88" s="539">
        <v>119.77</v>
      </c>
      <c r="N88" s="539">
        <v>130.58000000000001</v>
      </c>
      <c r="O88" s="539">
        <v>114.68</v>
      </c>
      <c r="P88" s="539">
        <v>87.26</v>
      </c>
      <c r="Q88" s="539">
        <v>55.38</v>
      </c>
      <c r="R88" s="539">
        <v>29.53</v>
      </c>
      <c r="S88" s="540">
        <v>18.489999999999998</v>
      </c>
      <c r="T88" s="32"/>
    </row>
    <row r="89" spans="1:20" x14ac:dyDescent="0.35">
      <c r="A89" s="6" t="s">
        <v>68</v>
      </c>
      <c r="B89" s="7">
        <v>555</v>
      </c>
      <c r="C89" s="15" t="s">
        <v>568</v>
      </c>
      <c r="D89" s="541">
        <v>1.2300000000000002</v>
      </c>
      <c r="E89" s="541">
        <v>1.21034628</v>
      </c>
      <c r="F89" s="541">
        <v>1.9653720000000208E-2</v>
      </c>
      <c r="G89" s="32"/>
      <c r="H89" s="538">
        <v>0.04</v>
      </c>
      <c r="I89" s="539">
        <v>0.06</v>
      </c>
      <c r="J89" s="539">
        <v>0.1</v>
      </c>
      <c r="K89" s="539">
        <v>0.12</v>
      </c>
      <c r="L89" s="539">
        <v>0.15</v>
      </c>
      <c r="M89" s="539">
        <v>0.16</v>
      </c>
      <c r="N89" s="539">
        <v>0.17</v>
      </c>
      <c r="O89" s="539">
        <v>0.15</v>
      </c>
      <c r="P89" s="539">
        <v>0.13</v>
      </c>
      <c r="Q89" s="539">
        <v>0.08</v>
      </c>
      <c r="R89" s="539">
        <v>0.04</v>
      </c>
      <c r="S89" s="540">
        <v>0.03</v>
      </c>
      <c r="T89" s="32"/>
    </row>
    <row r="90" spans="1:20" x14ac:dyDescent="0.35">
      <c r="A90" s="6" t="s">
        <v>68</v>
      </c>
      <c r="B90" s="7">
        <v>555</v>
      </c>
      <c r="C90" s="15" t="s">
        <v>569</v>
      </c>
      <c r="D90" s="541">
        <v>302.76</v>
      </c>
      <c r="E90" s="541">
        <v>295.37053000000003</v>
      </c>
      <c r="F90" s="541">
        <v>7.3894699999999602</v>
      </c>
      <c r="G90" s="32"/>
      <c r="H90" s="538">
        <v>25.23</v>
      </c>
      <c r="I90" s="539">
        <v>25.23</v>
      </c>
      <c r="J90" s="539">
        <v>25.23</v>
      </c>
      <c r="K90" s="539">
        <v>25.23</v>
      </c>
      <c r="L90" s="539">
        <v>25.23</v>
      </c>
      <c r="M90" s="539">
        <v>25.23</v>
      </c>
      <c r="N90" s="539">
        <v>25.23</v>
      </c>
      <c r="O90" s="539">
        <v>25.23</v>
      </c>
      <c r="P90" s="539">
        <v>25.23</v>
      </c>
      <c r="Q90" s="539">
        <v>25.23</v>
      </c>
      <c r="R90" s="539">
        <v>25.23</v>
      </c>
      <c r="S90" s="540">
        <v>25.23</v>
      </c>
      <c r="T90" s="32"/>
    </row>
    <row r="91" spans="1:20" x14ac:dyDescent="0.35">
      <c r="A91" s="6" t="s">
        <v>68</v>
      </c>
      <c r="B91" s="7">
        <v>555</v>
      </c>
      <c r="C91" s="15" t="s">
        <v>459</v>
      </c>
      <c r="D91" s="541">
        <v>154.07999999999998</v>
      </c>
      <c r="E91" s="541">
        <v>150.32742999999999</v>
      </c>
      <c r="F91" s="541">
        <v>3.7525699999999915</v>
      </c>
      <c r="G91" s="32"/>
      <c r="H91" s="538">
        <v>23.67</v>
      </c>
      <c r="I91" s="539">
        <v>21.09</v>
      </c>
      <c r="J91" s="539">
        <v>20.399999999999999</v>
      </c>
      <c r="K91" s="539">
        <v>17.41</v>
      </c>
      <c r="L91" s="539">
        <v>8.74</v>
      </c>
      <c r="M91" s="539">
        <v>6.7</v>
      </c>
      <c r="N91" s="539">
        <v>4.4400000000000004</v>
      </c>
      <c r="O91" s="539">
        <v>2.5499999999999998</v>
      </c>
      <c r="P91" s="539">
        <v>6.37</v>
      </c>
      <c r="Q91" s="539">
        <v>9.1</v>
      </c>
      <c r="R91" s="539">
        <v>15.62</v>
      </c>
      <c r="S91" s="540">
        <v>17.989999999999998</v>
      </c>
      <c r="T91" s="32"/>
    </row>
    <row r="92" spans="1:20" x14ac:dyDescent="0.35">
      <c r="A92" s="6" t="s">
        <v>68</v>
      </c>
      <c r="B92" s="7">
        <v>555</v>
      </c>
      <c r="C92" s="15" t="s">
        <v>460</v>
      </c>
      <c r="D92" s="541">
        <v>4.3699999999999992</v>
      </c>
      <c r="E92" s="541">
        <v>0</v>
      </c>
      <c r="F92" s="541">
        <v>4.3699999999999992</v>
      </c>
      <c r="G92" s="32"/>
      <c r="H92" s="538">
        <v>0.73</v>
      </c>
      <c r="I92" s="539">
        <v>0.71</v>
      </c>
      <c r="J92" s="539">
        <v>0.73</v>
      </c>
      <c r="K92" s="539">
        <v>0.66</v>
      </c>
      <c r="L92" s="539">
        <v>0.11</v>
      </c>
      <c r="M92" s="539">
        <v>0</v>
      </c>
      <c r="N92" s="539">
        <v>0</v>
      </c>
      <c r="O92" s="539">
        <v>0</v>
      </c>
      <c r="P92" s="539">
        <v>0</v>
      </c>
      <c r="Q92" s="539">
        <v>0.11</v>
      </c>
      <c r="R92" s="539">
        <v>0.59</v>
      </c>
      <c r="S92" s="540">
        <v>0.73</v>
      </c>
      <c r="T92" s="32"/>
    </row>
    <row r="93" spans="1:20" x14ac:dyDescent="0.35">
      <c r="A93" s="6" t="s">
        <v>68</v>
      </c>
      <c r="B93" s="7">
        <v>555</v>
      </c>
      <c r="C93" s="15" t="s">
        <v>570</v>
      </c>
      <c r="D93" s="541">
        <v>591.77</v>
      </c>
      <c r="E93" s="541">
        <v>591.76412000000005</v>
      </c>
      <c r="F93" s="541">
        <v>5.879999999933716E-3</v>
      </c>
      <c r="G93" s="32"/>
      <c r="H93" s="538">
        <v>12.26</v>
      </c>
      <c r="I93" s="539">
        <v>26.99</v>
      </c>
      <c r="J93" s="539">
        <v>37.81</v>
      </c>
      <c r="K93" s="539">
        <v>59.91</v>
      </c>
      <c r="L93" s="539">
        <v>73.959999999999994</v>
      </c>
      <c r="M93" s="539">
        <v>84.41</v>
      </c>
      <c r="N93" s="539">
        <v>91.66</v>
      </c>
      <c r="O93" s="539">
        <v>80.849999999999994</v>
      </c>
      <c r="P93" s="539">
        <v>53.46</v>
      </c>
      <c r="Q93" s="539">
        <v>28.38</v>
      </c>
      <c r="R93" s="539">
        <v>22.67</v>
      </c>
      <c r="S93" s="540">
        <v>19.41</v>
      </c>
      <c r="T93" s="32"/>
    </row>
    <row r="94" spans="1:20" x14ac:dyDescent="0.35">
      <c r="A94" s="6" t="s">
        <v>68</v>
      </c>
      <c r="B94" s="7">
        <v>555</v>
      </c>
      <c r="C94" s="15" t="s">
        <v>461</v>
      </c>
      <c r="D94" s="541">
        <v>93.92</v>
      </c>
      <c r="E94" s="541">
        <v>91.624944999999997</v>
      </c>
      <c r="F94" s="541">
        <v>2.295055000000005</v>
      </c>
      <c r="G94" s="32"/>
      <c r="H94" s="538">
        <v>13.71</v>
      </c>
      <c r="I94" s="539">
        <v>8.85</v>
      </c>
      <c r="J94" s="539">
        <v>13</v>
      </c>
      <c r="K94" s="539">
        <v>14.1</v>
      </c>
      <c r="L94" s="539">
        <v>8.69</v>
      </c>
      <c r="M94" s="539">
        <v>4.3899999999999997</v>
      </c>
      <c r="N94" s="539">
        <v>1.41</v>
      </c>
      <c r="O94" s="539">
        <v>0</v>
      </c>
      <c r="P94" s="539">
        <v>1.02</v>
      </c>
      <c r="Q94" s="539">
        <v>4.54</v>
      </c>
      <c r="R94" s="539">
        <v>12.38</v>
      </c>
      <c r="S94" s="540">
        <v>11.83</v>
      </c>
      <c r="T94" s="32"/>
    </row>
    <row r="95" spans="1:20" x14ac:dyDescent="0.35">
      <c r="A95" s="6" t="s">
        <v>68</v>
      </c>
      <c r="B95" s="7">
        <v>555</v>
      </c>
      <c r="C95" s="15" t="s">
        <v>571</v>
      </c>
      <c r="D95" s="541">
        <v>2.64</v>
      </c>
      <c r="E95" s="541">
        <v>2.6398559400000003</v>
      </c>
      <c r="F95" s="541">
        <v>1.4405999999977936E-4</v>
      </c>
      <c r="G95" s="32"/>
      <c r="H95" s="538">
        <v>0.08</v>
      </c>
      <c r="I95" s="539">
        <v>0.05</v>
      </c>
      <c r="J95" s="539">
        <v>0.05</v>
      </c>
      <c r="K95" s="539">
        <v>0.3</v>
      </c>
      <c r="L95" s="539">
        <v>0.35</v>
      </c>
      <c r="M95" s="539">
        <v>0.37</v>
      </c>
      <c r="N95" s="539">
        <v>0.45</v>
      </c>
      <c r="O95" s="539">
        <v>0.39</v>
      </c>
      <c r="P95" s="539">
        <v>0.28000000000000003</v>
      </c>
      <c r="Q95" s="539">
        <v>0.16</v>
      </c>
      <c r="R95" s="539">
        <v>0.09</v>
      </c>
      <c r="S95" s="540">
        <v>7.0000000000000007E-2</v>
      </c>
      <c r="T95" s="32"/>
    </row>
    <row r="96" spans="1:20" x14ac:dyDescent="0.35">
      <c r="A96" s="6" t="s">
        <v>68</v>
      </c>
      <c r="B96" s="7">
        <v>555</v>
      </c>
      <c r="C96" s="15" t="s">
        <v>462</v>
      </c>
      <c r="D96" s="541">
        <v>896.18</v>
      </c>
      <c r="E96" s="541">
        <v>874.32122000000015</v>
      </c>
      <c r="F96" s="541">
        <v>21.858779999999797</v>
      </c>
      <c r="G96" s="32"/>
      <c r="H96" s="538">
        <v>21.07</v>
      </c>
      <c r="I96" s="539">
        <v>43.24</v>
      </c>
      <c r="J96" s="539">
        <v>72.53</v>
      </c>
      <c r="K96" s="539">
        <v>93.6</v>
      </c>
      <c r="L96" s="539">
        <v>110.05</v>
      </c>
      <c r="M96" s="539">
        <v>119.77</v>
      </c>
      <c r="N96" s="539">
        <v>130.58000000000001</v>
      </c>
      <c r="O96" s="539">
        <v>114.68</v>
      </c>
      <c r="P96" s="539">
        <v>87.26</v>
      </c>
      <c r="Q96" s="539">
        <v>55.38</v>
      </c>
      <c r="R96" s="539">
        <v>29.53</v>
      </c>
      <c r="S96" s="540">
        <v>18.489999999999998</v>
      </c>
      <c r="T96" s="32"/>
    </row>
    <row r="97" spans="1:21" x14ac:dyDescent="0.35">
      <c r="A97" s="6" t="s">
        <v>68</v>
      </c>
      <c r="B97" s="7">
        <v>555</v>
      </c>
      <c r="C97" s="15" t="s">
        <v>572</v>
      </c>
      <c r="D97" s="541">
        <v>305.64</v>
      </c>
      <c r="E97" s="541">
        <v>298.20839999999998</v>
      </c>
      <c r="F97" s="541">
        <v>7.4316000000000031</v>
      </c>
      <c r="G97" s="32"/>
      <c r="H97" s="538">
        <v>25.52</v>
      </c>
      <c r="I97" s="539">
        <v>24.92</v>
      </c>
      <c r="J97" s="539">
        <v>25.52</v>
      </c>
      <c r="K97" s="539">
        <v>25.52</v>
      </c>
      <c r="L97" s="539">
        <v>25.52</v>
      </c>
      <c r="M97" s="539">
        <v>25.52</v>
      </c>
      <c r="N97" s="539">
        <v>25.52</v>
      </c>
      <c r="O97" s="539">
        <v>25.52</v>
      </c>
      <c r="P97" s="539">
        <v>25.52</v>
      </c>
      <c r="Q97" s="539">
        <v>25.52</v>
      </c>
      <c r="R97" s="539">
        <v>25.52</v>
      </c>
      <c r="S97" s="540">
        <v>25.52</v>
      </c>
      <c r="T97" s="32"/>
    </row>
    <row r="98" spans="1:21" ht="15" thickBot="1" x14ac:dyDescent="0.4">
      <c r="A98" s="6" t="s">
        <v>68</v>
      </c>
      <c r="B98" s="7">
        <v>555</v>
      </c>
      <c r="C98" s="15" t="s">
        <v>686</v>
      </c>
      <c r="D98" s="541">
        <v>518.43000000000006</v>
      </c>
      <c r="E98" s="541">
        <v>0</v>
      </c>
      <c r="F98" s="541">
        <v>518.43000000000006</v>
      </c>
      <c r="G98" s="32"/>
      <c r="H98" s="538">
        <v>7.4799999999999986</v>
      </c>
      <c r="I98" s="539">
        <v>13.870000000000001</v>
      </c>
      <c r="J98" s="539">
        <v>18.940000000000001</v>
      </c>
      <c r="K98" s="539">
        <v>30.92</v>
      </c>
      <c r="L98" s="539">
        <v>60.57</v>
      </c>
      <c r="M98" s="539">
        <v>87.49</v>
      </c>
      <c r="N98" s="539">
        <v>95.22</v>
      </c>
      <c r="O98" s="539">
        <v>83.58</v>
      </c>
      <c r="P98" s="539">
        <v>53.75</v>
      </c>
      <c r="Q98" s="539">
        <v>35.629999999999995</v>
      </c>
      <c r="R98" s="539">
        <v>16.54</v>
      </c>
      <c r="S98" s="540">
        <v>14.440000000000001</v>
      </c>
      <c r="T98" s="32"/>
    </row>
    <row r="99" spans="1:21" ht="15" thickTop="1" x14ac:dyDescent="0.35">
      <c r="A99" s="6" t="s">
        <v>68</v>
      </c>
      <c r="B99" s="7" t="s">
        <v>58</v>
      </c>
      <c r="C99" s="15" t="s">
        <v>463</v>
      </c>
      <c r="D99" s="884"/>
      <c r="E99" s="901"/>
      <c r="F99" s="902"/>
      <c r="G99" s="32"/>
      <c r="H99" s="884"/>
      <c r="I99" s="885"/>
      <c r="J99" s="885"/>
      <c r="K99" s="885"/>
      <c r="L99" s="885"/>
      <c r="M99" s="885"/>
      <c r="N99" s="885"/>
      <c r="O99" s="885"/>
      <c r="P99" s="885"/>
      <c r="Q99" s="885"/>
      <c r="R99" s="885"/>
      <c r="S99" s="886"/>
      <c r="T99" s="32"/>
    </row>
    <row r="100" spans="1:21" x14ac:dyDescent="0.35">
      <c r="A100" s="6" t="s">
        <v>68</v>
      </c>
      <c r="B100" s="7">
        <v>447</v>
      </c>
      <c r="C100" s="15" t="s">
        <v>464</v>
      </c>
      <c r="D100" s="887"/>
      <c r="E100" s="903"/>
      <c r="F100" s="904"/>
      <c r="G100" s="32"/>
      <c r="H100" s="887"/>
      <c r="I100" s="888"/>
      <c r="J100" s="888"/>
      <c r="K100" s="888"/>
      <c r="L100" s="888"/>
      <c r="M100" s="888"/>
      <c r="N100" s="888"/>
      <c r="O100" s="888"/>
      <c r="P100" s="888"/>
      <c r="Q100" s="888"/>
      <c r="R100" s="888"/>
      <c r="S100" s="889"/>
      <c r="T100" s="32"/>
    </row>
    <row r="101" spans="1:21" x14ac:dyDescent="0.35">
      <c r="A101" s="6" t="s">
        <v>68</v>
      </c>
      <c r="B101" s="7" t="s">
        <v>58</v>
      </c>
      <c r="C101" s="15" t="s">
        <v>465</v>
      </c>
      <c r="D101" s="887"/>
      <c r="E101" s="903"/>
      <c r="F101" s="904"/>
      <c r="G101" s="32"/>
      <c r="H101" s="887"/>
      <c r="I101" s="888"/>
      <c r="J101" s="888"/>
      <c r="K101" s="888"/>
      <c r="L101" s="888"/>
      <c r="M101" s="888"/>
      <c r="N101" s="888"/>
      <c r="O101" s="888"/>
      <c r="P101" s="888"/>
      <c r="Q101" s="888"/>
      <c r="R101" s="888"/>
      <c r="S101" s="889"/>
      <c r="T101" s="32"/>
    </row>
    <row r="102" spans="1:21" x14ac:dyDescent="0.35">
      <c r="A102" s="6" t="s">
        <v>68</v>
      </c>
      <c r="B102" s="7">
        <v>447</v>
      </c>
      <c r="C102" s="15" t="s">
        <v>466</v>
      </c>
      <c r="D102" s="895"/>
      <c r="E102" s="905"/>
      <c r="F102" s="906"/>
      <c r="G102" s="32"/>
      <c r="H102" s="895"/>
      <c r="I102" s="896"/>
      <c r="J102" s="896"/>
      <c r="K102" s="896"/>
      <c r="L102" s="896"/>
      <c r="M102" s="896"/>
      <c r="N102" s="896"/>
      <c r="O102" s="896"/>
      <c r="P102" s="896"/>
      <c r="Q102" s="896"/>
      <c r="R102" s="896"/>
      <c r="S102" s="897"/>
      <c r="T102" s="32"/>
    </row>
    <row r="103" spans="1:21" ht="15" thickBot="1" x14ac:dyDescent="0.4">
      <c r="A103" s="146" t="s">
        <v>68</v>
      </c>
      <c r="B103" s="147"/>
      <c r="C103" s="148" t="s">
        <v>33</v>
      </c>
      <c r="D103" s="898"/>
      <c r="E103" s="899"/>
      <c r="F103" s="900"/>
      <c r="G103" s="32"/>
      <c r="H103" s="898"/>
      <c r="I103" s="899"/>
      <c r="J103" s="899"/>
      <c r="K103" s="899"/>
      <c r="L103" s="899"/>
      <c r="M103" s="899"/>
      <c r="N103" s="899"/>
      <c r="O103" s="899"/>
      <c r="P103" s="899"/>
      <c r="Q103" s="899"/>
      <c r="R103" s="899"/>
      <c r="S103" s="900"/>
      <c r="T103" s="32"/>
    </row>
    <row r="104" spans="1:21" s="241" customFormat="1" ht="15" thickTop="1" x14ac:dyDescent="0.35">
      <c r="A104" s="238"/>
      <c r="B104" s="239"/>
      <c r="C104" s="240" t="s">
        <v>634</v>
      </c>
      <c r="D104" s="663">
        <v>0</v>
      </c>
      <c r="E104" s="663">
        <v>0</v>
      </c>
      <c r="F104" s="663">
        <v>-3.7834979593753815E-10</v>
      </c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</row>
    <row r="105" spans="1:21" x14ac:dyDescent="0.35">
      <c r="A105" s="6"/>
      <c r="B105" s="8"/>
      <c r="C105" s="9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</row>
    <row r="106" spans="1:21" x14ac:dyDescent="0.35">
      <c r="A106" s="234" t="s">
        <v>52</v>
      </c>
      <c r="B106" s="235" t="s">
        <v>53</v>
      </c>
      <c r="C106" s="10" t="s">
        <v>467</v>
      </c>
      <c r="H106" s="16"/>
      <c r="I106" s="16"/>
      <c r="J106" s="16"/>
      <c r="K106" s="16"/>
      <c r="L106" s="16"/>
      <c r="M106" s="16"/>
      <c r="N106" s="16"/>
      <c r="O106" s="16"/>
      <c r="P106" s="16"/>
      <c r="Q106" s="73"/>
      <c r="R106" s="73"/>
      <c r="S106" s="73"/>
    </row>
    <row r="107" spans="1:21" ht="15" thickBot="1" x14ac:dyDescent="0.4">
      <c r="A107" s="234"/>
      <c r="B107" s="235"/>
      <c r="C107" s="10"/>
      <c r="H107" s="683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spans="1:21" ht="15" thickTop="1" x14ac:dyDescent="0.35">
      <c r="A108" s="6" t="s">
        <v>146</v>
      </c>
      <c r="B108" s="38" t="s">
        <v>55</v>
      </c>
      <c r="C108" s="38" t="s">
        <v>20</v>
      </c>
      <c r="D108" s="907"/>
      <c r="E108" s="908"/>
      <c r="F108" s="909"/>
      <c r="H108" s="907"/>
      <c r="I108" s="908"/>
      <c r="J108" s="908"/>
      <c r="K108" s="908"/>
      <c r="L108" s="908"/>
      <c r="M108" s="908"/>
      <c r="N108" s="908"/>
      <c r="O108" s="908"/>
      <c r="P108" s="908"/>
      <c r="Q108" s="908"/>
      <c r="R108" s="908"/>
      <c r="S108" s="909"/>
    </row>
    <row r="109" spans="1:21" x14ac:dyDescent="0.35">
      <c r="A109" s="6" t="s">
        <v>146</v>
      </c>
      <c r="B109" s="38" t="s">
        <v>55</v>
      </c>
      <c r="C109" s="38" t="s">
        <v>22</v>
      </c>
      <c r="D109" s="910"/>
      <c r="E109" s="911"/>
      <c r="F109" s="912"/>
      <c r="H109" s="910"/>
      <c r="I109" s="911"/>
      <c r="J109" s="911"/>
      <c r="K109" s="911"/>
      <c r="L109" s="911"/>
      <c r="M109" s="911"/>
      <c r="N109" s="911"/>
      <c r="O109" s="911"/>
      <c r="P109" s="911"/>
      <c r="Q109" s="911"/>
      <c r="R109" s="911"/>
      <c r="S109" s="912"/>
    </row>
    <row r="110" spans="1:21" ht="15" thickBot="1" x14ac:dyDescent="0.4">
      <c r="A110" s="6" t="s">
        <v>146</v>
      </c>
      <c r="B110" s="38" t="s">
        <v>55</v>
      </c>
      <c r="C110" s="38" t="s">
        <v>45</v>
      </c>
      <c r="D110" s="913"/>
      <c r="E110" s="914"/>
      <c r="F110" s="915"/>
      <c r="H110" s="913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5"/>
    </row>
    <row r="111" spans="1:21" ht="15" thickTop="1" x14ac:dyDescent="0.35">
      <c r="A111" s="6" t="s">
        <v>146</v>
      </c>
      <c r="B111" s="38" t="s">
        <v>55</v>
      </c>
      <c r="C111" s="38" t="s">
        <v>2</v>
      </c>
      <c r="D111" s="17">
        <v>-150788.240234375</v>
      </c>
      <c r="E111" s="17">
        <v>-173954.16</v>
      </c>
      <c r="F111" s="742">
        <v>23165.919765625003</v>
      </c>
      <c r="H111" s="25">
        <v>-12438.1875</v>
      </c>
      <c r="I111" s="627">
        <v>-11056.166015625</v>
      </c>
      <c r="J111" s="627">
        <v>-12360.2880859375</v>
      </c>
      <c r="K111" s="627">
        <v>-12983.0400390625</v>
      </c>
      <c r="L111" s="627">
        <v>-12983.0400390625</v>
      </c>
      <c r="M111" s="627">
        <v>-12983.0400390625</v>
      </c>
      <c r="N111" s="627">
        <v>-13482.3876953125</v>
      </c>
      <c r="O111" s="627">
        <v>-12983.0400390625</v>
      </c>
      <c r="P111" s="627">
        <v>-12360.2880859375</v>
      </c>
      <c r="Q111" s="627">
        <v>-12835.68359375</v>
      </c>
      <c r="R111" s="627">
        <v>-11884.8916015625</v>
      </c>
      <c r="S111" s="596">
        <v>-12438.1875</v>
      </c>
    </row>
    <row r="112" spans="1:21" x14ac:dyDescent="0.35">
      <c r="A112" s="6" t="s">
        <v>146</v>
      </c>
      <c r="B112" s="38" t="s">
        <v>55</v>
      </c>
      <c r="C112" s="38" t="s">
        <v>43</v>
      </c>
      <c r="D112" s="17">
        <v>830742.697265625</v>
      </c>
      <c r="E112" s="17">
        <v>969570.38</v>
      </c>
      <c r="F112" s="743">
        <v>-138827.682734375</v>
      </c>
      <c r="H112" s="26">
        <v>72505.1640625</v>
      </c>
      <c r="I112" s="623">
        <v>62037.615234375</v>
      </c>
      <c r="J112" s="623">
        <v>65134.283203125</v>
      </c>
      <c r="K112" s="623">
        <v>73082.62109375</v>
      </c>
      <c r="L112" s="623">
        <v>83753.484375</v>
      </c>
      <c r="M112" s="623">
        <v>83125.390625</v>
      </c>
      <c r="N112" s="623">
        <v>85594.54296875</v>
      </c>
      <c r="O112" s="623">
        <v>71394.671875</v>
      </c>
      <c r="P112" s="623">
        <v>49347.966796875</v>
      </c>
      <c r="Q112" s="623">
        <v>52205.79296875</v>
      </c>
      <c r="R112" s="623">
        <v>62912.09765625</v>
      </c>
      <c r="S112" s="597">
        <v>69649.06640625</v>
      </c>
      <c r="U112" s="73"/>
    </row>
    <row r="113" spans="1:19" x14ac:dyDescent="0.35">
      <c r="A113" s="6" t="s">
        <v>146</v>
      </c>
      <c r="B113" s="38" t="s">
        <v>55</v>
      </c>
      <c r="C113" s="38" t="s">
        <v>31</v>
      </c>
      <c r="D113" s="17">
        <v>813629.375</v>
      </c>
      <c r="E113" s="17">
        <v>1019198.47</v>
      </c>
      <c r="F113" s="743">
        <v>-205569.09499999997</v>
      </c>
      <c r="H113" s="26">
        <v>71065.9140625</v>
      </c>
      <c r="I113" s="623">
        <v>60899.734375</v>
      </c>
      <c r="J113" s="623">
        <v>63112.12109375</v>
      </c>
      <c r="K113" s="623">
        <v>71081.6171875</v>
      </c>
      <c r="L113" s="623">
        <v>82054.0234375</v>
      </c>
      <c r="M113" s="623">
        <v>79982.828125</v>
      </c>
      <c r="N113" s="623">
        <v>81914.9765625</v>
      </c>
      <c r="O113" s="623">
        <v>70781.28125</v>
      </c>
      <c r="P113" s="623">
        <v>49699.76171875</v>
      </c>
      <c r="Q113" s="623">
        <v>52234.05078125</v>
      </c>
      <c r="R113" s="623">
        <v>63001.91015625</v>
      </c>
      <c r="S113" s="597">
        <v>67801.15625</v>
      </c>
    </row>
    <row r="114" spans="1:19" x14ac:dyDescent="0.35">
      <c r="A114" s="6" t="s">
        <v>146</v>
      </c>
      <c r="B114" s="38" t="s">
        <v>55</v>
      </c>
      <c r="C114" s="38" t="s">
        <v>30</v>
      </c>
      <c r="D114" s="17">
        <v>2037206.3046875</v>
      </c>
      <c r="E114" s="17">
        <v>2359131.4000000004</v>
      </c>
      <c r="F114" s="743">
        <v>-321925.09531250037</v>
      </c>
      <c r="H114" s="26">
        <v>176267.171875</v>
      </c>
      <c r="I114" s="623">
        <v>148401.3125</v>
      </c>
      <c r="J114" s="623">
        <v>153915.28125</v>
      </c>
      <c r="K114" s="623">
        <v>177097.765625</v>
      </c>
      <c r="L114" s="623">
        <v>216630.875</v>
      </c>
      <c r="M114" s="623">
        <v>224518.125</v>
      </c>
      <c r="N114" s="623">
        <v>204922.90625</v>
      </c>
      <c r="O114" s="623">
        <v>176904.546875</v>
      </c>
      <c r="P114" s="623">
        <v>118749.484375</v>
      </c>
      <c r="Q114" s="623">
        <v>121548.4453125</v>
      </c>
      <c r="R114" s="623">
        <v>151084.96875</v>
      </c>
      <c r="S114" s="597">
        <v>167165.421875</v>
      </c>
    </row>
    <row r="115" spans="1:19" ht="15" thickBot="1" x14ac:dyDescent="0.4">
      <c r="A115" s="6" t="s">
        <v>146</v>
      </c>
      <c r="B115" s="38" t="s">
        <v>55</v>
      </c>
      <c r="C115" s="38" t="s">
        <v>32</v>
      </c>
      <c r="D115" s="17">
        <v>824205.8359375</v>
      </c>
      <c r="E115" s="17">
        <v>795566.05999999994</v>
      </c>
      <c r="F115" s="744">
        <v>28639.775937500061</v>
      </c>
      <c r="H115" s="150">
        <v>53408.921875</v>
      </c>
      <c r="I115" s="628">
        <v>43660.875</v>
      </c>
      <c r="J115" s="628">
        <v>58392.4609375</v>
      </c>
      <c r="K115" s="628">
        <v>86312.4140625</v>
      </c>
      <c r="L115" s="628">
        <v>96571.34375</v>
      </c>
      <c r="M115" s="628">
        <v>99292.2265625</v>
      </c>
      <c r="N115" s="628">
        <v>98820.453125</v>
      </c>
      <c r="O115" s="628">
        <v>87010.5703125</v>
      </c>
      <c r="P115" s="628">
        <v>45437.9453125</v>
      </c>
      <c r="Q115" s="628">
        <v>46993.86328125</v>
      </c>
      <c r="R115" s="628">
        <v>57098.70703125</v>
      </c>
      <c r="S115" s="598">
        <v>51206.0546875</v>
      </c>
    </row>
    <row r="116" spans="1:19" ht="15" thickTop="1" x14ac:dyDescent="0.35">
      <c r="A116" s="6" t="s">
        <v>146</v>
      </c>
      <c r="B116" s="38">
        <v>501</v>
      </c>
      <c r="C116" s="38" t="s">
        <v>37</v>
      </c>
      <c r="D116" s="907"/>
      <c r="E116" s="908"/>
      <c r="F116" s="909"/>
      <c r="H116" s="907"/>
      <c r="I116" s="908"/>
      <c r="J116" s="908"/>
      <c r="K116" s="908"/>
      <c r="L116" s="908"/>
      <c r="M116" s="908"/>
      <c r="N116" s="908"/>
      <c r="O116" s="908"/>
      <c r="P116" s="908"/>
      <c r="Q116" s="908"/>
      <c r="R116" s="908"/>
      <c r="S116" s="909"/>
    </row>
    <row r="117" spans="1:19" x14ac:dyDescent="0.35">
      <c r="A117" s="6" t="s">
        <v>146</v>
      </c>
      <c r="B117" s="38">
        <v>547</v>
      </c>
      <c r="C117" s="38" t="s">
        <v>26</v>
      </c>
      <c r="D117" s="910"/>
      <c r="E117" s="911"/>
      <c r="F117" s="912"/>
      <c r="H117" s="910"/>
      <c r="I117" s="911"/>
      <c r="J117" s="911"/>
      <c r="K117" s="911"/>
      <c r="L117" s="911"/>
      <c r="M117" s="911"/>
      <c r="N117" s="911"/>
      <c r="O117" s="911"/>
      <c r="P117" s="911"/>
      <c r="Q117" s="911"/>
      <c r="R117" s="911"/>
      <c r="S117" s="912"/>
    </row>
    <row r="118" spans="1:19" x14ac:dyDescent="0.35">
      <c r="A118" s="6" t="s">
        <v>146</v>
      </c>
      <c r="B118" s="38">
        <v>547</v>
      </c>
      <c r="C118" s="38" t="s">
        <v>27</v>
      </c>
      <c r="D118" s="910"/>
      <c r="E118" s="911"/>
      <c r="F118" s="912"/>
      <c r="H118" s="910"/>
      <c r="I118" s="911"/>
      <c r="J118" s="911"/>
      <c r="K118" s="911"/>
      <c r="L118" s="911"/>
      <c r="M118" s="911"/>
      <c r="N118" s="911"/>
      <c r="O118" s="911"/>
      <c r="P118" s="911"/>
      <c r="Q118" s="911"/>
      <c r="R118" s="911"/>
      <c r="S118" s="912"/>
    </row>
    <row r="119" spans="1:19" x14ac:dyDescent="0.35">
      <c r="A119" s="6" t="s">
        <v>146</v>
      </c>
      <c r="B119" s="38">
        <v>547</v>
      </c>
      <c r="C119" s="38" t="s">
        <v>24</v>
      </c>
      <c r="D119" s="910"/>
      <c r="E119" s="911"/>
      <c r="F119" s="912"/>
      <c r="H119" s="910"/>
      <c r="I119" s="911"/>
      <c r="J119" s="911"/>
      <c r="K119" s="911"/>
      <c r="L119" s="911"/>
      <c r="M119" s="911"/>
      <c r="N119" s="911"/>
      <c r="O119" s="911"/>
      <c r="P119" s="911"/>
      <c r="Q119" s="911"/>
      <c r="R119" s="911"/>
      <c r="S119" s="912"/>
    </row>
    <row r="120" spans="1:19" x14ac:dyDescent="0.35">
      <c r="A120" s="6" t="s">
        <v>146</v>
      </c>
      <c r="B120" s="38">
        <v>547</v>
      </c>
      <c r="C120" s="38" t="s">
        <v>29</v>
      </c>
      <c r="D120" s="910"/>
      <c r="E120" s="911"/>
      <c r="F120" s="912"/>
      <c r="H120" s="910"/>
      <c r="I120" s="911"/>
      <c r="J120" s="911"/>
      <c r="K120" s="911"/>
      <c r="L120" s="911"/>
      <c r="M120" s="911"/>
      <c r="N120" s="911"/>
      <c r="O120" s="911"/>
      <c r="P120" s="911"/>
      <c r="Q120" s="911"/>
      <c r="R120" s="911"/>
      <c r="S120" s="912"/>
    </row>
    <row r="121" spans="1:19" x14ac:dyDescent="0.35">
      <c r="A121" s="6" t="s">
        <v>146</v>
      </c>
      <c r="B121" s="38">
        <v>547</v>
      </c>
      <c r="C121" s="38" t="s">
        <v>556</v>
      </c>
      <c r="D121" s="910"/>
      <c r="E121" s="911"/>
      <c r="F121" s="912"/>
      <c r="H121" s="910"/>
      <c r="I121" s="911"/>
      <c r="J121" s="911"/>
      <c r="K121" s="911"/>
      <c r="L121" s="911"/>
      <c r="M121" s="911"/>
      <c r="N121" s="911"/>
      <c r="O121" s="911"/>
      <c r="P121" s="911"/>
      <c r="Q121" s="911"/>
      <c r="R121" s="911"/>
      <c r="S121" s="912"/>
    </row>
    <row r="122" spans="1:19" x14ac:dyDescent="0.35">
      <c r="A122" s="6" t="s">
        <v>146</v>
      </c>
      <c r="B122" s="38">
        <v>547</v>
      </c>
      <c r="C122" s="38" t="s">
        <v>23</v>
      </c>
      <c r="D122" s="910"/>
      <c r="E122" s="911"/>
      <c r="F122" s="912"/>
      <c r="H122" s="910"/>
      <c r="I122" s="911"/>
      <c r="J122" s="911"/>
      <c r="K122" s="911"/>
      <c r="L122" s="911"/>
      <c r="M122" s="911"/>
      <c r="N122" s="911"/>
      <c r="O122" s="911"/>
      <c r="P122" s="911"/>
      <c r="Q122" s="911"/>
      <c r="R122" s="911"/>
      <c r="S122" s="912"/>
    </row>
    <row r="123" spans="1:19" x14ac:dyDescent="0.35">
      <c r="A123" s="6" t="s">
        <v>146</v>
      </c>
      <c r="B123" s="38">
        <v>547</v>
      </c>
      <c r="C123" s="38" t="s">
        <v>39</v>
      </c>
      <c r="D123" s="910"/>
      <c r="E123" s="911"/>
      <c r="F123" s="912"/>
      <c r="H123" s="910"/>
      <c r="I123" s="911"/>
      <c r="J123" s="911"/>
      <c r="K123" s="911"/>
      <c r="L123" s="911"/>
      <c r="M123" s="911"/>
      <c r="N123" s="911"/>
      <c r="O123" s="911"/>
      <c r="P123" s="911"/>
      <c r="Q123" s="911"/>
      <c r="R123" s="911"/>
      <c r="S123" s="912"/>
    </row>
    <row r="124" spans="1:19" x14ac:dyDescent="0.35">
      <c r="A124" s="6" t="s">
        <v>146</v>
      </c>
      <c r="B124" s="38">
        <v>547</v>
      </c>
      <c r="C124" s="38" t="s">
        <v>40</v>
      </c>
      <c r="D124" s="910"/>
      <c r="E124" s="911"/>
      <c r="F124" s="912"/>
      <c r="H124" s="910"/>
      <c r="I124" s="911"/>
      <c r="J124" s="911"/>
      <c r="K124" s="911"/>
      <c r="L124" s="911"/>
      <c r="M124" s="911"/>
      <c r="N124" s="911"/>
      <c r="O124" s="911"/>
      <c r="P124" s="911"/>
      <c r="Q124" s="911"/>
      <c r="R124" s="911"/>
      <c r="S124" s="912"/>
    </row>
    <row r="125" spans="1:19" x14ac:dyDescent="0.35">
      <c r="A125" s="6" t="s">
        <v>146</v>
      </c>
      <c r="B125" s="38">
        <v>547</v>
      </c>
      <c r="C125" s="38" t="s">
        <v>38</v>
      </c>
      <c r="D125" s="910"/>
      <c r="E125" s="911"/>
      <c r="F125" s="912"/>
      <c r="H125" s="910"/>
      <c r="I125" s="911"/>
      <c r="J125" s="911"/>
      <c r="K125" s="911"/>
      <c r="L125" s="911"/>
      <c r="M125" s="911"/>
      <c r="N125" s="911"/>
      <c r="O125" s="911"/>
      <c r="P125" s="911"/>
      <c r="Q125" s="911"/>
      <c r="R125" s="911"/>
      <c r="S125" s="912"/>
    </row>
    <row r="126" spans="1:19" x14ac:dyDescent="0.35">
      <c r="A126" s="6" t="s">
        <v>146</v>
      </c>
      <c r="B126" s="38">
        <v>547</v>
      </c>
      <c r="C126" s="38" t="s">
        <v>48</v>
      </c>
      <c r="D126" s="910"/>
      <c r="E126" s="911"/>
      <c r="F126" s="912"/>
      <c r="H126" s="910"/>
      <c r="I126" s="911"/>
      <c r="J126" s="911"/>
      <c r="K126" s="911"/>
      <c r="L126" s="911"/>
      <c r="M126" s="911"/>
      <c r="N126" s="911"/>
      <c r="O126" s="911"/>
      <c r="P126" s="911"/>
      <c r="Q126" s="911"/>
      <c r="R126" s="911"/>
      <c r="S126" s="912"/>
    </row>
    <row r="127" spans="1:19" x14ac:dyDescent="0.35">
      <c r="A127" s="6" t="s">
        <v>146</v>
      </c>
      <c r="B127" s="38">
        <v>547</v>
      </c>
      <c r="C127" s="38" t="s">
        <v>25</v>
      </c>
      <c r="D127" s="910"/>
      <c r="E127" s="911"/>
      <c r="F127" s="912"/>
      <c r="H127" s="910"/>
      <c r="I127" s="911"/>
      <c r="J127" s="911"/>
      <c r="K127" s="911"/>
      <c r="L127" s="911"/>
      <c r="M127" s="911"/>
      <c r="N127" s="911"/>
      <c r="O127" s="911"/>
      <c r="P127" s="911"/>
      <c r="Q127" s="911"/>
      <c r="R127" s="911"/>
      <c r="S127" s="912"/>
    </row>
    <row r="128" spans="1:19" x14ac:dyDescent="0.35">
      <c r="A128" s="6" t="s">
        <v>146</v>
      </c>
      <c r="B128" s="38">
        <v>547</v>
      </c>
      <c r="C128" s="38" t="s">
        <v>661</v>
      </c>
      <c r="D128" s="910"/>
      <c r="E128" s="911"/>
      <c r="F128" s="912"/>
      <c r="H128" s="910"/>
      <c r="I128" s="911"/>
      <c r="J128" s="911"/>
      <c r="K128" s="911"/>
      <c r="L128" s="911"/>
      <c r="M128" s="911"/>
      <c r="N128" s="911"/>
      <c r="O128" s="911"/>
      <c r="P128" s="911"/>
      <c r="Q128" s="911"/>
      <c r="R128" s="911"/>
      <c r="S128" s="912"/>
    </row>
    <row r="129" spans="1:19" x14ac:dyDescent="0.35">
      <c r="A129" s="6" t="s">
        <v>146</v>
      </c>
      <c r="B129" s="38">
        <v>547</v>
      </c>
      <c r="C129" s="38" t="s">
        <v>21</v>
      </c>
      <c r="D129" s="910"/>
      <c r="E129" s="911"/>
      <c r="F129" s="912"/>
      <c r="H129" s="910"/>
      <c r="I129" s="911"/>
      <c r="J129" s="911"/>
      <c r="K129" s="911"/>
      <c r="L129" s="911"/>
      <c r="M129" s="911"/>
      <c r="N129" s="911"/>
      <c r="O129" s="911"/>
      <c r="P129" s="911"/>
      <c r="Q129" s="911"/>
      <c r="R129" s="911"/>
      <c r="S129" s="912"/>
    </row>
    <row r="130" spans="1:19" x14ac:dyDescent="0.35">
      <c r="A130" s="6" t="s">
        <v>146</v>
      </c>
      <c r="B130" s="38">
        <v>555</v>
      </c>
      <c r="C130" s="38" t="s">
        <v>3</v>
      </c>
      <c r="D130" s="910"/>
      <c r="E130" s="911"/>
      <c r="F130" s="912"/>
      <c r="H130" s="910"/>
      <c r="I130" s="911"/>
      <c r="J130" s="911"/>
      <c r="K130" s="911"/>
      <c r="L130" s="911"/>
      <c r="M130" s="911"/>
      <c r="N130" s="911"/>
      <c r="O130" s="911"/>
      <c r="P130" s="911"/>
      <c r="Q130" s="911"/>
      <c r="R130" s="911"/>
      <c r="S130" s="912"/>
    </row>
    <row r="131" spans="1:19" x14ac:dyDescent="0.35">
      <c r="A131" s="6" t="s">
        <v>146</v>
      </c>
      <c r="B131" s="38" t="s">
        <v>56</v>
      </c>
      <c r="C131" s="38" t="s">
        <v>84</v>
      </c>
      <c r="D131" s="910"/>
      <c r="E131" s="911"/>
      <c r="F131" s="912"/>
      <c r="H131" s="910"/>
      <c r="I131" s="911"/>
      <c r="J131" s="911"/>
      <c r="K131" s="911"/>
      <c r="L131" s="911"/>
      <c r="M131" s="911"/>
      <c r="N131" s="911"/>
      <c r="O131" s="911"/>
      <c r="P131" s="911"/>
      <c r="Q131" s="911"/>
      <c r="R131" s="911"/>
      <c r="S131" s="912"/>
    </row>
    <row r="132" spans="1:19" x14ac:dyDescent="0.35">
      <c r="A132" s="6" t="s">
        <v>146</v>
      </c>
      <c r="B132" s="38" t="s">
        <v>56</v>
      </c>
      <c r="C132" s="38" t="s">
        <v>85</v>
      </c>
      <c r="D132" s="910"/>
      <c r="E132" s="911"/>
      <c r="F132" s="912"/>
      <c r="H132" s="910"/>
      <c r="I132" s="911"/>
      <c r="J132" s="911"/>
      <c r="K132" s="911"/>
      <c r="L132" s="911"/>
      <c r="M132" s="911"/>
      <c r="N132" s="911"/>
      <c r="O132" s="911"/>
      <c r="P132" s="911"/>
      <c r="Q132" s="911"/>
      <c r="R132" s="911"/>
      <c r="S132" s="912"/>
    </row>
    <row r="133" spans="1:19" x14ac:dyDescent="0.35">
      <c r="A133" s="6" t="s">
        <v>146</v>
      </c>
      <c r="B133" s="38" t="s">
        <v>56</v>
      </c>
      <c r="C133" s="38" t="s">
        <v>17</v>
      </c>
      <c r="D133" s="910"/>
      <c r="E133" s="911"/>
      <c r="F133" s="912"/>
      <c r="H133" s="910"/>
      <c r="I133" s="911"/>
      <c r="J133" s="911"/>
      <c r="K133" s="911"/>
      <c r="L133" s="911"/>
      <c r="M133" s="911"/>
      <c r="N133" s="911"/>
      <c r="O133" s="911"/>
      <c r="P133" s="911"/>
      <c r="Q133" s="911"/>
      <c r="R133" s="911"/>
      <c r="S133" s="912"/>
    </row>
    <row r="134" spans="1:19" x14ac:dyDescent="0.35">
      <c r="A134" s="6" t="s">
        <v>146</v>
      </c>
      <c r="B134" s="38" t="s">
        <v>56</v>
      </c>
      <c r="C134" s="38" t="s">
        <v>18</v>
      </c>
      <c r="D134" s="910"/>
      <c r="E134" s="911"/>
      <c r="F134" s="912"/>
      <c r="H134" s="910"/>
      <c r="I134" s="911"/>
      <c r="J134" s="911"/>
      <c r="K134" s="911"/>
      <c r="L134" s="911"/>
      <c r="M134" s="911"/>
      <c r="N134" s="911"/>
      <c r="O134" s="911"/>
      <c r="P134" s="911"/>
      <c r="Q134" s="911"/>
      <c r="R134" s="911"/>
      <c r="S134" s="912"/>
    </row>
    <row r="135" spans="1:19" x14ac:dyDescent="0.35">
      <c r="A135" s="6" t="s">
        <v>146</v>
      </c>
      <c r="B135" s="38" t="s">
        <v>56</v>
      </c>
      <c r="C135" s="38" t="s">
        <v>49</v>
      </c>
      <c r="D135" s="910"/>
      <c r="E135" s="911"/>
      <c r="F135" s="912"/>
      <c r="H135" s="910"/>
      <c r="I135" s="911"/>
      <c r="J135" s="911"/>
      <c r="K135" s="911"/>
      <c r="L135" s="911"/>
      <c r="M135" s="911"/>
      <c r="N135" s="911"/>
      <c r="O135" s="911"/>
      <c r="P135" s="911"/>
      <c r="Q135" s="911"/>
      <c r="R135" s="911"/>
      <c r="S135" s="912"/>
    </row>
    <row r="136" spans="1:19" x14ac:dyDescent="0.35">
      <c r="A136" s="6" t="s">
        <v>146</v>
      </c>
      <c r="B136" s="38" t="s">
        <v>56</v>
      </c>
      <c r="C136" s="38" t="s">
        <v>19</v>
      </c>
      <c r="D136" s="910"/>
      <c r="E136" s="911"/>
      <c r="F136" s="912"/>
      <c r="H136" s="910"/>
      <c r="I136" s="911"/>
      <c r="J136" s="911"/>
      <c r="K136" s="911"/>
      <c r="L136" s="911"/>
      <c r="M136" s="911"/>
      <c r="N136" s="911"/>
      <c r="O136" s="911"/>
      <c r="P136" s="911"/>
      <c r="Q136" s="911"/>
      <c r="R136" s="911"/>
      <c r="S136" s="912"/>
    </row>
    <row r="137" spans="1:19" x14ac:dyDescent="0.35">
      <c r="A137" s="6" t="s">
        <v>146</v>
      </c>
      <c r="B137" s="38" t="s">
        <v>56</v>
      </c>
      <c r="C137" s="38" t="s">
        <v>545</v>
      </c>
      <c r="D137" s="910"/>
      <c r="E137" s="911"/>
      <c r="F137" s="912"/>
      <c r="H137" s="910"/>
      <c r="I137" s="911"/>
      <c r="J137" s="911"/>
      <c r="K137" s="911"/>
      <c r="L137" s="911"/>
      <c r="M137" s="911"/>
      <c r="N137" s="911"/>
      <c r="O137" s="911"/>
      <c r="P137" s="911"/>
      <c r="Q137" s="911"/>
      <c r="R137" s="911"/>
      <c r="S137" s="912"/>
    </row>
    <row r="138" spans="1:19" x14ac:dyDescent="0.35">
      <c r="A138" s="6" t="s">
        <v>146</v>
      </c>
      <c r="B138" s="38" t="s">
        <v>56</v>
      </c>
      <c r="C138" s="38" t="s">
        <v>546</v>
      </c>
      <c r="D138" s="910"/>
      <c r="E138" s="911"/>
      <c r="F138" s="912"/>
      <c r="H138" s="910"/>
      <c r="I138" s="911"/>
      <c r="J138" s="911"/>
      <c r="K138" s="911"/>
      <c r="L138" s="911"/>
      <c r="M138" s="911"/>
      <c r="N138" s="911"/>
      <c r="O138" s="911"/>
      <c r="P138" s="911"/>
      <c r="Q138" s="911"/>
      <c r="R138" s="911"/>
      <c r="S138" s="912"/>
    </row>
    <row r="139" spans="1:19" x14ac:dyDescent="0.35">
      <c r="A139" s="6" t="s">
        <v>146</v>
      </c>
      <c r="B139" s="38" t="s">
        <v>56</v>
      </c>
      <c r="C139" s="38" t="s">
        <v>41</v>
      </c>
      <c r="D139" s="910"/>
      <c r="E139" s="911"/>
      <c r="F139" s="912"/>
      <c r="H139" s="910"/>
      <c r="I139" s="911"/>
      <c r="J139" s="911"/>
      <c r="K139" s="911"/>
      <c r="L139" s="911"/>
      <c r="M139" s="911"/>
      <c r="N139" s="911"/>
      <c r="O139" s="911"/>
      <c r="P139" s="911"/>
      <c r="Q139" s="911"/>
      <c r="R139" s="911"/>
      <c r="S139" s="912"/>
    </row>
    <row r="140" spans="1:19" x14ac:dyDescent="0.35">
      <c r="A140" s="6" t="s">
        <v>146</v>
      </c>
      <c r="B140" s="38" t="s">
        <v>56</v>
      </c>
      <c r="C140" s="38" t="s">
        <v>8</v>
      </c>
      <c r="D140" s="910"/>
      <c r="E140" s="911"/>
      <c r="F140" s="912"/>
      <c r="H140" s="910"/>
      <c r="I140" s="911"/>
      <c r="J140" s="911"/>
      <c r="K140" s="911"/>
      <c r="L140" s="911"/>
      <c r="M140" s="911"/>
      <c r="N140" s="911"/>
      <c r="O140" s="911"/>
      <c r="P140" s="911"/>
      <c r="Q140" s="911"/>
      <c r="R140" s="911"/>
      <c r="S140" s="912"/>
    </row>
    <row r="141" spans="1:19" x14ac:dyDescent="0.35">
      <c r="A141" s="6" t="s">
        <v>146</v>
      </c>
      <c r="B141" s="38" t="s">
        <v>56</v>
      </c>
      <c r="C141" s="38" t="s">
        <v>9</v>
      </c>
      <c r="D141" s="910"/>
      <c r="E141" s="911"/>
      <c r="F141" s="912"/>
      <c r="H141" s="910"/>
      <c r="I141" s="911"/>
      <c r="J141" s="911"/>
      <c r="K141" s="911"/>
      <c r="L141" s="911"/>
      <c r="M141" s="911"/>
      <c r="N141" s="911"/>
      <c r="O141" s="911"/>
      <c r="P141" s="911"/>
      <c r="Q141" s="911"/>
      <c r="R141" s="911"/>
      <c r="S141" s="912"/>
    </row>
    <row r="142" spans="1:19" x14ac:dyDescent="0.35">
      <c r="A142" s="6" t="s">
        <v>146</v>
      </c>
      <c r="B142" s="38" t="s">
        <v>56</v>
      </c>
      <c r="C142" s="38" t="s">
        <v>541</v>
      </c>
      <c r="D142" s="910"/>
      <c r="E142" s="911"/>
      <c r="F142" s="912"/>
      <c r="H142" s="910"/>
      <c r="I142" s="911"/>
      <c r="J142" s="911"/>
      <c r="K142" s="911"/>
      <c r="L142" s="911"/>
      <c r="M142" s="911"/>
      <c r="N142" s="911"/>
      <c r="O142" s="911"/>
      <c r="P142" s="911"/>
      <c r="Q142" s="911"/>
      <c r="R142" s="911"/>
      <c r="S142" s="912"/>
    </row>
    <row r="143" spans="1:19" x14ac:dyDescent="0.35">
      <c r="A143" s="6" t="s">
        <v>146</v>
      </c>
      <c r="B143" s="38" t="s">
        <v>56</v>
      </c>
      <c r="C143" s="38" t="s">
        <v>638</v>
      </c>
      <c r="D143" s="910"/>
      <c r="E143" s="911"/>
      <c r="F143" s="912"/>
      <c r="H143" s="910"/>
      <c r="I143" s="911"/>
      <c r="J143" s="911"/>
      <c r="K143" s="911"/>
      <c r="L143" s="911"/>
      <c r="M143" s="911"/>
      <c r="N143" s="911"/>
      <c r="O143" s="911"/>
      <c r="P143" s="911"/>
      <c r="Q143" s="911"/>
      <c r="R143" s="911"/>
      <c r="S143" s="912"/>
    </row>
    <row r="144" spans="1:19" x14ac:dyDescent="0.35">
      <c r="A144" s="6" t="s">
        <v>146</v>
      </c>
      <c r="B144" s="38">
        <v>555</v>
      </c>
      <c r="C144" s="38" t="s">
        <v>639</v>
      </c>
      <c r="D144" s="910"/>
      <c r="E144" s="911"/>
      <c r="F144" s="912"/>
      <c r="H144" s="910"/>
      <c r="I144" s="911"/>
      <c r="J144" s="911"/>
      <c r="K144" s="911"/>
      <c r="L144" s="911"/>
      <c r="M144" s="911"/>
      <c r="N144" s="911"/>
      <c r="O144" s="911"/>
      <c r="P144" s="911"/>
      <c r="Q144" s="911"/>
      <c r="R144" s="911"/>
      <c r="S144" s="912"/>
    </row>
    <row r="145" spans="1:19" x14ac:dyDescent="0.35">
      <c r="A145" s="6" t="s">
        <v>146</v>
      </c>
      <c r="B145" s="38" t="s">
        <v>55</v>
      </c>
      <c r="C145" s="38" t="s">
        <v>5</v>
      </c>
      <c r="D145" s="910"/>
      <c r="E145" s="911"/>
      <c r="F145" s="912"/>
      <c r="H145" s="910"/>
      <c r="I145" s="911"/>
      <c r="J145" s="911"/>
      <c r="K145" s="911"/>
      <c r="L145" s="911"/>
      <c r="M145" s="911"/>
      <c r="N145" s="911"/>
      <c r="O145" s="911"/>
      <c r="P145" s="911"/>
      <c r="Q145" s="911"/>
      <c r="R145" s="911"/>
      <c r="S145" s="912"/>
    </row>
    <row r="146" spans="1:19" x14ac:dyDescent="0.35">
      <c r="A146" s="6" t="s">
        <v>146</v>
      </c>
      <c r="B146" s="38">
        <v>555</v>
      </c>
      <c r="C146" s="38" t="s">
        <v>6</v>
      </c>
      <c r="D146" s="910"/>
      <c r="E146" s="911"/>
      <c r="F146" s="912"/>
      <c r="H146" s="910"/>
      <c r="I146" s="911"/>
      <c r="J146" s="911"/>
      <c r="K146" s="911"/>
      <c r="L146" s="911"/>
      <c r="M146" s="911"/>
      <c r="N146" s="911"/>
      <c r="O146" s="911"/>
      <c r="P146" s="911"/>
      <c r="Q146" s="911"/>
      <c r="R146" s="911"/>
      <c r="S146" s="912"/>
    </row>
    <row r="147" spans="1:19" ht="15" thickBot="1" x14ac:dyDescent="0.4">
      <c r="A147" s="6" t="s">
        <v>146</v>
      </c>
      <c r="B147" s="38">
        <v>555</v>
      </c>
      <c r="C147" s="38" t="s">
        <v>7</v>
      </c>
      <c r="D147" s="910"/>
      <c r="E147" s="911"/>
      <c r="F147" s="912"/>
      <c r="H147" s="910"/>
      <c r="I147" s="911"/>
      <c r="J147" s="911"/>
      <c r="K147" s="911"/>
      <c r="L147" s="911"/>
      <c r="M147" s="911"/>
      <c r="N147" s="911"/>
      <c r="O147" s="911"/>
      <c r="P147" s="911"/>
      <c r="Q147" s="911"/>
      <c r="R147" s="911"/>
      <c r="S147" s="912"/>
    </row>
    <row r="148" spans="1:19" x14ac:dyDescent="0.35">
      <c r="A148" s="6" t="s">
        <v>146</v>
      </c>
      <c r="B148" s="38" t="s">
        <v>55</v>
      </c>
      <c r="C148" s="919"/>
      <c r="D148" s="911"/>
      <c r="E148" s="911"/>
      <c r="F148" s="912"/>
      <c r="H148" s="910"/>
      <c r="I148" s="911"/>
      <c r="J148" s="911"/>
      <c r="K148" s="911"/>
      <c r="L148" s="911"/>
      <c r="M148" s="911"/>
      <c r="N148" s="911"/>
      <c r="O148" s="911"/>
      <c r="P148" s="911"/>
      <c r="Q148" s="911"/>
      <c r="R148" s="911"/>
      <c r="S148" s="912"/>
    </row>
    <row r="149" spans="1:19" x14ac:dyDescent="0.35">
      <c r="A149" s="6" t="s">
        <v>146</v>
      </c>
      <c r="B149" s="38" t="s">
        <v>55</v>
      </c>
      <c r="C149" s="920"/>
      <c r="D149" s="911"/>
      <c r="E149" s="911"/>
      <c r="F149" s="912"/>
      <c r="H149" s="910"/>
      <c r="I149" s="911"/>
      <c r="J149" s="911"/>
      <c r="K149" s="911"/>
      <c r="L149" s="911"/>
      <c r="M149" s="911"/>
      <c r="N149" s="911"/>
      <c r="O149" s="911"/>
      <c r="P149" s="911"/>
      <c r="Q149" s="911"/>
      <c r="R149" s="911"/>
      <c r="S149" s="912"/>
    </row>
    <row r="150" spans="1:19" x14ac:dyDescent="0.35">
      <c r="A150" s="6" t="s">
        <v>146</v>
      </c>
      <c r="B150" s="38" t="s">
        <v>55</v>
      </c>
      <c r="C150" s="920"/>
      <c r="D150" s="911"/>
      <c r="E150" s="911"/>
      <c r="F150" s="912"/>
      <c r="H150" s="910"/>
      <c r="I150" s="911"/>
      <c r="J150" s="911"/>
      <c r="K150" s="911"/>
      <c r="L150" s="911"/>
      <c r="M150" s="911"/>
      <c r="N150" s="911"/>
      <c r="O150" s="911"/>
      <c r="P150" s="911"/>
      <c r="Q150" s="911"/>
      <c r="R150" s="911"/>
      <c r="S150" s="912"/>
    </row>
    <row r="151" spans="1:19" x14ac:dyDescent="0.35">
      <c r="A151" s="6" t="s">
        <v>146</v>
      </c>
      <c r="B151" s="38" t="s">
        <v>55</v>
      </c>
      <c r="C151" s="920"/>
      <c r="D151" s="911"/>
      <c r="E151" s="911"/>
      <c r="F151" s="912"/>
      <c r="H151" s="910"/>
      <c r="I151" s="911"/>
      <c r="J151" s="911"/>
      <c r="K151" s="911"/>
      <c r="L151" s="911"/>
      <c r="M151" s="911"/>
      <c r="N151" s="911"/>
      <c r="O151" s="911"/>
      <c r="P151" s="911"/>
      <c r="Q151" s="911"/>
      <c r="R151" s="911"/>
      <c r="S151" s="912"/>
    </row>
    <row r="152" spans="1:19" x14ac:dyDescent="0.35">
      <c r="A152" s="6" t="s">
        <v>146</v>
      </c>
      <c r="B152" s="38" t="s">
        <v>55</v>
      </c>
      <c r="C152" s="920"/>
      <c r="D152" s="911"/>
      <c r="E152" s="911"/>
      <c r="F152" s="912"/>
      <c r="H152" s="910"/>
      <c r="I152" s="911"/>
      <c r="J152" s="911"/>
      <c r="K152" s="911"/>
      <c r="L152" s="911"/>
      <c r="M152" s="911"/>
      <c r="N152" s="911"/>
      <c r="O152" s="911"/>
      <c r="P152" s="911"/>
      <c r="Q152" s="911"/>
      <c r="R152" s="911"/>
      <c r="S152" s="912"/>
    </row>
    <row r="153" spans="1:19" x14ac:dyDescent="0.35">
      <c r="A153" s="6" t="s">
        <v>146</v>
      </c>
      <c r="B153" s="38">
        <v>555</v>
      </c>
      <c r="C153" s="920"/>
      <c r="D153" s="911"/>
      <c r="E153" s="911"/>
      <c r="F153" s="912"/>
      <c r="H153" s="910"/>
      <c r="I153" s="911"/>
      <c r="J153" s="911"/>
      <c r="K153" s="911"/>
      <c r="L153" s="911"/>
      <c r="M153" s="911"/>
      <c r="N153" s="911"/>
      <c r="O153" s="911"/>
      <c r="P153" s="911"/>
      <c r="Q153" s="911"/>
      <c r="R153" s="911"/>
      <c r="S153" s="912"/>
    </row>
    <row r="154" spans="1:19" x14ac:dyDescent="0.35">
      <c r="A154" s="6" t="s">
        <v>146</v>
      </c>
      <c r="B154" s="38">
        <v>555</v>
      </c>
      <c r="C154" s="920"/>
      <c r="D154" s="911"/>
      <c r="E154" s="911"/>
      <c r="F154" s="912"/>
      <c r="H154" s="910"/>
      <c r="I154" s="911"/>
      <c r="J154" s="911"/>
      <c r="K154" s="911"/>
      <c r="L154" s="911"/>
      <c r="M154" s="911"/>
      <c r="N154" s="911"/>
      <c r="O154" s="911"/>
      <c r="P154" s="911"/>
      <c r="Q154" s="911"/>
      <c r="R154" s="911"/>
      <c r="S154" s="912"/>
    </row>
    <row r="155" spans="1:19" x14ac:dyDescent="0.35">
      <c r="A155" s="6" t="s">
        <v>146</v>
      </c>
      <c r="B155" s="38">
        <v>555</v>
      </c>
      <c r="C155" s="920"/>
      <c r="D155" s="911"/>
      <c r="E155" s="911"/>
      <c r="F155" s="912"/>
      <c r="H155" s="910"/>
      <c r="I155" s="911"/>
      <c r="J155" s="911"/>
      <c r="K155" s="911"/>
      <c r="L155" s="911"/>
      <c r="M155" s="911"/>
      <c r="N155" s="911"/>
      <c r="O155" s="911"/>
      <c r="P155" s="911"/>
      <c r="Q155" s="911"/>
      <c r="R155" s="911"/>
      <c r="S155" s="912"/>
    </row>
    <row r="156" spans="1:19" x14ac:dyDescent="0.35">
      <c r="A156" s="6" t="s">
        <v>146</v>
      </c>
      <c r="B156" s="38" t="s">
        <v>55</v>
      </c>
      <c r="C156" s="920"/>
      <c r="D156" s="911"/>
      <c r="E156" s="911"/>
      <c r="F156" s="912"/>
      <c r="H156" s="910"/>
      <c r="I156" s="911"/>
      <c r="J156" s="911"/>
      <c r="K156" s="911"/>
      <c r="L156" s="911"/>
      <c r="M156" s="911"/>
      <c r="N156" s="911"/>
      <c r="O156" s="911"/>
      <c r="P156" s="911"/>
      <c r="Q156" s="911"/>
      <c r="R156" s="911"/>
      <c r="S156" s="912"/>
    </row>
    <row r="157" spans="1:19" x14ac:dyDescent="0.35">
      <c r="A157" s="6" t="s">
        <v>146</v>
      </c>
      <c r="B157" s="38" t="s">
        <v>55</v>
      </c>
      <c r="C157" s="920"/>
      <c r="D157" s="911"/>
      <c r="E157" s="911"/>
      <c r="F157" s="912"/>
      <c r="H157" s="910"/>
      <c r="I157" s="911"/>
      <c r="J157" s="911"/>
      <c r="K157" s="911"/>
      <c r="L157" s="911"/>
      <c r="M157" s="911"/>
      <c r="N157" s="911"/>
      <c r="O157" s="911"/>
      <c r="P157" s="911"/>
      <c r="Q157" s="911"/>
      <c r="R157" s="911"/>
      <c r="S157" s="912"/>
    </row>
    <row r="158" spans="1:19" x14ac:dyDescent="0.35">
      <c r="A158" s="6" t="s">
        <v>146</v>
      </c>
      <c r="B158" s="38">
        <v>555</v>
      </c>
      <c r="C158" s="920"/>
      <c r="D158" s="911"/>
      <c r="E158" s="911"/>
      <c r="F158" s="912"/>
      <c r="H158" s="910"/>
      <c r="I158" s="911"/>
      <c r="J158" s="911"/>
      <c r="K158" s="911"/>
      <c r="L158" s="911"/>
      <c r="M158" s="911"/>
      <c r="N158" s="911"/>
      <c r="O158" s="911"/>
      <c r="P158" s="911"/>
      <c r="Q158" s="911"/>
      <c r="R158" s="911"/>
      <c r="S158" s="912"/>
    </row>
    <row r="159" spans="1:19" ht="15" thickBot="1" x14ac:dyDescent="0.4">
      <c r="A159" s="6" t="s">
        <v>146</v>
      </c>
      <c r="B159" s="38">
        <v>555</v>
      </c>
      <c r="C159" s="921"/>
      <c r="D159" s="914"/>
      <c r="E159" s="914"/>
      <c r="F159" s="915"/>
      <c r="H159" s="913"/>
      <c r="I159" s="914"/>
      <c r="J159" s="914"/>
      <c r="K159" s="914"/>
      <c r="L159" s="914"/>
      <c r="M159" s="914"/>
      <c r="N159" s="914"/>
      <c r="O159" s="914"/>
      <c r="P159" s="914"/>
      <c r="Q159" s="914"/>
      <c r="R159" s="914"/>
      <c r="S159" s="915"/>
    </row>
    <row r="160" spans="1:19" ht="15.5" thickTop="1" thickBot="1" x14ac:dyDescent="0.4">
      <c r="A160" s="6" t="s">
        <v>146</v>
      </c>
      <c r="B160" s="38">
        <v>555</v>
      </c>
      <c r="C160" s="38" t="s">
        <v>1</v>
      </c>
      <c r="D160" s="27">
        <v>7000.1286621093805</v>
      </c>
      <c r="E160" s="27">
        <v>7000.1280000000006</v>
      </c>
      <c r="F160" s="630">
        <v>6.6210937984578777E-4</v>
      </c>
      <c r="H160" s="27">
        <v>1750.037109375</v>
      </c>
      <c r="I160" s="765">
        <v>1750.0224609375</v>
      </c>
      <c r="J160" s="765">
        <v>0</v>
      </c>
      <c r="K160" s="765">
        <v>0</v>
      </c>
      <c r="L160" s="765">
        <v>0</v>
      </c>
      <c r="M160" s="765">
        <v>0</v>
      </c>
      <c r="N160" s="765">
        <v>0</v>
      </c>
      <c r="O160" s="765">
        <v>0</v>
      </c>
      <c r="P160" s="765">
        <v>0</v>
      </c>
      <c r="Q160" s="765">
        <v>0</v>
      </c>
      <c r="R160" s="765">
        <v>1750.03198242188</v>
      </c>
      <c r="S160" s="630">
        <v>1750.037109375</v>
      </c>
    </row>
    <row r="161" spans="1:21" ht="15.5" thickTop="1" thickBot="1" x14ac:dyDescent="0.4">
      <c r="A161" s="6" t="s">
        <v>146</v>
      </c>
      <c r="B161" s="38">
        <v>555</v>
      </c>
      <c r="C161" s="38" t="s">
        <v>28</v>
      </c>
      <c r="D161" s="916"/>
      <c r="E161" s="917"/>
      <c r="F161" s="918"/>
      <c r="H161" s="916"/>
      <c r="I161" s="917"/>
      <c r="J161" s="917"/>
      <c r="K161" s="917"/>
      <c r="L161" s="917"/>
      <c r="M161" s="917"/>
      <c r="N161" s="917"/>
      <c r="O161" s="917"/>
      <c r="P161" s="917"/>
      <c r="Q161" s="917"/>
      <c r="R161" s="917"/>
      <c r="S161" s="918"/>
    </row>
    <row r="162" spans="1:21" ht="15" thickTop="1" x14ac:dyDescent="0.35">
      <c r="A162" s="6" t="s">
        <v>146</v>
      </c>
      <c r="B162" s="38">
        <v>555</v>
      </c>
      <c r="C162" s="38" t="s">
        <v>44</v>
      </c>
      <c r="D162" s="17">
        <v>-1.953125E-2</v>
      </c>
      <c r="E162" s="17">
        <v>0.13000000003376044</v>
      </c>
      <c r="F162" s="742">
        <v>-0.14953125003376044</v>
      </c>
      <c r="H162" s="25">
        <v>59763.328125</v>
      </c>
      <c r="I162" s="627">
        <v>53748.181640625</v>
      </c>
      <c r="J162" s="627">
        <v>0</v>
      </c>
      <c r="K162" s="627">
        <v>0</v>
      </c>
      <c r="L162" s="627">
        <v>0</v>
      </c>
      <c r="M162" s="627">
        <v>-47776.263671875</v>
      </c>
      <c r="N162" s="627">
        <v>-99147.96875</v>
      </c>
      <c r="O162" s="627">
        <v>-150334.26171875</v>
      </c>
      <c r="P162" s="627">
        <v>-115741.50390625</v>
      </c>
      <c r="Q162" s="627">
        <v>0</v>
      </c>
      <c r="R162" s="627">
        <v>124000.859375</v>
      </c>
      <c r="S162" s="596">
        <v>175487.609375</v>
      </c>
    </row>
    <row r="163" spans="1:21" x14ac:dyDescent="0.35">
      <c r="A163" s="6" t="s">
        <v>146</v>
      </c>
      <c r="B163" s="38">
        <v>555</v>
      </c>
      <c r="C163" s="38" t="s">
        <v>4</v>
      </c>
      <c r="D163" s="17">
        <v>20653.88598632815</v>
      </c>
      <c r="E163" s="17">
        <v>20653.885000000002</v>
      </c>
      <c r="F163" s="743">
        <v>9.8632814842858352E-4</v>
      </c>
      <c r="H163" s="26">
        <v>2499.44580078125</v>
      </c>
      <c r="I163" s="623">
        <v>2009.93188476563</v>
      </c>
      <c r="J163" s="623">
        <v>2033.74633789063</v>
      </c>
      <c r="K163" s="623">
        <v>1585.31042480469</v>
      </c>
      <c r="L163" s="623">
        <v>1355.90283203125</v>
      </c>
      <c r="M163" s="623">
        <v>1201.35595703125</v>
      </c>
      <c r="N163" s="623">
        <v>1327.2587890625</v>
      </c>
      <c r="O163" s="623">
        <v>1317.64636230469</v>
      </c>
      <c r="P163" s="623">
        <v>1239.19921875</v>
      </c>
      <c r="Q163" s="623">
        <v>1479.26538085938</v>
      </c>
      <c r="R163" s="623">
        <v>2062.85034179688</v>
      </c>
      <c r="S163" s="597">
        <v>2541.97265625</v>
      </c>
    </row>
    <row r="164" spans="1:21" x14ac:dyDescent="0.35">
      <c r="A164" s="6" t="s">
        <v>146</v>
      </c>
      <c r="B164" s="38" t="s">
        <v>55</v>
      </c>
      <c r="C164" s="38" t="s">
        <v>42</v>
      </c>
      <c r="D164" s="17">
        <v>40992.168579101592</v>
      </c>
      <c r="E164" s="17">
        <v>40992.167999999998</v>
      </c>
      <c r="F164" s="743">
        <v>5.7910159375751391E-4</v>
      </c>
      <c r="H164" s="26">
        <v>3010.22412109375</v>
      </c>
      <c r="I164" s="623">
        <v>1759.29602050781</v>
      </c>
      <c r="J164" s="623">
        <v>1682.18395996094</v>
      </c>
      <c r="K164" s="623">
        <v>3427.19995117188</v>
      </c>
      <c r="L164" s="623">
        <v>6905.80810546875</v>
      </c>
      <c r="M164" s="623">
        <v>6511.68017578125</v>
      </c>
      <c r="N164" s="623">
        <v>4338.26416015625</v>
      </c>
      <c r="O164" s="623">
        <v>1947.7919921875</v>
      </c>
      <c r="P164" s="623">
        <v>1970.64001464844</v>
      </c>
      <c r="Q164" s="623">
        <v>3629.97607421875</v>
      </c>
      <c r="R164" s="623">
        <v>3684.23999023438</v>
      </c>
      <c r="S164" s="597">
        <v>2124.86401367188</v>
      </c>
    </row>
    <row r="165" spans="1:21" x14ac:dyDescent="0.35">
      <c r="A165" s="6" t="s">
        <v>146</v>
      </c>
      <c r="B165" s="38" t="s">
        <v>55</v>
      </c>
      <c r="C165" s="38" t="s">
        <v>46</v>
      </c>
      <c r="D165" s="17">
        <v>71989.34400177002</v>
      </c>
      <c r="E165" s="17">
        <v>71989.34</v>
      </c>
      <c r="F165" s="743">
        <v>4.0017700230237097E-3</v>
      </c>
      <c r="H165" s="26">
        <v>7929.5517578125</v>
      </c>
      <c r="I165" s="623">
        <v>6936.3837890625</v>
      </c>
      <c r="J165" s="623">
        <v>7405.77587890625</v>
      </c>
      <c r="K165" s="623">
        <v>10740.9599609375</v>
      </c>
      <c r="L165" s="623">
        <v>11090.064453125</v>
      </c>
      <c r="M165" s="623">
        <v>7074.72021484375</v>
      </c>
      <c r="N165" s="623">
        <v>2060.8798828125</v>
      </c>
      <c r="O165" s="623">
        <v>87.791999816894503</v>
      </c>
      <c r="P165" s="623">
        <v>1193.76000976563</v>
      </c>
      <c r="Q165" s="623">
        <v>4153.0078125</v>
      </c>
      <c r="R165" s="623">
        <v>7043.0400390625</v>
      </c>
      <c r="S165" s="597">
        <v>6273.408203125</v>
      </c>
    </row>
    <row r="166" spans="1:21" x14ac:dyDescent="0.35">
      <c r="A166" s="6" t="s">
        <v>146</v>
      </c>
      <c r="B166" s="38" t="s">
        <v>55</v>
      </c>
      <c r="C166" s="38" t="s">
        <v>47</v>
      </c>
      <c r="D166" s="17">
        <v>13240.562488555923</v>
      </c>
      <c r="E166" s="17">
        <v>13240.561600000003</v>
      </c>
      <c r="F166" s="743">
        <v>8.8855592002801131E-4</v>
      </c>
      <c r="H166" s="26">
        <v>1242.33117675781</v>
      </c>
      <c r="I166" s="623">
        <v>1008.80639648438</v>
      </c>
      <c r="J166" s="623">
        <v>1091.67114257813</v>
      </c>
      <c r="K166" s="623">
        <v>1736.64001464844</v>
      </c>
      <c r="L166" s="623">
        <v>2243.38330078125</v>
      </c>
      <c r="M166" s="623">
        <v>2072.52001953125</v>
      </c>
      <c r="N166" s="623">
        <v>670.939208984375</v>
      </c>
      <c r="O166" s="623">
        <v>66.513603210449205</v>
      </c>
      <c r="P166" s="623">
        <v>60.048000335693402</v>
      </c>
      <c r="Q166" s="623">
        <v>478.54080200195301</v>
      </c>
      <c r="R166" s="623">
        <v>1268.13598632813</v>
      </c>
      <c r="S166" s="597">
        <v>1301.03283691406</v>
      </c>
    </row>
    <row r="167" spans="1:21" x14ac:dyDescent="0.35">
      <c r="A167" s="6" t="s">
        <v>146</v>
      </c>
      <c r="B167" s="38">
        <v>555</v>
      </c>
      <c r="C167" s="38" t="s">
        <v>10</v>
      </c>
      <c r="D167" s="17">
        <v>621677.27734375</v>
      </c>
      <c r="E167" s="17">
        <v>621677.29</v>
      </c>
      <c r="F167" s="743">
        <v>-1.2656250037252903E-2</v>
      </c>
      <c r="H167" s="26">
        <v>61433.56640625</v>
      </c>
      <c r="I167" s="623">
        <v>48808.703125</v>
      </c>
      <c r="J167" s="623">
        <v>51621.6953125</v>
      </c>
      <c r="K167" s="623">
        <v>44291.51953125</v>
      </c>
      <c r="L167" s="623">
        <v>42632.6875</v>
      </c>
      <c r="M167" s="623">
        <v>46065.6015625</v>
      </c>
      <c r="N167" s="623">
        <v>52861.19921875</v>
      </c>
      <c r="O167" s="623">
        <v>52757.0390625</v>
      </c>
      <c r="P167" s="623">
        <v>48807.359375</v>
      </c>
      <c r="Q167" s="623">
        <v>56590.12890625</v>
      </c>
      <c r="R167" s="623">
        <v>58353.12109375</v>
      </c>
      <c r="S167" s="597">
        <v>57454.65625</v>
      </c>
    </row>
    <row r="168" spans="1:21" x14ac:dyDescent="0.35">
      <c r="A168" s="6" t="s">
        <v>146</v>
      </c>
      <c r="B168" s="38">
        <v>555</v>
      </c>
      <c r="C168" s="38" t="s">
        <v>683</v>
      </c>
      <c r="D168" s="17">
        <v>1752000</v>
      </c>
      <c r="E168" s="17">
        <v>0</v>
      </c>
      <c r="F168" s="743">
        <v>1752000</v>
      </c>
      <c r="H168" s="26">
        <v>148800</v>
      </c>
      <c r="I168" s="623">
        <v>134400</v>
      </c>
      <c r="J168" s="623">
        <v>148800</v>
      </c>
      <c r="K168" s="623">
        <v>144000</v>
      </c>
      <c r="L168" s="623">
        <v>148800</v>
      </c>
      <c r="M168" s="623">
        <v>144000</v>
      </c>
      <c r="N168" s="623">
        <v>148800</v>
      </c>
      <c r="O168" s="623">
        <v>148800</v>
      </c>
      <c r="P168" s="623">
        <v>144000</v>
      </c>
      <c r="Q168" s="623">
        <v>148800</v>
      </c>
      <c r="R168" s="623">
        <v>144000</v>
      </c>
      <c r="S168" s="597">
        <v>148800</v>
      </c>
    </row>
    <row r="169" spans="1:21" x14ac:dyDescent="0.35">
      <c r="A169" s="6" t="s">
        <v>146</v>
      </c>
      <c r="B169" s="38">
        <v>555</v>
      </c>
      <c r="C169" s="38" t="s">
        <v>684</v>
      </c>
      <c r="D169" s="17">
        <v>876000</v>
      </c>
      <c r="E169" s="17">
        <v>0</v>
      </c>
      <c r="F169" s="743">
        <v>876000</v>
      </c>
      <c r="H169" s="26">
        <v>74400</v>
      </c>
      <c r="I169" s="623">
        <v>67200</v>
      </c>
      <c r="J169" s="623">
        <v>74400</v>
      </c>
      <c r="K169" s="623">
        <v>72000</v>
      </c>
      <c r="L169" s="623">
        <v>74400</v>
      </c>
      <c r="M169" s="623">
        <v>72000</v>
      </c>
      <c r="N169" s="623">
        <v>74400</v>
      </c>
      <c r="O169" s="623">
        <v>74400</v>
      </c>
      <c r="P169" s="623">
        <v>72000</v>
      </c>
      <c r="Q169" s="623">
        <v>74400</v>
      </c>
      <c r="R169" s="623">
        <v>72000</v>
      </c>
      <c r="S169" s="597">
        <v>74400</v>
      </c>
    </row>
    <row r="170" spans="1:21" x14ac:dyDescent="0.35">
      <c r="A170" s="6" t="s">
        <v>146</v>
      </c>
      <c r="B170" s="38">
        <v>555</v>
      </c>
      <c r="C170" s="38" t="s">
        <v>449</v>
      </c>
      <c r="D170" s="17">
        <v>284</v>
      </c>
      <c r="E170" s="17">
        <v>284</v>
      </c>
      <c r="F170" s="743">
        <v>0</v>
      </c>
      <c r="H170" s="26">
        <v>10</v>
      </c>
      <c r="I170" s="623">
        <v>8</v>
      </c>
      <c r="J170" s="623">
        <v>16</v>
      </c>
      <c r="K170" s="623">
        <v>28</v>
      </c>
      <c r="L170" s="623">
        <v>30</v>
      </c>
      <c r="M170" s="623">
        <v>40</v>
      </c>
      <c r="N170" s="623">
        <v>44</v>
      </c>
      <c r="O170" s="623">
        <v>36</v>
      </c>
      <c r="P170" s="623">
        <v>27</v>
      </c>
      <c r="Q170" s="623">
        <v>20</v>
      </c>
      <c r="R170" s="623">
        <v>14</v>
      </c>
      <c r="S170" s="597">
        <v>11</v>
      </c>
    </row>
    <row r="171" spans="1:21" x14ac:dyDescent="0.35">
      <c r="A171" s="6" t="s">
        <v>146</v>
      </c>
      <c r="B171" s="38">
        <v>555</v>
      </c>
      <c r="C171" s="38" t="s">
        <v>685</v>
      </c>
      <c r="D171" s="17">
        <v>5.9999998211860675</v>
      </c>
      <c r="E171" s="17">
        <v>0</v>
      </c>
      <c r="F171" s="743">
        <v>5.9999998211860675</v>
      </c>
      <c r="H171" s="26">
        <v>0.50958901643753096</v>
      </c>
      <c r="I171" s="623">
        <v>0.46027398109436002</v>
      </c>
      <c r="J171" s="623">
        <v>0.50958901643753096</v>
      </c>
      <c r="K171" s="623">
        <v>0.49315068125724798</v>
      </c>
      <c r="L171" s="623">
        <v>0.50958901643753096</v>
      </c>
      <c r="M171" s="623">
        <v>0.49315068125724798</v>
      </c>
      <c r="N171" s="623">
        <v>0.50958901643753096</v>
      </c>
      <c r="O171" s="623">
        <v>0.50958901643753096</v>
      </c>
      <c r="P171" s="623">
        <v>0.49315068125724798</v>
      </c>
      <c r="Q171" s="623">
        <v>0.50958901643753096</v>
      </c>
      <c r="R171" s="623">
        <v>0.49315068125724798</v>
      </c>
      <c r="S171" s="597">
        <v>0.50958901643753096</v>
      </c>
    </row>
    <row r="172" spans="1:21" x14ac:dyDescent="0.35">
      <c r="A172" s="6" t="s">
        <v>146</v>
      </c>
      <c r="B172" s="38">
        <v>555</v>
      </c>
      <c r="C172" s="38" t="s">
        <v>450</v>
      </c>
      <c r="D172" s="17">
        <v>4068</v>
      </c>
      <c r="E172" s="17">
        <v>4068</v>
      </c>
      <c r="F172" s="743">
        <v>0</v>
      </c>
      <c r="H172" s="26">
        <v>449</v>
      </c>
      <c r="I172" s="623">
        <v>159</v>
      </c>
      <c r="J172" s="623">
        <v>250</v>
      </c>
      <c r="K172" s="623">
        <v>764</v>
      </c>
      <c r="L172" s="623">
        <v>1195</v>
      </c>
      <c r="M172" s="623">
        <v>361</v>
      </c>
      <c r="N172" s="623">
        <v>51</v>
      </c>
      <c r="O172" s="623">
        <v>17</v>
      </c>
      <c r="P172" s="623">
        <v>43</v>
      </c>
      <c r="Q172" s="623">
        <v>145</v>
      </c>
      <c r="R172" s="623">
        <v>520</v>
      </c>
      <c r="S172" s="597">
        <v>114</v>
      </c>
      <c r="U172" s="73"/>
    </row>
    <row r="173" spans="1:21" x14ac:dyDescent="0.35">
      <c r="A173" s="6" t="s">
        <v>146</v>
      </c>
      <c r="B173" s="38">
        <v>555</v>
      </c>
      <c r="C173" s="38" t="s">
        <v>451</v>
      </c>
      <c r="D173" s="17">
        <v>0</v>
      </c>
      <c r="E173" s="17">
        <v>144</v>
      </c>
      <c r="F173" s="743">
        <v>-144</v>
      </c>
      <c r="H173" s="26">
        <v>0</v>
      </c>
      <c r="I173" s="623">
        <v>0</v>
      </c>
      <c r="J173" s="623">
        <v>0</v>
      </c>
      <c r="K173" s="623">
        <v>0</v>
      </c>
      <c r="L173" s="623">
        <v>0</v>
      </c>
      <c r="M173" s="623">
        <v>0</v>
      </c>
      <c r="N173" s="623">
        <v>0</v>
      </c>
      <c r="O173" s="623">
        <v>0</v>
      </c>
      <c r="P173" s="623">
        <v>0</v>
      </c>
      <c r="Q173" s="623">
        <v>0</v>
      </c>
      <c r="R173" s="623">
        <v>0</v>
      </c>
      <c r="S173" s="597">
        <v>0</v>
      </c>
    </row>
    <row r="174" spans="1:21" x14ac:dyDescent="0.35">
      <c r="A174" s="6" t="s">
        <v>146</v>
      </c>
      <c r="B174" s="38">
        <v>555</v>
      </c>
      <c r="C174" s="38" t="s">
        <v>452</v>
      </c>
      <c r="D174" s="17">
        <v>22</v>
      </c>
      <c r="E174" s="17">
        <v>22</v>
      </c>
      <c r="F174" s="743">
        <v>0</v>
      </c>
      <c r="H174" s="26">
        <v>1</v>
      </c>
      <c r="I174" s="623">
        <v>1.5</v>
      </c>
      <c r="J174" s="623">
        <v>2</v>
      </c>
      <c r="K174" s="623">
        <v>2.5</v>
      </c>
      <c r="L174" s="623">
        <v>2.5</v>
      </c>
      <c r="M174" s="623">
        <v>2.5</v>
      </c>
      <c r="N174" s="623">
        <v>3</v>
      </c>
      <c r="O174" s="623">
        <v>3</v>
      </c>
      <c r="P174" s="623">
        <v>2</v>
      </c>
      <c r="Q174" s="623">
        <v>1</v>
      </c>
      <c r="R174" s="623">
        <v>0.5</v>
      </c>
      <c r="S174" s="597">
        <v>0.5</v>
      </c>
      <c r="U174" s="73"/>
    </row>
    <row r="175" spans="1:21" x14ac:dyDescent="0.35">
      <c r="A175" s="6" t="s">
        <v>146</v>
      </c>
      <c r="B175" s="38">
        <v>555</v>
      </c>
      <c r="C175" s="38" t="s">
        <v>453</v>
      </c>
      <c r="D175" s="17">
        <v>22</v>
      </c>
      <c r="E175" s="17">
        <v>22</v>
      </c>
      <c r="F175" s="743">
        <v>0</v>
      </c>
      <c r="H175" s="26">
        <v>1</v>
      </c>
      <c r="I175" s="623">
        <v>1.5</v>
      </c>
      <c r="J175" s="623">
        <v>2</v>
      </c>
      <c r="K175" s="623">
        <v>2.5</v>
      </c>
      <c r="L175" s="623">
        <v>2.5</v>
      </c>
      <c r="M175" s="623">
        <v>2.5</v>
      </c>
      <c r="N175" s="623">
        <v>3</v>
      </c>
      <c r="O175" s="623">
        <v>3</v>
      </c>
      <c r="P175" s="623">
        <v>2</v>
      </c>
      <c r="Q175" s="623">
        <v>1</v>
      </c>
      <c r="R175" s="623">
        <v>0.5</v>
      </c>
      <c r="S175" s="597">
        <v>0.5</v>
      </c>
    </row>
    <row r="176" spans="1:21" x14ac:dyDescent="0.35">
      <c r="A176" s="6" t="s">
        <v>146</v>
      </c>
      <c r="B176" s="38">
        <v>555</v>
      </c>
      <c r="C176" s="38" t="s">
        <v>563</v>
      </c>
      <c r="D176" s="17">
        <v>11441</v>
      </c>
      <c r="E176" s="17">
        <v>11441</v>
      </c>
      <c r="F176" s="743">
        <v>0</v>
      </c>
      <c r="H176" s="26">
        <v>269</v>
      </c>
      <c r="I176" s="623">
        <v>552</v>
      </c>
      <c r="J176" s="623">
        <v>926</v>
      </c>
      <c r="K176" s="623">
        <v>1195</v>
      </c>
      <c r="L176" s="623">
        <v>1405</v>
      </c>
      <c r="M176" s="623">
        <v>1529</v>
      </c>
      <c r="N176" s="623">
        <v>1667</v>
      </c>
      <c r="O176" s="623">
        <v>1464</v>
      </c>
      <c r="P176" s="623">
        <v>1114</v>
      </c>
      <c r="Q176" s="623">
        <v>707</v>
      </c>
      <c r="R176" s="623">
        <v>377</v>
      </c>
      <c r="S176" s="597">
        <v>236</v>
      </c>
    </row>
    <row r="177" spans="1:19" x14ac:dyDescent="0.35">
      <c r="A177" s="6" t="s">
        <v>146</v>
      </c>
      <c r="B177" s="38">
        <v>555</v>
      </c>
      <c r="C177" s="38" t="s">
        <v>564</v>
      </c>
      <c r="D177" s="17">
        <v>3899.9375000000036</v>
      </c>
      <c r="E177" s="17">
        <v>3899.9375999999993</v>
      </c>
      <c r="F177" s="743">
        <v>-9.9999995654798113E-5</v>
      </c>
      <c r="H177" s="26">
        <v>324.97918701171898</v>
      </c>
      <c r="I177" s="623">
        <v>324.97918701171898</v>
      </c>
      <c r="J177" s="623">
        <v>324.97918701171898</v>
      </c>
      <c r="K177" s="623">
        <v>325.02600097656301</v>
      </c>
      <c r="L177" s="623">
        <v>324.97918701171898</v>
      </c>
      <c r="M177" s="623">
        <v>325.02600097656301</v>
      </c>
      <c r="N177" s="623">
        <v>324.97918701171898</v>
      </c>
      <c r="O177" s="623">
        <v>324.97918701171898</v>
      </c>
      <c r="P177" s="623">
        <v>325.02600097656301</v>
      </c>
      <c r="Q177" s="623">
        <v>324.97918701171898</v>
      </c>
      <c r="R177" s="623">
        <v>325.02600097656301</v>
      </c>
      <c r="S177" s="597">
        <v>324.97918701171898</v>
      </c>
    </row>
    <row r="178" spans="1:19" x14ac:dyDescent="0.35">
      <c r="A178" s="6" t="s">
        <v>146</v>
      </c>
      <c r="B178" s="38">
        <v>555</v>
      </c>
      <c r="C178" s="38" t="s">
        <v>454</v>
      </c>
      <c r="D178" s="17">
        <v>37841</v>
      </c>
      <c r="E178" s="17">
        <v>37500</v>
      </c>
      <c r="F178" s="743">
        <v>341</v>
      </c>
      <c r="H178" s="26">
        <v>3214</v>
      </c>
      <c r="I178" s="623">
        <v>2903</v>
      </c>
      <c r="J178" s="623">
        <v>3214</v>
      </c>
      <c r="K178" s="623">
        <v>3110</v>
      </c>
      <c r="L178" s="623">
        <v>3214</v>
      </c>
      <c r="M178" s="623">
        <v>3110</v>
      </c>
      <c r="N178" s="623">
        <v>3214</v>
      </c>
      <c r="O178" s="623">
        <v>3214</v>
      </c>
      <c r="P178" s="623">
        <v>3110</v>
      </c>
      <c r="Q178" s="623">
        <v>3214</v>
      </c>
      <c r="R178" s="623">
        <v>3110</v>
      </c>
      <c r="S178" s="597">
        <v>3214</v>
      </c>
    </row>
    <row r="179" spans="1:19" x14ac:dyDescent="0.35">
      <c r="A179" s="6" t="s">
        <v>146</v>
      </c>
      <c r="B179" s="38">
        <v>555</v>
      </c>
      <c r="C179" s="38" t="s">
        <v>455</v>
      </c>
      <c r="D179" s="17">
        <v>37500</v>
      </c>
      <c r="E179" s="17">
        <v>37841</v>
      </c>
      <c r="F179" s="743">
        <v>-341</v>
      </c>
      <c r="H179" s="26">
        <v>3250</v>
      </c>
      <c r="I179" s="623">
        <v>2750</v>
      </c>
      <c r="J179" s="623">
        <v>3250</v>
      </c>
      <c r="K179" s="623">
        <v>3000</v>
      </c>
      <c r="L179" s="623">
        <v>3250</v>
      </c>
      <c r="M179" s="623">
        <v>3000</v>
      </c>
      <c r="N179" s="623">
        <v>3250</v>
      </c>
      <c r="O179" s="623">
        <v>3250</v>
      </c>
      <c r="P179" s="623">
        <v>3000</v>
      </c>
      <c r="Q179" s="623">
        <v>3250</v>
      </c>
      <c r="R179" s="623">
        <v>3000</v>
      </c>
      <c r="S179" s="597">
        <v>3250</v>
      </c>
    </row>
    <row r="180" spans="1:19" x14ac:dyDescent="0.35">
      <c r="A180" s="6" t="s">
        <v>146</v>
      </c>
      <c r="B180" s="38">
        <v>555</v>
      </c>
      <c r="C180" s="38" t="s">
        <v>565</v>
      </c>
      <c r="D180" s="17">
        <v>6006.9276733398465</v>
      </c>
      <c r="E180" s="17">
        <v>6006.9275999999991</v>
      </c>
      <c r="F180" s="743">
        <v>7.3339847403985914E-5</v>
      </c>
      <c r="H180" s="26">
        <v>513.97381591796898</v>
      </c>
      <c r="I180" s="623">
        <v>464.99038696289102</v>
      </c>
      <c r="J180" s="623">
        <v>512.02081298828102</v>
      </c>
      <c r="K180" s="623">
        <v>503.010009765625</v>
      </c>
      <c r="L180" s="623">
        <v>514.97821044921898</v>
      </c>
      <c r="M180" s="623">
        <v>497.01599121093801</v>
      </c>
      <c r="N180" s="623">
        <v>514.97821044921898</v>
      </c>
      <c r="O180" s="623">
        <v>513.97381591796898</v>
      </c>
      <c r="P180" s="623">
        <v>445.01400756835898</v>
      </c>
      <c r="Q180" s="623">
        <v>514.97821044921898</v>
      </c>
      <c r="R180" s="623">
        <v>497.01599121093801</v>
      </c>
      <c r="S180" s="597">
        <v>514.97821044921898</v>
      </c>
    </row>
    <row r="181" spans="1:19" x14ac:dyDescent="0.35">
      <c r="A181" s="6" t="s">
        <v>146</v>
      </c>
      <c r="B181" s="38">
        <v>555</v>
      </c>
      <c r="C181" s="38" t="s">
        <v>456</v>
      </c>
      <c r="D181" s="17">
        <v>312.1967137157917</v>
      </c>
      <c r="E181" s="17">
        <v>312.1967176</v>
      </c>
      <c r="F181" s="743">
        <v>-3.8842082972223579E-6</v>
      </c>
      <c r="H181" s="26">
        <v>0.25099977850914001</v>
      </c>
      <c r="I181" s="623">
        <v>4.1058936119079599</v>
      </c>
      <c r="J181" s="623">
        <v>19.246416091918899</v>
      </c>
      <c r="K181" s="623">
        <v>37.888339996337898</v>
      </c>
      <c r="L181" s="623">
        <v>58.462612152099602</v>
      </c>
      <c r="M181" s="623">
        <v>61.095726013183601</v>
      </c>
      <c r="N181" s="623">
        <v>56.710952758789098</v>
      </c>
      <c r="O181" s="623">
        <v>35.750999450683601</v>
      </c>
      <c r="P181" s="623">
        <v>23.137224197387699</v>
      </c>
      <c r="Q181" s="623">
        <v>11.963075637817401</v>
      </c>
      <c r="R181" s="623">
        <v>2.6413881778717001</v>
      </c>
      <c r="S181" s="597">
        <v>0.94308584928512595</v>
      </c>
    </row>
    <row r="182" spans="1:19" x14ac:dyDescent="0.35">
      <c r="A182" s="6" t="s">
        <v>146</v>
      </c>
      <c r="B182" s="38">
        <v>555</v>
      </c>
      <c r="C182" s="38" t="s">
        <v>457</v>
      </c>
      <c r="D182" s="17">
        <v>200.04000091552675</v>
      </c>
      <c r="E182" s="17">
        <v>200.04000000000008</v>
      </c>
      <c r="F182" s="743">
        <v>9.1552666958705231E-7</v>
      </c>
      <c r="H182" s="26">
        <v>16.670000076293899</v>
      </c>
      <c r="I182" s="623">
        <v>16.670000076293899</v>
      </c>
      <c r="J182" s="623">
        <v>16.670000076293899</v>
      </c>
      <c r="K182" s="623">
        <v>16.670000076293899</v>
      </c>
      <c r="L182" s="623">
        <v>16.670000076293899</v>
      </c>
      <c r="M182" s="623">
        <v>16.670000076293899</v>
      </c>
      <c r="N182" s="623">
        <v>16.670000076293899</v>
      </c>
      <c r="O182" s="623">
        <v>16.670000076293899</v>
      </c>
      <c r="P182" s="623">
        <v>16.670000076293899</v>
      </c>
      <c r="Q182" s="623">
        <v>16.670000076293899</v>
      </c>
      <c r="R182" s="623">
        <v>16.670000076293899</v>
      </c>
      <c r="S182" s="597">
        <v>16.670000076293899</v>
      </c>
    </row>
    <row r="183" spans="1:19" x14ac:dyDescent="0.35">
      <c r="A183" s="6" t="s">
        <v>146</v>
      </c>
      <c r="B183" s="38">
        <v>555</v>
      </c>
      <c r="C183" s="38" t="s">
        <v>566</v>
      </c>
      <c r="D183" s="17">
        <v>435.08572769165039</v>
      </c>
      <c r="E183" s="17">
        <v>435.08572999999996</v>
      </c>
      <c r="F183" s="743">
        <v>-2.3083495648279495E-6</v>
      </c>
      <c r="H183" s="26">
        <v>27.521303176879901</v>
      </c>
      <c r="I183" s="623">
        <v>24.857952117919901</v>
      </c>
      <c r="J183" s="623">
        <v>31.958520889282202</v>
      </c>
      <c r="K183" s="623">
        <v>31.950000762939499</v>
      </c>
      <c r="L183" s="623">
        <v>38.508697509765597</v>
      </c>
      <c r="M183" s="623">
        <v>42.6085205078125</v>
      </c>
      <c r="N183" s="623">
        <v>55.042606353759801</v>
      </c>
      <c r="O183" s="623">
        <v>55.042606353759801</v>
      </c>
      <c r="P183" s="623">
        <v>42.6085205078125</v>
      </c>
      <c r="Q183" s="623">
        <v>33.014999389648402</v>
      </c>
      <c r="R183" s="623">
        <v>25.559999465942401</v>
      </c>
      <c r="S183" s="597">
        <v>26.412000656127901</v>
      </c>
    </row>
    <row r="184" spans="1:19" x14ac:dyDescent="0.35">
      <c r="A184" s="6" t="s">
        <v>146</v>
      </c>
      <c r="B184" s="38">
        <v>555</v>
      </c>
      <c r="C184" s="38" t="s">
        <v>567</v>
      </c>
      <c r="D184" s="17">
        <v>19742.016113281275</v>
      </c>
      <c r="E184" s="17">
        <v>19742.016599999999</v>
      </c>
      <c r="F184" s="743">
        <v>-4.8671872355043888E-4</v>
      </c>
      <c r="H184" s="26">
        <v>1361.11083984375</v>
      </c>
      <c r="I184" s="623">
        <v>865.06561279296898</v>
      </c>
      <c r="J184" s="623">
        <v>1540.00561523438</v>
      </c>
      <c r="K184" s="623">
        <v>1342.90795898438</v>
      </c>
      <c r="L184" s="623">
        <v>1814.98803710938</v>
      </c>
      <c r="M184" s="623">
        <v>527.94000244140602</v>
      </c>
      <c r="N184" s="623">
        <v>1855.08959960938</v>
      </c>
      <c r="O184" s="623">
        <v>2094.91796875</v>
      </c>
      <c r="P184" s="623">
        <v>2406.09594726563</v>
      </c>
      <c r="Q184" s="623">
        <v>1874.88000488281</v>
      </c>
      <c r="R184" s="623">
        <v>2245.06811523438</v>
      </c>
      <c r="S184" s="597">
        <v>1813.94641113281</v>
      </c>
    </row>
    <row r="185" spans="1:19" x14ac:dyDescent="0.35">
      <c r="A185" s="6" t="s">
        <v>146</v>
      </c>
      <c r="B185" s="38">
        <v>555</v>
      </c>
      <c r="C185" s="38" t="s">
        <v>458</v>
      </c>
      <c r="D185" s="17">
        <v>11441</v>
      </c>
      <c r="E185" s="17">
        <v>11441</v>
      </c>
      <c r="F185" s="743">
        <v>0</v>
      </c>
      <c r="H185" s="26">
        <v>269</v>
      </c>
      <c r="I185" s="623">
        <v>552</v>
      </c>
      <c r="J185" s="623">
        <v>926</v>
      </c>
      <c r="K185" s="623">
        <v>1195</v>
      </c>
      <c r="L185" s="623">
        <v>1405</v>
      </c>
      <c r="M185" s="623">
        <v>1529</v>
      </c>
      <c r="N185" s="623">
        <v>1667</v>
      </c>
      <c r="O185" s="623">
        <v>1464</v>
      </c>
      <c r="P185" s="623">
        <v>1114</v>
      </c>
      <c r="Q185" s="623">
        <v>707</v>
      </c>
      <c r="R185" s="623">
        <v>377</v>
      </c>
      <c r="S185" s="597">
        <v>236</v>
      </c>
    </row>
    <row r="186" spans="1:19" x14ac:dyDescent="0.35">
      <c r="A186" s="6" t="s">
        <v>146</v>
      </c>
      <c r="B186" s="38">
        <v>555</v>
      </c>
      <c r="C186" s="38" t="s">
        <v>568</v>
      </c>
      <c r="D186" s="17">
        <v>24.893999934196472</v>
      </c>
      <c r="E186" s="17">
        <v>24.893999999999995</v>
      </c>
      <c r="F186" s="743">
        <v>-6.5803522630858424E-8</v>
      </c>
      <c r="H186" s="26">
        <v>0.79979997873306297</v>
      </c>
      <c r="I186" s="623">
        <v>1.1995199918746899</v>
      </c>
      <c r="J186" s="623">
        <v>2.10179996490479</v>
      </c>
      <c r="K186" s="623">
        <v>2.4983999729156499</v>
      </c>
      <c r="L186" s="623">
        <v>2.9983201026916499</v>
      </c>
      <c r="M186" s="623">
        <v>3.20040011405945</v>
      </c>
      <c r="N186" s="623">
        <v>3.4000799655914302</v>
      </c>
      <c r="O186" s="623">
        <v>3.0987598896026598</v>
      </c>
      <c r="P186" s="623">
        <v>2.59920001029968</v>
      </c>
      <c r="Q186" s="623">
        <v>1.5995999574661299</v>
      </c>
      <c r="R186" s="623">
        <v>0.799199998378754</v>
      </c>
      <c r="S186" s="597">
        <v>0.59891998767852805</v>
      </c>
    </row>
    <row r="187" spans="1:19" x14ac:dyDescent="0.35">
      <c r="A187" s="6" t="s">
        <v>146</v>
      </c>
      <c r="B187" s="38">
        <v>555</v>
      </c>
      <c r="C187" s="38" t="s">
        <v>569</v>
      </c>
      <c r="D187" s="17">
        <v>5999.8069763183594</v>
      </c>
      <c r="E187" s="17">
        <v>5999.8070999999991</v>
      </c>
      <c r="F187" s="743">
        <v>-1.2368163970677415E-4</v>
      </c>
      <c r="H187" s="26">
        <v>499.985107421875</v>
      </c>
      <c r="I187" s="623">
        <v>500.00900268554699</v>
      </c>
      <c r="J187" s="623">
        <v>499.985107421875</v>
      </c>
      <c r="K187" s="623">
        <v>499.97555541992199</v>
      </c>
      <c r="L187" s="623">
        <v>499.985107421875</v>
      </c>
      <c r="M187" s="623">
        <v>499.97555541992199</v>
      </c>
      <c r="N187" s="623">
        <v>499.985107421875</v>
      </c>
      <c r="O187" s="623">
        <v>499.985107421875</v>
      </c>
      <c r="P187" s="623">
        <v>499.97555541992199</v>
      </c>
      <c r="Q187" s="623">
        <v>499.985107421875</v>
      </c>
      <c r="R187" s="623">
        <v>499.97555541992199</v>
      </c>
      <c r="S187" s="597">
        <v>499.985107421875</v>
      </c>
    </row>
    <row r="188" spans="1:19" x14ac:dyDescent="0.35">
      <c r="A188" s="6" t="s">
        <v>146</v>
      </c>
      <c r="B188" s="38">
        <v>555</v>
      </c>
      <c r="C188" s="38" t="s">
        <v>459</v>
      </c>
      <c r="D188" s="17">
        <v>4231</v>
      </c>
      <c r="E188" s="17">
        <v>4231</v>
      </c>
      <c r="F188" s="743">
        <v>0</v>
      </c>
      <c r="H188" s="26">
        <v>650</v>
      </c>
      <c r="I188" s="623">
        <v>579</v>
      </c>
      <c r="J188" s="623">
        <v>560</v>
      </c>
      <c r="K188" s="623">
        <v>478</v>
      </c>
      <c r="L188" s="623">
        <v>240</v>
      </c>
      <c r="M188" s="623">
        <v>184</v>
      </c>
      <c r="N188" s="623">
        <v>122</v>
      </c>
      <c r="O188" s="623">
        <v>70</v>
      </c>
      <c r="P188" s="623">
        <v>175</v>
      </c>
      <c r="Q188" s="623">
        <v>250</v>
      </c>
      <c r="R188" s="623">
        <v>429</v>
      </c>
      <c r="S188" s="597">
        <v>494</v>
      </c>
    </row>
    <row r="189" spans="1:19" x14ac:dyDescent="0.35">
      <c r="A189" s="6" t="s">
        <v>146</v>
      </c>
      <c r="B189" s="38">
        <v>555</v>
      </c>
      <c r="C189" s="38" t="s">
        <v>460</v>
      </c>
      <c r="D189" s="17">
        <v>119.31034469604489</v>
      </c>
      <c r="E189" s="17">
        <v>0</v>
      </c>
      <c r="F189" s="743">
        <v>119.31034469604489</v>
      </c>
      <c r="H189" s="26">
        <v>20</v>
      </c>
      <c r="I189" s="623">
        <v>19.310344696044901</v>
      </c>
      <c r="J189" s="623">
        <v>20</v>
      </c>
      <c r="K189" s="623">
        <v>18</v>
      </c>
      <c r="L189" s="623">
        <v>3</v>
      </c>
      <c r="M189" s="623">
        <v>0</v>
      </c>
      <c r="N189" s="623">
        <v>0</v>
      </c>
      <c r="O189" s="623">
        <v>0</v>
      </c>
      <c r="P189" s="623">
        <v>0</v>
      </c>
      <c r="Q189" s="623">
        <v>3</v>
      </c>
      <c r="R189" s="623">
        <v>16</v>
      </c>
      <c r="S189" s="597">
        <v>20</v>
      </c>
    </row>
    <row r="190" spans="1:19" x14ac:dyDescent="0.35">
      <c r="A190" s="6" t="s">
        <v>146</v>
      </c>
      <c r="B190" s="38">
        <v>555</v>
      </c>
      <c r="C190" s="38" t="s">
        <v>570</v>
      </c>
      <c r="D190" s="17">
        <v>11539.861862182624</v>
      </c>
      <c r="E190" s="17">
        <v>11539.861800000001</v>
      </c>
      <c r="F190" s="743">
        <v>6.2182623878470622E-5</v>
      </c>
      <c r="H190" s="26">
        <v>239.04719543457</v>
      </c>
      <c r="I190" s="623">
        <v>526.36077880859398</v>
      </c>
      <c r="J190" s="623">
        <v>737.37841796875</v>
      </c>
      <c r="K190" s="623">
        <v>1168.30798339844</v>
      </c>
      <c r="L190" s="623">
        <v>1442.18823242188</v>
      </c>
      <c r="M190" s="623">
        <v>1645.97399902344</v>
      </c>
      <c r="N190" s="623">
        <v>1787.47863769531</v>
      </c>
      <c r="O190" s="623">
        <v>1576.5732421875</v>
      </c>
      <c r="P190" s="623">
        <v>1042.5419921875</v>
      </c>
      <c r="Q190" s="623">
        <v>553.34997558593795</v>
      </c>
      <c r="R190" s="623">
        <v>442.17001342773398</v>
      </c>
      <c r="S190" s="597">
        <v>378.49139404296898</v>
      </c>
    </row>
    <row r="191" spans="1:19" x14ac:dyDescent="0.35">
      <c r="A191" s="6" t="s">
        <v>146</v>
      </c>
      <c r="B191" s="38">
        <v>555</v>
      </c>
      <c r="C191" s="38" t="s">
        <v>461</v>
      </c>
      <c r="D191" s="17">
        <v>1198.965515136719</v>
      </c>
      <c r="E191" s="17">
        <v>1198.9655</v>
      </c>
      <c r="F191" s="743">
        <v>1.5136718957364792E-5</v>
      </c>
      <c r="H191" s="26">
        <v>175</v>
      </c>
      <c r="I191" s="623">
        <v>112.96551513671901</v>
      </c>
      <c r="J191" s="623">
        <v>166</v>
      </c>
      <c r="K191" s="623">
        <v>180</v>
      </c>
      <c r="L191" s="623">
        <v>111</v>
      </c>
      <c r="M191" s="623">
        <v>56</v>
      </c>
      <c r="N191" s="623">
        <v>18</v>
      </c>
      <c r="O191" s="623">
        <v>0</v>
      </c>
      <c r="P191" s="623">
        <v>13</v>
      </c>
      <c r="Q191" s="623">
        <v>58</v>
      </c>
      <c r="R191" s="623">
        <v>158</v>
      </c>
      <c r="S191" s="597">
        <v>151</v>
      </c>
    </row>
    <row r="192" spans="1:19" x14ac:dyDescent="0.35">
      <c r="A192" s="6" t="s">
        <v>146</v>
      </c>
      <c r="B192" s="38">
        <v>555</v>
      </c>
      <c r="C192" s="38" t="s">
        <v>571</v>
      </c>
      <c r="D192" s="17">
        <v>54.295679926872261</v>
      </c>
      <c r="E192" s="17">
        <v>54.29567999999999</v>
      </c>
      <c r="F192" s="743">
        <v>-7.312772964951364E-8</v>
      </c>
      <c r="H192" s="26">
        <v>1.60704004764557</v>
      </c>
      <c r="I192" s="623">
        <v>0.99456000328063998</v>
      </c>
      <c r="J192" s="623">
        <v>1.1011199951171899</v>
      </c>
      <c r="K192" s="623">
        <v>6.1919999122619602</v>
      </c>
      <c r="L192" s="623">
        <v>7.2019200325012198</v>
      </c>
      <c r="M192" s="623">
        <v>7.6895999908447301</v>
      </c>
      <c r="N192" s="623">
        <v>9.1958398818969709</v>
      </c>
      <c r="O192" s="623">
        <v>8.0054397583007795</v>
      </c>
      <c r="P192" s="623">
        <v>5.7024002075195304</v>
      </c>
      <c r="Q192" s="623">
        <v>3.39264011383057</v>
      </c>
      <c r="R192" s="623">
        <v>1.8143999576568599</v>
      </c>
      <c r="S192" s="597">
        <v>1.39872002601624</v>
      </c>
    </row>
    <row r="193" spans="1:23" x14ac:dyDescent="0.35">
      <c r="A193" s="6" t="s">
        <v>146</v>
      </c>
      <c r="B193" s="38">
        <v>555</v>
      </c>
      <c r="C193" s="38" t="s">
        <v>462</v>
      </c>
      <c r="D193" s="17">
        <v>11441</v>
      </c>
      <c r="E193" s="17">
        <v>11441</v>
      </c>
      <c r="F193" s="743">
        <v>0</v>
      </c>
      <c r="H193" s="26">
        <v>269</v>
      </c>
      <c r="I193" s="623">
        <v>552</v>
      </c>
      <c r="J193" s="623">
        <v>926</v>
      </c>
      <c r="K193" s="623">
        <v>1195</v>
      </c>
      <c r="L193" s="623">
        <v>1405</v>
      </c>
      <c r="M193" s="623">
        <v>1529</v>
      </c>
      <c r="N193" s="623">
        <v>1667</v>
      </c>
      <c r="O193" s="623">
        <v>1464</v>
      </c>
      <c r="P193" s="623">
        <v>1114</v>
      </c>
      <c r="Q193" s="623">
        <v>707</v>
      </c>
      <c r="R193" s="623">
        <v>377</v>
      </c>
      <c r="S193" s="597">
        <v>236</v>
      </c>
    </row>
    <row r="194" spans="1:23" x14ac:dyDescent="0.35">
      <c r="A194" s="6" t="s">
        <v>146</v>
      </c>
      <c r="B194" s="38">
        <v>555</v>
      </c>
      <c r="C194" s="38" t="s">
        <v>572</v>
      </c>
      <c r="D194" s="17">
        <v>4946.2329711914053</v>
      </c>
      <c r="E194" s="17">
        <v>4946.2331000000004</v>
      </c>
      <c r="F194" s="743">
        <v>-1.2880859503638931E-4</v>
      </c>
      <c r="H194" s="26">
        <v>413.00927734375</v>
      </c>
      <c r="I194" s="623">
        <v>403.20001220703102</v>
      </c>
      <c r="J194" s="623">
        <v>413.00927734375</v>
      </c>
      <c r="K194" s="623">
        <v>412.99200439453102</v>
      </c>
      <c r="L194" s="623">
        <v>413.00927734375</v>
      </c>
      <c r="M194" s="623">
        <v>412.99200439453102</v>
      </c>
      <c r="N194" s="623">
        <v>413.00927734375</v>
      </c>
      <c r="O194" s="623">
        <v>413.00927734375</v>
      </c>
      <c r="P194" s="623">
        <v>412.99200439453102</v>
      </c>
      <c r="Q194" s="623">
        <v>413.00927734375</v>
      </c>
      <c r="R194" s="623">
        <v>412.99200439453102</v>
      </c>
      <c r="S194" s="597">
        <v>413.00927734375</v>
      </c>
    </row>
    <row r="195" spans="1:23" ht="15" thickBot="1" x14ac:dyDescent="0.4">
      <c r="A195" s="6" t="s">
        <v>146</v>
      </c>
      <c r="B195" s="38">
        <v>555</v>
      </c>
      <c r="C195" s="38" t="s">
        <v>686</v>
      </c>
      <c r="D195" s="17">
        <v>2636.7623236179352</v>
      </c>
      <c r="E195" s="17">
        <v>0</v>
      </c>
      <c r="F195" s="743">
        <v>2636.7623236179352</v>
      </c>
      <c r="H195" s="26">
        <v>38.317100524902351</v>
      </c>
      <c r="I195" s="623">
        <v>70.845500946044893</v>
      </c>
      <c r="J195" s="623">
        <v>97.18429851531981</v>
      </c>
      <c r="K195" s="623">
        <v>158.12200355529779</v>
      </c>
      <c r="L195" s="623">
        <v>310.94133186340366</v>
      </c>
      <c r="M195" s="623">
        <v>443.59703254699662</v>
      </c>
      <c r="N195" s="623">
        <v>482.37464332580578</v>
      </c>
      <c r="O195" s="623">
        <v>423.01153755187977</v>
      </c>
      <c r="P195" s="623">
        <v>272.83092117309582</v>
      </c>
      <c r="Q195" s="623">
        <v>180.8971033096314</v>
      </c>
      <c r="R195" s="623">
        <v>83.907911777496366</v>
      </c>
      <c r="S195" s="597">
        <v>74.73293852806087</v>
      </c>
    </row>
    <row r="196" spans="1:23" ht="15" thickTop="1" x14ac:dyDescent="0.35">
      <c r="A196" s="6" t="s">
        <v>146</v>
      </c>
      <c r="B196" s="38" t="s">
        <v>58</v>
      </c>
      <c r="C196" s="38" t="s">
        <v>463</v>
      </c>
      <c r="D196" s="907"/>
      <c r="E196" s="908"/>
      <c r="F196" s="909"/>
      <c r="H196" s="907"/>
      <c r="I196" s="908"/>
      <c r="J196" s="908"/>
      <c r="K196" s="908"/>
      <c r="L196" s="908"/>
      <c r="M196" s="908"/>
      <c r="N196" s="908"/>
      <c r="O196" s="908"/>
      <c r="P196" s="908"/>
      <c r="Q196" s="908"/>
      <c r="R196" s="908"/>
      <c r="S196" s="909"/>
    </row>
    <row r="197" spans="1:23" x14ac:dyDescent="0.35">
      <c r="A197" s="6" t="s">
        <v>146</v>
      </c>
      <c r="B197" s="38">
        <v>447</v>
      </c>
      <c r="C197" s="38" t="s">
        <v>464</v>
      </c>
      <c r="D197" s="910"/>
      <c r="E197" s="911"/>
      <c r="F197" s="912"/>
      <c r="H197" s="910"/>
      <c r="I197" s="911"/>
      <c r="J197" s="911"/>
      <c r="K197" s="911"/>
      <c r="L197" s="911"/>
      <c r="M197" s="911"/>
      <c r="N197" s="911"/>
      <c r="O197" s="911"/>
      <c r="P197" s="911"/>
      <c r="Q197" s="911"/>
      <c r="R197" s="911"/>
      <c r="S197" s="912"/>
    </row>
    <row r="198" spans="1:23" x14ac:dyDescent="0.35">
      <c r="A198" s="6" t="s">
        <v>146</v>
      </c>
      <c r="B198" s="38" t="s">
        <v>58</v>
      </c>
      <c r="C198" s="38" t="s">
        <v>465</v>
      </c>
      <c r="D198" s="910"/>
      <c r="E198" s="911"/>
      <c r="F198" s="912"/>
      <c r="H198" s="910"/>
      <c r="I198" s="911"/>
      <c r="J198" s="911"/>
      <c r="K198" s="911"/>
      <c r="L198" s="911"/>
      <c r="M198" s="911"/>
      <c r="N198" s="911"/>
      <c r="O198" s="911"/>
      <c r="P198" s="911"/>
      <c r="Q198" s="911"/>
      <c r="R198" s="911"/>
      <c r="S198" s="912"/>
    </row>
    <row r="199" spans="1:23" x14ac:dyDescent="0.35">
      <c r="A199" s="6" t="s">
        <v>146</v>
      </c>
      <c r="B199" s="38">
        <v>447</v>
      </c>
      <c r="C199" s="38" t="s">
        <v>466</v>
      </c>
      <c r="D199" s="910"/>
      <c r="E199" s="911"/>
      <c r="F199" s="912"/>
      <c r="H199" s="910"/>
      <c r="I199" s="911"/>
      <c r="J199" s="911"/>
      <c r="K199" s="911"/>
      <c r="L199" s="911"/>
      <c r="M199" s="911"/>
      <c r="N199" s="911"/>
      <c r="O199" s="911"/>
      <c r="P199" s="911"/>
      <c r="Q199" s="911"/>
      <c r="R199" s="911"/>
      <c r="S199" s="912"/>
    </row>
    <row r="200" spans="1:23" ht="15" thickBot="1" x14ac:dyDescent="0.4">
      <c r="A200" s="5" t="s">
        <v>146</v>
      </c>
      <c r="B200" s="11"/>
      <c r="C200" s="12" t="s">
        <v>33</v>
      </c>
      <c r="D200" s="922"/>
      <c r="E200" s="923"/>
      <c r="F200" s="924"/>
      <c r="H200" s="922"/>
      <c r="I200" s="923"/>
      <c r="J200" s="923"/>
      <c r="K200" s="923"/>
      <c r="L200" s="923"/>
      <c r="M200" s="923"/>
      <c r="N200" s="923"/>
      <c r="O200" s="923"/>
      <c r="P200" s="923"/>
      <c r="Q200" s="923"/>
      <c r="R200" s="923"/>
      <c r="S200" s="924"/>
    </row>
    <row r="201" spans="1:23" ht="15" thickTop="1" x14ac:dyDescent="0.35">
      <c r="A201" s="244"/>
      <c r="B201" s="245" t="s">
        <v>35</v>
      </c>
      <c r="C201" s="408" t="s">
        <v>634</v>
      </c>
      <c r="D201" s="728">
        <v>0</v>
      </c>
      <c r="E201" s="728">
        <v>0</v>
      </c>
      <c r="F201" s="728">
        <v>-1.1699739843606949E-8</v>
      </c>
      <c r="G201" s="241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23" x14ac:dyDescent="0.35">
      <c r="A202" s="224" t="s">
        <v>657</v>
      </c>
      <c r="B202" s="7"/>
      <c r="H202" s="73"/>
      <c r="T202" s="525"/>
      <c r="U202" s="525"/>
      <c r="V202" s="525"/>
      <c r="W202" s="525"/>
    </row>
    <row r="203" spans="1:23" x14ac:dyDescent="0.35">
      <c r="A203" s="224" t="s">
        <v>687</v>
      </c>
      <c r="B203" s="7"/>
      <c r="T203" s="526"/>
      <c r="U203" s="526"/>
      <c r="V203" s="526"/>
      <c r="W203" s="526"/>
    </row>
    <row r="204" spans="1:23" x14ac:dyDescent="0.35">
      <c r="T204" s="73"/>
      <c r="U204" s="73"/>
      <c r="V204" s="73"/>
      <c r="W204" s="73"/>
    </row>
    <row r="205" spans="1:23" x14ac:dyDescent="0.35">
      <c r="T205" s="73"/>
      <c r="U205" s="73"/>
      <c r="V205" s="73"/>
      <c r="W205" s="73"/>
    </row>
  </sheetData>
  <mergeCells count="1">
    <mergeCell ref="H8:S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3"/>
  <sheetViews>
    <sheetView topLeftCell="A4" zoomScale="60" zoomScaleNormal="60" workbookViewId="0">
      <selection activeCell="K73" sqref="K73"/>
    </sheetView>
  </sheetViews>
  <sheetFormatPr defaultRowHeight="14.5" x14ac:dyDescent="0.35"/>
  <cols>
    <col min="1" max="1" width="9.1796875" customWidth="1"/>
    <col min="2" max="2" width="48" bestFit="1" customWidth="1"/>
    <col min="3" max="3" width="12.7265625" bestFit="1" customWidth="1"/>
    <col min="4" max="4" width="11" bestFit="1" customWidth="1"/>
    <col min="5" max="5" width="16.453125" customWidth="1"/>
    <col min="7" max="9" width="10" bestFit="1" customWidth="1"/>
    <col min="10" max="11" width="8.81640625" bestFit="1" customWidth="1"/>
    <col min="12" max="17" width="10" bestFit="1" customWidth="1"/>
    <col min="18" max="18" width="8.81640625" bestFit="1" customWidth="1"/>
  </cols>
  <sheetData>
    <row r="1" spans="1:18" ht="15.5" x14ac:dyDescent="0.35">
      <c r="A1" s="752" t="str">
        <f>REDACTED!A3</f>
        <v>REDACTED VERSION</v>
      </c>
    </row>
    <row r="2" spans="1:18" ht="10.5" customHeight="1" x14ac:dyDescent="0.35"/>
    <row r="3" spans="1:18" ht="18.5" x14ac:dyDescent="0.45">
      <c r="A3" s="1" t="s">
        <v>50</v>
      </c>
      <c r="B3" s="18"/>
    </row>
    <row r="4" spans="1:18" ht="15.5" x14ac:dyDescent="0.35">
      <c r="A4" s="108" t="s">
        <v>733</v>
      </c>
      <c r="B4" s="19"/>
    </row>
    <row r="5" spans="1:18" ht="21" x14ac:dyDescent="0.5">
      <c r="A5" s="2" t="s">
        <v>69</v>
      </c>
      <c r="B5" s="19"/>
    </row>
    <row r="6" spans="1:18" x14ac:dyDescent="0.35">
      <c r="A6" s="229"/>
      <c r="B6" s="19"/>
    </row>
    <row r="7" spans="1:18" ht="15" thickBot="1" x14ac:dyDescent="0.4">
      <c r="A7" s="229"/>
      <c r="B7" s="19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s="72" customFormat="1" ht="29.5" thickBot="1" x14ac:dyDescent="0.4">
      <c r="A8" s="592" t="s">
        <v>53</v>
      </c>
      <c r="B8" s="593" t="s">
        <v>54</v>
      </c>
      <c r="C8" s="641">
        <v>2026</v>
      </c>
      <c r="D8" s="642" t="s">
        <v>658</v>
      </c>
      <c r="E8" s="642" t="s">
        <v>659</v>
      </c>
      <c r="G8" s="124">
        <v>46023</v>
      </c>
      <c r="H8" s="125">
        <v>46054</v>
      </c>
      <c r="I8" s="125">
        <v>46082</v>
      </c>
      <c r="J8" s="125">
        <v>46113</v>
      </c>
      <c r="K8" s="125">
        <v>46143</v>
      </c>
      <c r="L8" s="125">
        <v>46174</v>
      </c>
      <c r="M8" s="125">
        <v>46204</v>
      </c>
      <c r="N8" s="125">
        <v>46235</v>
      </c>
      <c r="O8" s="125">
        <v>46266</v>
      </c>
      <c r="P8" s="125">
        <v>46296</v>
      </c>
      <c r="Q8" s="125">
        <v>46327</v>
      </c>
      <c r="R8" s="766">
        <v>46357</v>
      </c>
    </row>
    <row r="9" spans="1:18" ht="15" thickTop="1" x14ac:dyDescent="0.35">
      <c r="A9" s="7">
        <v>501</v>
      </c>
      <c r="B9" t="s">
        <v>70</v>
      </c>
      <c r="C9" s="925"/>
      <c r="D9" s="926"/>
      <c r="E9" s="927"/>
      <c r="F9" s="32"/>
      <c r="G9" s="925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27"/>
    </row>
    <row r="10" spans="1:18" x14ac:dyDescent="0.35">
      <c r="A10" s="7">
        <v>501</v>
      </c>
      <c r="B10" t="s">
        <v>561</v>
      </c>
      <c r="C10" s="849"/>
      <c r="D10" s="850"/>
      <c r="E10" s="851"/>
      <c r="F10" s="32"/>
      <c r="G10" s="849"/>
      <c r="H10" s="850"/>
      <c r="I10" s="850"/>
      <c r="J10" s="850"/>
      <c r="K10" s="850"/>
      <c r="L10" s="850"/>
      <c r="M10" s="850"/>
      <c r="N10" s="850"/>
      <c r="O10" s="850"/>
      <c r="P10" s="850"/>
      <c r="Q10" s="850"/>
      <c r="R10" s="851"/>
    </row>
    <row r="11" spans="1:18" x14ac:dyDescent="0.35">
      <c r="A11" s="7">
        <v>555</v>
      </c>
      <c r="B11" t="s">
        <v>61</v>
      </c>
      <c r="C11" s="849"/>
      <c r="D11" s="850"/>
      <c r="E11" s="851"/>
      <c r="F11" s="32"/>
      <c r="G11" s="849"/>
      <c r="H11" s="850"/>
      <c r="I11" s="850"/>
      <c r="J11" s="850"/>
      <c r="K11" s="850"/>
      <c r="L11" s="850"/>
      <c r="M11" s="850"/>
      <c r="N11" s="850"/>
      <c r="O11" s="850"/>
      <c r="P11" s="850"/>
      <c r="Q11" s="850"/>
      <c r="R11" s="851"/>
    </row>
    <row r="12" spans="1:18" x14ac:dyDescent="0.35">
      <c r="A12" s="60" t="s">
        <v>55</v>
      </c>
      <c r="B12" t="s">
        <v>43</v>
      </c>
      <c r="C12" s="840"/>
      <c r="D12" s="841"/>
      <c r="E12" s="842"/>
      <c r="F12" s="32"/>
      <c r="G12" s="849"/>
      <c r="H12" s="841"/>
      <c r="I12" s="841"/>
      <c r="J12" s="841"/>
      <c r="K12" s="841"/>
      <c r="L12" s="841"/>
      <c r="M12" s="841"/>
      <c r="N12" s="841"/>
      <c r="O12" s="841"/>
      <c r="P12" s="841"/>
      <c r="Q12" s="841"/>
      <c r="R12" s="842"/>
    </row>
    <row r="13" spans="1:18" x14ac:dyDescent="0.35">
      <c r="A13" s="60" t="s">
        <v>55</v>
      </c>
      <c r="B13" t="s">
        <v>31</v>
      </c>
      <c r="C13" s="840"/>
      <c r="D13" s="841"/>
      <c r="E13" s="842"/>
      <c r="F13" s="32"/>
      <c r="G13" s="840"/>
      <c r="H13" s="841"/>
      <c r="I13" s="841"/>
      <c r="J13" s="841"/>
      <c r="K13" s="841"/>
      <c r="L13" s="841"/>
      <c r="M13" s="841"/>
      <c r="N13" s="841"/>
      <c r="O13" s="841"/>
      <c r="P13" s="841"/>
      <c r="Q13" s="841"/>
      <c r="R13" s="842"/>
    </row>
    <row r="14" spans="1:18" x14ac:dyDescent="0.35">
      <c r="A14" s="60" t="s">
        <v>55</v>
      </c>
      <c r="B14" t="s">
        <v>30</v>
      </c>
      <c r="C14" s="840"/>
      <c r="D14" s="841"/>
      <c r="E14" s="842"/>
      <c r="F14" s="32"/>
      <c r="G14" s="840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2"/>
    </row>
    <row r="15" spans="1:18" x14ac:dyDescent="0.35">
      <c r="A15" s="60" t="s">
        <v>55</v>
      </c>
      <c r="B15" t="s">
        <v>32</v>
      </c>
      <c r="C15" s="840"/>
      <c r="D15" s="841"/>
      <c r="E15" s="842"/>
      <c r="F15" s="32"/>
      <c r="G15" s="840"/>
      <c r="H15" s="841"/>
      <c r="I15" s="841"/>
      <c r="J15" s="841"/>
      <c r="K15" s="841"/>
      <c r="L15" s="841"/>
      <c r="M15" s="841"/>
      <c r="N15" s="841"/>
      <c r="O15" s="841"/>
      <c r="P15" s="841"/>
      <c r="Q15" s="841"/>
      <c r="R15" s="842"/>
    </row>
    <row r="16" spans="1:18" x14ac:dyDescent="0.35">
      <c r="A16" s="60" t="s">
        <v>55</v>
      </c>
      <c r="B16" t="s">
        <v>469</v>
      </c>
      <c r="C16" s="840"/>
      <c r="D16" s="841"/>
      <c r="E16" s="842"/>
      <c r="F16" s="32"/>
      <c r="G16" s="840"/>
      <c r="H16" s="841"/>
      <c r="I16" s="841"/>
      <c r="J16" s="841"/>
      <c r="K16" s="841"/>
      <c r="L16" s="841"/>
      <c r="M16" s="841"/>
      <c r="N16" s="841"/>
      <c r="O16" s="841"/>
      <c r="P16" s="841"/>
      <c r="Q16" s="841"/>
      <c r="R16" s="842"/>
    </row>
    <row r="17" spans="1:18" s="39" customFormat="1" x14ac:dyDescent="0.35">
      <c r="A17" s="7">
        <v>565</v>
      </c>
      <c r="B17" s="39" t="s">
        <v>71</v>
      </c>
      <c r="C17" s="849"/>
      <c r="D17" s="850"/>
      <c r="E17" s="851"/>
      <c r="F17" s="47"/>
      <c r="G17" s="849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851"/>
    </row>
    <row r="18" spans="1:18" x14ac:dyDescent="0.35">
      <c r="A18" s="60">
        <v>565</v>
      </c>
      <c r="B18" t="s">
        <v>63</v>
      </c>
      <c r="C18" s="840"/>
      <c r="D18" s="841"/>
      <c r="E18" s="842"/>
      <c r="F18" s="32"/>
      <c r="G18" s="840"/>
      <c r="H18" s="841"/>
      <c r="I18" s="841"/>
      <c r="J18" s="841"/>
      <c r="K18" s="841"/>
      <c r="L18" s="841"/>
      <c r="M18" s="841"/>
      <c r="N18" s="841"/>
      <c r="O18" s="841"/>
      <c r="P18" s="841"/>
      <c r="Q18" s="841"/>
      <c r="R18" s="842"/>
    </row>
    <row r="19" spans="1:18" x14ac:dyDescent="0.35">
      <c r="A19" s="60">
        <v>565</v>
      </c>
      <c r="B19" t="s">
        <v>471</v>
      </c>
      <c r="C19" s="840"/>
      <c r="D19" s="841"/>
      <c r="E19" s="842"/>
      <c r="F19" s="32"/>
      <c r="G19" s="840"/>
      <c r="H19" s="841"/>
      <c r="I19" s="841"/>
      <c r="J19" s="841"/>
      <c r="K19" s="841"/>
      <c r="L19" s="841"/>
      <c r="M19" s="841"/>
      <c r="N19" s="841"/>
      <c r="O19" s="841"/>
      <c r="P19" s="841"/>
      <c r="Q19" s="841"/>
      <c r="R19" s="842"/>
    </row>
    <row r="20" spans="1:18" x14ac:dyDescent="0.35">
      <c r="A20" s="60">
        <v>456</v>
      </c>
      <c r="B20" t="s">
        <v>637</v>
      </c>
      <c r="C20" s="840"/>
      <c r="D20" s="841"/>
      <c r="E20" s="842"/>
      <c r="F20" s="32"/>
      <c r="G20" s="840"/>
      <c r="H20" s="841"/>
      <c r="I20" s="841"/>
      <c r="J20" s="841"/>
      <c r="K20" s="841"/>
      <c r="L20" s="841"/>
      <c r="M20" s="841"/>
      <c r="N20" s="841"/>
      <c r="O20" s="841"/>
      <c r="P20" s="841"/>
      <c r="Q20" s="841"/>
      <c r="R20" s="842"/>
    </row>
    <row r="21" spans="1:18" x14ac:dyDescent="0.35">
      <c r="A21" s="60">
        <v>547</v>
      </c>
      <c r="B21" t="s">
        <v>64</v>
      </c>
      <c r="C21" s="840"/>
      <c r="D21" s="841"/>
      <c r="E21" s="842"/>
      <c r="F21" s="32"/>
      <c r="G21" s="840"/>
      <c r="H21" s="841"/>
      <c r="I21" s="841"/>
      <c r="J21" s="841"/>
      <c r="K21" s="841"/>
      <c r="L21" s="841"/>
      <c r="M21" s="841"/>
      <c r="N21" s="841"/>
      <c r="O21" s="841"/>
      <c r="P21" s="841"/>
      <c r="Q21" s="841"/>
      <c r="R21" s="842"/>
    </row>
    <row r="22" spans="1:18" x14ac:dyDescent="0.35">
      <c r="A22" s="60">
        <v>547</v>
      </c>
      <c r="B22" t="s">
        <v>635</v>
      </c>
      <c r="C22" s="840"/>
      <c r="D22" s="841"/>
      <c r="E22" s="842"/>
      <c r="F22" s="32"/>
      <c r="G22" s="840"/>
      <c r="H22" s="841"/>
      <c r="I22" s="841"/>
      <c r="J22" s="841"/>
      <c r="K22" s="841"/>
      <c r="L22" s="841"/>
      <c r="M22" s="841"/>
      <c r="N22" s="841"/>
      <c r="O22" s="841"/>
      <c r="P22" s="841"/>
      <c r="Q22" s="841"/>
      <c r="R22" s="842"/>
    </row>
    <row r="23" spans="1:18" x14ac:dyDescent="0.35">
      <c r="A23" s="60">
        <v>547</v>
      </c>
      <c r="B23" t="s">
        <v>636</v>
      </c>
      <c r="C23" s="840"/>
      <c r="D23" s="841"/>
      <c r="E23" s="842"/>
      <c r="F23" s="32"/>
      <c r="G23" s="840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2"/>
    </row>
    <row r="24" spans="1:18" x14ac:dyDescent="0.35">
      <c r="A24" s="60">
        <v>547</v>
      </c>
      <c r="B24" t="s">
        <v>512</v>
      </c>
      <c r="C24" s="840"/>
      <c r="D24" s="841"/>
      <c r="E24" s="842"/>
      <c r="F24" s="32"/>
      <c r="G24" s="840"/>
      <c r="H24" s="841"/>
      <c r="I24" s="841"/>
      <c r="J24" s="841"/>
      <c r="K24" s="841"/>
      <c r="L24" s="841"/>
      <c r="M24" s="841"/>
      <c r="N24" s="841"/>
      <c r="O24" s="841"/>
      <c r="P24" s="841"/>
      <c r="Q24" s="841"/>
      <c r="R24" s="842"/>
    </row>
    <row r="25" spans="1:18" x14ac:dyDescent="0.35">
      <c r="A25" s="7" t="s">
        <v>58</v>
      </c>
      <c r="B25" t="s">
        <v>669</v>
      </c>
      <c r="C25" s="840"/>
      <c r="D25" s="841"/>
      <c r="E25" s="842"/>
      <c r="F25" s="32"/>
      <c r="G25" s="840"/>
      <c r="H25" s="841"/>
      <c r="I25" s="841"/>
      <c r="J25" s="841"/>
      <c r="K25" s="841"/>
      <c r="L25" s="841"/>
      <c r="M25" s="841"/>
      <c r="N25" s="841"/>
      <c r="O25" s="841"/>
      <c r="P25" s="841"/>
      <c r="Q25" s="841"/>
      <c r="R25" s="842"/>
    </row>
    <row r="26" spans="1:18" x14ac:dyDescent="0.35">
      <c r="A26" s="7" t="s">
        <v>58</v>
      </c>
      <c r="B26" t="s">
        <v>426</v>
      </c>
      <c r="C26" s="840"/>
      <c r="D26" s="841"/>
      <c r="E26" s="842"/>
      <c r="F26" s="32"/>
      <c r="G26" s="840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2"/>
    </row>
    <row r="27" spans="1:18" x14ac:dyDescent="0.35">
      <c r="A27" s="60">
        <v>547</v>
      </c>
      <c r="B27" t="s">
        <v>65</v>
      </c>
      <c r="C27" s="840"/>
      <c r="D27" s="841"/>
      <c r="E27" s="842"/>
      <c r="F27" s="32"/>
      <c r="G27" s="840"/>
      <c r="H27" s="841"/>
      <c r="I27" s="841"/>
      <c r="J27" s="841"/>
      <c r="K27" s="841"/>
      <c r="L27" s="841"/>
      <c r="M27" s="841"/>
      <c r="N27" s="841"/>
      <c r="O27" s="841"/>
      <c r="P27" s="841"/>
      <c r="Q27" s="841"/>
      <c r="R27" s="842"/>
    </row>
    <row r="28" spans="1:18" x14ac:dyDescent="0.35">
      <c r="A28" s="60">
        <v>547</v>
      </c>
      <c r="B28" t="s">
        <v>66</v>
      </c>
      <c r="C28" s="840"/>
      <c r="D28" s="841"/>
      <c r="E28" s="842"/>
      <c r="F28" s="32"/>
      <c r="G28" s="840"/>
      <c r="H28" s="841"/>
      <c r="I28" s="841"/>
      <c r="J28" s="841"/>
      <c r="K28" s="841"/>
      <c r="L28" s="841"/>
      <c r="M28" s="841"/>
      <c r="N28" s="841"/>
      <c r="O28" s="841"/>
      <c r="P28" s="841"/>
      <c r="Q28" s="841"/>
      <c r="R28" s="842"/>
    </row>
    <row r="29" spans="1:18" s="39" customFormat="1" x14ac:dyDescent="0.35">
      <c r="A29" s="7">
        <v>547</v>
      </c>
      <c r="B29" s="39" t="s">
        <v>522</v>
      </c>
      <c r="C29" s="849"/>
      <c r="D29" s="850"/>
      <c r="E29" s="851"/>
      <c r="F29" s="47"/>
      <c r="G29" s="849"/>
      <c r="H29" s="850"/>
      <c r="I29" s="850"/>
      <c r="J29" s="850"/>
      <c r="K29" s="850"/>
      <c r="L29" s="850"/>
      <c r="M29" s="850"/>
      <c r="N29" s="850"/>
      <c r="O29" s="850"/>
      <c r="P29" s="850"/>
      <c r="Q29" s="850"/>
      <c r="R29" s="851"/>
    </row>
    <row r="30" spans="1:18" s="39" customFormat="1" x14ac:dyDescent="0.35">
      <c r="A30" s="7">
        <v>447</v>
      </c>
      <c r="B30" s="39" t="s">
        <v>521</v>
      </c>
      <c r="C30" s="849"/>
      <c r="D30" s="850"/>
      <c r="E30" s="851"/>
      <c r="F30" s="47"/>
      <c r="G30" s="849"/>
      <c r="H30" s="850"/>
      <c r="I30" s="850"/>
      <c r="J30" s="850"/>
      <c r="K30" s="850"/>
      <c r="L30" s="850"/>
      <c r="M30" s="850"/>
      <c r="N30" s="850"/>
      <c r="O30" s="850"/>
      <c r="P30" s="850"/>
      <c r="Q30" s="850"/>
      <c r="R30" s="851"/>
    </row>
    <row r="31" spans="1:18" s="39" customFormat="1" x14ac:dyDescent="0.35">
      <c r="A31" s="785" t="s">
        <v>712</v>
      </c>
      <c r="B31" s="39" t="s">
        <v>721</v>
      </c>
      <c r="C31" s="849"/>
      <c r="D31" s="850"/>
      <c r="E31" s="851"/>
      <c r="F31" s="47"/>
      <c r="G31" s="849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1"/>
    </row>
    <row r="32" spans="1:18" x14ac:dyDescent="0.35">
      <c r="A32" s="60">
        <v>447</v>
      </c>
      <c r="B32" t="s">
        <v>57</v>
      </c>
      <c r="C32" s="840"/>
      <c r="D32" s="841"/>
      <c r="E32" s="842"/>
      <c r="F32" s="32"/>
      <c r="G32" s="840"/>
      <c r="H32" s="841"/>
      <c r="I32" s="841"/>
      <c r="J32" s="841"/>
      <c r="K32" s="841"/>
      <c r="L32" s="841"/>
      <c r="M32" s="841"/>
      <c r="N32" s="841"/>
      <c r="O32" s="841"/>
      <c r="P32" s="841"/>
      <c r="Q32" s="841"/>
      <c r="R32" s="842"/>
    </row>
    <row r="33" spans="1:18" x14ac:dyDescent="0.35">
      <c r="A33" s="60" t="s">
        <v>58</v>
      </c>
      <c r="B33" t="s">
        <v>59</v>
      </c>
      <c r="C33" s="840"/>
      <c r="D33" s="841"/>
      <c r="E33" s="842"/>
      <c r="F33" s="32"/>
      <c r="G33" s="849"/>
      <c r="H33" s="850"/>
      <c r="I33" s="850"/>
      <c r="J33" s="850"/>
      <c r="K33" s="850"/>
      <c r="L33" s="850"/>
      <c r="M33" s="850"/>
      <c r="N33" s="850"/>
      <c r="O33" s="850"/>
      <c r="P33" s="850"/>
      <c r="Q33" s="850"/>
      <c r="R33" s="851"/>
    </row>
    <row r="34" spans="1:18" x14ac:dyDescent="0.35">
      <c r="A34" s="60">
        <v>555</v>
      </c>
      <c r="B34" t="s">
        <v>72</v>
      </c>
      <c r="C34" s="840"/>
      <c r="D34" s="841"/>
      <c r="E34" s="842"/>
      <c r="F34" s="32"/>
      <c r="G34" s="840"/>
      <c r="H34" s="841"/>
      <c r="I34" s="841"/>
      <c r="J34" s="841"/>
      <c r="K34" s="841"/>
      <c r="L34" s="841"/>
      <c r="M34" s="841"/>
      <c r="N34" s="841"/>
      <c r="O34" s="841"/>
      <c r="P34" s="841"/>
      <c r="Q34" s="841"/>
      <c r="R34" s="842"/>
    </row>
    <row r="35" spans="1:18" x14ac:dyDescent="0.35">
      <c r="A35" s="7">
        <v>555</v>
      </c>
      <c r="B35" s="105" t="s">
        <v>424</v>
      </c>
      <c r="C35" s="840"/>
      <c r="D35" s="841"/>
      <c r="E35" s="842"/>
      <c r="F35" s="32"/>
      <c r="G35" s="840"/>
      <c r="H35" s="841"/>
      <c r="I35" s="841"/>
      <c r="J35" s="841"/>
      <c r="K35" s="841"/>
      <c r="L35" s="841"/>
      <c r="M35" s="841"/>
      <c r="N35" s="841"/>
      <c r="O35" s="841"/>
      <c r="P35" s="841"/>
      <c r="Q35" s="841"/>
      <c r="R35" s="842"/>
    </row>
    <row r="36" spans="1:18" x14ac:dyDescent="0.35">
      <c r="A36" s="7">
        <v>555</v>
      </c>
      <c r="B36" s="105" t="s">
        <v>573</v>
      </c>
      <c r="C36" s="840"/>
      <c r="D36" s="841"/>
      <c r="E36" s="842"/>
      <c r="F36" s="32"/>
      <c r="G36" s="840"/>
      <c r="H36" s="841"/>
      <c r="I36" s="841"/>
      <c r="J36" s="841"/>
      <c r="K36" s="841"/>
      <c r="L36" s="841"/>
      <c r="M36" s="841"/>
      <c r="N36" s="841"/>
      <c r="O36" s="841"/>
      <c r="P36" s="841"/>
      <c r="Q36" s="841"/>
      <c r="R36" s="842"/>
    </row>
    <row r="37" spans="1:18" x14ac:dyDescent="0.35">
      <c r="A37" s="7">
        <v>555</v>
      </c>
      <c r="B37" s="105" t="s">
        <v>574</v>
      </c>
      <c r="C37" s="840"/>
      <c r="D37" s="841"/>
      <c r="E37" s="842"/>
      <c r="F37" s="32"/>
      <c r="G37" s="840"/>
      <c r="H37" s="841"/>
      <c r="I37" s="841"/>
      <c r="J37" s="841"/>
      <c r="K37" s="841"/>
      <c r="L37" s="841"/>
      <c r="M37" s="841"/>
      <c r="N37" s="841"/>
      <c r="O37" s="841"/>
      <c r="P37" s="841"/>
      <c r="Q37" s="841"/>
      <c r="R37" s="842"/>
    </row>
    <row r="38" spans="1:18" x14ac:dyDescent="0.35">
      <c r="A38" s="60">
        <v>555</v>
      </c>
      <c r="B38" t="s">
        <v>438</v>
      </c>
      <c r="C38" s="840"/>
      <c r="D38" s="841"/>
      <c r="E38" s="842"/>
      <c r="F38" s="32"/>
      <c r="G38" s="840"/>
      <c r="H38" s="841"/>
      <c r="I38" s="841"/>
      <c r="J38" s="841"/>
      <c r="K38" s="841"/>
      <c r="L38" s="841"/>
      <c r="M38" s="841"/>
      <c r="N38" s="841"/>
      <c r="O38" s="841"/>
      <c r="P38" s="841"/>
      <c r="Q38" s="841"/>
      <c r="R38" s="842"/>
    </row>
    <row r="39" spans="1:18" x14ac:dyDescent="0.35">
      <c r="A39" s="60">
        <v>555</v>
      </c>
      <c r="B39" t="s">
        <v>436</v>
      </c>
      <c r="C39" s="840"/>
      <c r="D39" s="841"/>
      <c r="E39" s="842"/>
      <c r="F39" s="32"/>
      <c r="G39" s="840"/>
      <c r="H39" s="841"/>
      <c r="I39" s="841"/>
      <c r="J39" s="841"/>
      <c r="K39" s="841"/>
      <c r="L39" s="841"/>
      <c r="M39" s="841"/>
      <c r="N39" s="841"/>
      <c r="O39" s="841"/>
      <c r="P39" s="841"/>
      <c r="Q39" s="841"/>
      <c r="R39" s="842"/>
    </row>
    <row r="40" spans="1:18" x14ac:dyDescent="0.35">
      <c r="A40" s="60">
        <v>555</v>
      </c>
      <c r="B40" t="s">
        <v>73</v>
      </c>
      <c r="C40" s="840"/>
      <c r="D40" s="841"/>
      <c r="E40" s="842"/>
      <c r="F40" s="32"/>
      <c r="G40" s="840"/>
      <c r="H40" s="841"/>
      <c r="I40" s="841"/>
      <c r="J40" s="841"/>
      <c r="K40" s="841"/>
      <c r="L40" s="841"/>
      <c r="M40" s="841"/>
      <c r="N40" s="841"/>
      <c r="O40" s="841"/>
      <c r="P40" s="841"/>
      <c r="Q40" s="841"/>
      <c r="R40" s="842"/>
    </row>
    <row r="41" spans="1:18" x14ac:dyDescent="0.35">
      <c r="A41" s="60">
        <v>555</v>
      </c>
      <c r="B41" t="s">
        <v>575</v>
      </c>
      <c r="C41" s="840"/>
      <c r="D41" s="841"/>
      <c r="E41" s="842"/>
      <c r="F41" s="32"/>
      <c r="G41" s="840"/>
      <c r="H41" s="841"/>
      <c r="I41" s="841"/>
      <c r="J41" s="841"/>
      <c r="K41" s="841"/>
      <c r="L41" s="841"/>
      <c r="M41" s="841"/>
      <c r="N41" s="841"/>
      <c r="O41" s="841"/>
      <c r="P41" s="841"/>
      <c r="Q41" s="841"/>
      <c r="R41" s="842"/>
    </row>
    <row r="42" spans="1:18" x14ac:dyDescent="0.35">
      <c r="A42" s="60">
        <v>555</v>
      </c>
      <c r="B42" t="s">
        <v>576</v>
      </c>
      <c r="C42" s="840"/>
      <c r="D42" s="841"/>
      <c r="E42" s="842"/>
      <c r="F42" s="32"/>
      <c r="G42" s="840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2"/>
    </row>
    <row r="43" spans="1:18" x14ac:dyDescent="0.35">
      <c r="A43" s="60">
        <v>555</v>
      </c>
      <c r="B43" t="s">
        <v>664</v>
      </c>
      <c r="C43" s="840"/>
      <c r="D43" s="841"/>
      <c r="E43" s="842"/>
      <c r="F43" s="32"/>
      <c r="G43" s="840"/>
      <c r="H43" s="841"/>
      <c r="I43" s="841"/>
      <c r="J43" s="841"/>
      <c r="K43" s="841"/>
      <c r="L43" s="841"/>
      <c r="M43" s="841"/>
      <c r="N43" s="841"/>
      <c r="O43" s="841"/>
      <c r="P43" s="841"/>
      <c r="Q43" s="841"/>
      <c r="R43" s="842"/>
    </row>
    <row r="44" spans="1:18" x14ac:dyDescent="0.35">
      <c r="A44" s="60">
        <v>555</v>
      </c>
      <c r="B44" t="s">
        <v>665</v>
      </c>
      <c r="C44" s="840"/>
      <c r="D44" s="841"/>
      <c r="E44" s="842"/>
      <c r="F44" s="32"/>
      <c r="G44" s="840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2"/>
    </row>
    <row r="45" spans="1:18" x14ac:dyDescent="0.35">
      <c r="A45" s="60">
        <v>555</v>
      </c>
      <c r="B45" t="s">
        <v>650</v>
      </c>
      <c r="C45" s="840"/>
      <c r="D45" s="841"/>
      <c r="E45" s="842"/>
      <c r="F45" s="32"/>
      <c r="G45" s="840"/>
      <c r="H45" s="841"/>
      <c r="I45" s="841"/>
      <c r="J45" s="841"/>
      <c r="K45" s="841"/>
      <c r="L45" s="841"/>
      <c r="M45" s="841"/>
      <c r="N45" s="841"/>
      <c r="O45" s="841"/>
      <c r="P45" s="841"/>
      <c r="Q45" s="841"/>
      <c r="R45" s="842"/>
    </row>
    <row r="46" spans="1:18" x14ac:dyDescent="0.35">
      <c r="A46" s="60">
        <v>555</v>
      </c>
      <c r="B46" t="s">
        <v>640</v>
      </c>
      <c r="C46" s="840"/>
      <c r="D46" s="841"/>
      <c r="E46" s="842"/>
      <c r="F46" s="32"/>
      <c r="G46" s="840"/>
      <c r="H46" s="841"/>
      <c r="I46" s="841"/>
      <c r="J46" s="841"/>
      <c r="K46" s="841"/>
      <c r="L46" s="841"/>
      <c r="M46" s="841"/>
      <c r="N46" s="841"/>
      <c r="O46" s="841"/>
      <c r="P46" s="841"/>
      <c r="Q46" s="841"/>
      <c r="R46" s="842"/>
    </row>
    <row r="47" spans="1:18" x14ac:dyDescent="0.35">
      <c r="A47" s="60">
        <v>555</v>
      </c>
      <c r="B47" t="s">
        <v>641</v>
      </c>
      <c r="C47" s="840"/>
      <c r="D47" s="841"/>
      <c r="E47" s="842"/>
      <c r="F47" s="32"/>
      <c r="G47" s="840"/>
      <c r="H47" s="841"/>
      <c r="I47" s="841"/>
      <c r="J47" s="841"/>
      <c r="K47" s="841"/>
      <c r="L47" s="841"/>
      <c r="M47" s="841"/>
      <c r="N47" s="841"/>
      <c r="O47" s="841"/>
      <c r="P47" s="841"/>
      <c r="Q47" s="841"/>
      <c r="R47" s="842"/>
    </row>
    <row r="48" spans="1:18" x14ac:dyDescent="0.35">
      <c r="A48" s="60">
        <v>555</v>
      </c>
      <c r="B48" t="s">
        <v>682</v>
      </c>
      <c r="C48" s="840"/>
      <c r="D48" s="841"/>
      <c r="E48" s="842"/>
      <c r="F48" s="32"/>
      <c r="G48" s="840"/>
      <c r="H48" s="841"/>
      <c r="I48" s="841"/>
      <c r="J48" s="841"/>
      <c r="K48" s="841"/>
      <c r="L48" s="841"/>
      <c r="M48" s="841"/>
      <c r="N48" s="841"/>
      <c r="O48" s="841"/>
      <c r="P48" s="841"/>
      <c r="Q48" s="841"/>
      <c r="R48" s="842"/>
    </row>
    <row r="49" spans="1:18" x14ac:dyDescent="0.35">
      <c r="A49" s="60">
        <v>555</v>
      </c>
      <c r="B49" t="s">
        <v>691</v>
      </c>
      <c r="C49" s="840"/>
      <c r="D49" s="841"/>
      <c r="E49" s="842"/>
      <c r="F49" s="32"/>
      <c r="G49" s="840"/>
      <c r="H49" s="841"/>
      <c r="I49" s="841"/>
      <c r="J49" s="841"/>
      <c r="K49" s="841"/>
      <c r="L49" s="841"/>
      <c r="M49" s="841"/>
      <c r="N49" s="841"/>
      <c r="O49" s="841"/>
      <c r="P49" s="841"/>
      <c r="Q49" s="841"/>
      <c r="R49" s="842"/>
    </row>
    <row r="50" spans="1:18" x14ac:dyDescent="0.35">
      <c r="A50" s="60">
        <v>555</v>
      </c>
      <c r="B50" t="s">
        <v>694</v>
      </c>
      <c r="C50" s="840"/>
      <c r="D50" s="841"/>
      <c r="E50" s="842"/>
      <c r="F50" s="32"/>
      <c r="G50" s="840"/>
      <c r="H50" s="841"/>
      <c r="I50" s="841"/>
      <c r="J50" s="841"/>
      <c r="K50" s="841"/>
      <c r="L50" s="841"/>
      <c r="M50" s="841"/>
      <c r="N50" s="841"/>
      <c r="O50" s="841"/>
      <c r="P50" s="841"/>
      <c r="Q50" s="841"/>
      <c r="R50" s="842"/>
    </row>
    <row r="51" spans="1:18" x14ac:dyDescent="0.35">
      <c r="A51" s="60" t="s">
        <v>447</v>
      </c>
      <c r="B51" t="s">
        <v>553</v>
      </c>
      <c r="C51" s="840"/>
      <c r="D51" s="841"/>
      <c r="E51" s="842"/>
      <c r="F51" s="32"/>
      <c r="G51" s="840"/>
      <c r="H51" s="841"/>
      <c r="I51" s="841"/>
      <c r="J51" s="841"/>
      <c r="K51" s="841"/>
      <c r="L51" s="841"/>
      <c r="M51" s="841"/>
      <c r="N51" s="841"/>
      <c r="O51" s="841"/>
      <c r="P51" s="841"/>
      <c r="Q51" s="841"/>
      <c r="R51" s="842"/>
    </row>
    <row r="52" spans="1:18" x14ac:dyDescent="0.35">
      <c r="A52" s="60" t="s">
        <v>58</v>
      </c>
      <c r="B52" t="s">
        <v>552</v>
      </c>
      <c r="C52" s="840"/>
      <c r="D52" s="841"/>
      <c r="E52" s="842"/>
      <c r="F52" s="32"/>
      <c r="G52" s="840"/>
      <c r="H52" s="841"/>
      <c r="I52" s="841"/>
      <c r="J52" s="841"/>
      <c r="K52" s="841"/>
      <c r="L52" s="841"/>
      <c r="M52" s="841"/>
      <c r="N52" s="841"/>
      <c r="O52" s="841"/>
      <c r="P52" s="841"/>
      <c r="Q52" s="841"/>
      <c r="R52" s="842"/>
    </row>
    <row r="53" spans="1:18" ht="15" thickBot="1" x14ac:dyDescent="0.4">
      <c r="A53" s="246">
        <v>557</v>
      </c>
      <c r="B53" s="20" t="s">
        <v>67</v>
      </c>
      <c r="C53" s="855"/>
      <c r="D53" s="856"/>
      <c r="E53" s="857"/>
      <c r="F53" s="32"/>
      <c r="G53" s="855"/>
      <c r="H53" s="856"/>
      <c r="I53" s="856"/>
      <c r="J53" s="856"/>
      <c r="K53" s="856"/>
      <c r="L53" s="856"/>
      <c r="M53" s="856"/>
      <c r="N53" s="856"/>
      <c r="O53" s="856"/>
      <c r="P53" s="856"/>
      <c r="Q53" s="856"/>
      <c r="R53" s="857"/>
    </row>
    <row r="54" spans="1:18" ht="15" thickTop="1" x14ac:dyDescent="0.35">
      <c r="A54" s="247"/>
      <c r="B54" s="21" t="s">
        <v>33</v>
      </c>
      <c r="C54" s="546">
        <v>1310963.6609662815</v>
      </c>
      <c r="D54" s="546">
        <v>728196.3217862196</v>
      </c>
      <c r="E54" s="546">
        <v>582767.33918006194</v>
      </c>
      <c r="F54" s="32"/>
      <c r="G54" s="547">
        <v>115812.93961726151</v>
      </c>
      <c r="H54" s="548">
        <v>112003.73710583882</v>
      </c>
      <c r="I54" s="548">
        <v>115410.22954818874</v>
      </c>
      <c r="J54" s="548">
        <v>100281.37295820779</v>
      </c>
      <c r="K54" s="548">
        <v>93472.086238406759</v>
      </c>
      <c r="L54" s="548">
        <v>104638.74457105658</v>
      </c>
      <c r="M54" s="548">
        <v>125807.07010505976</v>
      </c>
      <c r="N54" s="548">
        <v>119730.19945208408</v>
      </c>
      <c r="O54" s="548">
        <v>124483.13558649158</v>
      </c>
      <c r="P54" s="548">
        <v>104625.32234683448</v>
      </c>
      <c r="Q54" s="548">
        <v>106036.29564452477</v>
      </c>
      <c r="R54" s="622">
        <v>88662.527792326175</v>
      </c>
    </row>
    <row r="55" spans="1:18" x14ac:dyDescent="0.35">
      <c r="A55" s="60"/>
      <c r="C55" s="549"/>
      <c r="D55" s="549"/>
      <c r="E55" s="549"/>
      <c r="F55" s="32"/>
      <c r="G55" s="348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</row>
    <row r="56" spans="1:18" x14ac:dyDescent="0.35">
      <c r="A56" s="22" t="s">
        <v>74</v>
      </c>
      <c r="C56" s="549"/>
      <c r="D56" s="549"/>
      <c r="E56" s="549"/>
      <c r="F56" s="32"/>
      <c r="G56" s="16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x14ac:dyDescent="0.35">
      <c r="A57" s="105">
        <v>501</v>
      </c>
      <c r="B57" s="23" t="s">
        <v>75</v>
      </c>
      <c r="C57" s="549">
        <v>0</v>
      </c>
      <c r="D57" s="549">
        <v>8987.1184499999981</v>
      </c>
      <c r="E57" s="549">
        <v>-8987.1184499999981</v>
      </c>
      <c r="F57" s="32"/>
      <c r="G57" s="161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</row>
    <row r="58" spans="1:18" x14ac:dyDescent="0.35">
      <c r="A58" s="105">
        <v>547</v>
      </c>
      <c r="B58" s="23" t="s">
        <v>76</v>
      </c>
      <c r="C58" s="549">
        <v>106612.25975164649</v>
      </c>
      <c r="D58" s="549">
        <v>108672.75971158136</v>
      </c>
      <c r="E58" s="549">
        <v>-2060.4999599348666</v>
      </c>
      <c r="F58" s="32"/>
      <c r="G58" s="161">
        <v>8238.9688914314938</v>
      </c>
      <c r="H58" s="32">
        <v>8551.0724537236492</v>
      </c>
      <c r="I58" s="32">
        <v>17192.717244412204</v>
      </c>
      <c r="J58" s="32">
        <v>7519.5026410068222</v>
      </c>
      <c r="K58" s="32">
        <v>8629.6822138977441</v>
      </c>
      <c r="L58" s="32">
        <v>7872.6356565199048</v>
      </c>
      <c r="M58" s="32">
        <v>7324.5407865754278</v>
      </c>
      <c r="N58" s="32">
        <v>7910.7143410667231</v>
      </c>
      <c r="O58" s="32">
        <v>8341.6939532354609</v>
      </c>
      <c r="P58" s="32">
        <v>7674.8881945680187</v>
      </c>
      <c r="Q58" s="32">
        <v>11175.087830523864</v>
      </c>
      <c r="R58" s="32">
        <v>6180.7555446851484</v>
      </c>
    </row>
    <row r="59" spans="1:18" x14ac:dyDescent="0.35">
      <c r="A59" s="7" t="s">
        <v>56</v>
      </c>
      <c r="B59" s="23" t="s">
        <v>77</v>
      </c>
      <c r="C59" s="549">
        <v>0</v>
      </c>
      <c r="D59" s="549">
        <v>0</v>
      </c>
      <c r="E59" s="549">
        <v>0</v>
      </c>
      <c r="F59" s="32"/>
      <c r="G59" s="161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</row>
    <row r="60" spans="1:18" x14ac:dyDescent="0.35">
      <c r="A60" s="7" t="s">
        <v>55</v>
      </c>
      <c r="B60" s="23" t="s">
        <v>78</v>
      </c>
      <c r="C60" s="549">
        <v>318602.02103660657</v>
      </c>
      <c r="D60" s="549">
        <v>350495.33649707999</v>
      </c>
      <c r="E60" s="549">
        <v>-31893.315460473415</v>
      </c>
      <c r="F60" s="32"/>
      <c r="G60" s="161">
        <v>26298.560000757694</v>
      </c>
      <c r="H60" s="32">
        <v>26298.560000757694</v>
      </c>
      <c r="I60" s="32">
        <v>26441.538996901072</v>
      </c>
      <c r="J60" s="32">
        <v>26595.559229057424</v>
      </c>
      <c r="K60" s="32">
        <v>26660.47079139555</v>
      </c>
      <c r="L60" s="32">
        <v>26655.358706684343</v>
      </c>
      <c r="M60" s="32">
        <v>27104.918513066135</v>
      </c>
      <c r="N60" s="32">
        <v>26998.202272705028</v>
      </c>
      <c r="O60" s="32">
        <v>26405.551673826725</v>
      </c>
      <c r="P60" s="32">
        <v>26409.251819856203</v>
      </c>
      <c r="Q60" s="32">
        <v>26435.489030841018</v>
      </c>
      <c r="R60" s="32">
        <v>26298.560000757694</v>
      </c>
    </row>
    <row r="61" spans="1:18" x14ac:dyDescent="0.35">
      <c r="A61" s="7">
        <v>555</v>
      </c>
      <c r="B61" s="23" t="s">
        <v>79</v>
      </c>
      <c r="C61" s="549">
        <v>333503.35366408783</v>
      </c>
      <c r="D61" s="549">
        <v>88914.558291481328</v>
      </c>
      <c r="E61" s="549">
        <v>244588.79537260649</v>
      </c>
      <c r="F61" s="32"/>
      <c r="G61" s="161">
        <v>27781.989445175048</v>
      </c>
      <c r="H61" s="32">
        <v>28320.378504965302</v>
      </c>
      <c r="I61" s="32">
        <v>28153.860635199708</v>
      </c>
      <c r="J61" s="32">
        <v>25834.651740068399</v>
      </c>
      <c r="K61" s="32">
        <v>24211.710223786718</v>
      </c>
      <c r="L61" s="32">
        <v>28925.870835708145</v>
      </c>
      <c r="M61" s="32">
        <v>30518.468545665939</v>
      </c>
      <c r="N61" s="32">
        <v>30577.177065710894</v>
      </c>
      <c r="O61" s="32">
        <v>30442.345412014285</v>
      </c>
      <c r="P61" s="32">
        <v>26350.089724668367</v>
      </c>
      <c r="Q61" s="32">
        <v>26319.613849593756</v>
      </c>
      <c r="R61" s="32">
        <v>26067.197681531263</v>
      </c>
    </row>
    <row r="62" spans="1:18" x14ac:dyDescent="0.35">
      <c r="A62" s="7" t="s">
        <v>58</v>
      </c>
      <c r="B62" s="23" t="s">
        <v>60</v>
      </c>
      <c r="C62" s="549">
        <v>112823.74915173058</v>
      </c>
      <c r="D62" s="549">
        <v>47300.885762308033</v>
      </c>
      <c r="E62" s="549">
        <v>65522.863389422542</v>
      </c>
      <c r="F62" s="32"/>
      <c r="G62" s="161">
        <v>27307.477731723011</v>
      </c>
      <c r="H62" s="32">
        <v>22230.873564608391</v>
      </c>
      <c r="I62" s="32">
        <v>6323.4045020559051</v>
      </c>
      <c r="J62" s="32">
        <v>6692.9601470540847</v>
      </c>
      <c r="K62" s="32">
        <v>8281.5475460799953</v>
      </c>
      <c r="L62" s="32">
        <v>6377.5706654315863</v>
      </c>
      <c r="M62" s="32">
        <v>7080.0851809187589</v>
      </c>
      <c r="N62" s="32">
        <v>-339.88774925015571</v>
      </c>
      <c r="O62" s="32">
        <v>7146.9180146913432</v>
      </c>
      <c r="P62" s="32">
        <v>7492.5288934095515</v>
      </c>
      <c r="Q62" s="32">
        <v>12083.243347647451</v>
      </c>
      <c r="R62" s="32">
        <v>2147.0273073606627</v>
      </c>
    </row>
    <row r="63" spans="1:18" x14ac:dyDescent="0.35">
      <c r="A63" s="7">
        <v>447</v>
      </c>
      <c r="B63" s="23" t="s">
        <v>80</v>
      </c>
      <c r="C63" s="549">
        <v>-1126.1079999999999</v>
      </c>
      <c r="D63" s="549">
        <v>33199.889202563492</v>
      </c>
      <c r="E63" s="549">
        <v>-34325.997202563492</v>
      </c>
      <c r="F63" s="32"/>
      <c r="G63" s="161">
        <v>0</v>
      </c>
      <c r="H63" s="32">
        <v>0</v>
      </c>
      <c r="I63" s="32">
        <v>0</v>
      </c>
      <c r="J63" s="32">
        <v>0</v>
      </c>
      <c r="K63" s="32">
        <v>0</v>
      </c>
      <c r="L63" s="32">
        <v>-495.00399999999985</v>
      </c>
      <c r="M63" s="32">
        <v>0</v>
      </c>
      <c r="N63" s="32">
        <v>0</v>
      </c>
      <c r="O63" s="32">
        <v>0</v>
      </c>
      <c r="P63" s="32">
        <v>0</v>
      </c>
      <c r="Q63" s="32">
        <v>-631.10400000000016</v>
      </c>
      <c r="R63" s="32">
        <v>0</v>
      </c>
    </row>
    <row r="64" spans="1:18" x14ac:dyDescent="0.35">
      <c r="A64" s="105">
        <v>565</v>
      </c>
      <c r="B64" s="23" t="s">
        <v>81</v>
      </c>
      <c r="C64" s="549">
        <v>229979.69028594295</v>
      </c>
      <c r="D64" s="549">
        <v>169429.06924047403</v>
      </c>
      <c r="E64" s="549">
        <v>60550.621045468928</v>
      </c>
      <c r="F64" s="32"/>
      <c r="G64" s="161">
        <v>18859.956954369096</v>
      </c>
      <c r="H64" s="32">
        <v>18811.845492684941</v>
      </c>
      <c r="I64" s="32">
        <v>18696.82620007042</v>
      </c>
      <c r="J64" s="32">
        <v>18400.953648288221</v>
      </c>
      <c r="K64" s="32">
        <v>17538.703465011029</v>
      </c>
      <c r="L64" s="32">
        <v>18254.464290713571</v>
      </c>
      <c r="M64" s="32">
        <v>21039.611258730958</v>
      </c>
      <c r="N64" s="32">
        <v>20882.13940179507</v>
      </c>
      <c r="O64" s="32">
        <v>20109.240921912824</v>
      </c>
      <c r="P64" s="32">
        <v>18717.439174591156</v>
      </c>
      <c r="Q64" s="32">
        <v>18840.398068868755</v>
      </c>
      <c r="R64" s="32">
        <v>19828.111408906901</v>
      </c>
    </row>
    <row r="65" spans="1:18" x14ac:dyDescent="0.35">
      <c r="A65" s="105">
        <v>456</v>
      </c>
      <c r="B65" s="23" t="s">
        <v>82</v>
      </c>
      <c r="C65" s="549">
        <v>-67515.193328701032</v>
      </c>
      <c r="D65" s="549">
        <v>-117968.88309120078</v>
      </c>
      <c r="E65" s="549">
        <v>50453.689762499751</v>
      </c>
      <c r="F65" s="32"/>
      <c r="G65" s="161">
        <v>-12523.607915089433</v>
      </c>
      <c r="H65" s="32">
        <v>-12683.25197877107</v>
      </c>
      <c r="I65" s="32">
        <v>-5976.5625394007475</v>
      </c>
      <c r="J65" s="32">
        <v>-1948.3936490514191</v>
      </c>
      <c r="K65" s="32">
        <v>-98.288136391666839</v>
      </c>
      <c r="L65" s="32">
        <v>-741.39203959298038</v>
      </c>
      <c r="M65" s="32">
        <v>-4237.2493575744857</v>
      </c>
      <c r="N65" s="32">
        <v>-4571.2327559551277</v>
      </c>
      <c r="O65" s="32">
        <v>-4262.5682566083724</v>
      </c>
      <c r="P65" s="32">
        <v>-3432.7462265298655</v>
      </c>
      <c r="Q65" s="32">
        <v>-7579.3519890001699</v>
      </c>
      <c r="R65" s="32">
        <v>-9460.5484847356893</v>
      </c>
    </row>
    <row r="66" spans="1:18" x14ac:dyDescent="0.35">
      <c r="A66" s="105" t="s">
        <v>712</v>
      </c>
      <c r="B66" s="23" t="s">
        <v>721</v>
      </c>
      <c r="C66" s="549">
        <v>235338.70766571519</v>
      </c>
      <c r="D66" s="549">
        <v>0</v>
      </c>
      <c r="E66" s="549">
        <v>235338.70766571519</v>
      </c>
      <c r="F66" s="32"/>
      <c r="G66" s="161">
        <v>16287.496113956904</v>
      </c>
      <c r="H66" s="32">
        <v>16912.16067293219</v>
      </c>
      <c r="I66" s="32">
        <v>21016.346114012464</v>
      </c>
      <c r="J66" s="32">
        <v>13624.040806846573</v>
      </c>
      <c r="K66" s="32">
        <v>4686.1617396896881</v>
      </c>
      <c r="L66" s="32">
        <v>14227.142060654323</v>
      </c>
      <c r="M66" s="32">
        <v>33414.596782739332</v>
      </c>
      <c r="N66" s="32">
        <v>34710.988481073939</v>
      </c>
      <c r="O66" s="32">
        <v>32737.855472481609</v>
      </c>
      <c r="P66" s="32">
        <v>17851.772371333329</v>
      </c>
      <c r="Q66" s="32">
        <v>15830.821111112391</v>
      </c>
      <c r="R66" s="32">
        <v>14039.32593888245</v>
      </c>
    </row>
    <row r="67" spans="1:18" x14ac:dyDescent="0.35">
      <c r="A67" s="60" t="s">
        <v>447</v>
      </c>
      <c r="B67" t="s">
        <v>439</v>
      </c>
      <c r="C67" s="549">
        <v>19082.769339663741</v>
      </c>
      <c r="D67" s="549">
        <v>16618.234449275365</v>
      </c>
      <c r="E67" s="549">
        <v>2464.5348903883751</v>
      </c>
      <c r="F67" s="32"/>
      <c r="G67" s="161">
        <v>1590.230778305312</v>
      </c>
      <c r="H67" s="32">
        <v>1590.230778305312</v>
      </c>
      <c r="I67" s="32">
        <v>1590.230778305312</v>
      </c>
      <c r="J67" s="32">
        <v>1590.230778305312</v>
      </c>
      <c r="K67" s="32">
        <v>1590.230778305312</v>
      </c>
      <c r="L67" s="32">
        <v>1590.230778305312</v>
      </c>
      <c r="M67" s="32">
        <v>1590.230778305312</v>
      </c>
      <c r="N67" s="32">
        <v>1590.230778305312</v>
      </c>
      <c r="O67" s="32">
        <v>1590.230778305312</v>
      </c>
      <c r="P67" s="32">
        <v>1590.230778305312</v>
      </c>
      <c r="Q67" s="32">
        <v>1590.230778305312</v>
      </c>
      <c r="R67" s="32">
        <v>1590.230778305312</v>
      </c>
    </row>
    <row r="68" spans="1:18" ht="15" thickBot="1" x14ac:dyDescent="0.4">
      <c r="A68" s="74">
        <v>557</v>
      </c>
      <c r="B68" s="24" t="s">
        <v>67</v>
      </c>
      <c r="C68" s="549">
        <v>23662.411399589055</v>
      </c>
      <c r="D68" s="549">
        <v>22547.353272656848</v>
      </c>
      <c r="E68" s="550">
        <v>1115.0581269322065</v>
      </c>
      <c r="F68" s="32"/>
      <c r="G68" s="164">
        <v>1971.867616632421</v>
      </c>
      <c r="H68" s="251">
        <v>1971.867616632421</v>
      </c>
      <c r="I68" s="251">
        <v>1971.867616632421</v>
      </c>
      <c r="J68" s="251">
        <v>1971.867616632421</v>
      </c>
      <c r="K68" s="251">
        <v>1971.867616632421</v>
      </c>
      <c r="L68" s="251">
        <v>1971.867616632421</v>
      </c>
      <c r="M68" s="251">
        <v>1971.867616632421</v>
      </c>
      <c r="N68" s="251">
        <v>1971.867616632421</v>
      </c>
      <c r="O68" s="251">
        <v>1971.867616632421</v>
      </c>
      <c r="P68" s="251">
        <v>1971.867616632421</v>
      </c>
      <c r="Q68" s="251">
        <v>1971.867616632421</v>
      </c>
      <c r="R68" s="251">
        <v>1971.867616632421</v>
      </c>
    </row>
    <row r="69" spans="1:18" ht="15" thickBot="1" x14ac:dyDescent="0.4">
      <c r="A69" s="248"/>
      <c r="B69" s="249" t="s">
        <v>83</v>
      </c>
      <c r="C69" s="551">
        <v>1310963.6609662813</v>
      </c>
      <c r="D69" s="551">
        <v>728196.32178621949</v>
      </c>
      <c r="E69" s="551">
        <v>582767.33918006183</v>
      </c>
      <c r="F69" s="32"/>
      <c r="G69" s="536">
        <v>115812.93961726152</v>
      </c>
      <c r="H69" s="288">
        <v>112003.73710583881</v>
      </c>
      <c r="I69" s="288">
        <v>115410.22954818874</v>
      </c>
      <c r="J69" s="288">
        <v>100281.37295820784</v>
      </c>
      <c r="K69" s="288">
        <v>93472.086238406788</v>
      </c>
      <c r="L69" s="288">
        <v>104638.74457105662</v>
      </c>
      <c r="M69" s="288">
        <v>125807.07010505979</v>
      </c>
      <c r="N69" s="288">
        <v>119730.19945208408</v>
      </c>
      <c r="O69" s="288">
        <v>124483.1355864916</v>
      </c>
      <c r="P69" s="288">
        <v>104625.32234683448</v>
      </c>
      <c r="Q69" s="288">
        <v>106036.2956445248</v>
      </c>
      <c r="R69" s="288">
        <v>88662.52779232616</v>
      </c>
    </row>
    <row r="70" spans="1:18" x14ac:dyDescent="0.35">
      <c r="B70" s="729" t="s">
        <v>634</v>
      </c>
      <c r="C70" s="730">
        <v>0</v>
      </c>
      <c r="D70" s="730">
        <v>0</v>
      </c>
      <c r="E70" s="730">
        <v>0</v>
      </c>
    </row>
    <row r="71" spans="1:18" x14ac:dyDescent="0.35">
      <c r="C71" s="32"/>
    </row>
    <row r="72" spans="1:18" x14ac:dyDescent="0.35">
      <c r="A72" s="224" t="s">
        <v>657</v>
      </c>
    </row>
    <row r="73" spans="1:18" x14ac:dyDescent="0.35">
      <c r="A73" s="224" t="s">
        <v>687</v>
      </c>
    </row>
  </sheetData>
  <conditionalFormatting sqref="A9:A11 A21:A24 A53">
    <cfRule type="cellIs" dxfId="20" priority="2" stopIfTrue="1" operator="equal">
      <formula>565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zoomScale="80" zoomScaleNormal="80" workbookViewId="0">
      <selection activeCell="F22" sqref="F22"/>
    </sheetView>
  </sheetViews>
  <sheetFormatPr defaultRowHeight="14.5" x14ac:dyDescent="0.35"/>
  <cols>
    <col min="1" max="1" width="39.1796875" customWidth="1"/>
    <col min="2" max="6" width="11.54296875" bestFit="1" customWidth="1"/>
    <col min="7" max="8" width="11.54296875" customWidth="1"/>
    <col min="9" max="9" width="13" customWidth="1"/>
    <col min="10" max="10" width="12.26953125" bestFit="1" customWidth="1"/>
  </cols>
  <sheetData>
    <row r="2" spans="1:10" ht="18.5" x14ac:dyDescent="0.45">
      <c r="A2" s="1" t="s">
        <v>50</v>
      </c>
    </row>
    <row r="3" spans="1:10" ht="15.5" x14ac:dyDescent="0.35">
      <c r="A3" s="108" t="s">
        <v>733</v>
      </c>
    </row>
    <row r="4" spans="1:10" ht="20" x14ac:dyDescent="0.4">
      <c r="A4" s="37" t="s">
        <v>106</v>
      </c>
    </row>
    <row r="6" spans="1:10" ht="15" thickBot="1" x14ac:dyDescent="0.4"/>
    <row r="7" spans="1:10" x14ac:dyDescent="0.35">
      <c r="A7" s="454"/>
      <c r="B7" s="455">
        <v>2017</v>
      </c>
      <c r="C7" s="455">
        <v>2018</v>
      </c>
      <c r="D7" s="455">
        <v>2019</v>
      </c>
      <c r="E7" s="455">
        <v>2020</v>
      </c>
      <c r="F7" s="455">
        <v>2021</v>
      </c>
      <c r="G7" s="455">
        <v>2022</v>
      </c>
      <c r="H7" s="455">
        <v>2023</v>
      </c>
      <c r="I7" s="455">
        <v>2024</v>
      </c>
      <c r="J7" s="698" t="s">
        <v>0</v>
      </c>
    </row>
    <row r="8" spans="1:10" x14ac:dyDescent="0.35">
      <c r="A8" s="415" t="s">
        <v>107</v>
      </c>
      <c r="B8" s="32">
        <v>1943656.8477100283</v>
      </c>
      <c r="C8" s="32">
        <v>2152131.9501899709</v>
      </c>
      <c r="D8" s="32">
        <v>2094265.8142600516</v>
      </c>
      <c r="E8" s="32">
        <v>2475190.1086599804</v>
      </c>
      <c r="F8" s="32">
        <v>4518245.71</v>
      </c>
      <c r="G8" s="32">
        <v>2776662.85</v>
      </c>
      <c r="H8" s="32">
        <v>6951459.5800000001</v>
      </c>
      <c r="I8" s="32">
        <v>3480283.72</v>
      </c>
      <c r="J8" s="699">
        <v>3298987.0726025039</v>
      </c>
    </row>
    <row r="9" spans="1:10" x14ac:dyDescent="0.35">
      <c r="A9" s="415" t="s">
        <v>108</v>
      </c>
      <c r="B9" s="32">
        <v>-2218.4</v>
      </c>
      <c r="C9" s="32">
        <v>-9727.9699999999993</v>
      </c>
      <c r="D9" s="32">
        <v>-16928.73</v>
      </c>
      <c r="E9" s="32">
        <v>-73536.75</v>
      </c>
      <c r="F9" s="32">
        <v>-366170.85</v>
      </c>
      <c r="G9" s="32">
        <v>-150353.28</v>
      </c>
      <c r="H9" s="32">
        <v>-207133.82</v>
      </c>
      <c r="I9" s="32">
        <v>-1285367.25</v>
      </c>
      <c r="J9" s="699">
        <v>-263929.63124999998</v>
      </c>
    </row>
    <row r="10" spans="1:10" x14ac:dyDescent="0.35">
      <c r="A10" s="415" t="s">
        <v>559</v>
      </c>
      <c r="B10" s="32"/>
      <c r="C10" s="32"/>
      <c r="D10" s="32"/>
      <c r="E10" s="32"/>
      <c r="F10" s="32"/>
      <c r="G10" s="32"/>
      <c r="H10" s="32"/>
      <c r="I10" s="32"/>
      <c r="J10" s="699">
        <v>95000</v>
      </c>
    </row>
    <row r="11" spans="1:10" x14ac:dyDescent="0.35">
      <c r="A11" s="452" t="s">
        <v>560</v>
      </c>
      <c r="B11" s="251"/>
      <c r="C11" s="251"/>
      <c r="D11" s="251"/>
      <c r="E11" s="251"/>
      <c r="F11" s="251"/>
      <c r="G11" s="251"/>
      <c r="H11" s="251"/>
      <c r="I11" s="251"/>
      <c r="J11" s="700">
        <v>-467000</v>
      </c>
    </row>
    <row r="12" spans="1:10" ht="15" thickBot="1" x14ac:dyDescent="0.4">
      <c r="A12" s="417" t="s">
        <v>109</v>
      </c>
      <c r="B12" s="453">
        <v>1941438.4477100284</v>
      </c>
      <c r="C12" s="453">
        <v>2142403.9801899707</v>
      </c>
      <c r="D12" s="453">
        <v>2077337.0842600516</v>
      </c>
      <c r="E12" s="453">
        <v>2401653.3586599804</v>
      </c>
      <c r="F12" s="453">
        <v>4152074.86</v>
      </c>
      <c r="G12" s="453">
        <v>2626309.5700000003</v>
      </c>
      <c r="H12" s="453">
        <v>6744325.7599999998</v>
      </c>
      <c r="I12" s="453">
        <v>2194916.4700000002</v>
      </c>
      <c r="J12" s="701">
        <v>2663057.4413525038</v>
      </c>
    </row>
    <row r="14" spans="1:10" x14ac:dyDescent="0.35">
      <c r="F14" s="38"/>
      <c r="G14" s="38"/>
      <c r="H14" s="38"/>
      <c r="I14" s="38" t="s">
        <v>110</v>
      </c>
      <c r="J14" s="54">
        <v>-2663057.4413525038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9"/>
  <sheetViews>
    <sheetView zoomScale="60" zoomScaleNormal="60" workbookViewId="0">
      <selection activeCell="F46" sqref="F46:Q46"/>
    </sheetView>
  </sheetViews>
  <sheetFormatPr defaultColWidth="8.81640625" defaultRowHeight="14.5" x14ac:dyDescent="0.35"/>
  <cols>
    <col min="1" max="1" width="46.7265625" bestFit="1" customWidth="1"/>
    <col min="2" max="3" width="13.7265625" bestFit="1" customWidth="1"/>
    <col min="4" max="4" width="18.81640625" bestFit="1" customWidth="1"/>
    <col min="5" max="5" width="6.26953125" customWidth="1"/>
    <col min="6" max="17" width="12.7265625" bestFit="1" customWidth="1"/>
  </cols>
  <sheetData>
    <row r="1" spans="1:17" ht="15.5" x14ac:dyDescent="0.35">
      <c r="A1" s="752" t="str">
        <f>REDACTED!A3</f>
        <v>REDACTED VERSION</v>
      </c>
    </row>
    <row r="2" spans="1:17" ht="10.5" customHeight="1" x14ac:dyDescent="0.35"/>
    <row r="3" spans="1:17" ht="18.5" x14ac:dyDescent="0.45">
      <c r="A3" s="1" t="s">
        <v>50</v>
      </c>
    </row>
    <row r="4" spans="1:17" s="13" customFormat="1" ht="15.5" x14ac:dyDescent="0.35">
      <c r="A4" s="108" t="s">
        <v>733</v>
      </c>
      <c r="B4"/>
      <c r="C4"/>
      <c r="D4"/>
      <c r="F4"/>
      <c r="G4"/>
      <c r="H4"/>
      <c r="I4"/>
      <c r="J4"/>
      <c r="K4"/>
      <c r="L4"/>
      <c r="M4"/>
      <c r="N4"/>
      <c r="O4"/>
      <c r="P4"/>
      <c r="Q4"/>
    </row>
    <row r="5" spans="1:17" ht="21" x14ac:dyDescent="0.5">
      <c r="A5" s="2" t="s">
        <v>86</v>
      </c>
    </row>
    <row r="6" spans="1:17" ht="15.5" x14ac:dyDescent="0.35">
      <c r="A6" s="3"/>
    </row>
    <row r="7" spans="1:17" s="357" customFormat="1" ht="15" customHeight="1" thickBot="1" x14ac:dyDescent="0.35">
      <c r="F7" s="355">
        <v>31</v>
      </c>
      <c r="G7" s="355">
        <v>28</v>
      </c>
      <c r="H7" s="355">
        <v>31</v>
      </c>
      <c r="I7" s="355">
        <v>30</v>
      </c>
      <c r="J7" s="355">
        <v>31</v>
      </c>
      <c r="K7" s="355">
        <v>30</v>
      </c>
      <c r="L7" s="355">
        <v>31</v>
      </c>
      <c r="M7" s="355">
        <v>31</v>
      </c>
      <c r="N7" s="355">
        <v>30</v>
      </c>
      <c r="O7" s="355">
        <v>31</v>
      </c>
      <c r="P7" s="355">
        <v>30</v>
      </c>
      <c r="Q7" s="355">
        <v>31</v>
      </c>
    </row>
    <row r="8" spans="1:17" ht="29" x14ac:dyDescent="0.35">
      <c r="A8" s="317"/>
      <c r="B8" s="603">
        <v>2026</v>
      </c>
      <c r="C8" s="603" t="s">
        <v>658</v>
      </c>
      <c r="D8" s="603" t="s">
        <v>659</v>
      </c>
      <c r="F8" s="124">
        <v>46023</v>
      </c>
      <c r="G8" s="125">
        <v>46054</v>
      </c>
      <c r="H8" s="125">
        <v>46082</v>
      </c>
      <c r="I8" s="125">
        <v>46113</v>
      </c>
      <c r="J8" s="125">
        <v>46143</v>
      </c>
      <c r="K8" s="125">
        <v>46174</v>
      </c>
      <c r="L8" s="125">
        <v>46204</v>
      </c>
      <c r="M8" s="125">
        <v>46235</v>
      </c>
      <c r="N8" s="125">
        <v>46266</v>
      </c>
      <c r="O8" s="125">
        <v>46296</v>
      </c>
      <c r="P8" s="125">
        <v>46327</v>
      </c>
      <c r="Q8" s="126">
        <v>46357</v>
      </c>
    </row>
    <row r="9" spans="1:17" ht="15" thickBot="1" x14ac:dyDescent="0.4">
      <c r="A9" s="29" t="s">
        <v>87</v>
      </c>
      <c r="B9" s="520"/>
      <c r="C9" s="520"/>
      <c r="D9" s="520"/>
      <c r="F9" s="170"/>
      <c r="Q9" s="311"/>
    </row>
    <row r="10" spans="1:17" ht="15" thickTop="1" x14ac:dyDescent="0.35">
      <c r="A10" t="s">
        <v>88</v>
      </c>
      <c r="B10" s="837"/>
      <c r="C10" s="838"/>
      <c r="D10" s="839"/>
      <c r="F10" s="837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9"/>
    </row>
    <row r="11" spans="1:17" x14ac:dyDescent="0.35">
      <c r="A11" t="s">
        <v>89</v>
      </c>
      <c r="B11" s="840"/>
      <c r="C11" s="841"/>
      <c r="D11" s="842"/>
      <c r="F11" s="840"/>
      <c r="G11" s="841"/>
      <c r="H11" s="841"/>
      <c r="I11" s="841"/>
      <c r="J11" s="841"/>
      <c r="K11" s="841"/>
      <c r="L11" s="841"/>
      <c r="M11" s="841"/>
      <c r="N11" s="841"/>
      <c r="O11" s="841"/>
      <c r="P11" s="841"/>
      <c r="Q11" s="842"/>
    </row>
    <row r="12" spans="1:17" x14ac:dyDescent="0.35">
      <c r="A12" t="s">
        <v>90</v>
      </c>
      <c r="B12" s="840"/>
      <c r="C12" s="841"/>
      <c r="D12" s="842"/>
      <c r="F12" s="840"/>
      <c r="G12" s="841"/>
      <c r="H12" s="841"/>
      <c r="I12" s="841"/>
      <c r="J12" s="841"/>
      <c r="K12" s="841"/>
      <c r="L12" s="841"/>
      <c r="M12" s="841"/>
      <c r="N12" s="841"/>
      <c r="O12" s="841"/>
      <c r="P12" s="841"/>
      <c r="Q12" s="842"/>
    </row>
    <row r="13" spans="1:17" ht="15" thickBot="1" x14ac:dyDescent="0.4">
      <c r="A13" s="21" t="s">
        <v>91</v>
      </c>
      <c r="B13" s="928"/>
      <c r="C13" s="929"/>
      <c r="D13" s="930"/>
      <c r="F13" s="928"/>
      <c r="G13" s="929"/>
      <c r="H13" s="929"/>
      <c r="I13" s="929"/>
      <c r="J13" s="929"/>
      <c r="K13" s="929"/>
      <c r="L13" s="929"/>
      <c r="M13" s="929"/>
      <c r="N13" s="929"/>
      <c r="O13" s="929"/>
      <c r="P13" s="929"/>
      <c r="Q13" s="930"/>
    </row>
    <row r="14" spans="1:17" ht="15.5" thickTop="1" thickBot="1" x14ac:dyDescent="0.4">
      <c r="A14" s="29" t="s">
        <v>92</v>
      </c>
      <c r="B14" s="30"/>
      <c r="C14" s="31"/>
      <c r="D14" s="31"/>
      <c r="F14" s="456"/>
      <c r="G14" s="457"/>
      <c r="H14" s="457"/>
      <c r="I14" s="457"/>
      <c r="J14" s="457"/>
      <c r="K14" s="457"/>
      <c r="L14" s="457"/>
      <c r="M14" s="457"/>
      <c r="N14" s="457"/>
      <c r="O14" s="457"/>
      <c r="P14" s="457"/>
      <c r="Q14" s="458"/>
    </row>
    <row r="15" spans="1:17" ht="15" thickTop="1" x14ac:dyDescent="0.35">
      <c r="A15" t="s">
        <v>88</v>
      </c>
      <c r="B15" s="837"/>
      <c r="C15" s="838"/>
      <c r="D15" s="839"/>
      <c r="F15" s="837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9"/>
    </row>
    <row r="16" spans="1:17" x14ac:dyDescent="0.35">
      <c r="A16" t="s">
        <v>89</v>
      </c>
      <c r="B16" s="840"/>
      <c r="C16" s="841"/>
      <c r="D16" s="842"/>
      <c r="F16" s="840"/>
      <c r="G16" s="841"/>
      <c r="H16" s="841"/>
      <c r="I16" s="841"/>
      <c r="J16" s="841"/>
      <c r="K16" s="841"/>
      <c r="L16" s="841"/>
      <c r="M16" s="841"/>
      <c r="N16" s="841"/>
      <c r="O16" s="841"/>
      <c r="P16" s="841"/>
      <c r="Q16" s="842"/>
    </row>
    <row r="17" spans="1:17" x14ac:dyDescent="0.35">
      <c r="A17" t="s">
        <v>90</v>
      </c>
      <c r="B17" s="840"/>
      <c r="C17" s="841"/>
      <c r="D17" s="842"/>
      <c r="F17" s="840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2"/>
    </row>
    <row r="18" spans="1:17" ht="15" thickBot="1" x14ac:dyDescent="0.4">
      <c r="A18" s="21" t="s">
        <v>93</v>
      </c>
      <c r="B18" s="928"/>
      <c r="C18" s="929"/>
      <c r="D18" s="930"/>
      <c r="F18" s="928"/>
      <c r="G18" s="929"/>
      <c r="H18" s="929"/>
      <c r="I18" s="929"/>
      <c r="J18" s="929"/>
      <c r="K18" s="929"/>
      <c r="L18" s="929"/>
      <c r="M18" s="929"/>
      <c r="N18" s="929"/>
      <c r="O18" s="929"/>
      <c r="P18" s="929"/>
      <c r="Q18" s="930"/>
    </row>
    <row r="19" spans="1:17" ht="15.5" thickTop="1" thickBot="1" x14ac:dyDescent="0.4">
      <c r="A19" s="19"/>
      <c r="B19" s="30"/>
      <c r="C19" s="31"/>
      <c r="D19" s="31"/>
      <c r="F19" s="456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8"/>
    </row>
    <row r="20" spans="1:17" ht="15" thickTop="1" x14ac:dyDescent="0.35">
      <c r="A20" s="19" t="s">
        <v>577</v>
      </c>
      <c r="B20" s="931"/>
      <c r="C20" s="932"/>
      <c r="D20" s="933"/>
      <c r="F20" s="931"/>
      <c r="G20" s="932"/>
      <c r="H20" s="932"/>
      <c r="I20" s="932"/>
      <c r="J20" s="932"/>
      <c r="K20" s="932"/>
      <c r="L20" s="932"/>
      <c r="M20" s="932"/>
      <c r="N20" s="932"/>
      <c r="O20" s="932"/>
      <c r="P20" s="932"/>
      <c r="Q20" s="933"/>
    </row>
    <row r="21" spans="1:17" x14ac:dyDescent="0.35">
      <c r="A21" s="19" t="s">
        <v>384</v>
      </c>
      <c r="B21" s="934"/>
      <c r="C21" s="935"/>
      <c r="D21" s="936"/>
      <c r="F21" s="934"/>
      <c r="G21" s="935"/>
      <c r="H21" s="935"/>
      <c r="I21" s="935"/>
      <c r="J21" s="935"/>
      <c r="K21" s="935"/>
      <c r="L21" s="935"/>
      <c r="M21" s="935"/>
      <c r="N21" s="935"/>
      <c r="O21" s="935"/>
      <c r="P21" s="935"/>
      <c r="Q21" s="936"/>
    </row>
    <row r="22" spans="1:17" ht="15" thickBot="1" x14ac:dyDescent="0.4">
      <c r="A22" s="19" t="s">
        <v>578</v>
      </c>
      <c r="B22" s="937"/>
      <c r="C22" s="938"/>
      <c r="D22" s="939"/>
      <c r="F22" s="937"/>
      <c r="G22" s="938"/>
      <c r="H22" s="938"/>
      <c r="I22" s="938"/>
      <c r="J22" s="938"/>
      <c r="K22" s="938"/>
      <c r="L22" s="938"/>
      <c r="M22" s="938"/>
      <c r="N22" s="938"/>
      <c r="O22" s="938"/>
      <c r="P22" s="938"/>
      <c r="Q22" s="939"/>
    </row>
    <row r="23" spans="1:17" ht="15" thickTop="1" x14ac:dyDescent="0.35">
      <c r="A23" s="19"/>
      <c r="B23" s="446"/>
      <c r="C23" s="446"/>
      <c r="D23" s="446"/>
      <c r="F23" s="459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461"/>
    </row>
    <row r="24" spans="1:17" ht="15" thickBot="1" x14ac:dyDescent="0.4">
      <c r="A24" s="29" t="s">
        <v>94</v>
      </c>
      <c r="B24" s="445"/>
      <c r="C24" s="445"/>
      <c r="D24" s="445"/>
      <c r="F24" s="460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462"/>
    </row>
    <row r="25" spans="1:17" ht="15" thickTop="1" x14ac:dyDescent="0.35">
      <c r="A25" t="s">
        <v>579</v>
      </c>
      <c r="B25" s="940"/>
      <c r="C25" s="838"/>
      <c r="D25" s="839"/>
      <c r="F25" s="940"/>
      <c r="G25" s="947"/>
      <c r="H25" s="838"/>
      <c r="I25" s="838"/>
      <c r="J25" s="838"/>
      <c r="K25" s="838"/>
      <c r="L25" s="838"/>
      <c r="M25" s="838"/>
      <c r="N25" s="838"/>
      <c r="O25" s="838"/>
      <c r="P25" s="838"/>
      <c r="Q25" s="839"/>
    </row>
    <row r="26" spans="1:17" x14ac:dyDescent="0.35">
      <c r="A26" t="s">
        <v>580</v>
      </c>
      <c r="B26" s="840"/>
      <c r="C26" s="841"/>
      <c r="D26" s="842"/>
      <c r="F26" s="840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2"/>
    </row>
    <row r="27" spans="1:17" x14ac:dyDescent="0.35">
      <c r="A27" t="s">
        <v>581</v>
      </c>
      <c r="B27" s="840"/>
      <c r="C27" s="841"/>
      <c r="D27" s="842"/>
      <c r="F27" s="840"/>
      <c r="G27" s="841"/>
      <c r="H27" s="841"/>
      <c r="I27" s="841"/>
      <c r="J27" s="841"/>
      <c r="K27" s="841"/>
      <c r="L27" s="841"/>
      <c r="M27" s="841"/>
      <c r="N27" s="841"/>
      <c r="O27" s="841"/>
      <c r="P27" s="841"/>
      <c r="Q27" s="842"/>
    </row>
    <row r="28" spans="1:17" x14ac:dyDescent="0.35">
      <c r="A28" s="671" t="s">
        <v>95</v>
      </c>
      <c r="B28" s="941"/>
      <c r="C28" s="942"/>
      <c r="D28" s="943"/>
      <c r="F28" s="941"/>
      <c r="G28" s="942"/>
      <c r="H28" s="942"/>
      <c r="I28" s="942"/>
      <c r="J28" s="942"/>
      <c r="K28" s="942"/>
      <c r="L28" s="942"/>
      <c r="M28" s="942"/>
      <c r="N28" s="942"/>
      <c r="O28" s="942"/>
      <c r="P28" s="942"/>
      <c r="Q28" s="943"/>
    </row>
    <row r="29" spans="1:17" ht="15" thickBot="1" x14ac:dyDescent="0.4">
      <c r="A29" t="s">
        <v>96</v>
      </c>
      <c r="B29" s="855"/>
      <c r="C29" s="856"/>
      <c r="D29" s="857"/>
      <c r="F29" s="855"/>
      <c r="G29" s="856"/>
      <c r="H29" s="856"/>
      <c r="I29" s="856"/>
      <c r="J29" s="856"/>
      <c r="K29" s="856"/>
      <c r="L29" s="856"/>
      <c r="M29" s="856"/>
      <c r="N29" s="856"/>
      <c r="O29" s="856"/>
      <c r="P29" s="856"/>
      <c r="Q29" s="857"/>
    </row>
    <row r="30" spans="1:17" ht="15.5" thickTop="1" thickBot="1" x14ac:dyDescent="0.4">
      <c r="A30" s="19"/>
      <c r="B30" s="446"/>
      <c r="C30" s="446"/>
      <c r="D30" s="446"/>
      <c r="F30" s="16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47"/>
    </row>
    <row r="31" spans="1:17" ht="15" thickTop="1" x14ac:dyDescent="0.35">
      <c r="A31" s="33" t="s">
        <v>97</v>
      </c>
      <c r="B31" s="837"/>
      <c r="C31" s="838"/>
      <c r="D31" s="839"/>
      <c r="F31" s="837"/>
      <c r="G31" s="838"/>
      <c r="H31" s="838"/>
      <c r="I31" s="838"/>
      <c r="J31" s="838"/>
      <c r="K31" s="838"/>
      <c r="L31" s="838"/>
      <c r="M31" s="838"/>
      <c r="N31" s="838"/>
      <c r="O31" s="838"/>
      <c r="P31" s="838"/>
      <c r="Q31" s="839"/>
    </row>
    <row r="32" spans="1:17" ht="15" thickBot="1" x14ac:dyDescent="0.4">
      <c r="A32" s="21" t="s">
        <v>98</v>
      </c>
      <c r="B32" s="928"/>
      <c r="C32" s="929"/>
      <c r="D32" s="930"/>
      <c r="F32" s="928"/>
      <c r="G32" s="929"/>
      <c r="H32" s="929"/>
      <c r="I32" s="929"/>
      <c r="J32" s="929"/>
      <c r="K32" s="929"/>
      <c r="L32" s="929"/>
      <c r="M32" s="929"/>
      <c r="N32" s="929"/>
      <c r="O32" s="929"/>
      <c r="P32" s="929"/>
      <c r="Q32" s="930"/>
    </row>
    <row r="33" spans="1:17" ht="15" thickTop="1" x14ac:dyDescent="0.35">
      <c r="A33" s="19"/>
      <c r="B33" s="446"/>
      <c r="C33" s="446"/>
      <c r="D33" s="446"/>
      <c r="F33" s="459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61"/>
    </row>
    <row r="34" spans="1:17" ht="15" thickBot="1" x14ac:dyDescent="0.4">
      <c r="A34" s="29" t="s">
        <v>99</v>
      </c>
      <c r="B34" s="445"/>
      <c r="C34" s="445"/>
      <c r="D34" s="445"/>
      <c r="F34" s="460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462"/>
    </row>
    <row r="35" spans="1:17" ht="15" thickTop="1" x14ac:dyDescent="0.35">
      <c r="A35" t="s">
        <v>100</v>
      </c>
      <c r="B35" s="837"/>
      <c r="C35" s="838"/>
      <c r="D35" s="839"/>
      <c r="F35" s="837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9"/>
    </row>
    <row r="36" spans="1:17" x14ac:dyDescent="0.35">
      <c r="A36" s="33" t="s">
        <v>101</v>
      </c>
      <c r="B36" s="840"/>
      <c r="C36" s="841"/>
      <c r="D36" s="842"/>
      <c r="F36" s="840"/>
      <c r="G36" s="841"/>
      <c r="H36" s="841"/>
      <c r="I36" s="841"/>
      <c r="J36" s="841"/>
      <c r="K36" s="841"/>
      <c r="L36" s="841"/>
      <c r="M36" s="841"/>
      <c r="N36" s="841"/>
      <c r="O36" s="841"/>
      <c r="P36" s="841"/>
      <c r="Q36" s="842"/>
    </row>
    <row r="37" spans="1:17" x14ac:dyDescent="0.35">
      <c r="A37" t="s">
        <v>102</v>
      </c>
      <c r="B37" s="840"/>
      <c r="C37" s="841"/>
      <c r="D37" s="842"/>
      <c r="F37" s="840"/>
      <c r="G37" s="841"/>
      <c r="H37" s="841"/>
      <c r="I37" s="841"/>
      <c r="J37" s="841"/>
      <c r="K37" s="841"/>
      <c r="L37" s="841"/>
      <c r="M37" s="841"/>
      <c r="N37" s="841"/>
      <c r="O37" s="841"/>
      <c r="P37" s="841"/>
      <c r="Q37" s="842"/>
    </row>
    <row r="38" spans="1:17" x14ac:dyDescent="0.35">
      <c r="A38" t="s">
        <v>103</v>
      </c>
      <c r="B38" s="840"/>
      <c r="C38" s="841"/>
      <c r="D38" s="842"/>
      <c r="F38" s="840"/>
      <c r="G38" s="841"/>
      <c r="H38" s="841"/>
      <c r="I38" s="841"/>
      <c r="J38" s="841"/>
      <c r="K38" s="841"/>
      <c r="L38" s="841"/>
      <c r="M38" s="841"/>
      <c r="N38" s="841"/>
      <c r="O38" s="841"/>
      <c r="P38" s="841"/>
      <c r="Q38" s="842"/>
    </row>
    <row r="39" spans="1:17" x14ac:dyDescent="0.35">
      <c r="A39" t="s">
        <v>104</v>
      </c>
      <c r="B39" s="840"/>
      <c r="C39" s="841"/>
      <c r="D39" s="842"/>
      <c r="F39" s="840"/>
      <c r="G39" s="841"/>
      <c r="H39" s="841"/>
      <c r="I39" s="841"/>
      <c r="J39" s="841"/>
      <c r="K39" s="841"/>
      <c r="L39" s="841"/>
      <c r="M39" s="841"/>
      <c r="N39" s="841"/>
      <c r="O39" s="841"/>
      <c r="P39" s="841"/>
      <c r="Q39" s="842"/>
    </row>
    <row r="40" spans="1:17" x14ac:dyDescent="0.35">
      <c r="A40" t="s">
        <v>582</v>
      </c>
      <c r="B40" s="840"/>
      <c r="C40" s="841"/>
      <c r="D40" s="842"/>
      <c r="F40" s="840"/>
      <c r="G40" s="841"/>
      <c r="H40" s="841"/>
      <c r="I40" s="841"/>
      <c r="J40" s="841"/>
      <c r="K40" s="841"/>
      <c r="L40" s="841"/>
      <c r="M40" s="841"/>
      <c r="N40" s="841"/>
      <c r="O40" s="841"/>
      <c r="P40" s="841"/>
      <c r="Q40" s="842"/>
    </row>
    <row r="41" spans="1:17" x14ac:dyDescent="0.35">
      <c r="A41" t="s">
        <v>689</v>
      </c>
      <c r="B41" s="840"/>
      <c r="C41" s="841"/>
      <c r="D41" s="842"/>
      <c r="F41" s="840"/>
      <c r="G41" s="841"/>
      <c r="H41" s="841"/>
      <c r="I41" s="841"/>
      <c r="J41" s="841"/>
      <c r="K41" s="841"/>
      <c r="L41" s="841"/>
      <c r="M41" s="841"/>
      <c r="N41" s="841"/>
      <c r="O41" s="841"/>
      <c r="P41" s="841"/>
      <c r="Q41" s="842"/>
    </row>
    <row r="42" spans="1:17" s="19" customFormat="1" ht="15" thickBot="1" x14ac:dyDescent="0.4">
      <c r="A42" s="34" t="s">
        <v>105</v>
      </c>
      <c r="B42" s="928"/>
      <c r="C42" s="929"/>
      <c r="D42" s="930"/>
      <c r="F42" s="928"/>
      <c r="G42" s="929"/>
      <c r="H42" s="929"/>
      <c r="I42" s="929"/>
      <c r="J42" s="929"/>
      <c r="K42" s="929"/>
      <c r="L42" s="929"/>
      <c r="M42" s="929"/>
      <c r="N42" s="929"/>
      <c r="O42" s="929"/>
      <c r="P42" s="929"/>
      <c r="Q42" s="930"/>
    </row>
    <row r="43" spans="1:17" ht="15.5" thickTop="1" thickBot="1" x14ac:dyDescent="0.4">
      <c r="B43" s="30"/>
      <c r="C43" s="31"/>
      <c r="D43" s="31"/>
      <c r="F43" s="460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462"/>
    </row>
    <row r="44" spans="1:17" ht="15.5" thickTop="1" thickBot="1" x14ac:dyDescent="0.4">
      <c r="A44" s="21" t="s">
        <v>540</v>
      </c>
      <c r="B44" s="944"/>
      <c r="C44" s="945"/>
      <c r="D44" s="946"/>
      <c r="F44" s="944"/>
      <c r="G44" s="945"/>
      <c r="H44" s="945"/>
      <c r="I44" s="945"/>
      <c r="J44" s="945"/>
      <c r="K44" s="945"/>
      <c r="L44" s="945"/>
      <c r="M44" s="945"/>
      <c r="N44" s="945"/>
      <c r="O44" s="945"/>
      <c r="P44" s="945"/>
      <c r="Q44" s="946"/>
    </row>
    <row r="45" spans="1:17" ht="15.5" thickTop="1" thickBot="1" x14ac:dyDescent="0.4">
      <c r="B45" s="30"/>
      <c r="C45" s="31"/>
      <c r="D45" s="31"/>
      <c r="F45" s="460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462"/>
    </row>
    <row r="46" spans="1:17" ht="15.5" thickTop="1" thickBot="1" x14ac:dyDescent="0.4">
      <c r="A46" s="21" t="s">
        <v>62</v>
      </c>
      <c r="B46" s="944"/>
      <c r="C46" s="945"/>
      <c r="D46" s="946"/>
      <c r="F46" s="944"/>
      <c r="G46" s="945"/>
      <c r="H46" s="945"/>
      <c r="I46" s="945"/>
      <c r="J46" s="945"/>
      <c r="K46" s="945"/>
      <c r="L46" s="945"/>
      <c r="M46" s="945"/>
      <c r="N46" s="945"/>
      <c r="O46" s="945"/>
      <c r="P46" s="945"/>
      <c r="Q46" s="946"/>
    </row>
    <row r="47" spans="1:17" ht="15" thickTop="1" x14ac:dyDescent="0.35"/>
    <row r="48" spans="1:17" x14ac:dyDescent="0.35">
      <c r="A48" s="224" t="s">
        <v>657</v>
      </c>
    </row>
    <row r="49" spans="1:1" x14ac:dyDescent="0.35">
      <c r="A49" s="14"/>
    </row>
  </sheetData>
  <conditionalFormatting sqref="A48">
    <cfRule type="cellIs" dxfId="19" priority="1" operator="equal">
      <formula>"Jennifer"</formula>
    </cfRule>
    <cfRule type="cellIs" dxfId="18" priority="2" operator="equal">
      <formula>"Kacee"</formula>
    </cfRule>
    <cfRule type="cellIs" dxfId="17" priority="3" operator="equal">
      <formula>"Tricia"</formula>
    </cfRule>
    <cfRule type="cellIs" dxfId="16" priority="4" operator="equal">
      <formula>"Henry"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66"/>
  <sheetViews>
    <sheetView zoomScale="50" zoomScaleNormal="50" workbookViewId="0">
      <selection activeCell="C5" sqref="C5"/>
    </sheetView>
  </sheetViews>
  <sheetFormatPr defaultColWidth="8.81640625" defaultRowHeight="14.5" x14ac:dyDescent="0.35"/>
  <cols>
    <col min="1" max="1" width="9.54296875" style="39" customWidth="1"/>
    <col min="2" max="2" width="49.453125" style="39" customWidth="1"/>
    <col min="3" max="5" width="18.26953125" style="39" bestFit="1" customWidth="1"/>
    <col min="6" max="6" width="7.54296875" style="39" customWidth="1"/>
    <col min="7" max="13" width="16.81640625" style="39" bestFit="1" customWidth="1"/>
    <col min="14" max="14" width="16.453125" style="39" bestFit="1" customWidth="1"/>
    <col min="15" max="17" width="16.81640625" style="39" bestFit="1" customWidth="1"/>
    <col min="18" max="18" width="17.26953125" style="39" bestFit="1" customWidth="1"/>
    <col min="19" max="19" width="7" customWidth="1"/>
    <col min="20" max="16384" width="8.81640625" style="39"/>
  </cols>
  <sheetData>
    <row r="1" spans="1:19" ht="15.5" x14ac:dyDescent="0.35">
      <c r="A1" s="752" t="str">
        <f>REDACTED!A3</f>
        <v>REDACTED VERSION</v>
      </c>
    </row>
    <row r="2" spans="1:19" ht="10.5" customHeight="1" x14ac:dyDescent="0.35"/>
    <row r="3" spans="1:19" ht="18.5" x14ac:dyDescent="0.45">
      <c r="A3" s="1" t="s">
        <v>50</v>
      </c>
      <c r="G3" s="40"/>
      <c r="I3" s="41"/>
      <c r="L3" s="42"/>
      <c r="M3" s="42"/>
      <c r="N3" s="42"/>
      <c r="O3" s="42"/>
    </row>
    <row r="4" spans="1:19" ht="15.5" x14ac:dyDescent="0.35">
      <c r="A4" s="108" t="s">
        <v>733</v>
      </c>
      <c r="G4" s="41"/>
      <c r="I4" s="40"/>
      <c r="J4" s="40"/>
    </row>
    <row r="5" spans="1:19" ht="20" x14ac:dyDescent="0.4">
      <c r="A5" s="37" t="s">
        <v>652</v>
      </c>
      <c r="H5" s="43"/>
      <c r="L5" s="43"/>
      <c r="M5" s="43"/>
      <c r="Q5" s="44"/>
    </row>
    <row r="6" spans="1:19" ht="29.5" customHeight="1" thickBot="1" x14ac:dyDescent="0.4"/>
    <row r="7" spans="1:19" s="253" customFormat="1" ht="29" x14ac:dyDescent="0.35">
      <c r="B7" s="463"/>
      <c r="C7" s="252">
        <v>2026</v>
      </c>
      <c r="D7" s="252" t="s">
        <v>658</v>
      </c>
      <c r="E7" s="252" t="s">
        <v>659</v>
      </c>
      <c r="G7" s="611">
        <v>46023</v>
      </c>
      <c r="H7" s="420">
        <v>46054</v>
      </c>
      <c r="I7" s="420">
        <v>46082</v>
      </c>
      <c r="J7" s="420">
        <v>46113</v>
      </c>
      <c r="K7" s="420">
        <v>46143</v>
      </c>
      <c r="L7" s="420">
        <v>46174</v>
      </c>
      <c r="M7" s="420">
        <v>46204</v>
      </c>
      <c r="N7" s="420">
        <v>46235</v>
      </c>
      <c r="O7" s="420">
        <v>46266</v>
      </c>
      <c r="P7" s="420">
        <v>46296</v>
      </c>
      <c r="Q7" s="420">
        <v>46327</v>
      </c>
      <c r="R7" s="421">
        <v>46357</v>
      </c>
      <c r="S7"/>
    </row>
    <row r="8" spans="1:19" s="43" customFormat="1" x14ac:dyDescent="0.35">
      <c r="A8" s="64" t="s">
        <v>111</v>
      </c>
      <c r="B8" s="279"/>
      <c r="C8" s="256"/>
      <c r="D8" s="256"/>
      <c r="E8" s="256"/>
      <c r="G8" s="612"/>
      <c r="H8" s="254"/>
      <c r="I8" s="254"/>
      <c r="J8" s="254"/>
      <c r="K8" s="254"/>
      <c r="L8" s="254"/>
      <c r="M8" s="254"/>
      <c r="R8" s="255"/>
      <c r="S8"/>
    </row>
    <row r="9" spans="1:19" s="43" customFormat="1" x14ac:dyDescent="0.35">
      <c r="A9" s="141"/>
      <c r="B9" s="672" t="s">
        <v>620</v>
      </c>
      <c r="C9" s="256"/>
      <c r="D9" s="256"/>
      <c r="E9" s="256"/>
      <c r="G9" s="279"/>
      <c r="R9" s="221"/>
      <c r="S9"/>
    </row>
    <row r="10" spans="1:19" s="43" customFormat="1" x14ac:dyDescent="0.35">
      <c r="A10" s="141"/>
      <c r="B10" s="261" t="s">
        <v>586</v>
      </c>
      <c r="C10" s="256">
        <v>5</v>
      </c>
      <c r="D10" s="256">
        <v>5</v>
      </c>
      <c r="E10" s="256">
        <v>0</v>
      </c>
      <c r="G10" s="279">
        <v>5</v>
      </c>
      <c r="H10" s="43">
        <v>5</v>
      </c>
      <c r="I10" s="43">
        <v>5</v>
      </c>
      <c r="J10" s="43">
        <v>5</v>
      </c>
      <c r="K10" s="43">
        <v>5</v>
      </c>
      <c r="L10" s="43">
        <v>5</v>
      </c>
      <c r="M10" s="43">
        <v>5</v>
      </c>
      <c r="N10" s="43">
        <v>5</v>
      </c>
      <c r="O10" s="43">
        <v>5</v>
      </c>
      <c r="P10" s="43">
        <v>5</v>
      </c>
      <c r="Q10" s="43">
        <v>5</v>
      </c>
      <c r="R10" s="221">
        <v>5</v>
      </c>
      <c r="S10"/>
    </row>
    <row r="11" spans="1:19" s="43" customFormat="1" x14ac:dyDescent="0.35">
      <c r="A11" s="141"/>
      <c r="B11" s="261" t="s">
        <v>587</v>
      </c>
      <c r="C11" s="256">
        <v>100</v>
      </c>
      <c r="D11" s="256">
        <v>100</v>
      </c>
      <c r="E11" s="256">
        <v>0</v>
      </c>
      <c r="G11" s="279">
        <v>100</v>
      </c>
      <c r="H11" s="43">
        <v>100</v>
      </c>
      <c r="I11" s="43">
        <v>100</v>
      </c>
      <c r="J11" s="43">
        <v>100</v>
      </c>
      <c r="K11" s="43">
        <v>100</v>
      </c>
      <c r="L11" s="43">
        <v>100</v>
      </c>
      <c r="M11" s="43">
        <v>100</v>
      </c>
      <c r="N11" s="43">
        <v>100</v>
      </c>
      <c r="O11" s="43">
        <v>100</v>
      </c>
      <c r="P11" s="43">
        <v>100</v>
      </c>
      <c r="Q11" s="43">
        <v>100</v>
      </c>
      <c r="R11" s="221">
        <v>100</v>
      </c>
      <c r="S11"/>
    </row>
    <row r="12" spans="1:19" s="43" customFormat="1" x14ac:dyDescent="0.35">
      <c r="A12" s="141"/>
      <c r="B12" s="261" t="s">
        <v>588</v>
      </c>
      <c r="C12" s="256">
        <v>50</v>
      </c>
      <c r="D12" s="256">
        <v>50</v>
      </c>
      <c r="E12" s="256">
        <v>0</v>
      </c>
      <c r="G12" s="279">
        <v>50</v>
      </c>
      <c r="H12" s="43">
        <v>50</v>
      </c>
      <c r="I12" s="43">
        <v>50</v>
      </c>
      <c r="J12" s="43">
        <v>50</v>
      </c>
      <c r="K12" s="43">
        <v>50</v>
      </c>
      <c r="L12" s="43">
        <v>50</v>
      </c>
      <c r="M12" s="43">
        <v>50</v>
      </c>
      <c r="N12" s="43">
        <v>50</v>
      </c>
      <c r="O12" s="43">
        <v>50</v>
      </c>
      <c r="P12" s="43">
        <v>50</v>
      </c>
      <c r="Q12" s="43">
        <v>50</v>
      </c>
      <c r="R12" s="221">
        <v>50</v>
      </c>
      <c r="S12"/>
    </row>
    <row r="13" spans="1:19" s="43" customFormat="1" x14ac:dyDescent="0.35">
      <c r="A13" s="141"/>
      <c r="B13" s="261" t="s">
        <v>589</v>
      </c>
      <c r="C13" s="256">
        <v>300</v>
      </c>
      <c r="D13" s="256">
        <v>300</v>
      </c>
      <c r="E13" s="256">
        <v>0</v>
      </c>
      <c r="G13" s="279">
        <v>300</v>
      </c>
      <c r="H13" s="43">
        <v>300</v>
      </c>
      <c r="I13" s="43">
        <v>300</v>
      </c>
      <c r="J13" s="43">
        <v>300</v>
      </c>
      <c r="K13" s="43">
        <v>300</v>
      </c>
      <c r="L13" s="43">
        <v>300</v>
      </c>
      <c r="M13" s="43">
        <v>300</v>
      </c>
      <c r="N13" s="43">
        <v>300</v>
      </c>
      <c r="O13" s="43">
        <v>300</v>
      </c>
      <c r="P13" s="43">
        <v>300</v>
      </c>
      <c r="Q13" s="43">
        <v>300</v>
      </c>
      <c r="R13" s="221">
        <v>300</v>
      </c>
      <c r="S13"/>
    </row>
    <row r="14" spans="1:19" s="43" customFormat="1" x14ac:dyDescent="0.35">
      <c r="A14" s="141"/>
      <c r="B14" s="261" t="s">
        <v>590</v>
      </c>
      <c r="C14" s="256">
        <v>5</v>
      </c>
      <c r="D14" s="256">
        <v>5</v>
      </c>
      <c r="E14" s="256">
        <v>0</v>
      </c>
      <c r="G14" s="279">
        <v>5</v>
      </c>
      <c r="H14" s="43">
        <v>5</v>
      </c>
      <c r="I14" s="43">
        <v>5</v>
      </c>
      <c r="J14" s="43">
        <v>5</v>
      </c>
      <c r="K14" s="43">
        <v>5</v>
      </c>
      <c r="L14" s="43">
        <v>5</v>
      </c>
      <c r="M14" s="43">
        <v>5</v>
      </c>
      <c r="N14" s="43">
        <v>5</v>
      </c>
      <c r="O14" s="43">
        <v>5</v>
      </c>
      <c r="P14" s="43">
        <v>5</v>
      </c>
      <c r="Q14" s="43">
        <v>5</v>
      </c>
      <c r="R14" s="221">
        <v>5</v>
      </c>
      <c r="S14"/>
    </row>
    <row r="15" spans="1:19" s="43" customFormat="1" x14ac:dyDescent="0.35">
      <c r="A15" s="141"/>
      <c r="B15" s="261" t="s">
        <v>520</v>
      </c>
      <c r="C15" s="256">
        <v>363</v>
      </c>
      <c r="D15" s="256">
        <v>363</v>
      </c>
      <c r="E15" s="256">
        <v>0</v>
      </c>
      <c r="G15" s="279">
        <v>363</v>
      </c>
      <c r="H15" s="43">
        <v>363</v>
      </c>
      <c r="I15" s="43">
        <v>363</v>
      </c>
      <c r="J15" s="43">
        <v>363</v>
      </c>
      <c r="K15" s="43">
        <v>363</v>
      </c>
      <c r="L15" s="43">
        <v>363</v>
      </c>
      <c r="M15" s="43">
        <v>363</v>
      </c>
      <c r="N15" s="43">
        <v>363</v>
      </c>
      <c r="O15" s="43">
        <v>363</v>
      </c>
      <c r="P15" s="43">
        <v>363</v>
      </c>
      <c r="Q15" s="43">
        <v>363</v>
      </c>
      <c r="R15" s="221">
        <v>363</v>
      </c>
      <c r="S15"/>
    </row>
    <row r="16" spans="1:19" s="43" customFormat="1" x14ac:dyDescent="0.35">
      <c r="A16" s="141"/>
      <c r="B16" s="261" t="s">
        <v>591</v>
      </c>
      <c r="C16" s="256">
        <v>94</v>
      </c>
      <c r="D16" s="256">
        <v>94</v>
      </c>
      <c r="E16" s="256">
        <v>0</v>
      </c>
      <c r="G16" s="279">
        <v>94</v>
      </c>
      <c r="H16" s="43">
        <v>94</v>
      </c>
      <c r="I16" s="43">
        <v>94</v>
      </c>
      <c r="J16" s="43">
        <v>94</v>
      </c>
      <c r="K16" s="43">
        <v>94</v>
      </c>
      <c r="L16" s="43">
        <v>94</v>
      </c>
      <c r="M16" s="43">
        <v>94</v>
      </c>
      <c r="N16" s="43">
        <v>94</v>
      </c>
      <c r="O16" s="43">
        <v>94</v>
      </c>
      <c r="P16" s="43">
        <v>94</v>
      </c>
      <c r="Q16" s="43">
        <v>94</v>
      </c>
      <c r="R16" s="221">
        <v>94</v>
      </c>
      <c r="S16"/>
    </row>
    <row r="17" spans="1:19" s="43" customFormat="1" x14ac:dyDescent="0.35">
      <c r="A17" s="141"/>
      <c r="B17" s="261" t="s">
        <v>592</v>
      </c>
      <c r="C17" s="256">
        <v>137</v>
      </c>
      <c r="D17" s="256">
        <v>137</v>
      </c>
      <c r="E17" s="256">
        <v>0</v>
      </c>
      <c r="G17" s="279">
        <v>137</v>
      </c>
      <c r="H17" s="43">
        <v>137</v>
      </c>
      <c r="I17" s="43">
        <v>137</v>
      </c>
      <c r="J17" s="43">
        <v>137</v>
      </c>
      <c r="K17" s="43">
        <v>137</v>
      </c>
      <c r="L17" s="43">
        <v>137</v>
      </c>
      <c r="M17" s="43">
        <v>137</v>
      </c>
      <c r="N17" s="43">
        <v>137</v>
      </c>
      <c r="O17" s="43">
        <v>137</v>
      </c>
      <c r="P17" s="43">
        <v>137</v>
      </c>
      <c r="Q17" s="43">
        <v>137</v>
      </c>
      <c r="R17" s="221">
        <v>137</v>
      </c>
      <c r="S17"/>
    </row>
    <row r="18" spans="1:19" s="43" customFormat="1" x14ac:dyDescent="0.35">
      <c r="A18" s="141"/>
      <c r="B18" s="261" t="s">
        <v>593</v>
      </c>
      <c r="C18" s="256">
        <v>138</v>
      </c>
      <c r="D18" s="256">
        <v>34.5</v>
      </c>
      <c r="E18" s="256">
        <v>103.5</v>
      </c>
      <c r="G18" s="279">
        <v>138</v>
      </c>
      <c r="H18" s="43">
        <v>138</v>
      </c>
      <c r="I18" s="43">
        <v>138</v>
      </c>
      <c r="J18" s="43">
        <v>138</v>
      </c>
      <c r="K18" s="43">
        <v>138</v>
      </c>
      <c r="L18" s="43">
        <v>138</v>
      </c>
      <c r="M18" s="43">
        <v>138</v>
      </c>
      <c r="N18" s="43">
        <v>138</v>
      </c>
      <c r="O18" s="43">
        <v>138</v>
      </c>
      <c r="P18" s="43">
        <v>138</v>
      </c>
      <c r="Q18" s="43">
        <v>138</v>
      </c>
      <c r="R18" s="221">
        <v>138</v>
      </c>
      <c r="S18"/>
    </row>
    <row r="19" spans="1:19" s="43" customFormat="1" x14ac:dyDescent="0.35">
      <c r="A19" s="141"/>
      <c r="B19" s="261" t="s">
        <v>26</v>
      </c>
      <c r="C19" s="256">
        <v>315</v>
      </c>
      <c r="D19" s="256">
        <v>315</v>
      </c>
      <c r="E19" s="256">
        <v>0</v>
      </c>
      <c r="G19" s="279">
        <v>315</v>
      </c>
      <c r="H19" s="43">
        <v>315</v>
      </c>
      <c r="I19" s="43">
        <v>315</v>
      </c>
      <c r="J19" s="43">
        <v>315</v>
      </c>
      <c r="K19" s="43">
        <v>315</v>
      </c>
      <c r="L19" s="43">
        <v>315</v>
      </c>
      <c r="M19" s="43">
        <v>315</v>
      </c>
      <c r="N19" s="43">
        <v>315</v>
      </c>
      <c r="O19" s="43">
        <v>315</v>
      </c>
      <c r="P19" s="43">
        <v>315</v>
      </c>
      <c r="Q19" s="43">
        <v>315</v>
      </c>
      <c r="R19" s="221">
        <v>315</v>
      </c>
      <c r="S19"/>
    </row>
    <row r="20" spans="1:19" s="43" customFormat="1" x14ac:dyDescent="0.35">
      <c r="A20" s="141"/>
      <c r="B20" s="261" t="s">
        <v>594</v>
      </c>
      <c r="C20" s="256">
        <v>79</v>
      </c>
      <c r="D20" s="256">
        <v>79</v>
      </c>
      <c r="E20" s="256">
        <v>0</v>
      </c>
      <c r="G20" s="279">
        <v>79</v>
      </c>
      <c r="H20" s="43">
        <v>79</v>
      </c>
      <c r="I20" s="43">
        <v>79</v>
      </c>
      <c r="J20" s="43">
        <v>79</v>
      </c>
      <c r="K20" s="43">
        <v>79</v>
      </c>
      <c r="L20" s="43">
        <v>79</v>
      </c>
      <c r="M20" s="43">
        <v>79</v>
      </c>
      <c r="N20" s="43">
        <v>79</v>
      </c>
      <c r="O20" s="43">
        <v>79</v>
      </c>
      <c r="P20" s="43">
        <v>79</v>
      </c>
      <c r="Q20" s="43">
        <v>79</v>
      </c>
      <c r="R20" s="221">
        <v>79</v>
      </c>
      <c r="S20"/>
    </row>
    <row r="21" spans="1:19" s="43" customFormat="1" x14ac:dyDescent="0.35">
      <c r="A21" s="141"/>
      <c r="B21" s="261" t="s">
        <v>595</v>
      </c>
      <c r="C21" s="256">
        <v>75</v>
      </c>
      <c r="D21" s="256">
        <v>75</v>
      </c>
      <c r="E21" s="256">
        <v>0</v>
      </c>
      <c r="G21" s="279">
        <v>75</v>
      </c>
      <c r="H21" s="43">
        <v>75</v>
      </c>
      <c r="I21" s="43">
        <v>75</v>
      </c>
      <c r="J21" s="43">
        <v>75</v>
      </c>
      <c r="K21" s="43">
        <v>75</v>
      </c>
      <c r="L21" s="43">
        <v>75</v>
      </c>
      <c r="M21" s="43">
        <v>75</v>
      </c>
      <c r="N21" s="43">
        <v>75</v>
      </c>
      <c r="O21" s="43">
        <v>75</v>
      </c>
      <c r="P21" s="43">
        <v>75</v>
      </c>
      <c r="Q21" s="43">
        <v>75</v>
      </c>
      <c r="R21" s="221">
        <v>75</v>
      </c>
      <c r="S21"/>
    </row>
    <row r="22" spans="1:19" s="43" customFormat="1" x14ac:dyDescent="0.35">
      <c r="A22" s="141"/>
      <c r="B22" s="261" t="s">
        <v>596</v>
      </c>
      <c r="C22" s="256">
        <v>30</v>
      </c>
      <c r="D22" s="256">
        <v>30</v>
      </c>
      <c r="E22" s="256">
        <v>0</v>
      </c>
      <c r="G22" s="279">
        <v>30</v>
      </c>
      <c r="H22" s="43">
        <v>30</v>
      </c>
      <c r="I22" s="43">
        <v>30</v>
      </c>
      <c r="J22" s="43">
        <v>30</v>
      </c>
      <c r="K22" s="43">
        <v>30</v>
      </c>
      <c r="L22" s="43">
        <v>30</v>
      </c>
      <c r="M22" s="43">
        <v>30</v>
      </c>
      <c r="N22" s="43">
        <v>30</v>
      </c>
      <c r="O22" s="43">
        <v>30</v>
      </c>
      <c r="P22" s="43">
        <v>30</v>
      </c>
      <c r="Q22" s="43">
        <v>30</v>
      </c>
      <c r="R22" s="221">
        <v>30</v>
      </c>
      <c r="S22"/>
    </row>
    <row r="23" spans="1:19" s="43" customFormat="1" x14ac:dyDescent="0.35">
      <c r="A23" s="141"/>
      <c r="B23" s="261" t="s">
        <v>597</v>
      </c>
      <c r="C23" s="256">
        <v>50</v>
      </c>
      <c r="D23" s="256">
        <v>50</v>
      </c>
      <c r="E23" s="256">
        <v>0</v>
      </c>
      <c r="G23" s="279">
        <v>50</v>
      </c>
      <c r="H23" s="43">
        <v>50</v>
      </c>
      <c r="I23" s="43">
        <v>50</v>
      </c>
      <c r="J23" s="43">
        <v>50</v>
      </c>
      <c r="K23" s="43">
        <v>50</v>
      </c>
      <c r="L23" s="43">
        <v>50</v>
      </c>
      <c r="M23" s="43">
        <v>50</v>
      </c>
      <c r="N23" s="43">
        <v>50</v>
      </c>
      <c r="O23" s="43">
        <v>50</v>
      </c>
      <c r="P23" s="43">
        <v>50</v>
      </c>
      <c r="Q23" s="43">
        <v>50</v>
      </c>
      <c r="R23" s="221">
        <v>50</v>
      </c>
      <c r="S23"/>
    </row>
    <row r="24" spans="1:19" s="43" customFormat="1" x14ac:dyDescent="0.35">
      <c r="A24" s="141"/>
      <c r="B24" s="261" t="s">
        <v>598</v>
      </c>
      <c r="C24" s="256">
        <v>494</v>
      </c>
      <c r="D24" s="256">
        <v>494</v>
      </c>
      <c r="E24" s="256">
        <v>0</v>
      </c>
      <c r="G24" s="279">
        <v>494</v>
      </c>
      <c r="H24" s="43">
        <v>494</v>
      </c>
      <c r="I24" s="43">
        <v>494</v>
      </c>
      <c r="J24" s="43">
        <v>494</v>
      </c>
      <c r="K24" s="43">
        <v>494</v>
      </c>
      <c r="L24" s="43">
        <v>494</v>
      </c>
      <c r="M24" s="43">
        <v>494</v>
      </c>
      <c r="N24" s="43">
        <v>494</v>
      </c>
      <c r="O24" s="43">
        <v>494</v>
      </c>
      <c r="P24" s="43">
        <v>494</v>
      </c>
      <c r="Q24" s="43">
        <v>494</v>
      </c>
      <c r="R24" s="221">
        <v>494</v>
      </c>
      <c r="S24"/>
    </row>
    <row r="25" spans="1:19" s="43" customFormat="1" x14ac:dyDescent="0.35">
      <c r="A25" s="141"/>
      <c r="B25" s="261" t="s">
        <v>599</v>
      </c>
      <c r="C25" s="256">
        <v>0</v>
      </c>
      <c r="D25" s="256">
        <v>0</v>
      </c>
      <c r="E25" s="256">
        <v>0</v>
      </c>
      <c r="G25" s="279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221">
        <v>0</v>
      </c>
      <c r="S25"/>
    </row>
    <row r="26" spans="1:19" s="43" customFormat="1" x14ac:dyDescent="0.35">
      <c r="A26" s="141"/>
      <c r="B26" s="261" t="s">
        <v>600</v>
      </c>
      <c r="C26" s="256">
        <v>255</v>
      </c>
      <c r="D26" s="256">
        <v>255</v>
      </c>
      <c r="E26" s="256">
        <v>0</v>
      </c>
      <c r="G26" s="279">
        <v>255</v>
      </c>
      <c r="H26" s="43">
        <v>255</v>
      </c>
      <c r="I26" s="43">
        <v>255</v>
      </c>
      <c r="J26" s="43">
        <v>255</v>
      </c>
      <c r="K26" s="43">
        <v>255</v>
      </c>
      <c r="L26" s="43">
        <v>255</v>
      </c>
      <c r="M26" s="43">
        <v>255</v>
      </c>
      <c r="N26" s="43">
        <v>255</v>
      </c>
      <c r="O26" s="43">
        <v>255</v>
      </c>
      <c r="P26" s="43">
        <v>255</v>
      </c>
      <c r="Q26" s="43">
        <v>255</v>
      </c>
      <c r="R26" s="221">
        <v>255</v>
      </c>
      <c r="S26"/>
    </row>
    <row r="27" spans="1:19" s="43" customFormat="1" x14ac:dyDescent="0.35">
      <c r="A27" s="141"/>
      <c r="B27" s="261" t="s">
        <v>601</v>
      </c>
      <c r="C27" s="256">
        <v>0</v>
      </c>
      <c r="D27" s="256">
        <v>0</v>
      </c>
      <c r="E27" s="256">
        <v>0</v>
      </c>
      <c r="G27" s="279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221">
        <v>0</v>
      </c>
      <c r="S27"/>
    </row>
    <row r="28" spans="1:19" s="43" customFormat="1" x14ac:dyDescent="0.35">
      <c r="A28" s="141"/>
      <c r="B28" s="261" t="s">
        <v>602</v>
      </c>
      <c r="C28" s="256">
        <v>400</v>
      </c>
      <c r="D28" s="256">
        <v>400</v>
      </c>
      <c r="E28" s="256">
        <v>0</v>
      </c>
      <c r="G28" s="279">
        <v>400</v>
      </c>
      <c r="H28" s="43">
        <v>400</v>
      </c>
      <c r="I28" s="43">
        <v>400</v>
      </c>
      <c r="J28" s="43">
        <v>400</v>
      </c>
      <c r="K28" s="43">
        <v>400</v>
      </c>
      <c r="L28" s="43">
        <v>400</v>
      </c>
      <c r="M28" s="43">
        <v>400</v>
      </c>
      <c r="N28" s="43">
        <v>400</v>
      </c>
      <c r="O28" s="43">
        <v>400</v>
      </c>
      <c r="P28" s="43">
        <v>400</v>
      </c>
      <c r="Q28" s="43">
        <v>400</v>
      </c>
      <c r="R28" s="221">
        <v>400</v>
      </c>
      <c r="S28"/>
    </row>
    <row r="29" spans="1:19" s="43" customFormat="1" x14ac:dyDescent="0.35">
      <c r="A29" s="141"/>
      <c r="B29" s="261" t="s">
        <v>603</v>
      </c>
      <c r="C29" s="256">
        <v>540</v>
      </c>
      <c r="D29" s="256">
        <v>540</v>
      </c>
      <c r="E29" s="256">
        <v>0</v>
      </c>
      <c r="G29" s="279">
        <v>540</v>
      </c>
      <c r="H29" s="43">
        <v>540</v>
      </c>
      <c r="I29" s="43">
        <v>540</v>
      </c>
      <c r="J29" s="43">
        <v>540</v>
      </c>
      <c r="K29" s="43">
        <v>540</v>
      </c>
      <c r="L29" s="43">
        <v>540</v>
      </c>
      <c r="M29" s="43">
        <v>540</v>
      </c>
      <c r="N29" s="43">
        <v>540</v>
      </c>
      <c r="O29" s="43">
        <v>540</v>
      </c>
      <c r="P29" s="43">
        <v>540</v>
      </c>
      <c r="Q29" s="43">
        <v>540</v>
      </c>
      <c r="R29" s="221">
        <v>540</v>
      </c>
      <c r="S29"/>
    </row>
    <row r="30" spans="1:19" s="43" customFormat="1" x14ac:dyDescent="0.35">
      <c r="A30" s="141"/>
      <c r="B30" s="261" t="s">
        <v>604</v>
      </c>
      <c r="C30" s="256">
        <v>520</v>
      </c>
      <c r="D30" s="256">
        <v>520</v>
      </c>
      <c r="E30" s="256">
        <v>0</v>
      </c>
      <c r="G30" s="279">
        <v>520</v>
      </c>
      <c r="H30" s="43">
        <v>520</v>
      </c>
      <c r="I30" s="43">
        <v>520</v>
      </c>
      <c r="J30" s="43">
        <v>520</v>
      </c>
      <c r="K30" s="43">
        <v>520</v>
      </c>
      <c r="L30" s="43">
        <v>520</v>
      </c>
      <c r="M30" s="43">
        <v>520</v>
      </c>
      <c r="N30" s="43">
        <v>520</v>
      </c>
      <c r="O30" s="43">
        <v>520</v>
      </c>
      <c r="P30" s="43">
        <v>520</v>
      </c>
      <c r="Q30" s="43">
        <v>520</v>
      </c>
      <c r="R30" s="221">
        <v>520</v>
      </c>
      <c r="S30"/>
    </row>
    <row r="31" spans="1:19" s="43" customFormat="1" x14ac:dyDescent="0.35">
      <c r="A31" s="141"/>
      <c r="B31" s="261" t="s">
        <v>605</v>
      </c>
      <c r="C31" s="256">
        <v>266</v>
      </c>
      <c r="D31" s="256">
        <v>266</v>
      </c>
      <c r="E31" s="256">
        <v>0</v>
      </c>
      <c r="G31" s="279">
        <v>266</v>
      </c>
      <c r="H31" s="43">
        <v>266</v>
      </c>
      <c r="I31" s="43">
        <v>266</v>
      </c>
      <c r="J31" s="43">
        <v>266</v>
      </c>
      <c r="K31" s="43">
        <v>266</v>
      </c>
      <c r="L31" s="43">
        <v>266</v>
      </c>
      <c r="M31" s="43">
        <v>266</v>
      </c>
      <c r="N31" s="43">
        <v>266</v>
      </c>
      <c r="O31" s="43">
        <v>266</v>
      </c>
      <c r="P31" s="43">
        <v>266</v>
      </c>
      <c r="Q31" s="43">
        <v>266</v>
      </c>
      <c r="R31" s="221">
        <v>266</v>
      </c>
      <c r="S31" s="39"/>
    </row>
    <row r="32" spans="1:19" s="43" customFormat="1" x14ac:dyDescent="0.35">
      <c r="A32" s="141"/>
      <c r="B32" s="261" t="s">
        <v>606</v>
      </c>
      <c r="C32" s="256">
        <v>50</v>
      </c>
      <c r="D32" s="256">
        <v>50</v>
      </c>
      <c r="E32" s="256">
        <v>0</v>
      </c>
      <c r="G32" s="279">
        <v>50</v>
      </c>
      <c r="H32" s="43">
        <v>50</v>
      </c>
      <c r="I32" s="43">
        <v>50</v>
      </c>
      <c r="J32" s="43">
        <v>50</v>
      </c>
      <c r="K32" s="43">
        <v>50</v>
      </c>
      <c r="L32" s="43">
        <v>50</v>
      </c>
      <c r="M32" s="43">
        <v>50</v>
      </c>
      <c r="N32" s="43">
        <v>50</v>
      </c>
      <c r="O32" s="43">
        <v>50</v>
      </c>
      <c r="P32" s="43">
        <v>50</v>
      </c>
      <c r="Q32" s="43">
        <v>50</v>
      </c>
      <c r="R32" s="221">
        <v>50</v>
      </c>
      <c r="S32"/>
    </row>
    <row r="33" spans="1:19" s="43" customFormat="1" x14ac:dyDescent="0.35">
      <c r="A33" s="141"/>
      <c r="B33" s="261" t="s">
        <v>27</v>
      </c>
      <c r="C33" s="256">
        <v>320</v>
      </c>
      <c r="D33" s="256">
        <v>320</v>
      </c>
      <c r="E33" s="256">
        <v>0</v>
      </c>
      <c r="G33" s="279">
        <v>320</v>
      </c>
      <c r="H33" s="43">
        <v>320</v>
      </c>
      <c r="I33" s="43">
        <v>320</v>
      </c>
      <c r="J33" s="43">
        <v>320</v>
      </c>
      <c r="K33" s="43">
        <v>320</v>
      </c>
      <c r="L33" s="43">
        <v>320</v>
      </c>
      <c r="M33" s="43">
        <v>320</v>
      </c>
      <c r="N33" s="43">
        <v>320</v>
      </c>
      <c r="O33" s="43">
        <v>320</v>
      </c>
      <c r="P33" s="43">
        <v>320</v>
      </c>
      <c r="Q33" s="43">
        <v>320</v>
      </c>
      <c r="R33" s="221">
        <v>320</v>
      </c>
      <c r="S33"/>
    </row>
    <row r="34" spans="1:19" s="43" customFormat="1" x14ac:dyDescent="0.35">
      <c r="A34" s="141"/>
      <c r="B34" s="261" t="s">
        <v>607</v>
      </c>
      <c r="C34" s="256">
        <v>8</v>
      </c>
      <c r="D34" s="256">
        <v>8</v>
      </c>
      <c r="E34" s="256">
        <v>0</v>
      </c>
      <c r="G34" s="279">
        <v>8</v>
      </c>
      <c r="H34" s="43">
        <v>8</v>
      </c>
      <c r="I34" s="43">
        <v>8</v>
      </c>
      <c r="J34" s="43">
        <v>8</v>
      </c>
      <c r="K34" s="43">
        <v>8</v>
      </c>
      <c r="L34" s="43">
        <v>8</v>
      </c>
      <c r="M34" s="43">
        <v>8</v>
      </c>
      <c r="N34" s="43">
        <v>8</v>
      </c>
      <c r="O34" s="43">
        <v>8</v>
      </c>
      <c r="P34" s="43">
        <v>8</v>
      </c>
      <c r="Q34" s="43">
        <v>8</v>
      </c>
      <c r="R34" s="221">
        <v>8</v>
      </c>
      <c r="S34" s="39"/>
    </row>
    <row r="35" spans="1:19" s="43" customFormat="1" x14ac:dyDescent="0.35">
      <c r="A35" s="141"/>
      <c r="B35" s="261" t="s">
        <v>608</v>
      </c>
      <c r="C35" s="256">
        <v>300</v>
      </c>
      <c r="D35" s="256">
        <v>300</v>
      </c>
      <c r="E35" s="256">
        <v>0</v>
      </c>
      <c r="G35" s="279">
        <v>300</v>
      </c>
      <c r="H35" s="43">
        <v>300</v>
      </c>
      <c r="I35" s="43">
        <v>300</v>
      </c>
      <c r="J35" s="43">
        <v>300</v>
      </c>
      <c r="K35" s="43">
        <v>300</v>
      </c>
      <c r="L35" s="43">
        <v>300</v>
      </c>
      <c r="M35" s="43">
        <v>300</v>
      </c>
      <c r="N35" s="43">
        <v>300</v>
      </c>
      <c r="O35" s="43">
        <v>300</v>
      </c>
      <c r="P35" s="43">
        <v>300</v>
      </c>
      <c r="Q35" s="43">
        <v>300</v>
      </c>
      <c r="R35" s="221">
        <v>300</v>
      </c>
      <c r="S35"/>
    </row>
    <row r="36" spans="1:19" s="43" customFormat="1" x14ac:dyDescent="0.35">
      <c r="A36" s="141"/>
      <c r="B36" s="261" t="s">
        <v>609</v>
      </c>
      <c r="C36" s="256">
        <v>300</v>
      </c>
      <c r="D36" s="256">
        <v>300</v>
      </c>
      <c r="E36" s="256">
        <v>0</v>
      </c>
      <c r="G36" s="279">
        <v>300</v>
      </c>
      <c r="H36" s="43">
        <v>300</v>
      </c>
      <c r="I36" s="43">
        <v>300</v>
      </c>
      <c r="J36" s="43">
        <v>300</v>
      </c>
      <c r="K36" s="43">
        <v>300</v>
      </c>
      <c r="L36" s="43">
        <v>300</v>
      </c>
      <c r="M36" s="43">
        <v>300</v>
      </c>
      <c r="N36" s="43">
        <v>300</v>
      </c>
      <c r="O36" s="43">
        <v>300</v>
      </c>
      <c r="P36" s="43">
        <v>300</v>
      </c>
      <c r="Q36" s="43">
        <v>300</v>
      </c>
      <c r="R36" s="221">
        <v>300</v>
      </c>
      <c r="S36"/>
    </row>
    <row r="37" spans="1:19" s="43" customFormat="1" x14ac:dyDescent="0.35">
      <c r="A37" s="141"/>
      <c r="B37" s="261" t="s">
        <v>610</v>
      </c>
      <c r="C37" s="256">
        <v>5</v>
      </c>
      <c r="D37" s="256">
        <v>5</v>
      </c>
      <c r="E37" s="256">
        <v>0</v>
      </c>
      <c r="G37" s="279">
        <v>5</v>
      </c>
      <c r="H37" s="43">
        <v>5</v>
      </c>
      <c r="I37" s="43">
        <v>5</v>
      </c>
      <c r="J37" s="43">
        <v>5</v>
      </c>
      <c r="K37" s="43">
        <v>5</v>
      </c>
      <c r="L37" s="43">
        <v>5</v>
      </c>
      <c r="M37" s="43">
        <v>5</v>
      </c>
      <c r="N37" s="43">
        <v>5</v>
      </c>
      <c r="O37" s="43">
        <v>5</v>
      </c>
      <c r="P37" s="43">
        <v>5</v>
      </c>
      <c r="Q37" s="43">
        <v>5</v>
      </c>
      <c r="R37" s="221">
        <v>5</v>
      </c>
      <c r="S37"/>
    </row>
    <row r="38" spans="1:19" s="43" customFormat="1" x14ac:dyDescent="0.35">
      <c r="A38" s="141"/>
      <c r="B38" s="261" t="s">
        <v>662</v>
      </c>
      <c r="C38" s="256">
        <v>300</v>
      </c>
      <c r="D38" s="256"/>
      <c r="E38" s="256">
        <v>300</v>
      </c>
      <c r="G38" s="279">
        <v>300</v>
      </c>
      <c r="H38" s="43">
        <v>300</v>
      </c>
      <c r="I38" s="43">
        <v>300</v>
      </c>
      <c r="J38" s="43">
        <v>300</v>
      </c>
      <c r="K38" s="43">
        <v>300</v>
      </c>
      <c r="L38" s="43">
        <v>300</v>
      </c>
      <c r="M38" s="43">
        <v>300</v>
      </c>
      <c r="N38" s="43">
        <v>300</v>
      </c>
      <c r="O38" s="43">
        <v>300</v>
      </c>
      <c r="P38" s="43">
        <v>300</v>
      </c>
      <c r="Q38" s="43">
        <v>300</v>
      </c>
      <c r="R38" s="221">
        <v>300</v>
      </c>
      <c r="S38"/>
    </row>
    <row r="39" spans="1:19" s="43" customFormat="1" x14ac:dyDescent="0.35">
      <c r="A39" s="141"/>
      <c r="B39" s="261" t="s">
        <v>690</v>
      </c>
      <c r="C39" s="256">
        <v>25</v>
      </c>
      <c r="D39" s="256"/>
      <c r="E39" s="256">
        <v>25</v>
      </c>
      <c r="G39" s="279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221">
        <v>300</v>
      </c>
      <c r="S39"/>
    </row>
    <row r="40" spans="1:19" s="258" customFormat="1" ht="15" thickBot="1" x14ac:dyDescent="0.4">
      <c r="A40" s="199"/>
      <c r="B40" s="287" t="s">
        <v>611</v>
      </c>
      <c r="C40" s="464">
        <v>5524</v>
      </c>
      <c r="D40" s="464">
        <v>5095.5</v>
      </c>
      <c r="E40" s="464">
        <v>428.5</v>
      </c>
      <c r="G40" s="613">
        <v>5499</v>
      </c>
      <c r="H40" s="293">
        <v>5499</v>
      </c>
      <c r="I40" s="293">
        <v>5499</v>
      </c>
      <c r="J40" s="293">
        <v>5499</v>
      </c>
      <c r="K40" s="293">
        <v>5499</v>
      </c>
      <c r="L40" s="293">
        <v>5499</v>
      </c>
      <c r="M40" s="293">
        <v>5499</v>
      </c>
      <c r="N40" s="293">
        <v>5499</v>
      </c>
      <c r="O40" s="293">
        <v>5499</v>
      </c>
      <c r="P40" s="293">
        <v>5499</v>
      </c>
      <c r="Q40" s="293">
        <v>5499</v>
      </c>
      <c r="R40" s="294">
        <v>5799</v>
      </c>
      <c r="S40"/>
    </row>
    <row r="41" spans="1:19" s="43" customFormat="1" x14ac:dyDescent="0.35">
      <c r="A41" s="141"/>
      <c r="B41" s="261"/>
      <c r="C41" s="256"/>
      <c r="D41" s="256"/>
      <c r="E41" s="256"/>
      <c r="G41" s="279"/>
      <c r="R41" s="221"/>
      <c r="S41"/>
    </row>
    <row r="42" spans="1:19" s="43" customFormat="1" x14ac:dyDescent="0.35">
      <c r="A42" s="141"/>
      <c r="B42" s="672" t="s">
        <v>612</v>
      </c>
      <c r="C42" s="256"/>
      <c r="D42" s="256"/>
      <c r="E42" s="256"/>
      <c r="G42" s="279"/>
      <c r="R42" s="221"/>
      <c r="S42"/>
    </row>
    <row r="43" spans="1:19" s="43" customFormat="1" x14ac:dyDescent="0.35">
      <c r="A43" s="141"/>
      <c r="B43" s="261" t="s">
        <v>613</v>
      </c>
      <c r="C43" s="256">
        <v>720</v>
      </c>
      <c r="D43" s="256">
        <v>720</v>
      </c>
      <c r="E43" s="256">
        <v>0</v>
      </c>
      <c r="G43" s="279">
        <v>720</v>
      </c>
      <c r="H43" s="43">
        <v>720</v>
      </c>
      <c r="I43" s="43">
        <v>720</v>
      </c>
      <c r="J43" s="43">
        <v>720</v>
      </c>
      <c r="K43" s="43">
        <v>720</v>
      </c>
      <c r="L43" s="43">
        <v>720</v>
      </c>
      <c r="M43" s="43">
        <v>720</v>
      </c>
      <c r="N43" s="43">
        <v>720</v>
      </c>
      <c r="O43" s="43">
        <v>720</v>
      </c>
      <c r="P43" s="43">
        <v>720</v>
      </c>
      <c r="Q43" s="43">
        <v>720</v>
      </c>
      <c r="R43" s="221">
        <v>720</v>
      </c>
      <c r="S43"/>
    </row>
    <row r="44" spans="1:19" s="43" customFormat="1" x14ac:dyDescent="0.35">
      <c r="A44" s="141"/>
      <c r="B44" s="261" t="s">
        <v>614</v>
      </c>
      <c r="C44" s="256">
        <v>33</v>
      </c>
      <c r="D44" s="256">
        <v>33</v>
      </c>
      <c r="E44" s="256">
        <v>0</v>
      </c>
      <c r="G44" s="279">
        <v>33</v>
      </c>
      <c r="H44" s="43">
        <v>33</v>
      </c>
      <c r="I44" s="43">
        <v>33</v>
      </c>
      <c r="J44" s="43">
        <v>33</v>
      </c>
      <c r="K44" s="43">
        <v>33</v>
      </c>
      <c r="L44" s="43">
        <v>33</v>
      </c>
      <c r="M44" s="43">
        <v>33</v>
      </c>
      <c r="N44" s="43">
        <v>33</v>
      </c>
      <c r="O44" s="43">
        <v>33</v>
      </c>
      <c r="P44" s="43">
        <v>33</v>
      </c>
      <c r="Q44" s="43">
        <v>33</v>
      </c>
      <c r="R44" s="221">
        <v>33</v>
      </c>
      <c r="S44"/>
    </row>
    <row r="45" spans="1:19" s="43" customFormat="1" x14ac:dyDescent="0.35">
      <c r="A45" s="141"/>
      <c r="B45" s="261" t="s">
        <v>615</v>
      </c>
      <c r="C45" s="256">
        <v>6.583333333333333</v>
      </c>
      <c r="D45" s="256">
        <v>0</v>
      </c>
      <c r="E45" s="256">
        <v>6.583333333333333</v>
      </c>
      <c r="G45" s="279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221">
        <v>79</v>
      </c>
      <c r="S45"/>
    </row>
    <row r="46" spans="1:19" s="43" customFormat="1" x14ac:dyDescent="0.35">
      <c r="A46" s="141"/>
      <c r="B46" s="261" t="s">
        <v>649</v>
      </c>
      <c r="C46" s="256">
        <v>66.666666666666671</v>
      </c>
      <c r="D46" s="256">
        <v>0</v>
      </c>
      <c r="E46" s="256">
        <v>66.666666666666671</v>
      </c>
      <c r="G46" s="279">
        <v>0</v>
      </c>
      <c r="H46" s="43">
        <v>0</v>
      </c>
      <c r="I46" s="43">
        <v>0</v>
      </c>
      <c r="J46" s="43">
        <v>0</v>
      </c>
      <c r="K46" s="43">
        <v>0</v>
      </c>
      <c r="L46" s="43">
        <v>200</v>
      </c>
      <c r="M46" s="43">
        <v>200</v>
      </c>
      <c r="N46" s="43">
        <v>200</v>
      </c>
      <c r="O46" s="43">
        <v>200</v>
      </c>
      <c r="P46" s="43">
        <v>0</v>
      </c>
      <c r="Q46" s="43">
        <v>0</v>
      </c>
      <c r="R46" s="221">
        <v>0</v>
      </c>
      <c r="S46"/>
    </row>
    <row r="47" spans="1:19" s="258" customFormat="1" ht="15" thickBot="1" x14ac:dyDescent="0.4">
      <c r="A47" s="199"/>
      <c r="B47" s="287" t="s">
        <v>616</v>
      </c>
      <c r="C47" s="464">
        <v>826.25</v>
      </c>
      <c r="D47" s="464">
        <v>753</v>
      </c>
      <c r="E47" s="464">
        <v>73.25</v>
      </c>
      <c r="G47" s="613">
        <v>753</v>
      </c>
      <c r="H47" s="293">
        <v>753</v>
      </c>
      <c r="I47" s="293">
        <v>753</v>
      </c>
      <c r="J47" s="293">
        <v>753</v>
      </c>
      <c r="K47" s="293">
        <v>753</v>
      </c>
      <c r="L47" s="293">
        <v>953</v>
      </c>
      <c r="M47" s="293">
        <v>953</v>
      </c>
      <c r="N47" s="293">
        <v>953</v>
      </c>
      <c r="O47" s="293">
        <v>953</v>
      </c>
      <c r="P47" s="293">
        <v>753</v>
      </c>
      <c r="Q47" s="293">
        <v>753</v>
      </c>
      <c r="R47" s="294">
        <v>832</v>
      </c>
      <c r="S47"/>
    </row>
    <row r="48" spans="1:19" s="43" customFormat="1" x14ac:dyDescent="0.35">
      <c r="A48" s="141"/>
      <c r="B48" s="261"/>
      <c r="C48" s="256"/>
      <c r="D48" s="256"/>
      <c r="E48" s="256"/>
      <c r="G48" s="279"/>
      <c r="R48" s="221"/>
      <c r="S48"/>
    </row>
    <row r="49" spans="1:19" s="43" customFormat="1" x14ac:dyDescent="0.35">
      <c r="A49" s="141"/>
      <c r="B49" s="672" t="s">
        <v>617</v>
      </c>
      <c r="C49" s="256"/>
      <c r="D49" s="256"/>
      <c r="E49" s="256"/>
      <c r="G49" s="279"/>
      <c r="R49" s="221"/>
      <c r="S49"/>
    </row>
    <row r="50" spans="1:19" s="43" customFormat="1" x14ac:dyDescent="0.35">
      <c r="A50" s="141"/>
      <c r="B50" s="261" t="s">
        <v>618</v>
      </c>
      <c r="C50" s="256">
        <v>248</v>
      </c>
      <c r="D50" s="256">
        <v>41.333333333333336</v>
      </c>
      <c r="E50" s="256">
        <v>206.66666666666666</v>
      </c>
      <c r="G50" s="279">
        <v>248</v>
      </c>
      <c r="H50" s="43">
        <v>248</v>
      </c>
      <c r="I50" s="43">
        <v>248</v>
      </c>
      <c r="J50" s="43">
        <v>248</v>
      </c>
      <c r="K50" s="43">
        <v>248</v>
      </c>
      <c r="L50" s="43">
        <v>248</v>
      </c>
      <c r="M50" s="43">
        <v>248</v>
      </c>
      <c r="N50" s="43">
        <v>248</v>
      </c>
      <c r="O50" s="43">
        <v>248</v>
      </c>
      <c r="P50" s="43">
        <v>248</v>
      </c>
      <c r="Q50" s="43">
        <v>248</v>
      </c>
      <c r="R50" s="221">
        <v>248</v>
      </c>
      <c r="S50"/>
    </row>
    <row r="51" spans="1:19" s="43" customFormat="1" x14ac:dyDescent="0.35">
      <c r="A51" s="141"/>
      <c r="B51" s="261" t="s">
        <v>642</v>
      </c>
      <c r="C51" s="256"/>
      <c r="D51" s="256">
        <v>25</v>
      </c>
      <c r="E51" s="256">
        <v>-25</v>
      </c>
      <c r="G51" s="279"/>
      <c r="R51" s="221"/>
      <c r="S51"/>
    </row>
    <row r="52" spans="1:19" s="43" customFormat="1" x14ac:dyDescent="0.35">
      <c r="A52" s="141"/>
      <c r="B52" s="261" t="s">
        <v>716</v>
      </c>
      <c r="C52" s="256">
        <v>100</v>
      </c>
      <c r="D52" s="256"/>
      <c r="E52" s="256">
        <v>100</v>
      </c>
      <c r="G52" s="279">
        <v>100</v>
      </c>
      <c r="H52" s="43">
        <v>100</v>
      </c>
      <c r="I52" s="43">
        <v>100</v>
      </c>
      <c r="J52" s="43">
        <v>100</v>
      </c>
      <c r="K52" s="43">
        <v>100</v>
      </c>
      <c r="L52" s="43">
        <v>100</v>
      </c>
      <c r="M52" s="43">
        <v>100</v>
      </c>
      <c r="N52" s="43">
        <v>100</v>
      </c>
      <c r="O52" s="43">
        <v>100</v>
      </c>
      <c r="P52" s="43">
        <v>100</v>
      </c>
      <c r="Q52" s="43">
        <v>100</v>
      </c>
      <c r="R52" s="221">
        <v>100</v>
      </c>
      <c r="S52"/>
    </row>
    <row r="53" spans="1:19" s="43" customFormat="1" x14ac:dyDescent="0.35">
      <c r="A53" s="141"/>
      <c r="B53" s="261" t="s">
        <v>717</v>
      </c>
      <c r="C53" s="256">
        <v>100</v>
      </c>
      <c r="D53" s="256"/>
      <c r="E53" s="256">
        <v>100</v>
      </c>
      <c r="G53" s="279">
        <v>100</v>
      </c>
      <c r="H53" s="43">
        <v>100</v>
      </c>
      <c r="I53" s="43">
        <v>100</v>
      </c>
      <c r="J53" s="43">
        <v>100</v>
      </c>
      <c r="K53" s="43">
        <v>100</v>
      </c>
      <c r="L53" s="43">
        <v>100</v>
      </c>
      <c r="M53" s="43">
        <v>100</v>
      </c>
      <c r="N53" s="43">
        <v>100</v>
      </c>
      <c r="O53" s="43">
        <v>100</v>
      </c>
      <c r="P53" s="43">
        <v>100</v>
      </c>
      <c r="Q53" s="43">
        <v>100</v>
      </c>
      <c r="R53" s="221">
        <v>100</v>
      </c>
      <c r="S53"/>
    </row>
    <row r="54" spans="1:19" s="258" customFormat="1" ht="15" thickBot="1" x14ac:dyDescent="0.4">
      <c r="A54" s="199"/>
      <c r="B54" s="287" t="s">
        <v>619</v>
      </c>
      <c r="C54" s="464">
        <v>248</v>
      </c>
      <c r="D54" s="464">
        <v>66.333333333333343</v>
      </c>
      <c r="E54" s="464">
        <v>181.66666666666666</v>
      </c>
      <c r="G54" s="613">
        <v>248</v>
      </c>
      <c r="H54" s="293">
        <v>248</v>
      </c>
      <c r="I54" s="293">
        <v>248</v>
      </c>
      <c r="J54" s="293">
        <v>248</v>
      </c>
      <c r="K54" s="293">
        <v>248</v>
      </c>
      <c r="L54" s="293">
        <v>248</v>
      </c>
      <c r="M54" s="293">
        <v>248</v>
      </c>
      <c r="N54" s="293">
        <v>248</v>
      </c>
      <c r="O54" s="293">
        <v>248</v>
      </c>
      <c r="P54" s="293">
        <v>248</v>
      </c>
      <c r="Q54" s="293">
        <v>248</v>
      </c>
      <c r="R54" s="294">
        <v>248</v>
      </c>
      <c r="S54"/>
    </row>
    <row r="55" spans="1:19" s="258" customFormat="1" x14ac:dyDescent="0.35">
      <c r="A55" s="39"/>
      <c r="B55" s="283"/>
      <c r="C55" s="272"/>
      <c r="D55" s="272"/>
      <c r="E55" s="272"/>
      <c r="G55" s="284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259"/>
      <c r="S55"/>
    </row>
    <row r="56" spans="1:19" s="258" customFormat="1" x14ac:dyDescent="0.35">
      <c r="A56" s="97" t="s">
        <v>112</v>
      </c>
      <c r="B56" s="279"/>
      <c r="C56" s="256"/>
      <c r="D56" s="256"/>
      <c r="E56" s="256"/>
      <c r="G56" s="284"/>
      <c r="H56" s="46"/>
      <c r="I56" s="46"/>
      <c r="J56" s="46"/>
      <c r="K56" s="46"/>
      <c r="L56" s="46"/>
      <c r="M56" s="46"/>
      <c r="N56" s="46"/>
      <c r="O56" s="46"/>
      <c r="P56" s="667"/>
      <c r="Q56" s="668"/>
      <c r="R56" s="259"/>
      <c r="S56"/>
    </row>
    <row r="57" spans="1:19" s="43" customFormat="1" ht="14.15" customHeight="1" x14ac:dyDescent="0.35">
      <c r="A57" s="39"/>
      <c r="B57" s="261" t="s">
        <v>113</v>
      </c>
      <c r="C57" s="264">
        <v>2.0429999999999997</v>
      </c>
      <c r="D57" s="264">
        <v>1.6685999999999999</v>
      </c>
      <c r="E57" s="264">
        <v>0.37439999999999984</v>
      </c>
      <c r="G57" s="614">
        <v>2.0429999999999997</v>
      </c>
      <c r="H57" s="262">
        <v>2.0429999999999997</v>
      </c>
      <c r="I57" s="262">
        <v>2.0429999999999997</v>
      </c>
      <c r="J57" s="262">
        <v>2.0429999999999997</v>
      </c>
      <c r="K57" s="262">
        <v>2.0429999999999997</v>
      </c>
      <c r="L57" s="262">
        <v>2.0429999999999997</v>
      </c>
      <c r="M57" s="262">
        <v>2.0429999999999997</v>
      </c>
      <c r="N57" s="262">
        <v>2.0429999999999997</v>
      </c>
      <c r="O57" s="262">
        <v>2.0429999999999997</v>
      </c>
      <c r="P57" s="262">
        <v>2.0429999999999997</v>
      </c>
      <c r="Q57" s="262">
        <v>2.0429999999999997</v>
      </c>
      <c r="R57" s="263">
        <v>2.0429999999999997</v>
      </c>
      <c r="S57"/>
    </row>
    <row r="58" spans="1:19" s="43" customFormat="1" x14ac:dyDescent="0.35">
      <c r="A58" s="39"/>
      <c r="B58" s="261" t="s">
        <v>114</v>
      </c>
      <c r="C58" s="264">
        <v>0.39100000000000001</v>
      </c>
      <c r="D58" s="264">
        <v>0.31994999999999996</v>
      </c>
      <c r="E58" s="264">
        <v>7.1050000000000058E-2</v>
      </c>
      <c r="G58" s="614">
        <v>0.39100000000000001</v>
      </c>
      <c r="H58" s="262">
        <v>0.39100000000000001</v>
      </c>
      <c r="I58" s="262">
        <v>0.39100000000000001</v>
      </c>
      <c r="J58" s="262">
        <v>0.39100000000000001</v>
      </c>
      <c r="K58" s="262">
        <v>0.39100000000000001</v>
      </c>
      <c r="L58" s="262">
        <v>0.39100000000000001</v>
      </c>
      <c r="M58" s="262">
        <v>0.39100000000000001</v>
      </c>
      <c r="N58" s="262">
        <v>0.39100000000000001</v>
      </c>
      <c r="O58" s="262">
        <v>0.39100000000000001</v>
      </c>
      <c r="P58" s="262">
        <v>0.39100000000000001</v>
      </c>
      <c r="Q58" s="262">
        <v>0.39100000000000001</v>
      </c>
      <c r="R58" s="263">
        <v>0.39100000000000001</v>
      </c>
      <c r="S58"/>
    </row>
    <row r="59" spans="1:19" s="43" customFormat="1" x14ac:dyDescent="0.35">
      <c r="A59" s="39"/>
      <c r="B59" s="261" t="s">
        <v>115</v>
      </c>
      <c r="C59" s="264">
        <v>13.698685000000003</v>
      </c>
      <c r="D59" s="264">
        <v>11.188124999999999</v>
      </c>
      <c r="E59" s="264">
        <v>2.5105600000000035</v>
      </c>
      <c r="G59" s="614">
        <v>13.698685000000001</v>
      </c>
      <c r="H59" s="262">
        <v>13.698685000000001</v>
      </c>
      <c r="I59" s="262">
        <v>13.698685000000001</v>
      </c>
      <c r="J59" s="262">
        <v>13.698685000000001</v>
      </c>
      <c r="K59" s="262">
        <v>13.698685000000001</v>
      </c>
      <c r="L59" s="262">
        <v>13.698685000000001</v>
      </c>
      <c r="M59" s="262">
        <v>13.698685000000001</v>
      </c>
      <c r="N59" s="262">
        <v>13.698685000000001</v>
      </c>
      <c r="O59" s="262">
        <v>13.698685000000001</v>
      </c>
      <c r="P59" s="262">
        <v>13.698685000000001</v>
      </c>
      <c r="Q59" s="262">
        <v>13.698685000000001</v>
      </c>
      <c r="R59" s="263">
        <v>13.698685000000001</v>
      </c>
      <c r="S59"/>
    </row>
    <row r="60" spans="1:19" s="43" customFormat="1" x14ac:dyDescent="0.35">
      <c r="A60" s="39"/>
      <c r="B60" s="261" t="s">
        <v>116</v>
      </c>
      <c r="C60" s="264">
        <v>8.9506339999999973</v>
      </c>
      <c r="D60" s="264">
        <v>7.3102500000000008</v>
      </c>
      <c r="E60" s="264">
        <v>1.6403839999999965</v>
      </c>
      <c r="G60" s="614">
        <v>8.9506339999999991</v>
      </c>
      <c r="H60" s="262">
        <v>8.9506339999999991</v>
      </c>
      <c r="I60" s="262">
        <v>8.9506339999999991</v>
      </c>
      <c r="J60" s="262">
        <v>8.9506339999999991</v>
      </c>
      <c r="K60" s="262">
        <v>8.9506339999999991</v>
      </c>
      <c r="L60" s="262">
        <v>8.9506339999999991</v>
      </c>
      <c r="M60" s="262">
        <v>8.9506339999999991</v>
      </c>
      <c r="N60" s="262">
        <v>8.9506339999999991</v>
      </c>
      <c r="O60" s="262">
        <v>8.9506339999999991</v>
      </c>
      <c r="P60" s="262">
        <v>8.9506339999999991</v>
      </c>
      <c r="Q60" s="262">
        <v>8.9506339999999991</v>
      </c>
      <c r="R60" s="263">
        <v>8.9506339999999991</v>
      </c>
      <c r="S60"/>
    </row>
    <row r="61" spans="1:19" s="43" customFormat="1" ht="14.9" customHeight="1" x14ac:dyDescent="0.35">
      <c r="A61" s="39"/>
      <c r="B61" s="261" t="s">
        <v>117</v>
      </c>
      <c r="C61" s="264">
        <v>1.2161457</v>
      </c>
      <c r="D61" s="264">
        <v>0.99326249999999983</v>
      </c>
      <c r="E61" s="264">
        <v>0.22288320000000017</v>
      </c>
      <c r="G61" s="614">
        <v>1.2161457</v>
      </c>
      <c r="H61" s="262">
        <v>1.2161457</v>
      </c>
      <c r="I61" s="262">
        <v>1.2161457</v>
      </c>
      <c r="J61" s="262">
        <v>1.2161457</v>
      </c>
      <c r="K61" s="262">
        <v>1.2161457</v>
      </c>
      <c r="L61" s="262">
        <v>1.2161457</v>
      </c>
      <c r="M61" s="262">
        <v>1.2161457</v>
      </c>
      <c r="N61" s="262">
        <v>1.2161457</v>
      </c>
      <c r="O61" s="262">
        <v>1.2161457</v>
      </c>
      <c r="P61" s="262">
        <v>1.2161457</v>
      </c>
      <c r="Q61" s="262">
        <v>1.2161457</v>
      </c>
      <c r="R61" s="263">
        <v>1.2161457</v>
      </c>
      <c r="S61"/>
    </row>
    <row r="62" spans="1:19" s="43" customFormat="1" x14ac:dyDescent="0.35">
      <c r="A62" s="39"/>
      <c r="B62" s="261" t="s">
        <v>118</v>
      </c>
      <c r="C62" s="264"/>
      <c r="D62" s="264"/>
      <c r="E62" s="264"/>
      <c r="G62" s="614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5"/>
      <c r="S62"/>
    </row>
    <row r="63" spans="1:19" s="43" customFormat="1" x14ac:dyDescent="0.35">
      <c r="A63" s="39"/>
      <c r="B63" s="261" t="s">
        <v>119</v>
      </c>
      <c r="C63" s="264"/>
      <c r="D63" s="264"/>
      <c r="E63" s="264"/>
      <c r="G63" s="614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3"/>
      <c r="S63"/>
    </row>
    <row r="64" spans="1:19" s="43" customFormat="1" x14ac:dyDescent="0.35">
      <c r="A64" s="39"/>
      <c r="B64" s="261" t="s">
        <v>120</v>
      </c>
      <c r="C64" s="264">
        <v>0.26779999999999993</v>
      </c>
      <c r="D64" s="264">
        <v>0.26779999999999993</v>
      </c>
      <c r="E64" s="264">
        <v>0</v>
      </c>
      <c r="F64" s="262"/>
      <c r="G64" s="614">
        <v>0.26779999999999998</v>
      </c>
      <c r="H64" s="262">
        <v>0.26779999999999998</v>
      </c>
      <c r="I64" s="262">
        <v>0.26779999999999998</v>
      </c>
      <c r="J64" s="262">
        <v>0.26779999999999998</v>
      </c>
      <c r="K64" s="262">
        <v>0.26779999999999998</v>
      </c>
      <c r="L64" s="262">
        <v>0.26779999999999998</v>
      </c>
      <c r="M64" s="262">
        <v>0.26779999999999998</v>
      </c>
      <c r="N64" s="262">
        <v>0.26779999999999998</v>
      </c>
      <c r="O64" s="262">
        <v>0.26779999999999998</v>
      </c>
      <c r="P64" s="262">
        <v>0.26779999999999998</v>
      </c>
      <c r="Q64" s="262">
        <v>0.26779999999999998</v>
      </c>
      <c r="R64" s="263">
        <v>0.26779999999999998</v>
      </c>
      <c r="S64"/>
    </row>
    <row r="65" spans="1:19" s="43" customFormat="1" x14ac:dyDescent="0.35">
      <c r="A65" s="39"/>
      <c r="B65" s="261" t="s">
        <v>121</v>
      </c>
      <c r="C65" s="264">
        <v>1.1500000000000001</v>
      </c>
      <c r="D65" s="264">
        <v>1.1500000000000001</v>
      </c>
      <c r="E65" s="264">
        <v>0</v>
      </c>
      <c r="G65" s="614">
        <v>1.1499999999999999</v>
      </c>
      <c r="H65" s="262">
        <v>1.1499999999999999</v>
      </c>
      <c r="I65" s="262">
        <v>1.1499999999999999</v>
      </c>
      <c r="J65" s="262">
        <v>1.1499999999999999</v>
      </c>
      <c r="K65" s="262">
        <v>1.1499999999999999</v>
      </c>
      <c r="L65" s="262">
        <v>1.1499999999999999</v>
      </c>
      <c r="M65" s="262">
        <v>1.1499999999999999</v>
      </c>
      <c r="N65" s="262">
        <v>1.1499999999999999</v>
      </c>
      <c r="O65" s="262">
        <v>1.1499999999999999</v>
      </c>
      <c r="P65" s="262">
        <v>1.1499999999999999</v>
      </c>
      <c r="Q65" s="262">
        <v>1.1499999999999999</v>
      </c>
      <c r="R65" s="263">
        <v>1.1499999999999999</v>
      </c>
      <c r="S65"/>
    </row>
    <row r="66" spans="1:19" s="43" customFormat="1" x14ac:dyDescent="0.35">
      <c r="A66" s="39"/>
      <c r="B66" s="261" t="s">
        <v>122</v>
      </c>
      <c r="C66" s="264">
        <v>0.32849999999999996</v>
      </c>
      <c r="D66" s="264">
        <v>0.32850000000000001</v>
      </c>
      <c r="E66" s="264">
        <v>0</v>
      </c>
      <c r="G66" s="614">
        <v>0.32849999999999996</v>
      </c>
      <c r="H66" s="262">
        <v>0.32849999999999996</v>
      </c>
      <c r="I66" s="262">
        <v>0.32849999999999996</v>
      </c>
      <c r="J66" s="262">
        <v>0.32849999999999996</v>
      </c>
      <c r="K66" s="262">
        <v>0.32849999999999996</v>
      </c>
      <c r="L66" s="262">
        <v>0.32849999999999996</v>
      </c>
      <c r="M66" s="262">
        <v>0.32849999999999996</v>
      </c>
      <c r="N66" s="262">
        <v>0.32849999999999996</v>
      </c>
      <c r="O66" s="262">
        <v>0.32849999999999996</v>
      </c>
      <c r="P66" s="262">
        <v>0.32849999999999996</v>
      </c>
      <c r="Q66" s="262">
        <v>0.32849999999999996</v>
      </c>
      <c r="R66" s="263">
        <v>0.32849999999999996</v>
      </c>
      <c r="S66"/>
    </row>
    <row r="67" spans="1:19" s="43" customFormat="1" x14ac:dyDescent="0.35">
      <c r="A67" s="39"/>
      <c r="B67" s="261" t="s">
        <v>123</v>
      </c>
      <c r="C67" s="264">
        <v>1.3865498149514914</v>
      </c>
      <c r="D67" s="264">
        <v>1.3321963391274383</v>
      </c>
      <c r="E67" s="264">
        <v>5.4353475824053143E-2</v>
      </c>
      <c r="G67" s="614">
        <v>1.9469036270910753</v>
      </c>
      <c r="H67" s="262">
        <v>1.6715193416690632</v>
      </c>
      <c r="I67" s="262">
        <v>1.2857627244987486</v>
      </c>
      <c r="J67" s="262">
        <v>0.69087454768049816</v>
      </c>
      <c r="K67" s="262">
        <v>0.45142400224182216</v>
      </c>
      <c r="L67" s="262">
        <v>0.75520303998106442</v>
      </c>
      <c r="M67" s="262">
        <v>1.6087686838606847</v>
      </c>
      <c r="N67" s="262">
        <v>1.9682815866437178</v>
      </c>
      <c r="O67" s="262">
        <v>1.6325428116469767</v>
      </c>
      <c r="P67" s="262">
        <v>1.484640424739041</v>
      </c>
      <c r="Q67" s="262">
        <v>1.4729959934350394</v>
      </c>
      <c r="R67" s="263">
        <v>1.6696809959301633</v>
      </c>
      <c r="S67"/>
    </row>
    <row r="68" spans="1:19" s="43" customFormat="1" x14ac:dyDescent="0.35">
      <c r="A68" s="39"/>
      <c r="B68" s="261" t="s">
        <v>124</v>
      </c>
      <c r="C68" s="264">
        <v>1.2915224778790628</v>
      </c>
      <c r="D68" s="264">
        <v>1.2401937320594918</v>
      </c>
      <c r="E68" s="264">
        <v>5.1328745819571031E-2</v>
      </c>
      <c r="G68" s="614">
        <v>2.077445203586394</v>
      </c>
      <c r="H68" s="262">
        <v>1.3467229658177118</v>
      </c>
      <c r="I68" s="262">
        <v>1.129260937067303</v>
      </c>
      <c r="J68" s="262">
        <v>0.66895911754015225</v>
      </c>
      <c r="K68" s="262">
        <v>0.41615480524576187</v>
      </c>
      <c r="L68" s="262">
        <v>0.7005915477357999</v>
      </c>
      <c r="M68" s="262">
        <v>1.3346146111058326</v>
      </c>
      <c r="N68" s="262">
        <v>1.7886178660790795</v>
      </c>
      <c r="O68" s="262">
        <v>1.386264732895073</v>
      </c>
      <c r="P68" s="262">
        <v>1.6811556434771822</v>
      </c>
      <c r="Q68" s="262">
        <v>1.3287753081209952</v>
      </c>
      <c r="R68" s="263">
        <v>1.6397069958774699</v>
      </c>
      <c r="S68"/>
    </row>
    <row r="69" spans="1:19" s="43" customFormat="1" x14ac:dyDescent="0.35">
      <c r="A69" s="39"/>
      <c r="B69" s="261"/>
      <c r="C69" s="264"/>
      <c r="D69" s="264"/>
      <c r="E69" s="264"/>
      <c r="G69" s="614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3"/>
      <c r="S69"/>
    </row>
    <row r="70" spans="1:19" s="43" customFormat="1" x14ac:dyDescent="0.35">
      <c r="A70" s="39"/>
      <c r="B70" s="261" t="s">
        <v>621</v>
      </c>
      <c r="C70" s="264">
        <v>4.3650000000000011</v>
      </c>
      <c r="D70" s="264">
        <v>4.3650000000000011</v>
      </c>
      <c r="E70" s="264">
        <v>0</v>
      </c>
      <c r="G70" s="614">
        <v>4.3650000000000002</v>
      </c>
      <c r="H70" s="262">
        <v>4.3650000000000002</v>
      </c>
      <c r="I70" s="262">
        <v>4.3650000000000002</v>
      </c>
      <c r="J70" s="262">
        <v>4.3650000000000002</v>
      </c>
      <c r="K70" s="262">
        <v>4.3650000000000002</v>
      </c>
      <c r="L70" s="262">
        <v>4.3650000000000002</v>
      </c>
      <c r="M70" s="262">
        <v>4.3650000000000002</v>
      </c>
      <c r="N70" s="262">
        <v>4.3650000000000002</v>
      </c>
      <c r="O70" s="262">
        <v>4.3650000000000002</v>
      </c>
      <c r="P70" s="262">
        <v>4.3650000000000002</v>
      </c>
      <c r="Q70" s="262">
        <v>4.3650000000000002</v>
      </c>
      <c r="R70" s="263">
        <v>4.3650000000000002</v>
      </c>
      <c r="S70"/>
    </row>
    <row r="71" spans="1:19" s="43" customFormat="1" x14ac:dyDescent="0.35">
      <c r="A71" s="39"/>
      <c r="B71" s="261" t="s">
        <v>643</v>
      </c>
      <c r="C71" s="264">
        <v>3.0915408333333332</v>
      </c>
      <c r="D71" s="264">
        <v>3.0915408333333332</v>
      </c>
      <c r="E71" s="264">
        <v>0</v>
      </c>
      <c r="G71" s="614">
        <v>3.0915408333333332</v>
      </c>
      <c r="H71" s="262">
        <v>3.0915408333333332</v>
      </c>
      <c r="I71" s="262">
        <v>3.0915408333333332</v>
      </c>
      <c r="J71" s="262">
        <v>3.0915408333333332</v>
      </c>
      <c r="K71" s="262">
        <v>3.0915408333333332</v>
      </c>
      <c r="L71" s="262">
        <v>3.0915408333333332</v>
      </c>
      <c r="M71" s="262">
        <v>3.0915408333333332</v>
      </c>
      <c r="N71" s="262">
        <v>3.0915408333333332</v>
      </c>
      <c r="O71" s="262">
        <v>3.0915408333333332</v>
      </c>
      <c r="P71" s="262">
        <v>3.0915408333333332</v>
      </c>
      <c r="Q71" s="262">
        <v>3.0915408333333332</v>
      </c>
      <c r="R71" s="263">
        <v>3.0915408333333332</v>
      </c>
      <c r="S71"/>
    </row>
    <row r="72" spans="1:19" s="43" customFormat="1" x14ac:dyDescent="0.35">
      <c r="A72" s="39"/>
      <c r="B72" s="261" t="s">
        <v>723</v>
      </c>
      <c r="C72" s="264">
        <v>2.7483333333333335</v>
      </c>
      <c r="D72" s="264"/>
      <c r="E72" s="264">
        <v>2.7483333333333335</v>
      </c>
      <c r="G72" s="614">
        <v>2.7483333333333331</v>
      </c>
      <c r="H72" s="262">
        <v>2.7483333333333331</v>
      </c>
      <c r="I72" s="262">
        <v>2.7483333333333331</v>
      </c>
      <c r="J72" s="262">
        <v>2.7483333333333331</v>
      </c>
      <c r="K72" s="262">
        <v>2.7483333333333331</v>
      </c>
      <c r="L72" s="262">
        <v>2.7483333333333331</v>
      </c>
      <c r="M72" s="262">
        <v>2.7483333333333331</v>
      </c>
      <c r="N72" s="262">
        <v>2.7483333333333331</v>
      </c>
      <c r="O72" s="262">
        <v>2.7483333333333331</v>
      </c>
      <c r="P72" s="262">
        <v>2.7483333333333331</v>
      </c>
      <c r="Q72" s="262">
        <v>2.7483333333333331</v>
      </c>
      <c r="R72" s="263">
        <v>2.7483333333333331</v>
      </c>
      <c r="S72"/>
    </row>
    <row r="73" spans="1:19" s="43" customFormat="1" x14ac:dyDescent="0.35">
      <c r="A73" s="57"/>
      <c r="B73" s="267" t="s">
        <v>724</v>
      </c>
      <c r="C73" s="270">
        <v>2.6291666666666669</v>
      </c>
      <c r="D73" s="270"/>
      <c r="E73" s="270">
        <v>2.6291666666666669</v>
      </c>
      <c r="G73" s="615">
        <v>2.6291666666666669</v>
      </c>
      <c r="H73" s="268">
        <v>2.6291666666666669</v>
      </c>
      <c r="I73" s="268">
        <v>2.6291666666666669</v>
      </c>
      <c r="J73" s="268">
        <v>2.6291666666666669</v>
      </c>
      <c r="K73" s="268">
        <v>2.6291666666666669</v>
      </c>
      <c r="L73" s="268">
        <v>2.6291666666666669</v>
      </c>
      <c r="M73" s="268">
        <v>2.6291666666666669</v>
      </c>
      <c r="N73" s="268">
        <v>2.6291666666666669</v>
      </c>
      <c r="O73" s="268">
        <v>2.6291666666666669</v>
      </c>
      <c r="P73" s="268">
        <v>2.6291666666666669</v>
      </c>
      <c r="Q73" s="268">
        <v>2.6291666666666669</v>
      </c>
      <c r="R73" s="269">
        <v>2.6291666666666669</v>
      </c>
      <c r="S73"/>
    </row>
    <row r="74" spans="1:19" s="258" customFormat="1" x14ac:dyDescent="0.35">
      <c r="A74" s="97" t="s">
        <v>125</v>
      </c>
      <c r="B74" s="279"/>
      <c r="C74" s="256"/>
      <c r="D74" s="256"/>
      <c r="E74" s="256"/>
      <c r="G74" s="612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73"/>
      <c r="S74"/>
    </row>
    <row r="75" spans="1:19" s="43" customFormat="1" x14ac:dyDescent="0.35">
      <c r="A75" s="97"/>
      <c r="B75" s="672" t="s">
        <v>622</v>
      </c>
      <c r="C75" s="264"/>
      <c r="D75" s="264"/>
      <c r="E75" s="264"/>
      <c r="G75" s="616"/>
      <c r="H75" s="6"/>
      <c r="I75" s="6"/>
      <c r="J75" s="6"/>
      <c r="K75" s="6"/>
      <c r="L75" s="6"/>
      <c r="M75" s="6"/>
      <c r="R75" s="221"/>
      <c r="S75"/>
    </row>
    <row r="76" spans="1:19" s="43" customFormat="1" x14ac:dyDescent="0.35">
      <c r="A76" s="39">
        <v>12195</v>
      </c>
      <c r="B76" s="261" t="s">
        <v>126</v>
      </c>
      <c r="C76" s="674">
        <v>135426383.99999997</v>
      </c>
      <c r="D76" s="674">
        <v>102053800.79999998</v>
      </c>
      <c r="E76" s="674">
        <v>33372583.199999988</v>
      </c>
      <c r="G76" s="673">
        <v>11234456.999999998</v>
      </c>
      <c r="H76" s="160">
        <v>11234456.999999998</v>
      </c>
      <c r="I76" s="160">
        <v>11234456.999999998</v>
      </c>
      <c r="J76" s="160">
        <v>11234456.999999998</v>
      </c>
      <c r="K76" s="160">
        <v>11234456.999999998</v>
      </c>
      <c r="L76" s="160">
        <v>11234456.999999998</v>
      </c>
      <c r="M76" s="160">
        <v>11234456.999999998</v>
      </c>
      <c r="N76" s="160">
        <v>11234456.999999998</v>
      </c>
      <c r="O76" s="160">
        <v>11234456.999999998</v>
      </c>
      <c r="P76" s="160">
        <v>11234456.999999998</v>
      </c>
      <c r="Q76" s="160">
        <v>11234456.999999998</v>
      </c>
      <c r="R76" s="212">
        <v>11847356.999999998</v>
      </c>
      <c r="S76"/>
    </row>
    <row r="77" spans="1:19" s="47" customFormat="1" x14ac:dyDescent="0.35">
      <c r="A77" s="39">
        <v>12195</v>
      </c>
      <c r="B77" s="274" t="s">
        <v>127</v>
      </c>
      <c r="C77" s="272">
        <v>25918608</v>
      </c>
      <c r="D77" s="272">
        <v>19568568.599999998</v>
      </c>
      <c r="E77" s="272">
        <v>6350039.4000000022</v>
      </c>
      <c r="G77" s="673">
        <v>2150109</v>
      </c>
      <c r="H77" s="160">
        <v>2150109</v>
      </c>
      <c r="I77" s="160">
        <v>2150109</v>
      </c>
      <c r="J77" s="160">
        <v>2150109</v>
      </c>
      <c r="K77" s="160">
        <v>2150109</v>
      </c>
      <c r="L77" s="160">
        <v>2150109</v>
      </c>
      <c r="M77" s="160">
        <v>2150109</v>
      </c>
      <c r="N77" s="160">
        <v>2150109</v>
      </c>
      <c r="O77" s="160">
        <v>2150109</v>
      </c>
      <c r="P77" s="160">
        <v>2150109</v>
      </c>
      <c r="Q77" s="160">
        <v>2150109</v>
      </c>
      <c r="R77" s="212">
        <v>2267409</v>
      </c>
      <c r="S77"/>
    </row>
    <row r="78" spans="1:19" s="47" customFormat="1" x14ac:dyDescent="0.35">
      <c r="A78" s="39"/>
      <c r="B78" s="274"/>
      <c r="C78" s="277"/>
      <c r="D78" s="277"/>
      <c r="E78" s="277"/>
      <c r="G78" s="617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6"/>
      <c r="S78"/>
    </row>
    <row r="79" spans="1:19" s="47" customFormat="1" x14ac:dyDescent="0.35">
      <c r="A79" s="39">
        <v>11539</v>
      </c>
      <c r="B79" s="274" t="s">
        <v>623</v>
      </c>
      <c r="C79" s="674">
        <v>-887700</v>
      </c>
      <c r="D79" s="674">
        <v>-553602</v>
      </c>
      <c r="E79" s="674">
        <v>-334098</v>
      </c>
      <c r="G79" s="280">
        <v>-73975</v>
      </c>
      <c r="H79" s="47">
        <v>-73975</v>
      </c>
      <c r="I79" s="47">
        <v>-73975</v>
      </c>
      <c r="J79" s="47">
        <v>-73975</v>
      </c>
      <c r="K79" s="47">
        <v>-73975</v>
      </c>
      <c r="L79" s="47">
        <v>-73975</v>
      </c>
      <c r="M79" s="47">
        <v>-73975</v>
      </c>
      <c r="N79" s="47">
        <v>-73975</v>
      </c>
      <c r="O79" s="47">
        <v>-73975</v>
      </c>
      <c r="P79" s="47">
        <v>-73975</v>
      </c>
      <c r="Q79" s="47">
        <v>-73975</v>
      </c>
      <c r="R79" s="271">
        <v>-73975</v>
      </c>
      <c r="S79"/>
    </row>
    <row r="80" spans="1:19" s="47" customFormat="1" x14ac:dyDescent="0.35">
      <c r="A80" s="39">
        <v>12195</v>
      </c>
      <c r="B80" s="274" t="s">
        <v>624</v>
      </c>
      <c r="C80" s="674">
        <v>1439045.7862761053</v>
      </c>
      <c r="D80" s="674">
        <v>1439045.7862761053</v>
      </c>
      <c r="E80" s="674">
        <v>0</v>
      </c>
      <c r="G80" s="280">
        <v>119030.57174302684</v>
      </c>
      <c r="H80" s="47">
        <v>119030.57174302684</v>
      </c>
      <c r="I80" s="47">
        <v>119030.57174302684</v>
      </c>
      <c r="J80" s="47">
        <v>119030.57174302684</v>
      </c>
      <c r="K80" s="47">
        <v>119030.57174302684</v>
      </c>
      <c r="L80" s="47">
        <v>119030.57174302684</v>
      </c>
      <c r="M80" s="47">
        <v>120810.39263632406</v>
      </c>
      <c r="N80" s="47">
        <v>120810.39263632406</v>
      </c>
      <c r="O80" s="47">
        <v>120810.39263632406</v>
      </c>
      <c r="P80" s="47">
        <v>120810.39263632406</v>
      </c>
      <c r="Q80" s="47">
        <v>120810.39263632406</v>
      </c>
      <c r="R80" s="271">
        <v>120810.39263632406</v>
      </c>
      <c r="S80"/>
    </row>
    <row r="81" spans="1:19" s="47" customFormat="1" ht="15" thickBot="1" x14ac:dyDescent="0.4">
      <c r="A81" s="46"/>
      <c r="B81" s="279"/>
      <c r="C81" s="272"/>
      <c r="D81" s="272"/>
      <c r="E81" s="272"/>
      <c r="G81" s="279"/>
      <c r="H81" s="43"/>
      <c r="I81" s="43"/>
      <c r="J81" s="43"/>
      <c r="K81" s="43"/>
      <c r="L81" s="43"/>
      <c r="M81" s="43"/>
      <c r="R81" s="271"/>
      <c r="S81"/>
    </row>
    <row r="82" spans="1:19" s="43" customFormat="1" ht="15.5" thickTop="1" thickBot="1" x14ac:dyDescent="0.4">
      <c r="A82" s="258"/>
      <c r="B82" s="281" t="s">
        <v>131</v>
      </c>
      <c r="C82" s="948"/>
      <c r="D82" s="949"/>
      <c r="E82" s="949"/>
      <c r="G82" s="950"/>
      <c r="H82" s="949"/>
      <c r="I82" s="949"/>
      <c r="J82" s="949"/>
      <c r="K82" s="949"/>
      <c r="L82" s="949"/>
      <c r="M82" s="949"/>
      <c r="N82" s="949"/>
      <c r="O82" s="949"/>
      <c r="P82" s="949"/>
      <c r="Q82" s="949"/>
      <c r="R82" s="949"/>
      <c r="S82"/>
    </row>
    <row r="83" spans="1:19" s="43" customFormat="1" ht="15.5" thickTop="1" thickBot="1" x14ac:dyDescent="0.4">
      <c r="A83" s="258"/>
      <c r="B83" s="261" t="s">
        <v>132</v>
      </c>
      <c r="C83" s="465">
        <v>1.5000000000000005E-2</v>
      </c>
      <c r="D83" s="465">
        <v>1.5000000000000005E-2</v>
      </c>
      <c r="E83" s="465">
        <v>0</v>
      </c>
      <c r="G83" s="618">
        <v>1.4999999999999999E-2</v>
      </c>
      <c r="H83" s="258">
        <v>1.4999999999999999E-2</v>
      </c>
      <c r="I83" s="258">
        <v>1.4999999999999999E-2</v>
      </c>
      <c r="J83" s="258">
        <v>1.4999999999999999E-2</v>
      </c>
      <c r="K83" s="258">
        <v>1.4999999999999999E-2</v>
      </c>
      <c r="L83" s="258">
        <v>1.4999999999999999E-2</v>
      </c>
      <c r="M83" s="258">
        <v>1.4999999999999999E-2</v>
      </c>
      <c r="N83" s="258">
        <v>1.4999999999999999E-2</v>
      </c>
      <c r="O83" s="258">
        <v>1.4999999999999999E-2</v>
      </c>
      <c r="P83" s="258">
        <v>1.4999999999999999E-2</v>
      </c>
      <c r="Q83" s="258">
        <v>1.4999999999999999E-2</v>
      </c>
      <c r="R83" s="282">
        <v>1.4999999999999999E-2</v>
      </c>
      <c r="S83"/>
    </row>
    <row r="84" spans="1:19" s="43" customFormat="1" ht="15" thickTop="1" x14ac:dyDescent="0.35">
      <c r="A84" s="258"/>
      <c r="B84" s="274" t="s">
        <v>133</v>
      </c>
      <c r="C84" s="951"/>
      <c r="D84" s="926"/>
      <c r="E84" s="926"/>
      <c r="G84" s="955"/>
      <c r="H84" s="926"/>
      <c r="I84" s="926"/>
      <c r="J84" s="926"/>
      <c r="K84" s="926"/>
      <c r="L84" s="926"/>
      <c r="M84" s="926"/>
      <c r="N84" s="926"/>
      <c r="O84" s="926"/>
      <c r="P84" s="926"/>
      <c r="Q84" s="926"/>
      <c r="R84" s="926"/>
      <c r="S84"/>
    </row>
    <row r="85" spans="1:19" s="43" customFormat="1" x14ac:dyDescent="0.35">
      <c r="A85" s="258"/>
      <c r="B85" s="274" t="s">
        <v>134</v>
      </c>
      <c r="C85" s="952"/>
      <c r="D85" s="850"/>
      <c r="E85" s="850"/>
      <c r="G85" s="956"/>
      <c r="H85" s="850"/>
      <c r="I85" s="850"/>
      <c r="J85" s="850"/>
      <c r="K85" s="850"/>
      <c r="L85" s="850"/>
      <c r="M85" s="850"/>
      <c r="N85" s="850"/>
      <c r="O85" s="850"/>
      <c r="P85" s="850"/>
      <c r="Q85" s="850"/>
      <c r="R85" s="850"/>
      <c r="S85"/>
    </row>
    <row r="86" spans="1:19" s="47" customFormat="1" ht="15" thickBot="1" x14ac:dyDescent="0.4">
      <c r="A86" s="39"/>
      <c r="B86" s="274" t="s">
        <v>135</v>
      </c>
      <c r="C86" s="953"/>
      <c r="D86" s="954"/>
      <c r="E86" s="954"/>
      <c r="G86" s="957"/>
      <c r="H86" s="954"/>
      <c r="I86" s="954"/>
      <c r="J86" s="954"/>
      <c r="K86" s="954"/>
      <c r="L86" s="954"/>
      <c r="M86" s="954"/>
      <c r="N86" s="954"/>
      <c r="O86" s="954"/>
      <c r="P86" s="954"/>
      <c r="Q86" s="954"/>
      <c r="R86" s="954"/>
      <c r="S86"/>
    </row>
    <row r="87" spans="1:19" s="47" customFormat="1" ht="15" thickTop="1" x14ac:dyDescent="0.35">
      <c r="A87" s="39">
        <v>11040</v>
      </c>
      <c r="B87" s="274" t="s">
        <v>128</v>
      </c>
      <c r="C87" s="272">
        <v>2285380.9994399999</v>
      </c>
      <c r="D87" s="272">
        <v>1866538.8900000001</v>
      </c>
      <c r="E87" s="272">
        <v>418842.1094399998</v>
      </c>
      <c r="G87" s="280">
        <v>190448.41661999997</v>
      </c>
      <c r="H87" s="47">
        <v>190448.41661999997</v>
      </c>
      <c r="I87" s="47">
        <v>190448.41661999997</v>
      </c>
      <c r="J87" s="47">
        <v>190448.41661999997</v>
      </c>
      <c r="K87" s="47">
        <v>190448.41661999997</v>
      </c>
      <c r="L87" s="47">
        <v>190448.41661999997</v>
      </c>
      <c r="M87" s="47">
        <v>190448.41661999997</v>
      </c>
      <c r="N87" s="47">
        <v>190448.41661999997</v>
      </c>
      <c r="O87" s="47">
        <v>190448.41661999997</v>
      </c>
      <c r="P87" s="47">
        <v>190448.41661999997</v>
      </c>
      <c r="Q87" s="47">
        <v>190448.41661999997</v>
      </c>
      <c r="R87" s="271">
        <v>190448.41661999997</v>
      </c>
      <c r="S87"/>
    </row>
    <row r="88" spans="1:19" s="258" customFormat="1" ht="13.4" customHeight="1" x14ac:dyDescent="0.35">
      <c r="A88" s="39">
        <v>11040</v>
      </c>
      <c r="B88" s="274" t="s">
        <v>129</v>
      </c>
      <c r="C88" s="272">
        <v>0</v>
      </c>
      <c r="D88" s="272">
        <v>0</v>
      </c>
      <c r="E88" s="272">
        <v>0</v>
      </c>
      <c r="G88" s="280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271">
        <v>0</v>
      </c>
      <c r="S88"/>
    </row>
    <row r="89" spans="1:19" s="47" customFormat="1" x14ac:dyDescent="0.35">
      <c r="A89" s="39">
        <v>11040</v>
      </c>
      <c r="B89" s="274" t="s">
        <v>130</v>
      </c>
      <c r="C89" s="272">
        <v>0</v>
      </c>
      <c r="D89" s="272">
        <v>0</v>
      </c>
      <c r="E89" s="272">
        <v>0</v>
      </c>
      <c r="G89" s="280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271">
        <v>0</v>
      </c>
      <c r="S89"/>
    </row>
    <row r="90" spans="1:19" s="47" customFormat="1" ht="15" thickBot="1" x14ac:dyDescent="0.4">
      <c r="A90" s="258"/>
      <c r="B90" s="274"/>
      <c r="C90" s="272"/>
      <c r="D90" s="272"/>
      <c r="E90" s="272"/>
      <c r="G90" s="279"/>
      <c r="H90" s="43"/>
      <c r="I90" s="43"/>
      <c r="J90" s="43"/>
      <c r="K90" s="43"/>
      <c r="L90" s="43"/>
      <c r="M90" s="43"/>
      <c r="R90" s="271"/>
      <c r="S90"/>
    </row>
    <row r="91" spans="1:19" s="47" customFormat="1" ht="15.5" thickTop="1" thickBot="1" x14ac:dyDescent="0.4">
      <c r="A91" s="39"/>
      <c r="B91" s="281" t="s">
        <v>139</v>
      </c>
      <c r="C91" s="948"/>
      <c r="D91" s="949"/>
      <c r="E91" s="949"/>
      <c r="G91" s="950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/>
    </row>
    <row r="92" spans="1:19" s="47" customFormat="1" ht="15.5" thickTop="1" thickBot="1" x14ac:dyDescent="0.4">
      <c r="A92" s="39"/>
      <c r="B92" s="261" t="s">
        <v>132</v>
      </c>
      <c r="C92" s="260">
        <v>1.5000000000000005E-2</v>
      </c>
      <c r="D92" s="260">
        <v>1.5000000000000005E-2</v>
      </c>
      <c r="E92" s="260">
        <v>0</v>
      </c>
      <c r="G92" s="618">
        <v>1.4999999999999999E-2</v>
      </c>
      <c r="H92" s="258">
        <v>1.4999999999999999E-2</v>
      </c>
      <c r="I92" s="258">
        <v>1.4999999999999999E-2</v>
      </c>
      <c r="J92" s="258">
        <v>1.4999999999999999E-2</v>
      </c>
      <c r="K92" s="258">
        <v>1.4999999999999999E-2</v>
      </c>
      <c r="L92" s="258">
        <v>1.4999999999999999E-2</v>
      </c>
      <c r="M92" s="258">
        <v>1.4999999999999999E-2</v>
      </c>
      <c r="N92" s="258">
        <v>1.4999999999999999E-2</v>
      </c>
      <c r="O92" s="258">
        <v>1.4999999999999999E-2</v>
      </c>
      <c r="P92" s="258">
        <v>1.4999999999999999E-2</v>
      </c>
      <c r="Q92" s="258">
        <v>1.4999999999999999E-2</v>
      </c>
      <c r="R92" s="258">
        <v>1.4999999999999999E-2</v>
      </c>
      <c r="S92"/>
    </row>
    <row r="93" spans="1:19" s="47" customFormat="1" ht="15" thickTop="1" x14ac:dyDescent="0.35">
      <c r="A93" s="39"/>
      <c r="B93" s="274" t="s">
        <v>133</v>
      </c>
      <c r="C93" s="951"/>
      <c r="D93" s="926"/>
      <c r="E93" s="926"/>
      <c r="G93" s="955"/>
      <c r="H93" s="926"/>
      <c r="I93" s="926"/>
      <c r="J93" s="926"/>
      <c r="K93" s="926"/>
      <c r="L93" s="926"/>
      <c r="M93" s="926"/>
      <c r="N93" s="926"/>
      <c r="O93" s="926"/>
      <c r="P93" s="926"/>
      <c r="Q93" s="926"/>
      <c r="R93" s="926"/>
      <c r="S93"/>
    </row>
    <row r="94" spans="1:19" s="43" customFormat="1" x14ac:dyDescent="0.35">
      <c r="A94" s="39"/>
      <c r="B94" s="274" t="s">
        <v>134</v>
      </c>
      <c r="C94" s="952"/>
      <c r="D94" s="850"/>
      <c r="E94" s="850"/>
      <c r="G94" s="956"/>
      <c r="H94" s="850"/>
      <c r="I94" s="850"/>
      <c r="J94" s="850"/>
      <c r="K94" s="850"/>
      <c r="L94" s="850"/>
      <c r="M94" s="850"/>
      <c r="N94" s="850"/>
      <c r="O94" s="850"/>
      <c r="P94" s="850"/>
      <c r="Q94" s="850"/>
      <c r="R94" s="850"/>
      <c r="S94"/>
    </row>
    <row r="95" spans="1:19" s="47" customFormat="1" ht="15" thickBot="1" x14ac:dyDescent="0.4">
      <c r="A95" s="39"/>
      <c r="B95" s="274" t="s">
        <v>135</v>
      </c>
      <c r="C95" s="953"/>
      <c r="D95" s="954"/>
      <c r="E95" s="954"/>
      <c r="G95" s="957"/>
      <c r="H95" s="954"/>
      <c r="I95" s="954"/>
      <c r="J95" s="954"/>
      <c r="K95" s="954"/>
      <c r="L95" s="954"/>
      <c r="M95" s="954"/>
      <c r="N95" s="954"/>
      <c r="O95" s="954"/>
      <c r="P95" s="954"/>
      <c r="Q95" s="954"/>
      <c r="R95" s="954"/>
      <c r="S95"/>
    </row>
    <row r="96" spans="1:19" s="47" customFormat="1" ht="15" thickTop="1" x14ac:dyDescent="0.35">
      <c r="A96" s="39"/>
      <c r="B96" s="274" t="s">
        <v>136</v>
      </c>
      <c r="C96" s="272">
        <v>5001277.576679999</v>
      </c>
      <c r="D96" s="272">
        <v>4084692.705000001</v>
      </c>
      <c r="E96" s="272">
        <v>916584.871679998</v>
      </c>
      <c r="G96" s="280">
        <v>416773.13139</v>
      </c>
      <c r="H96" s="47">
        <v>416773.13139</v>
      </c>
      <c r="I96" s="47">
        <v>416773.13139</v>
      </c>
      <c r="J96" s="47">
        <v>416773.13139</v>
      </c>
      <c r="K96" s="47">
        <v>416773.13139</v>
      </c>
      <c r="L96" s="47">
        <v>416773.13139</v>
      </c>
      <c r="M96" s="47">
        <v>416773.13139</v>
      </c>
      <c r="N96" s="47">
        <v>416773.13139</v>
      </c>
      <c r="O96" s="47">
        <v>416773.13139</v>
      </c>
      <c r="P96" s="47">
        <v>416773.13139</v>
      </c>
      <c r="Q96" s="47">
        <v>416773.13139</v>
      </c>
      <c r="R96" s="271">
        <v>416773.13139</v>
      </c>
      <c r="S96"/>
    </row>
    <row r="97" spans="1:19" s="258" customFormat="1" x14ac:dyDescent="0.35">
      <c r="A97" s="39"/>
      <c r="B97" s="274" t="s">
        <v>137</v>
      </c>
      <c r="C97" s="272">
        <v>0</v>
      </c>
      <c r="D97" s="272">
        <v>0</v>
      </c>
      <c r="E97" s="272">
        <v>0</v>
      </c>
      <c r="G97" s="280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271">
        <v>0</v>
      </c>
      <c r="S97"/>
    </row>
    <row r="98" spans="1:19" s="47" customFormat="1" x14ac:dyDescent="0.35">
      <c r="A98" s="39"/>
      <c r="B98" s="274" t="s">
        <v>138</v>
      </c>
      <c r="C98" s="272">
        <v>0</v>
      </c>
      <c r="D98" s="272">
        <v>0</v>
      </c>
      <c r="E98" s="272">
        <v>0</v>
      </c>
      <c r="G98" s="280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271">
        <v>0</v>
      </c>
      <c r="S98"/>
    </row>
    <row r="99" spans="1:19" s="47" customFormat="1" x14ac:dyDescent="0.35">
      <c r="A99" s="39"/>
      <c r="B99" s="274" t="s">
        <v>140</v>
      </c>
      <c r="C99" s="272">
        <v>-1393213.9388811216</v>
      </c>
      <c r="D99" s="272">
        <v>-1393213.9388811216</v>
      </c>
      <c r="E99" s="272">
        <v>0</v>
      </c>
      <c r="G99" s="280">
        <v>-125387.83919897948</v>
      </c>
      <c r="H99" s="47">
        <v>-114070.83252546734</v>
      </c>
      <c r="I99" s="47">
        <v>-122079.44924572678</v>
      </c>
      <c r="J99" s="47">
        <v>-118160.72129981322</v>
      </c>
      <c r="K99" s="47">
        <v>-119649.06403247397</v>
      </c>
      <c r="L99" s="47">
        <v>-114959.05360311706</v>
      </c>
      <c r="M99" s="47">
        <v>-117192.11832649763</v>
      </c>
      <c r="N99" s="47">
        <v>-115537.92334987127</v>
      </c>
      <c r="O99" s="47">
        <v>-110980.53036188864</v>
      </c>
      <c r="P99" s="47">
        <v>-114427.38028456626</v>
      </c>
      <c r="Q99" s="47">
        <v>-109854.49482051749</v>
      </c>
      <c r="R99" s="47">
        <v>-110914.53183220251</v>
      </c>
      <c r="S99" s="39"/>
    </row>
    <row r="100" spans="1:19" s="47" customFormat="1" ht="15" thickBot="1" x14ac:dyDescent="0.4">
      <c r="A100" s="39"/>
      <c r="B100" s="274"/>
      <c r="C100" s="272"/>
      <c r="D100" s="272"/>
      <c r="E100" s="272"/>
      <c r="G100" s="280"/>
      <c r="S100"/>
    </row>
    <row r="101" spans="1:19" s="43" customFormat="1" ht="15.5" thickTop="1" thickBot="1" x14ac:dyDescent="0.4">
      <c r="A101" s="39"/>
      <c r="B101" s="281" t="s">
        <v>142</v>
      </c>
      <c r="C101" s="948"/>
      <c r="D101" s="949"/>
      <c r="E101" s="949"/>
      <c r="G101" s="950"/>
      <c r="H101" s="949"/>
      <c r="I101" s="949"/>
      <c r="J101" s="949"/>
      <c r="K101" s="949"/>
      <c r="L101" s="949"/>
      <c r="M101" s="949"/>
      <c r="N101" s="949"/>
      <c r="O101" s="949"/>
      <c r="P101" s="949"/>
      <c r="Q101" s="949"/>
      <c r="R101" s="949"/>
      <c r="S101"/>
    </row>
    <row r="102" spans="1:19" s="43" customFormat="1" ht="15" thickTop="1" x14ac:dyDescent="0.35">
      <c r="A102" s="39"/>
      <c r="B102" s="274" t="s">
        <v>143</v>
      </c>
      <c r="C102" s="272">
        <v>34245.487667675785</v>
      </c>
      <c r="D102" s="272">
        <v>34245.488718999994</v>
      </c>
      <c r="E102" s="272">
        <v>-1.0513242086744867E-3</v>
      </c>
      <c r="G102" s="280">
        <v>1204.5496239257811</v>
      </c>
      <c r="H102" s="47">
        <v>2072.1078612304686</v>
      </c>
      <c r="I102" s="47">
        <v>2458.9516300781247</v>
      </c>
      <c r="J102" s="47">
        <v>3523.4312623046872</v>
      </c>
      <c r="K102" s="47">
        <v>3852.076782226562</v>
      </c>
      <c r="L102" s="47">
        <v>4336.9943246093744</v>
      </c>
      <c r="M102" s="47">
        <v>4550.5072894531249</v>
      </c>
      <c r="N102" s="47">
        <v>3721.40633515625</v>
      </c>
      <c r="O102" s="47">
        <v>2600.7663753906249</v>
      </c>
      <c r="P102" s="47">
        <v>1916.4705561523435</v>
      </c>
      <c r="Q102" s="47">
        <v>2082.3325123046875</v>
      </c>
      <c r="R102" s="47">
        <v>1925.8931148437498</v>
      </c>
      <c r="S102"/>
    </row>
    <row r="103" spans="1:19" s="43" customFormat="1" x14ac:dyDescent="0.35">
      <c r="A103" s="39"/>
      <c r="B103" s="274" t="s">
        <v>141</v>
      </c>
      <c r="C103" s="272">
        <v>344999.99999999994</v>
      </c>
      <c r="D103" s="272">
        <v>344999.99999999994</v>
      </c>
      <c r="E103" s="272">
        <v>0</v>
      </c>
      <c r="G103" s="280">
        <v>28749.999999999996</v>
      </c>
      <c r="H103" s="47">
        <v>28749.999999999996</v>
      </c>
      <c r="I103" s="47">
        <v>28749.999999999996</v>
      </c>
      <c r="J103" s="47">
        <v>28749.999999999996</v>
      </c>
      <c r="K103" s="47">
        <v>28749.999999999996</v>
      </c>
      <c r="L103" s="47">
        <v>28749.999999999996</v>
      </c>
      <c r="M103" s="47">
        <v>28749.999999999996</v>
      </c>
      <c r="N103" s="47">
        <v>28749.999999999996</v>
      </c>
      <c r="O103" s="47">
        <v>28749.999999999996</v>
      </c>
      <c r="P103" s="47">
        <v>28749.999999999996</v>
      </c>
      <c r="Q103" s="47">
        <v>28749.999999999996</v>
      </c>
      <c r="R103" s="271">
        <v>28749.999999999996</v>
      </c>
      <c r="S103"/>
    </row>
    <row r="104" spans="1:19" s="43" customFormat="1" x14ac:dyDescent="0.35">
      <c r="A104" s="39"/>
      <c r="B104" s="274"/>
      <c r="C104" s="256"/>
      <c r="D104" s="256"/>
      <c r="E104" s="256"/>
      <c r="G104" s="280"/>
      <c r="H104" s="47"/>
      <c r="I104" s="47"/>
      <c r="J104" s="47"/>
      <c r="K104" s="47"/>
      <c r="L104" s="47"/>
      <c r="M104" s="47"/>
      <c r="R104" s="221"/>
      <c r="S104"/>
    </row>
    <row r="105" spans="1:19" s="43" customFormat="1" x14ac:dyDescent="0.35">
      <c r="A105" s="39"/>
      <c r="B105" s="274" t="s">
        <v>144</v>
      </c>
      <c r="C105" s="272">
        <v>140952</v>
      </c>
      <c r="D105" s="272">
        <v>140952</v>
      </c>
      <c r="E105" s="272">
        <v>0</v>
      </c>
      <c r="G105" s="280">
        <v>11746</v>
      </c>
      <c r="H105" s="47">
        <v>11746</v>
      </c>
      <c r="I105" s="47">
        <v>11746</v>
      </c>
      <c r="J105" s="47">
        <v>11746</v>
      </c>
      <c r="K105" s="47">
        <v>11746</v>
      </c>
      <c r="L105" s="47">
        <v>11746</v>
      </c>
      <c r="M105" s="47">
        <v>11746</v>
      </c>
      <c r="N105" s="47">
        <v>11746</v>
      </c>
      <c r="O105" s="47">
        <v>11746</v>
      </c>
      <c r="P105" s="47">
        <v>11746</v>
      </c>
      <c r="Q105" s="47">
        <v>11746</v>
      </c>
      <c r="R105" s="47">
        <v>11746</v>
      </c>
      <c r="S105"/>
    </row>
    <row r="106" spans="1:19" s="258" customFormat="1" x14ac:dyDescent="0.35">
      <c r="A106" s="46"/>
      <c r="B106" s="279"/>
      <c r="C106" s="260"/>
      <c r="D106" s="260"/>
      <c r="E106" s="260"/>
      <c r="G106" s="619"/>
      <c r="H106" s="285"/>
      <c r="I106" s="285"/>
      <c r="J106" s="285"/>
      <c r="K106" s="285"/>
      <c r="L106" s="285"/>
      <c r="M106" s="285"/>
      <c r="S106"/>
    </row>
    <row r="107" spans="1:19" s="678" customFormat="1" ht="15" thickBot="1" x14ac:dyDescent="0.4">
      <c r="A107" s="675"/>
      <c r="B107" s="676" t="s">
        <v>145</v>
      </c>
      <c r="C107" s="677"/>
      <c r="D107" s="677"/>
      <c r="E107" s="677"/>
      <c r="G107" s="679">
        <v>31</v>
      </c>
      <c r="H107" s="680">
        <v>28</v>
      </c>
      <c r="I107" s="680">
        <v>31</v>
      </c>
      <c r="J107" s="680">
        <v>30</v>
      </c>
      <c r="K107" s="680">
        <v>31</v>
      </c>
      <c r="L107" s="680">
        <v>30</v>
      </c>
      <c r="M107" s="680">
        <v>31</v>
      </c>
      <c r="N107" s="680">
        <v>31</v>
      </c>
      <c r="O107" s="680">
        <v>30</v>
      </c>
      <c r="P107" s="680">
        <v>31</v>
      </c>
      <c r="Q107" s="680">
        <v>30</v>
      </c>
      <c r="R107" s="680">
        <v>31</v>
      </c>
      <c r="S107" s="220"/>
    </row>
    <row r="108" spans="1:19" s="47" customFormat="1" ht="15" thickTop="1" x14ac:dyDescent="0.35">
      <c r="A108" s="39"/>
      <c r="B108" s="261" t="s">
        <v>146</v>
      </c>
      <c r="C108" s="960"/>
      <c r="D108" s="959"/>
      <c r="E108" s="959"/>
      <c r="G108" s="958"/>
      <c r="H108" s="959"/>
      <c r="I108" s="959"/>
      <c r="J108" s="959"/>
      <c r="K108" s="959"/>
      <c r="L108" s="959"/>
      <c r="M108" s="959"/>
      <c r="N108" s="959"/>
      <c r="O108" s="959"/>
      <c r="P108" s="959"/>
      <c r="Q108" s="959"/>
      <c r="R108" s="959"/>
      <c r="S108" s="39"/>
    </row>
    <row r="109" spans="1:19" s="47" customFormat="1" ht="15" thickBot="1" x14ac:dyDescent="0.4">
      <c r="A109" s="39"/>
      <c r="B109" s="274" t="s">
        <v>632</v>
      </c>
      <c r="C109" s="953"/>
      <c r="D109" s="954"/>
      <c r="E109" s="954"/>
      <c r="G109" s="957"/>
      <c r="H109" s="954"/>
      <c r="I109" s="954"/>
      <c r="J109" s="954"/>
      <c r="K109" s="954"/>
      <c r="L109" s="954"/>
      <c r="M109" s="954"/>
      <c r="N109" s="954"/>
      <c r="O109" s="954"/>
      <c r="P109" s="954"/>
      <c r="Q109" s="954"/>
      <c r="R109" s="954"/>
      <c r="S109" s="39"/>
    </row>
    <row r="110" spans="1:19" s="258" customFormat="1" ht="15" thickTop="1" x14ac:dyDescent="0.35">
      <c r="A110" s="46"/>
      <c r="B110" s="279"/>
      <c r="C110" s="260"/>
      <c r="D110" s="260"/>
      <c r="E110" s="260"/>
      <c r="G110" s="619"/>
      <c r="H110" s="285"/>
      <c r="I110" s="285"/>
      <c r="J110" s="285"/>
      <c r="K110" s="285"/>
      <c r="L110" s="285"/>
      <c r="M110" s="285"/>
      <c r="S110"/>
    </row>
    <row r="111" spans="1:19" s="43" customFormat="1" x14ac:dyDescent="0.35">
      <c r="A111" s="257"/>
      <c r="B111" s="261" t="s">
        <v>403</v>
      </c>
      <c r="C111" s="553">
        <v>17666308.0234375</v>
      </c>
      <c r="D111" s="553">
        <v>18359055.765000001</v>
      </c>
      <c r="E111" s="553">
        <v>-692747.7415625006</v>
      </c>
      <c r="G111" s="261">
        <v>1405804.6616210938</v>
      </c>
      <c r="H111" s="257">
        <v>1271990.0219726563</v>
      </c>
      <c r="I111" s="257">
        <v>1455875.4921875</v>
      </c>
      <c r="J111" s="257">
        <v>1426593.4362792969</v>
      </c>
      <c r="K111" s="257">
        <v>884161.84643554688</v>
      </c>
      <c r="L111" s="257">
        <v>1210205.6567382813</v>
      </c>
      <c r="M111" s="257">
        <v>2132401.10546875</v>
      </c>
      <c r="N111" s="257">
        <v>2036885.9753417969</v>
      </c>
      <c r="O111" s="257">
        <v>1793630.5744628906</v>
      </c>
      <c r="P111" s="257">
        <v>1348016.5625</v>
      </c>
      <c r="Q111" s="257">
        <v>1337125.1064453125</v>
      </c>
      <c r="R111" s="292">
        <v>1363617.583984375</v>
      </c>
      <c r="S111" s="257"/>
    </row>
    <row r="112" spans="1:19" s="43" customFormat="1" x14ac:dyDescent="0.35">
      <c r="A112" s="257"/>
      <c r="B112" s="261" t="s">
        <v>404</v>
      </c>
      <c r="C112" s="553">
        <v>362630.49878361815</v>
      </c>
      <c r="D112" s="553">
        <v>348822.05953500001</v>
      </c>
      <c r="E112" s="553">
        <v>13808.439248618146</v>
      </c>
      <c r="G112" s="261">
        <v>27272.61043544922</v>
      </c>
      <c r="H112" s="257">
        <v>24676.606426269533</v>
      </c>
      <c r="I112" s="257">
        <v>28243.9845484375</v>
      </c>
      <c r="J112" s="257">
        <v>27675.912663818359</v>
      </c>
      <c r="K112" s="257">
        <v>17152.739820849609</v>
      </c>
      <c r="L112" s="257">
        <v>27955.750670654295</v>
      </c>
      <c r="M112" s="257">
        <v>49258.46553632812</v>
      </c>
      <c r="N112" s="257">
        <v>47052.066030395508</v>
      </c>
      <c r="O112" s="257">
        <v>34796.433144580078</v>
      </c>
      <c r="P112" s="257">
        <v>26151.521312500001</v>
      </c>
      <c r="Q112" s="257">
        <v>25940.227065039064</v>
      </c>
      <c r="R112" s="292">
        <v>26454.181129296874</v>
      </c>
      <c r="S112" s="257"/>
    </row>
    <row r="113" spans="1:19" s="160" customFormat="1" x14ac:dyDescent="0.35">
      <c r="A113" s="684"/>
      <c r="B113" s="685" t="s">
        <v>405</v>
      </c>
      <c r="C113" s="686">
        <v>22563259.20099486</v>
      </c>
      <c r="D113" s="686">
        <v>23550048.435444735</v>
      </c>
      <c r="E113" s="686">
        <v>-986789.23444987461</v>
      </c>
      <c r="G113" s="685">
        <v>2025536.7770408134</v>
      </c>
      <c r="H113" s="684">
        <v>1846550.458877749</v>
      </c>
      <c r="I113" s="684">
        <v>1517549.289787547</v>
      </c>
      <c r="J113" s="684">
        <v>1200857.8504830785</v>
      </c>
      <c r="K113" s="684">
        <v>542369.63313526462</v>
      </c>
      <c r="L113" s="684">
        <v>1048061.0926428296</v>
      </c>
      <c r="M113" s="684">
        <v>3229385.0005616718</v>
      </c>
      <c r="N113" s="684">
        <v>3322346.3824062268</v>
      </c>
      <c r="O113" s="684">
        <v>2337972.3429843355</v>
      </c>
      <c r="P113" s="684">
        <v>1657221.9055731252</v>
      </c>
      <c r="Q113" s="684">
        <v>1744999.0746651776</v>
      </c>
      <c r="R113" s="687">
        <v>2090409.392837039</v>
      </c>
      <c r="S113" s="684"/>
    </row>
    <row r="114" spans="1:19" s="47" customFormat="1" x14ac:dyDescent="0.35">
      <c r="A114" s="39"/>
      <c r="B114" s="278"/>
      <c r="C114" s="272"/>
      <c r="D114" s="272"/>
      <c r="E114" s="272"/>
      <c r="G114" s="280"/>
      <c r="R114" s="271"/>
      <c r="S114"/>
    </row>
    <row r="115" spans="1:19" s="43" customFormat="1" x14ac:dyDescent="0.35">
      <c r="B115" s="466" t="s">
        <v>148</v>
      </c>
      <c r="C115" s="256"/>
      <c r="D115" s="256"/>
      <c r="E115" s="256"/>
      <c r="G115" s="279"/>
      <c r="R115" s="221"/>
      <c r="S115"/>
    </row>
    <row r="116" spans="1:19" s="43" customFormat="1" x14ac:dyDescent="0.35">
      <c r="A116" s="39">
        <v>9171</v>
      </c>
      <c r="B116" s="261" t="s">
        <v>149</v>
      </c>
      <c r="C116" s="272">
        <v>17424</v>
      </c>
      <c r="D116" s="272">
        <v>17424</v>
      </c>
      <c r="E116" s="272">
        <v>0</v>
      </c>
      <c r="G116" s="280">
        <v>1452</v>
      </c>
      <c r="H116" s="47">
        <v>1452</v>
      </c>
      <c r="I116" s="47">
        <v>1452</v>
      </c>
      <c r="J116" s="47">
        <v>1452</v>
      </c>
      <c r="K116" s="47">
        <v>1452</v>
      </c>
      <c r="L116" s="47">
        <v>1452</v>
      </c>
      <c r="M116" s="47">
        <v>1452</v>
      </c>
      <c r="N116" s="47">
        <v>1452</v>
      </c>
      <c r="O116" s="47">
        <v>1452</v>
      </c>
      <c r="P116" s="47">
        <v>1452</v>
      </c>
      <c r="Q116" s="47">
        <v>1452</v>
      </c>
      <c r="R116" s="271">
        <v>1452</v>
      </c>
      <c r="S116" s="32"/>
    </row>
    <row r="117" spans="1:19" s="43" customFormat="1" x14ac:dyDescent="0.35">
      <c r="A117" s="39">
        <v>9231</v>
      </c>
      <c r="B117" s="261" t="s">
        <v>150</v>
      </c>
      <c r="C117" s="272">
        <v>7296</v>
      </c>
      <c r="D117" s="272">
        <v>7296</v>
      </c>
      <c r="E117" s="272">
        <v>0</v>
      </c>
      <c r="G117" s="280">
        <v>608</v>
      </c>
      <c r="H117" s="47">
        <v>608</v>
      </c>
      <c r="I117" s="47">
        <v>608</v>
      </c>
      <c r="J117" s="47">
        <v>608</v>
      </c>
      <c r="K117" s="47">
        <v>608</v>
      </c>
      <c r="L117" s="47">
        <v>608</v>
      </c>
      <c r="M117" s="47">
        <v>608</v>
      </c>
      <c r="N117" s="47">
        <v>608</v>
      </c>
      <c r="O117" s="47">
        <v>608</v>
      </c>
      <c r="P117" s="47">
        <v>608</v>
      </c>
      <c r="Q117" s="47">
        <v>608</v>
      </c>
      <c r="R117" s="271">
        <v>608</v>
      </c>
      <c r="S117" s="32"/>
    </row>
    <row r="118" spans="1:19" s="43" customFormat="1" x14ac:dyDescent="0.35">
      <c r="A118" s="39">
        <v>10400</v>
      </c>
      <c r="B118" s="261" t="s">
        <v>151</v>
      </c>
      <c r="C118" s="272">
        <v>0</v>
      </c>
      <c r="D118" s="272">
        <v>0</v>
      </c>
      <c r="E118" s="272">
        <v>0</v>
      </c>
      <c r="G118" s="280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271"/>
      <c r="S118" s="32"/>
    </row>
    <row r="119" spans="1:19" s="43" customFormat="1" x14ac:dyDescent="0.35">
      <c r="A119" s="39">
        <v>12342</v>
      </c>
      <c r="B119" s="261" t="s">
        <v>152</v>
      </c>
      <c r="C119" s="272">
        <v>6384</v>
      </c>
      <c r="D119" s="272">
        <v>6384</v>
      </c>
      <c r="E119" s="272">
        <v>0</v>
      </c>
      <c r="G119" s="280">
        <v>532</v>
      </c>
      <c r="H119" s="47">
        <v>532</v>
      </c>
      <c r="I119" s="47">
        <v>532</v>
      </c>
      <c r="J119" s="47">
        <v>532</v>
      </c>
      <c r="K119" s="47">
        <v>532</v>
      </c>
      <c r="L119" s="47">
        <v>532</v>
      </c>
      <c r="M119" s="47">
        <v>532</v>
      </c>
      <c r="N119" s="47">
        <v>532</v>
      </c>
      <c r="O119" s="47">
        <v>532</v>
      </c>
      <c r="P119" s="47">
        <v>532</v>
      </c>
      <c r="Q119" s="47">
        <v>532</v>
      </c>
      <c r="R119" s="271">
        <v>532</v>
      </c>
      <c r="S119" s="32"/>
    </row>
    <row r="120" spans="1:19" s="43" customFormat="1" x14ac:dyDescent="0.35">
      <c r="A120" s="39">
        <v>19305</v>
      </c>
      <c r="B120" s="261" t="s">
        <v>153</v>
      </c>
      <c r="C120" s="272">
        <v>17424</v>
      </c>
      <c r="D120" s="272">
        <v>17424</v>
      </c>
      <c r="E120" s="272">
        <v>0</v>
      </c>
      <c r="G120" s="280">
        <v>1452</v>
      </c>
      <c r="H120" s="47">
        <v>1452</v>
      </c>
      <c r="I120" s="47">
        <v>1452</v>
      </c>
      <c r="J120" s="47">
        <v>1452</v>
      </c>
      <c r="K120" s="47">
        <v>1452</v>
      </c>
      <c r="L120" s="47">
        <v>1452</v>
      </c>
      <c r="M120" s="47">
        <v>1452</v>
      </c>
      <c r="N120" s="47">
        <v>1452</v>
      </c>
      <c r="O120" s="47">
        <v>1452</v>
      </c>
      <c r="P120" s="47">
        <v>1452</v>
      </c>
      <c r="Q120" s="47">
        <v>1452</v>
      </c>
      <c r="R120" s="271">
        <v>1452</v>
      </c>
      <c r="S120" s="32"/>
    </row>
    <row r="121" spans="1:19" s="43" customFormat="1" x14ac:dyDescent="0.35">
      <c r="A121" s="39">
        <v>49160</v>
      </c>
      <c r="B121" s="261" t="s">
        <v>154</v>
      </c>
      <c r="C121" s="272">
        <v>19788</v>
      </c>
      <c r="D121" s="272">
        <v>19788</v>
      </c>
      <c r="E121" s="272">
        <v>0</v>
      </c>
      <c r="G121" s="280">
        <v>1649</v>
      </c>
      <c r="H121" s="47">
        <v>1649</v>
      </c>
      <c r="I121" s="47">
        <v>1649</v>
      </c>
      <c r="J121" s="47">
        <v>1649</v>
      </c>
      <c r="K121" s="47">
        <v>1649</v>
      </c>
      <c r="L121" s="47">
        <v>1649</v>
      </c>
      <c r="M121" s="47">
        <v>1649</v>
      </c>
      <c r="N121" s="47">
        <v>1649</v>
      </c>
      <c r="O121" s="47">
        <v>1649</v>
      </c>
      <c r="P121" s="47">
        <v>1649</v>
      </c>
      <c r="Q121" s="47">
        <v>1649</v>
      </c>
      <c r="R121" s="271">
        <v>1649</v>
      </c>
      <c r="S121" s="32"/>
    </row>
    <row r="122" spans="1:19" s="43" customFormat="1" x14ac:dyDescent="0.35">
      <c r="A122" s="39">
        <v>72933</v>
      </c>
      <c r="B122" s="261" t="s">
        <v>155</v>
      </c>
      <c r="C122" s="272">
        <v>9048</v>
      </c>
      <c r="D122" s="272">
        <v>9048</v>
      </c>
      <c r="E122" s="272">
        <v>0</v>
      </c>
      <c r="G122" s="280">
        <v>754</v>
      </c>
      <c r="H122" s="47">
        <v>754</v>
      </c>
      <c r="I122" s="47">
        <v>754</v>
      </c>
      <c r="J122" s="47">
        <v>754</v>
      </c>
      <c r="K122" s="47">
        <v>754</v>
      </c>
      <c r="L122" s="47">
        <v>754</v>
      </c>
      <c r="M122" s="47">
        <v>754</v>
      </c>
      <c r="N122" s="47">
        <v>754</v>
      </c>
      <c r="O122" s="47">
        <v>754</v>
      </c>
      <c r="P122" s="47">
        <v>754</v>
      </c>
      <c r="Q122" s="47">
        <v>754</v>
      </c>
      <c r="R122" s="271">
        <v>754</v>
      </c>
      <c r="S122" s="32"/>
    </row>
    <row r="123" spans="1:19" s="43" customFormat="1" x14ac:dyDescent="0.35">
      <c r="A123" s="39">
        <v>90115</v>
      </c>
      <c r="B123" s="261" t="s">
        <v>152</v>
      </c>
      <c r="C123" s="272">
        <v>6384</v>
      </c>
      <c r="D123" s="272">
        <v>6384</v>
      </c>
      <c r="E123" s="272">
        <v>0</v>
      </c>
      <c r="G123" s="280">
        <v>532</v>
      </c>
      <c r="H123" s="47">
        <v>532</v>
      </c>
      <c r="I123" s="47">
        <v>532</v>
      </c>
      <c r="J123" s="47">
        <v>532</v>
      </c>
      <c r="K123" s="47">
        <v>532</v>
      </c>
      <c r="L123" s="47">
        <v>532</v>
      </c>
      <c r="M123" s="47">
        <v>532</v>
      </c>
      <c r="N123" s="47">
        <v>532</v>
      </c>
      <c r="O123" s="47">
        <v>532</v>
      </c>
      <c r="P123" s="47">
        <v>532</v>
      </c>
      <c r="Q123" s="47">
        <v>532</v>
      </c>
      <c r="R123" s="271">
        <v>532</v>
      </c>
      <c r="S123" s="32"/>
    </row>
    <row r="124" spans="1:19" s="43" customFormat="1" x14ac:dyDescent="0.35">
      <c r="A124" s="39">
        <v>90115</v>
      </c>
      <c r="B124" s="261" t="s">
        <v>156</v>
      </c>
      <c r="C124" s="272">
        <v>792</v>
      </c>
      <c r="D124" s="272">
        <v>792</v>
      </c>
      <c r="E124" s="272">
        <v>0</v>
      </c>
      <c r="G124" s="280">
        <v>66</v>
      </c>
      <c r="H124" s="47">
        <v>66</v>
      </c>
      <c r="I124" s="47">
        <v>66</v>
      </c>
      <c r="J124" s="47">
        <v>66</v>
      </c>
      <c r="K124" s="47">
        <v>66</v>
      </c>
      <c r="L124" s="47">
        <v>66</v>
      </c>
      <c r="M124" s="47">
        <v>66</v>
      </c>
      <c r="N124" s="47">
        <v>66</v>
      </c>
      <c r="O124" s="47">
        <v>66</v>
      </c>
      <c r="P124" s="47">
        <v>66</v>
      </c>
      <c r="Q124" s="47">
        <v>66</v>
      </c>
      <c r="R124" s="271">
        <v>66</v>
      </c>
      <c r="S124" s="32"/>
    </row>
    <row r="125" spans="1:19" s="43" customFormat="1" x14ac:dyDescent="0.35">
      <c r="A125" s="39">
        <v>90115</v>
      </c>
      <c r="B125" s="261" t="s">
        <v>157</v>
      </c>
      <c r="C125" s="272">
        <v>7296</v>
      </c>
      <c r="D125" s="272">
        <v>7296</v>
      </c>
      <c r="E125" s="272">
        <v>0</v>
      </c>
      <c r="G125" s="280">
        <v>608</v>
      </c>
      <c r="H125" s="47">
        <v>608</v>
      </c>
      <c r="I125" s="47">
        <v>608</v>
      </c>
      <c r="J125" s="47">
        <v>608</v>
      </c>
      <c r="K125" s="47">
        <v>608</v>
      </c>
      <c r="L125" s="47">
        <v>608</v>
      </c>
      <c r="M125" s="47">
        <v>608</v>
      </c>
      <c r="N125" s="47">
        <v>608</v>
      </c>
      <c r="O125" s="47">
        <v>608</v>
      </c>
      <c r="P125" s="47">
        <v>608</v>
      </c>
      <c r="Q125" s="47">
        <v>608</v>
      </c>
      <c r="R125" s="271">
        <v>608</v>
      </c>
      <c r="S125" s="32"/>
    </row>
    <row r="126" spans="1:19" s="43" customFormat="1" x14ac:dyDescent="0.35">
      <c r="A126" s="39">
        <v>90115</v>
      </c>
      <c r="B126" s="261" t="s">
        <v>158</v>
      </c>
      <c r="C126" s="272">
        <v>5712</v>
      </c>
      <c r="D126" s="272">
        <v>5712</v>
      </c>
      <c r="E126" s="272">
        <v>0</v>
      </c>
      <c r="G126" s="280">
        <v>476</v>
      </c>
      <c r="H126" s="47">
        <v>476</v>
      </c>
      <c r="I126" s="47">
        <v>476</v>
      </c>
      <c r="J126" s="47">
        <v>476</v>
      </c>
      <c r="K126" s="47">
        <v>476</v>
      </c>
      <c r="L126" s="47">
        <v>476</v>
      </c>
      <c r="M126" s="47">
        <v>476</v>
      </c>
      <c r="N126" s="47">
        <v>476</v>
      </c>
      <c r="O126" s="47">
        <v>476</v>
      </c>
      <c r="P126" s="47">
        <v>476</v>
      </c>
      <c r="Q126" s="47">
        <v>476</v>
      </c>
      <c r="R126" s="271">
        <v>476</v>
      </c>
      <c r="S126" s="32"/>
    </row>
    <row r="127" spans="1:19" s="43" customFormat="1" x14ac:dyDescent="0.35">
      <c r="A127" s="39"/>
      <c r="B127" s="286" t="s">
        <v>159</v>
      </c>
      <c r="C127" s="552">
        <v>1272000</v>
      </c>
      <c r="D127" s="552">
        <v>1272000</v>
      </c>
      <c r="E127" s="552">
        <v>0</v>
      </c>
      <c r="G127" s="404">
        <v>106000</v>
      </c>
      <c r="H127" s="405">
        <v>106000</v>
      </c>
      <c r="I127" s="405">
        <v>106000</v>
      </c>
      <c r="J127" s="405">
        <v>106000</v>
      </c>
      <c r="K127" s="405">
        <v>106000</v>
      </c>
      <c r="L127" s="405">
        <v>106000</v>
      </c>
      <c r="M127" s="405">
        <v>106000</v>
      </c>
      <c r="N127" s="405">
        <v>106000</v>
      </c>
      <c r="O127" s="405">
        <v>106000</v>
      </c>
      <c r="P127" s="405">
        <v>106000</v>
      </c>
      <c r="Q127" s="405">
        <v>106000</v>
      </c>
      <c r="R127" s="406">
        <v>106000</v>
      </c>
      <c r="S127" s="32"/>
    </row>
    <row r="128" spans="1:19" s="43" customFormat="1" x14ac:dyDescent="0.35">
      <c r="A128" s="39"/>
      <c r="B128" s="261"/>
      <c r="C128" s="272"/>
      <c r="D128" s="272"/>
      <c r="E128" s="272"/>
      <c r="G128" s="280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271"/>
      <c r="S128" s="32"/>
    </row>
    <row r="129" spans="1:19" s="43" customFormat="1" x14ac:dyDescent="0.35">
      <c r="A129" s="39"/>
      <c r="B129" s="261" t="s">
        <v>147</v>
      </c>
      <c r="C129" s="272">
        <v>783799.99999999988</v>
      </c>
      <c r="D129" s="272">
        <v>783799.99999999988</v>
      </c>
      <c r="E129" s="272">
        <v>0</v>
      </c>
      <c r="G129" s="280">
        <v>65316.666666666664</v>
      </c>
      <c r="H129" s="47">
        <v>65316.666666666664</v>
      </c>
      <c r="I129" s="47">
        <v>65316.666666666664</v>
      </c>
      <c r="J129" s="47">
        <v>65316.666666666664</v>
      </c>
      <c r="K129" s="47">
        <v>65316.666666666664</v>
      </c>
      <c r="L129" s="47">
        <v>65316.666666666664</v>
      </c>
      <c r="M129" s="47">
        <v>65316.666666666664</v>
      </c>
      <c r="N129" s="47">
        <v>65316.666666666664</v>
      </c>
      <c r="O129" s="47">
        <v>65316.666666666664</v>
      </c>
      <c r="P129" s="47">
        <v>65316.666666666664</v>
      </c>
      <c r="Q129" s="47">
        <v>65316.666666666664</v>
      </c>
      <c r="R129" s="271">
        <v>65316.666666666664</v>
      </c>
      <c r="S129" s="32"/>
    </row>
    <row r="130" spans="1:19" s="43" customFormat="1" x14ac:dyDescent="0.35">
      <c r="A130" s="39"/>
      <c r="B130" s="261" t="s">
        <v>160</v>
      </c>
      <c r="C130" s="272">
        <v>987552.67500000016</v>
      </c>
      <c r="D130" s="272">
        <v>987552.67500000016</v>
      </c>
      <c r="E130" s="272">
        <v>0</v>
      </c>
      <c r="G130" s="280">
        <v>82296.056250000009</v>
      </c>
      <c r="H130" s="47">
        <v>82296.056250000009</v>
      </c>
      <c r="I130" s="47">
        <v>82296.056250000009</v>
      </c>
      <c r="J130" s="47">
        <v>82296.056250000009</v>
      </c>
      <c r="K130" s="47">
        <v>82296.056250000009</v>
      </c>
      <c r="L130" s="47">
        <v>82296.056250000009</v>
      </c>
      <c r="M130" s="47">
        <v>82296.056250000009</v>
      </c>
      <c r="N130" s="47">
        <v>82296.056250000009</v>
      </c>
      <c r="O130" s="47">
        <v>82296.056250000009</v>
      </c>
      <c r="P130" s="47">
        <v>82296.056250000009</v>
      </c>
      <c r="Q130" s="47">
        <v>82296.056250000009</v>
      </c>
      <c r="R130" s="271">
        <v>82296.056250000009</v>
      </c>
      <c r="S130" s="32"/>
    </row>
    <row r="131" spans="1:19" s="43" customFormat="1" x14ac:dyDescent="0.35">
      <c r="A131" s="39"/>
      <c r="B131" s="261" t="s">
        <v>161</v>
      </c>
      <c r="C131" s="272">
        <v>77945.380500000014</v>
      </c>
      <c r="D131" s="272">
        <v>77945.380500000014</v>
      </c>
      <c r="E131" s="272">
        <v>0</v>
      </c>
      <c r="G131" s="280">
        <v>6495.4483750000009</v>
      </c>
      <c r="H131" s="47">
        <v>6495.4483750000009</v>
      </c>
      <c r="I131" s="47">
        <v>6495.4483750000009</v>
      </c>
      <c r="J131" s="47">
        <v>6495.4483750000009</v>
      </c>
      <c r="K131" s="47">
        <v>6495.4483750000009</v>
      </c>
      <c r="L131" s="47">
        <v>6495.4483750000009</v>
      </c>
      <c r="M131" s="47">
        <v>6495.4483750000009</v>
      </c>
      <c r="N131" s="47">
        <v>6495.4483750000009</v>
      </c>
      <c r="O131" s="47">
        <v>6495.4483750000009</v>
      </c>
      <c r="P131" s="47">
        <v>6495.4483750000009</v>
      </c>
      <c r="Q131" s="47">
        <v>6495.4483750000009</v>
      </c>
      <c r="R131" s="271">
        <v>6495.4483750000009</v>
      </c>
      <c r="S131" s="32"/>
    </row>
    <row r="132" spans="1:19" s="43" customFormat="1" x14ac:dyDescent="0.35">
      <c r="A132" s="39"/>
      <c r="B132" s="261" t="s">
        <v>162</v>
      </c>
      <c r="C132" s="272">
        <v>27420.240000000002</v>
      </c>
      <c r="D132" s="272">
        <v>27420.240000000002</v>
      </c>
      <c r="E132" s="272">
        <v>0</v>
      </c>
      <c r="G132" s="280">
        <v>2285.02</v>
      </c>
      <c r="H132" s="47">
        <v>2285.02</v>
      </c>
      <c r="I132" s="47">
        <v>2285.02</v>
      </c>
      <c r="J132" s="47">
        <v>2285.02</v>
      </c>
      <c r="K132" s="47">
        <v>2285.02</v>
      </c>
      <c r="L132" s="47">
        <v>2285.02</v>
      </c>
      <c r="M132" s="47">
        <v>2285.02</v>
      </c>
      <c r="N132" s="47">
        <v>2285.02</v>
      </c>
      <c r="O132" s="47">
        <v>2285.02</v>
      </c>
      <c r="P132" s="47">
        <v>2285.02</v>
      </c>
      <c r="Q132" s="47">
        <v>2285.02</v>
      </c>
      <c r="R132" s="271">
        <v>2285.02</v>
      </c>
      <c r="S132" s="32"/>
    </row>
    <row r="133" spans="1:19" s="43" customFormat="1" x14ac:dyDescent="0.35">
      <c r="A133" s="39"/>
      <c r="B133" s="261" t="s">
        <v>163</v>
      </c>
      <c r="C133" s="272">
        <v>727281.81818181835</v>
      </c>
      <c r="D133" s="272">
        <v>727281.81818181835</v>
      </c>
      <c r="E133" s="272">
        <v>0</v>
      </c>
      <c r="G133" s="280">
        <v>60606.818181818184</v>
      </c>
      <c r="H133" s="47">
        <v>60606.818181818184</v>
      </c>
      <c r="I133" s="47">
        <v>60606.818181818184</v>
      </c>
      <c r="J133" s="47">
        <v>60606.818181818184</v>
      </c>
      <c r="K133" s="47">
        <v>60606.818181818184</v>
      </c>
      <c r="L133" s="47">
        <v>60606.818181818184</v>
      </c>
      <c r="M133" s="47">
        <v>60606.818181818184</v>
      </c>
      <c r="N133" s="47">
        <v>60606.818181818184</v>
      </c>
      <c r="O133" s="47">
        <v>60606.818181818184</v>
      </c>
      <c r="P133" s="47">
        <v>60606.818181818184</v>
      </c>
      <c r="Q133" s="47">
        <v>60606.818181818184</v>
      </c>
      <c r="R133" s="271">
        <v>60606.818181818184</v>
      </c>
      <c r="S133" s="32"/>
    </row>
    <row r="134" spans="1:19" s="43" customFormat="1" x14ac:dyDescent="0.35">
      <c r="A134" s="39"/>
      <c r="B134" s="261" t="s">
        <v>164</v>
      </c>
      <c r="C134" s="272">
        <v>63796.000000000007</v>
      </c>
      <c r="D134" s="272">
        <v>63796.000000000007</v>
      </c>
      <c r="E134" s="272">
        <v>0</v>
      </c>
      <c r="G134" s="280">
        <v>5316.333333333333</v>
      </c>
      <c r="H134" s="47">
        <v>5316.333333333333</v>
      </c>
      <c r="I134" s="47">
        <v>5316.333333333333</v>
      </c>
      <c r="J134" s="47">
        <v>5316.333333333333</v>
      </c>
      <c r="K134" s="47">
        <v>5316.333333333333</v>
      </c>
      <c r="L134" s="47">
        <v>5316.333333333333</v>
      </c>
      <c r="M134" s="47">
        <v>5316.333333333333</v>
      </c>
      <c r="N134" s="47">
        <v>5316.333333333333</v>
      </c>
      <c r="O134" s="47">
        <v>5316.333333333333</v>
      </c>
      <c r="P134" s="47">
        <v>5316.333333333333</v>
      </c>
      <c r="Q134" s="47">
        <v>5316.333333333333</v>
      </c>
      <c r="R134" s="271">
        <v>5316.333333333333</v>
      </c>
      <c r="S134" s="32"/>
    </row>
    <row r="135" spans="1:19" x14ac:dyDescent="0.35">
      <c r="B135" s="467" t="s">
        <v>625</v>
      </c>
      <c r="C135" s="290">
        <v>196957784.87994301</v>
      </c>
      <c r="D135" s="290">
        <v>157879507.49047402</v>
      </c>
      <c r="E135" s="290">
        <v>39078277.389468998</v>
      </c>
      <c r="G135" s="536">
        <v>16550538.304369099</v>
      </c>
      <c r="H135" s="288">
        <v>16316260.612684943</v>
      </c>
      <c r="I135" s="288">
        <v>16018059.330070417</v>
      </c>
      <c r="J135" s="288">
        <v>15624222.778288225</v>
      </c>
      <c r="K135" s="288">
        <v>14930295.409011031</v>
      </c>
      <c r="L135" s="288">
        <v>15475112.120713575</v>
      </c>
      <c r="M135" s="288">
        <v>17699452.088730961</v>
      </c>
      <c r="N135" s="288">
        <v>17832446.231795073</v>
      </c>
      <c r="O135" s="288">
        <v>16804420.451912828</v>
      </c>
      <c r="P135" s="288">
        <v>16154603.704591157</v>
      </c>
      <c r="Q135" s="288">
        <v>16219148.208868755</v>
      </c>
      <c r="R135" s="289">
        <v>17333225.638906904</v>
      </c>
      <c r="S135" s="32"/>
    </row>
    <row r="136" spans="1:19" x14ac:dyDescent="0.35">
      <c r="B136" s="266" t="s">
        <v>165</v>
      </c>
      <c r="C136" s="272">
        <v>6974997.2399999984</v>
      </c>
      <c r="D136" s="272">
        <v>6541443</v>
      </c>
      <c r="E136" s="272">
        <v>433554.23999999836</v>
      </c>
      <c r="G136" s="280">
        <v>581249.77</v>
      </c>
      <c r="H136" s="47">
        <v>581249.77</v>
      </c>
      <c r="I136" s="47">
        <v>581249.77</v>
      </c>
      <c r="J136" s="47">
        <v>581249.77</v>
      </c>
      <c r="K136" s="47">
        <v>581249.77</v>
      </c>
      <c r="L136" s="47">
        <v>581249.77</v>
      </c>
      <c r="M136" s="47">
        <v>581249.77</v>
      </c>
      <c r="N136" s="47">
        <v>581249.77</v>
      </c>
      <c r="O136" s="47">
        <v>581249.77</v>
      </c>
      <c r="P136" s="47">
        <v>581249.77</v>
      </c>
      <c r="Q136" s="47">
        <v>581249.77</v>
      </c>
      <c r="R136" s="271">
        <v>581249.77</v>
      </c>
      <c r="S136" s="32"/>
    </row>
    <row r="137" spans="1:19" ht="16.5" customHeight="1" x14ac:dyDescent="0.35">
      <c r="B137" s="267" t="s">
        <v>166</v>
      </c>
      <c r="C137" s="552">
        <v>-3309303.5</v>
      </c>
      <c r="D137" s="552">
        <v>-3309303.5</v>
      </c>
      <c r="E137" s="552">
        <v>0</v>
      </c>
      <c r="G137" s="404">
        <v>-340606.5</v>
      </c>
      <c r="H137" s="405">
        <v>-219404</v>
      </c>
      <c r="I137" s="405">
        <v>-155817</v>
      </c>
      <c r="J137" s="405">
        <v>-149150</v>
      </c>
      <c r="K137" s="405">
        <v>-29962</v>
      </c>
      <c r="L137" s="405">
        <v>-501780.5</v>
      </c>
      <c r="M137" s="405">
        <v>-662303</v>
      </c>
      <c r="N137" s="405">
        <v>-519015.99999999994</v>
      </c>
      <c r="O137" s="405">
        <v>-304430</v>
      </c>
      <c r="P137" s="405">
        <v>-196456</v>
      </c>
      <c r="Q137" s="405">
        <v>-88334.5</v>
      </c>
      <c r="R137" s="406">
        <v>-142044</v>
      </c>
      <c r="S137" s="32"/>
    </row>
    <row r="138" spans="1:19" ht="15" thickBot="1" x14ac:dyDescent="0.4">
      <c r="B138" s="468" t="s">
        <v>626</v>
      </c>
      <c r="C138" s="297">
        <v>200623478.61994296</v>
      </c>
      <c r="D138" s="297">
        <v>161111646.99047402</v>
      </c>
      <c r="E138" s="297">
        <v>39511831.629468948</v>
      </c>
      <c r="G138" s="620">
        <v>16791181.574369099</v>
      </c>
      <c r="H138" s="295">
        <v>16678106.382684942</v>
      </c>
      <c r="I138" s="295">
        <v>16443492.100070417</v>
      </c>
      <c r="J138" s="295">
        <v>16056322.548288224</v>
      </c>
      <c r="K138" s="295">
        <v>15481583.17901103</v>
      </c>
      <c r="L138" s="295">
        <v>15554581.390713574</v>
      </c>
      <c r="M138" s="295">
        <v>17618398.858730961</v>
      </c>
      <c r="N138" s="295">
        <v>17894680.001795072</v>
      </c>
      <c r="O138" s="295">
        <v>17081240.221912827</v>
      </c>
      <c r="P138" s="295">
        <v>16539397.474591156</v>
      </c>
      <c r="Q138" s="295">
        <v>16712063.478868756</v>
      </c>
      <c r="R138" s="296">
        <v>17772431.408906903</v>
      </c>
      <c r="S138" s="32"/>
    </row>
    <row r="139" spans="1:19" ht="15" thickTop="1" x14ac:dyDescent="0.35">
      <c r="B139" s="688"/>
      <c r="C139" s="95"/>
      <c r="D139" s="95"/>
      <c r="E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32"/>
    </row>
    <row r="140" spans="1:19" s="43" customFormat="1" x14ac:dyDescent="0.35">
      <c r="A140" s="97"/>
      <c r="B140" s="681" t="s">
        <v>612</v>
      </c>
      <c r="C140" s="682"/>
      <c r="D140" s="682"/>
      <c r="E140" s="682"/>
      <c r="G140" s="690"/>
      <c r="H140" s="691"/>
      <c r="I140" s="691"/>
      <c r="J140" s="691"/>
      <c r="K140" s="691"/>
      <c r="L140" s="691"/>
      <c r="M140" s="691"/>
      <c r="N140" s="692"/>
      <c r="O140" s="692"/>
      <c r="P140" s="692"/>
      <c r="Q140" s="692"/>
      <c r="R140" s="255"/>
      <c r="S140"/>
    </row>
    <row r="141" spans="1:19" s="43" customFormat="1" x14ac:dyDescent="0.35">
      <c r="A141" s="39">
        <v>90210</v>
      </c>
      <c r="B141" s="261" t="s">
        <v>627</v>
      </c>
      <c r="C141" s="272">
        <v>4820256</v>
      </c>
      <c r="D141" s="272">
        <v>4820256</v>
      </c>
      <c r="E141" s="272">
        <v>0</v>
      </c>
      <c r="G141" s="280">
        <v>401688</v>
      </c>
      <c r="H141" s="47">
        <v>401688</v>
      </c>
      <c r="I141" s="47">
        <v>401688</v>
      </c>
      <c r="J141" s="47">
        <v>401688</v>
      </c>
      <c r="K141" s="47">
        <v>401688</v>
      </c>
      <c r="L141" s="47">
        <v>401688</v>
      </c>
      <c r="M141" s="47">
        <v>401688</v>
      </c>
      <c r="N141" s="47">
        <v>401688</v>
      </c>
      <c r="O141" s="47">
        <v>401688</v>
      </c>
      <c r="P141" s="47">
        <v>401688</v>
      </c>
      <c r="Q141" s="47">
        <v>401688</v>
      </c>
      <c r="R141" s="271">
        <v>401688</v>
      </c>
      <c r="S141" s="32"/>
    </row>
    <row r="142" spans="1:19" s="43" customFormat="1" x14ac:dyDescent="0.35">
      <c r="A142" s="39">
        <v>90210</v>
      </c>
      <c r="B142" s="261" t="s">
        <v>628</v>
      </c>
      <c r="C142" s="272">
        <v>134400</v>
      </c>
      <c r="D142" s="272">
        <v>134400</v>
      </c>
      <c r="E142" s="272">
        <v>0</v>
      </c>
      <c r="G142" s="280">
        <v>11200</v>
      </c>
      <c r="H142" s="47">
        <v>11200</v>
      </c>
      <c r="I142" s="47">
        <v>11200</v>
      </c>
      <c r="J142" s="47">
        <v>11200</v>
      </c>
      <c r="K142" s="47">
        <v>11200</v>
      </c>
      <c r="L142" s="47">
        <v>11200</v>
      </c>
      <c r="M142" s="47">
        <v>11200</v>
      </c>
      <c r="N142" s="47">
        <v>11200</v>
      </c>
      <c r="O142" s="47">
        <v>11200</v>
      </c>
      <c r="P142" s="47">
        <v>11200</v>
      </c>
      <c r="Q142" s="47">
        <v>11200</v>
      </c>
      <c r="R142" s="271">
        <v>11200</v>
      </c>
      <c r="S142" s="32"/>
    </row>
    <row r="143" spans="1:19" s="43" customFormat="1" x14ac:dyDescent="0.35">
      <c r="A143" s="39">
        <v>90210</v>
      </c>
      <c r="B143" s="261" t="s">
        <v>629</v>
      </c>
      <c r="C143" s="272">
        <v>270264</v>
      </c>
      <c r="D143" s="272">
        <v>270264</v>
      </c>
      <c r="E143" s="272">
        <v>0</v>
      </c>
      <c r="G143" s="280">
        <v>22522</v>
      </c>
      <c r="H143" s="47">
        <v>22522</v>
      </c>
      <c r="I143" s="47">
        <v>22522</v>
      </c>
      <c r="J143" s="47">
        <v>22522</v>
      </c>
      <c r="K143" s="47">
        <v>22522</v>
      </c>
      <c r="L143" s="47">
        <v>22522</v>
      </c>
      <c r="M143" s="47">
        <v>22522</v>
      </c>
      <c r="N143" s="47">
        <v>22522</v>
      </c>
      <c r="O143" s="47">
        <v>22522</v>
      </c>
      <c r="P143" s="47">
        <v>22522</v>
      </c>
      <c r="Q143" s="47">
        <v>22522</v>
      </c>
      <c r="R143" s="271">
        <v>22522</v>
      </c>
      <c r="S143" s="32"/>
    </row>
    <row r="144" spans="1:19" s="43" customFormat="1" x14ac:dyDescent="0.35">
      <c r="A144" s="39"/>
      <c r="B144" s="261" t="s">
        <v>649</v>
      </c>
      <c r="C144" s="272">
        <v>1947199.9999999998</v>
      </c>
      <c r="D144" s="272"/>
      <c r="E144" s="272">
        <v>1947199.9999999998</v>
      </c>
      <c r="G144" s="280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486799.99999999994</v>
      </c>
      <c r="M144" s="47">
        <v>486799.99999999994</v>
      </c>
      <c r="N144" s="47">
        <v>486799.99999999994</v>
      </c>
      <c r="O144" s="47">
        <v>486799.99999999994</v>
      </c>
      <c r="P144" s="47">
        <v>0</v>
      </c>
      <c r="Q144" s="47">
        <v>0</v>
      </c>
      <c r="R144" s="271">
        <v>0</v>
      </c>
      <c r="S144" s="32"/>
    </row>
    <row r="145" spans="1:19" x14ac:dyDescent="0.35">
      <c r="B145" s="467" t="s">
        <v>630</v>
      </c>
      <c r="C145" s="290">
        <v>7172120</v>
      </c>
      <c r="D145" s="290">
        <v>5224920</v>
      </c>
      <c r="E145" s="290">
        <v>1947200</v>
      </c>
      <c r="G145" s="536">
        <v>435410</v>
      </c>
      <c r="H145" s="288">
        <v>435410</v>
      </c>
      <c r="I145" s="288">
        <v>435410</v>
      </c>
      <c r="J145" s="288">
        <v>435410</v>
      </c>
      <c r="K145" s="288">
        <v>435410</v>
      </c>
      <c r="L145" s="288">
        <v>922210</v>
      </c>
      <c r="M145" s="288">
        <v>922210</v>
      </c>
      <c r="N145" s="288">
        <v>922210</v>
      </c>
      <c r="O145" s="288">
        <v>922210</v>
      </c>
      <c r="P145" s="288">
        <v>435410</v>
      </c>
      <c r="Q145" s="288">
        <v>435410</v>
      </c>
      <c r="R145" s="289">
        <v>435410</v>
      </c>
      <c r="S145" s="32"/>
    </row>
    <row r="146" spans="1:19" x14ac:dyDescent="0.35">
      <c r="B146" s="689"/>
      <c r="C146" s="47"/>
      <c r="D146" s="47"/>
      <c r="E146" s="47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32"/>
    </row>
    <row r="147" spans="1:19" s="43" customFormat="1" x14ac:dyDescent="0.35">
      <c r="A147" s="97"/>
      <c r="B147" s="693" t="s">
        <v>617</v>
      </c>
      <c r="C147" s="682"/>
      <c r="D147" s="682"/>
      <c r="E147" s="682"/>
      <c r="G147" s="690"/>
      <c r="H147" s="691"/>
      <c r="I147" s="691"/>
      <c r="J147" s="691"/>
      <c r="K147" s="691"/>
      <c r="L147" s="691"/>
      <c r="M147" s="691"/>
      <c r="N147" s="692"/>
      <c r="O147" s="692"/>
      <c r="P147" s="692"/>
      <c r="Q147" s="692"/>
      <c r="R147" s="255"/>
      <c r="S147"/>
    </row>
    <row r="148" spans="1:19" s="46" customFormat="1" x14ac:dyDescent="0.35">
      <c r="A148" s="97"/>
      <c r="B148" s="283" t="s">
        <v>631</v>
      </c>
      <c r="C148" s="734">
        <v>12990240</v>
      </c>
      <c r="D148" s="734">
        <v>2165040</v>
      </c>
      <c r="E148" s="734">
        <v>10825200</v>
      </c>
      <c r="G148" s="735">
        <v>1082520</v>
      </c>
      <c r="H148" s="95">
        <v>1082520</v>
      </c>
      <c r="I148" s="95">
        <v>1082520</v>
      </c>
      <c r="J148" s="95">
        <v>1082520</v>
      </c>
      <c r="K148" s="95">
        <v>1082520</v>
      </c>
      <c r="L148" s="95">
        <v>1082520</v>
      </c>
      <c r="M148" s="95">
        <v>1082520</v>
      </c>
      <c r="N148" s="95">
        <v>1082520</v>
      </c>
      <c r="O148" s="95">
        <v>1082520</v>
      </c>
      <c r="P148" s="95">
        <v>1082520</v>
      </c>
      <c r="Q148" s="95">
        <v>1082520</v>
      </c>
      <c r="R148" s="736">
        <v>1082520</v>
      </c>
      <c r="S148" s="54"/>
    </row>
    <row r="149" spans="1:19" s="46" customFormat="1" x14ac:dyDescent="0.35">
      <c r="A149" s="97"/>
      <c r="B149" s="283" t="s">
        <v>644</v>
      </c>
      <c r="C149" s="734">
        <v>0</v>
      </c>
      <c r="D149" s="734">
        <v>927462.25000000035</v>
      </c>
      <c r="E149" s="734">
        <v>-927462.25000000035</v>
      </c>
      <c r="G149" s="735">
        <v>0</v>
      </c>
      <c r="H149" s="95">
        <v>0</v>
      </c>
      <c r="I149" s="95">
        <v>0</v>
      </c>
      <c r="J149" s="95">
        <v>0</v>
      </c>
      <c r="K149" s="95">
        <v>0</v>
      </c>
      <c r="L149" s="95"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  <c r="R149" s="736">
        <v>0</v>
      </c>
      <c r="S149" s="54"/>
    </row>
    <row r="150" spans="1:19" s="46" customFormat="1" x14ac:dyDescent="0.35">
      <c r="A150" s="97"/>
      <c r="B150" s="283" t="s">
        <v>718</v>
      </c>
      <c r="C150" s="734">
        <v>3298000.0000000005</v>
      </c>
      <c r="D150" s="734">
        <v>2165040</v>
      </c>
      <c r="E150" s="734">
        <v>1132960.0000000005</v>
      </c>
      <c r="G150" s="735">
        <v>274833.33333333331</v>
      </c>
      <c r="H150" s="95">
        <v>274833.33333333331</v>
      </c>
      <c r="I150" s="95">
        <v>274833.33333333331</v>
      </c>
      <c r="J150" s="95">
        <v>274833.33333333331</v>
      </c>
      <c r="K150" s="95">
        <v>274833.33333333331</v>
      </c>
      <c r="L150" s="95">
        <v>274833.33333333331</v>
      </c>
      <c r="M150" s="95">
        <v>274833.33333333331</v>
      </c>
      <c r="N150" s="95">
        <v>274833.33333333331</v>
      </c>
      <c r="O150" s="95">
        <v>274833.33333333331</v>
      </c>
      <c r="P150" s="95">
        <v>274833.33333333331</v>
      </c>
      <c r="Q150" s="95">
        <v>274833.33333333331</v>
      </c>
      <c r="R150" s="736">
        <v>274833.33333333331</v>
      </c>
      <c r="S150" s="54"/>
    </row>
    <row r="151" spans="1:19" s="46" customFormat="1" x14ac:dyDescent="0.35">
      <c r="A151" s="97"/>
      <c r="B151" s="694" t="s">
        <v>719</v>
      </c>
      <c r="C151" s="291">
        <v>3154999.9999999995</v>
      </c>
      <c r="D151" s="291">
        <v>927462.25000000035</v>
      </c>
      <c r="E151" s="291">
        <v>2227537.7499999991</v>
      </c>
      <c r="G151" s="92">
        <v>262916.66666666669</v>
      </c>
      <c r="H151" s="93">
        <v>262916.66666666669</v>
      </c>
      <c r="I151" s="93">
        <v>262916.66666666669</v>
      </c>
      <c r="J151" s="93">
        <v>262916.66666666669</v>
      </c>
      <c r="K151" s="93">
        <v>262916.66666666669</v>
      </c>
      <c r="L151" s="93">
        <v>262916.66666666669</v>
      </c>
      <c r="M151" s="93">
        <v>262916.66666666669</v>
      </c>
      <c r="N151" s="93">
        <v>262916.66666666669</v>
      </c>
      <c r="O151" s="93">
        <v>262916.66666666669</v>
      </c>
      <c r="P151" s="93">
        <v>262916.66666666669</v>
      </c>
      <c r="Q151" s="93">
        <v>262916.66666666669</v>
      </c>
      <c r="R151" s="94">
        <v>262916.66666666669</v>
      </c>
      <c r="S151" s="54"/>
    </row>
    <row r="152" spans="1:19" s="46" customFormat="1" x14ac:dyDescent="0.35">
      <c r="A152" s="97"/>
      <c r="B152" s="770"/>
      <c r="C152" s="95"/>
      <c r="D152" s="95"/>
      <c r="E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54"/>
    </row>
    <row r="153" spans="1:19" s="46" customFormat="1" x14ac:dyDescent="0.35">
      <c r="A153" s="97"/>
      <c r="B153" s="770" t="s">
        <v>663</v>
      </c>
      <c r="C153" s="95">
        <v>2740851.6660000002</v>
      </c>
      <c r="D153" s="95"/>
      <c r="E153" s="95">
        <v>2740851.6660000002</v>
      </c>
      <c r="G153" s="95">
        <v>13095.380000000001</v>
      </c>
      <c r="H153" s="95">
        <v>78059.11</v>
      </c>
      <c r="I153" s="95">
        <v>197654.1</v>
      </c>
      <c r="J153" s="95">
        <v>288951.09999999998</v>
      </c>
      <c r="K153" s="95">
        <v>1440.2860000000001</v>
      </c>
      <c r="L153" s="95">
        <v>157402.9</v>
      </c>
      <c r="M153" s="95">
        <v>878732.4</v>
      </c>
      <c r="N153" s="95">
        <v>444979.4</v>
      </c>
      <c r="O153" s="95">
        <v>485520.69999999995</v>
      </c>
      <c r="P153" s="95">
        <v>122361.7</v>
      </c>
      <c r="Q153" s="95">
        <v>72654.59</v>
      </c>
      <c r="R153" s="95">
        <v>0</v>
      </c>
      <c r="S153" s="54"/>
    </row>
    <row r="154" spans="1:19" ht="18" customHeight="1" x14ac:dyDescent="0.35">
      <c r="B154" s="43"/>
      <c r="C154" s="47"/>
      <c r="D154" s="47"/>
      <c r="E154" s="47"/>
      <c r="G154" s="46"/>
      <c r="H154" s="46"/>
      <c r="I154" s="46"/>
      <c r="J154" s="46"/>
      <c r="K154" s="46"/>
      <c r="L154" s="46"/>
      <c r="M154" s="46"/>
    </row>
    <row r="155" spans="1:19" ht="29.5" thickBot="1" x14ac:dyDescent="0.4">
      <c r="B155" s="790" t="s">
        <v>720</v>
      </c>
      <c r="C155" s="297">
        <v>226313996.54594302</v>
      </c>
      <c r="D155" s="297">
        <v>169289431.99047402</v>
      </c>
      <c r="E155" s="297">
        <v>57024564.555468999</v>
      </c>
      <c r="G155" s="620">
        <v>18619313.684369098</v>
      </c>
      <c r="H155" s="295">
        <v>18449999.722684942</v>
      </c>
      <c r="I155" s="295">
        <v>18271393.430070419</v>
      </c>
      <c r="J155" s="295">
        <v>17968853.878288224</v>
      </c>
      <c r="K155" s="295">
        <v>16987415.695011031</v>
      </c>
      <c r="L155" s="295">
        <v>18174995.020713575</v>
      </c>
      <c r="M155" s="295">
        <v>21120664.48873096</v>
      </c>
      <c r="N155" s="295">
        <v>20819905.631795071</v>
      </c>
      <c r="O155" s="295">
        <v>19832421.151912827</v>
      </c>
      <c r="P155" s="295">
        <v>18332645.404591154</v>
      </c>
      <c r="Q155" s="295">
        <v>18347482.798868757</v>
      </c>
      <c r="R155" s="296">
        <v>19388905.638906904</v>
      </c>
      <c r="S155" s="32"/>
    </row>
    <row r="156" spans="1:19" ht="15" thickTop="1" x14ac:dyDescent="0.35">
      <c r="G156" s="47"/>
      <c r="H156" s="47"/>
      <c r="I156" s="47"/>
      <c r="J156" s="47"/>
      <c r="K156" s="47"/>
      <c r="L156" s="47"/>
      <c r="M156" s="47"/>
      <c r="N156" s="48"/>
    </row>
    <row r="157" spans="1:19" x14ac:dyDescent="0.35">
      <c r="A157" s="224" t="s">
        <v>657</v>
      </c>
      <c r="C157" s="47"/>
      <c r="D157" s="47"/>
      <c r="H157" s="47"/>
    </row>
    <row r="158" spans="1:19" x14ac:dyDescent="0.35">
      <c r="C158" s="47"/>
      <c r="D158" s="47"/>
      <c r="H158" s="47"/>
    </row>
    <row r="159" spans="1:19" x14ac:dyDescent="0.35"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</row>
    <row r="160" spans="1:19" x14ac:dyDescent="0.35">
      <c r="H160" s="47"/>
    </row>
    <row r="161" spans="8:8" x14ac:dyDescent="0.35">
      <c r="H161" s="47"/>
    </row>
    <row r="162" spans="8:8" x14ac:dyDescent="0.35">
      <c r="H162" s="47"/>
    </row>
    <row r="163" spans="8:8" x14ac:dyDescent="0.35">
      <c r="H163" s="47"/>
    </row>
    <row r="164" spans="8:8" x14ac:dyDescent="0.35">
      <c r="H164" s="47"/>
    </row>
    <row r="165" spans="8:8" x14ac:dyDescent="0.35">
      <c r="H165" s="47"/>
    </row>
    <row r="166" spans="8:8" x14ac:dyDescent="0.35">
      <c r="H166" s="47"/>
    </row>
  </sheetData>
  <conditionalFormatting sqref="A157">
    <cfRule type="cellIs" dxfId="15" priority="5" operator="equal">
      <formula>"Jennifer"</formula>
    </cfRule>
    <cfRule type="cellIs" dxfId="14" priority="6" operator="equal">
      <formula>"Kacee"</formula>
    </cfRule>
    <cfRule type="cellIs" dxfId="13" priority="7" operator="equal">
      <formula>"Tricia"</formula>
    </cfRule>
    <cfRule type="cellIs" dxfId="12" priority="8" operator="equal">
      <formula>"Henry"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8"/>
  <sheetViews>
    <sheetView topLeftCell="A4" zoomScale="80" zoomScaleNormal="80" workbookViewId="0">
      <selection activeCell="F29" sqref="F29:Q33"/>
    </sheetView>
  </sheetViews>
  <sheetFormatPr defaultRowHeight="14.5" x14ac:dyDescent="0.35"/>
  <cols>
    <col min="1" max="1" width="38.26953125" customWidth="1"/>
    <col min="2" max="3" width="14.26953125" bestFit="1" customWidth="1"/>
    <col min="4" max="4" width="13.26953125" customWidth="1"/>
    <col min="5" max="5" width="9.81640625" customWidth="1"/>
    <col min="6" max="7" width="12.26953125" bestFit="1" customWidth="1"/>
    <col min="8" max="8" width="11.26953125" bestFit="1" customWidth="1"/>
    <col min="9" max="15" width="11.26953125" style="39" bestFit="1" customWidth="1"/>
    <col min="16" max="17" width="12.26953125" style="39" bestFit="1" customWidth="1"/>
    <col min="18" max="18" width="11.54296875" style="39" bestFit="1" customWidth="1"/>
    <col min="19" max="19" width="11.54296875" bestFit="1" customWidth="1"/>
  </cols>
  <sheetData>
    <row r="1" spans="1:18" ht="15.5" x14ac:dyDescent="0.35">
      <c r="A1" s="752" t="str">
        <f>REDACTED!A3</f>
        <v>REDACTED VERSION</v>
      </c>
    </row>
    <row r="2" spans="1:18" ht="10.5" customHeight="1" x14ac:dyDescent="0.35"/>
    <row r="3" spans="1:18" ht="18.5" x14ac:dyDescent="0.45">
      <c r="A3" s="1" t="s">
        <v>50</v>
      </c>
    </row>
    <row r="4" spans="1:18" ht="15.5" x14ac:dyDescent="0.35">
      <c r="A4" s="108" t="s">
        <v>733</v>
      </c>
    </row>
    <row r="5" spans="1:18" ht="20" x14ac:dyDescent="0.4">
      <c r="A5" s="37" t="s">
        <v>499</v>
      </c>
    </row>
    <row r="6" spans="1:18" ht="28.75" customHeight="1" x14ac:dyDescent="0.5">
      <c r="A6" s="2"/>
    </row>
    <row r="8" spans="1:18" ht="15" thickBot="1" x14ac:dyDescent="0.4"/>
    <row r="9" spans="1:18" ht="29.5" thickBot="1" x14ac:dyDescent="0.4">
      <c r="A9" s="38" t="s">
        <v>434</v>
      </c>
      <c r="B9" s="605">
        <v>2026</v>
      </c>
      <c r="C9" s="605" t="s">
        <v>658</v>
      </c>
      <c r="D9" s="605" t="s">
        <v>659</v>
      </c>
      <c r="E9" s="412"/>
      <c r="F9" s="419">
        <v>46023</v>
      </c>
      <c r="G9" s="420">
        <v>46054</v>
      </c>
      <c r="H9" s="420">
        <v>46082</v>
      </c>
      <c r="I9" s="420">
        <v>46113</v>
      </c>
      <c r="J9" s="420">
        <v>46143</v>
      </c>
      <c r="K9" s="420">
        <v>46174</v>
      </c>
      <c r="L9" s="420">
        <v>46204</v>
      </c>
      <c r="M9" s="420">
        <v>46235</v>
      </c>
      <c r="N9" s="420">
        <v>46266</v>
      </c>
      <c r="O9" s="420">
        <v>46296</v>
      </c>
      <c r="P9" s="420">
        <v>46327</v>
      </c>
      <c r="Q9" s="421">
        <v>46357</v>
      </c>
      <c r="R9"/>
    </row>
    <row r="10" spans="1:18" x14ac:dyDescent="0.35">
      <c r="A10" s="38" t="s">
        <v>145</v>
      </c>
      <c r="B10" s="706">
        <v>365</v>
      </c>
      <c r="C10" s="706">
        <v>365</v>
      </c>
      <c r="D10" s="706"/>
      <c r="E10" s="241"/>
      <c r="F10" s="707">
        <v>31</v>
      </c>
      <c r="G10" s="708">
        <v>28</v>
      </c>
      <c r="H10" s="708">
        <v>31</v>
      </c>
      <c r="I10" s="708">
        <v>30</v>
      </c>
      <c r="J10" s="708">
        <v>31</v>
      </c>
      <c r="K10" s="708">
        <v>30</v>
      </c>
      <c r="L10" s="708">
        <v>31</v>
      </c>
      <c r="M10" s="708">
        <v>31</v>
      </c>
      <c r="N10" s="708">
        <v>30</v>
      </c>
      <c r="O10" s="708">
        <v>31</v>
      </c>
      <c r="P10" s="708">
        <v>30</v>
      </c>
      <c r="Q10" s="709">
        <v>31</v>
      </c>
      <c r="R10"/>
    </row>
    <row r="11" spans="1:18" x14ac:dyDescent="0.35">
      <c r="A11" s="38" t="s">
        <v>476</v>
      </c>
      <c r="B11" s="710"/>
      <c r="C11" s="710"/>
      <c r="D11" s="710"/>
      <c r="E11" s="711"/>
      <c r="F11" s="712">
        <v>2</v>
      </c>
      <c r="G11" s="39">
        <v>3</v>
      </c>
      <c r="H11" s="39">
        <v>8</v>
      </c>
      <c r="I11" s="39">
        <v>10</v>
      </c>
      <c r="J11" s="39">
        <v>12</v>
      </c>
      <c r="K11" s="39">
        <v>11</v>
      </c>
      <c r="L11" s="39">
        <v>6</v>
      </c>
      <c r="M11" s="39">
        <v>5</v>
      </c>
      <c r="N11" s="39">
        <v>7</v>
      </c>
      <c r="O11" s="39">
        <v>9</v>
      </c>
      <c r="P11" s="39">
        <v>4</v>
      </c>
      <c r="Q11" s="237">
        <v>1</v>
      </c>
      <c r="R11"/>
    </row>
    <row r="12" spans="1:18" x14ac:dyDescent="0.35">
      <c r="A12" s="38" t="s">
        <v>477</v>
      </c>
      <c r="B12" s="713">
        <v>4.0733333333333333</v>
      </c>
      <c r="C12" s="713">
        <v>3.5475000000000008</v>
      </c>
      <c r="D12" s="713">
        <v>0.52583333333333249</v>
      </c>
      <c r="E12" s="714"/>
      <c r="F12" s="715">
        <v>5.69</v>
      </c>
      <c r="G12" s="554">
        <v>5.31</v>
      </c>
      <c r="H12" s="554">
        <v>3.57</v>
      </c>
      <c r="I12" s="554">
        <v>3.08</v>
      </c>
      <c r="J12" s="554">
        <v>2.88</v>
      </c>
      <c r="K12" s="554">
        <v>3.07</v>
      </c>
      <c r="L12" s="554">
        <v>3.74</v>
      </c>
      <c r="M12" s="554">
        <v>3.83</v>
      </c>
      <c r="N12" s="554">
        <v>3.72</v>
      </c>
      <c r="O12" s="554">
        <v>3.56</v>
      </c>
      <c r="P12" s="554">
        <v>4.4800000000000004</v>
      </c>
      <c r="Q12" s="555">
        <v>5.95</v>
      </c>
      <c r="R12"/>
    </row>
    <row r="13" spans="1:18" ht="15" thickBot="1" x14ac:dyDescent="0.4">
      <c r="B13" s="710"/>
      <c r="C13" s="710"/>
      <c r="D13" s="710"/>
      <c r="E13" s="711"/>
      <c r="F13" s="712"/>
      <c r="G13" s="39"/>
      <c r="H13" s="39"/>
      <c r="Q13" s="237"/>
      <c r="R13"/>
    </row>
    <row r="14" spans="1:18" ht="15" thickTop="1" x14ac:dyDescent="0.35">
      <c r="A14" s="38" t="s">
        <v>478</v>
      </c>
      <c r="B14" s="961"/>
      <c r="C14" s="962"/>
      <c r="D14" s="962"/>
      <c r="E14" s="716"/>
      <c r="F14" s="961"/>
      <c r="G14" s="959"/>
      <c r="H14" s="959"/>
      <c r="I14" s="959"/>
      <c r="J14" s="959"/>
      <c r="K14" s="959"/>
      <c r="L14" s="959"/>
      <c r="M14" s="959"/>
      <c r="N14" s="959"/>
      <c r="O14" s="959"/>
      <c r="P14" s="959"/>
      <c r="Q14" s="967"/>
      <c r="R14"/>
    </row>
    <row r="15" spans="1:18" x14ac:dyDescent="0.35">
      <c r="A15" s="38" t="s">
        <v>479</v>
      </c>
      <c r="B15" s="963"/>
      <c r="C15" s="964"/>
      <c r="D15" s="964"/>
      <c r="E15" s="716"/>
      <c r="F15" s="963"/>
      <c r="G15" s="968"/>
      <c r="H15" s="968"/>
      <c r="I15" s="968"/>
      <c r="J15" s="968"/>
      <c r="K15" s="968"/>
      <c r="L15" s="968"/>
      <c r="M15" s="968"/>
      <c r="N15" s="968"/>
      <c r="O15" s="968"/>
      <c r="P15" s="968"/>
      <c r="Q15" s="969"/>
      <c r="R15"/>
    </row>
    <row r="16" spans="1:18" x14ac:dyDescent="0.35">
      <c r="A16" s="38" t="s">
        <v>480</v>
      </c>
      <c r="B16" s="963"/>
      <c r="C16" s="964"/>
      <c r="D16" s="964"/>
      <c r="E16" s="716"/>
      <c r="F16" s="963"/>
      <c r="G16" s="968"/>
      <c r="H16" s="968"/>
      <c r="I16" s="968"/>
      <c r="J16" s="968"/>
      <c r="K16" s="968"/>
      <c r="L16" s="968"/>
      <c r="M16" s="968"/>
      <c r="N16" s="968"/>
      <c r="O16" s="968"/>
      <c r="P16" s="968"/>
      <c r="Q16" s="969"/>
      <c r="R16"/>
    </row>
    <row r="17" spans="1:18" x14ac:dyDescent="0.35">
      <c r="A17" s="38" t="s">
        <v>481</v>
      </c>
      <c r="B17" s="963"/>
      <c r="C17" s="964"/>
      <c r="D17" s="964"/>
      <c r="E17" s="716"/>
      <c r="F17" s="963"/>
      <c r="G17" s="968"/>
      <c r="H17" s="968"/>
      <c r="I17" s="968"/>
      <c r="J17" s="968"/>
      <c r="K17" s="968"/>
      <c r="L17" s="968"/>
      <c r="M17" s="968"/>
      <c r="N17" s="968"/>
      <c r="O17" s="968"/>
      <c r="P17" s="968"/>
      <c r="Q17" s="969"/>
      <c r="R17"/>
    </row>
    <row r="18" spans="1:18" ht="15" thickBot="1" x14ac:dyDescent="0.4">
      <c r="A18" s="38" t="s">
        <v>482</v>
      </c>
      <c r="B18" s="965"/>
      <c r="C18" s="966"/>
      <c r="D18" s="966"/>
      <c r="E18" s="716"/>
      <c r="F18" s="965"/>
      <c r="G18" s="970"/>
      <c r="H18" s="970"/>
      <c r="I18" s="970"/>
      <c r="J18" s="970"/>
      <c r="K18" s="970"/>
      <c r="L18" s="970"/>
      <c r="M18" s="970"/>
      <c r="N18" s="970"/>
      <c r="O18" s="970"/>
      <c r="P18" s="970"/>
      <c r="Q18" s="971"/>
      <c r="R18"/>
    </row>
    <row r="19" spans="1:18" ht="15" thickTop="1" x14ac:dyDescent="0.35">
      <c r="A19" s="38" t="s">
        <v>483</v>
      </c>
      <c r="B19" s="717">
        <v>1.7199864187851466E-2</v>
      </c>
      <c r="C19" s="717">
        <v>1.7199864187851466E-2</v>
      </c>
      <c r="D19" s="717">
        <v>0</v>
      </c>
      <c r="E19" s="718"/>
      <c r="F19" s="719">
        <v>8.5569002239823631E-3</v>
      </c>
      <c r="G19" s="718">
        <v>9.150380712816767E-3</v>
      </c>
      <c r="H19" s="718">
        <v>1.0254541695922322E-2</v>
      </c>
      <c r="I19" s="718">
        <v>2.1535850923718285E-2</v>
      </c>
      <c r="J19" s="718">
        <v>2.3645279311579691E-2</v>
      </c>
      <c r="K19" s="718">
        <v>2.5254229496923276E-2</v>
      </c>
      <c r="L19" s="718">
        <v>1.8250800446945919E-2</v>
      </c>
      <c r="M19" s="718">
        <v>2.146450677840555E-2</v>
      </c>
      <c r="N19" s="718">
        <v>2.2284279500468795E-2</v>
      </c>
      <c r="O19" s="718">
        <v>1.9064480909341635E-2</v>
      </c>
      <c r="P19" s="409">
        <v>1.5779013453513409E-2</v>
      </c>
      <c r="Q19" s="422">
        <v>1.1158106800599605E-2</v>
      </c>
      <c r="R19"/>
    </row>
    <row r="20" spans="1:18" ht="15" thickBot="1" x14ac:dyDescent="0.4">
      <c r="A20" s="38" t="s">
        <v>484</v>
      </c>
      <c r="B20" s="717">
        <v>1.7199864187851466E-2</v>
      </c>
      <c r="C20" s="717">
        <v>1.7199864187851466E-2</v>
      </c>
      <c r="D20" s="717">
        <v>0</v>
      </c>
      <c r="E20" s="718"/>
      <c r="F20" s="720">
        <v>8.5569002239823631E-3</v>
      </c>
      <c r="G20" s="718">
        <v>9.150380712816767E-3</v>
      </c>
      <c r="H20" s="718">
        <v>1.0254541695922322E-2</v>
      </c>
      <c r="I20" s="718">
        <v>2.1535850923718285E-2</v>
      </c>
      <c r="J20" s="718">
        <v>2.3645279311579691E-2</v>
      </c>
      <c r="K20" s="718">
        <v>2.5254229496923276E-2</v>
      </c>
      <c r="L20" s="718">
        <v>1.8250800446945919E-2</v>
      </c>
      <c r="M20" s="718">
        <v>2.146450677840555E-2</v>
      </c>
      <c r="N20" s="718">
        <v>2.2284279500468795E-2</v>
      </c>
      <c r="O20" s="718">
        <v>1.9064480909341635E-2</v>
      </c>
      <c r="P20" s="409">
        <v>1.5779013453513409E-2</v>
      </c>
      <c r="Q20" s="423">
        <v>1.1158106800599605E-2</v>
      </c>
      <c r="R20"/>
    </row>
    <row r="21" spans="1:18" ht="15" thickTop="1" x14ac:dyDescent="0.35">
      <c r="A21" s="38" t="s">
        <v>485</v>
      </c>
      <c r="B21" s="961"/>
      <c r="C21" s="962"/>
      <c r="D21" s="962"/>
      <c r="E21" s="716"/>
      <c r="F21" s="961"/>
      <c r="G21" s="959"/>
      <c r="H21" s="959"/>
      <c r="I21" s="959"/>
      <c r="J21" s="959"/>
      <c r="K21" s="959"/>
      <c r="L21" s="959"/>
      <c r="M21" s="959"/>
      <c r="N21" s="959"/>
      <c r="O21" s="959"/>
      <c r="P21" s="959"/>
      <c r="Q21" s="967"/>
      <c r="R21"/>
    </row>
    <row r="22" spans="1:18" x14ac:dyDescent="0.35">
      <c r="A22" s="38" t="s">
        <v>486</v>
      </c>
      <c r="B22" s="963"/>
      <c r="C22" s="964"/>
      <c r="D22" s="964"/>
      <c r="E22" s="716"/>
      <c r="F22" s="963"/>
      <c r="G22" s="968"/>
      <c r="H22" s="968"/>
      <c r="I22" s="968"/>
      <c r="J22" s="968"/>
      <c r="K22" s="968"/>
      <c r="L22" s="968"/>
      <c r="M22" s="968"/>
      <c r="N22" s="968"/>
      <c r="O22" s="968"/>
      <c r="P22" s="968"/>
      <c r="Q22" s="969"/>
      <c r="R22"/>
    </row>
    <row r="23" spans="1:18" ht="15" thickBot="1" x14ac:dyDescent="0.4">
      <c r="A23" s="38" t="s">
        <v>487</v>
      </c>
      <c r="B23" s="965"/>
      <c r="C23" s="966"/>
      <c r="D23" s="966"/>
      <c r="E23" s="716"/>
      <c r="F23" s="965"/>
      <c r="G23" s="970"/>
      <c r="H23" s="970"/>
      <c r="I23" s="970"/>
      <c r="J23" s="970"/>
      <c r="K23" s="970"/>
      <c r="L23" s="970"/>
      <c r="M23" s="970"/>
      <c r="N23" s="970"/>
      <c r="O23" s="970"/>
      <c r="P23" s="970"/>
      <c r="Q23" s="971"/>
      <c r="R23"/>
    </row>
    <row r="24" spans="1:18" ht="15.5" thickTop="1" thickBot="1" x14ac:dyDescent="0.4">
      <c r="B24" s="710"/>
      <c r="C24" s="710"/>
      <c r="D24" s="710"/>
      <c r="E24" s="711"/>
      <c r="F24" s="721"/>
      <c r="G24" s="39"/>
      <c r="H24" s="39"/>
      <c r="Q24" s="424"/>
      <c r="R24"/>
    </row>
    <row r="25" spans="1:18" ht="15" thickTop="1" x14ac:dyDescent="0.35">
      <c r="A25" s="38" t="s">
        <v>488</v>
      </c>
      <c r="B25" s="961"/>
      <c r="C25" s="962"/>
      <c r="D25" s="962"/>
      <c r="E25" s="716"/>
      <c r="F25" s="961"/>
      <c r="G25" s="959"/>
      <c r="H25" s="959"/>
      <c r="I25" s="959"/>
      <c r="J25" s="959"/>
      <c r="K25" s="959"/>
      <c r="L25" s="959"/>
      <c r="M25" s="959"/>
      <c r="N25" s="959"/>
      <c r="O25" s="959"/>
      <c r="P25" s="959"/>
      <c r="Q25" s="967"/>
      <c r="R25"/>
    </row>
    <row r="26" spans="1:18" ht="15" thickBot="1" x14ac:dyDescent="0.4">
      <c r="A26" s="38" t="s">
        <v>489</v>
      </c>
      <c r="B26" s="965"/>
      <c r="C26" s="966"/>
      <c r="D26" s="966"/>
      <c r="E26" s="716"/>
      <c r="F26" s="965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1"/>
      <c r="R26"/>
    </row>
    <row r="27" spans="1:18" ht="15" thickTop="1" x14ac:dyDescent="0.35">
      <c r="A27" s="38" t="s">
        <v>490</v>
      </c>
      <c r="B27" s="722"/>
      <c r="C27" s="722"/>
      <c r="D27" s="722"/>
      <c r="E27" s="723"/>
      <c r="F27" s="724" t="s">
        <v>739</v>
      </c>
      <c r="G27" s="410" t="s">
        <v>739</v>
      </c>
      <c r="H27" s="410" t="s">
        <v>739</v>
      </c>
      <c r="I27" s="410" t="s">
        <v>739</v>
      </c>
      <c r="J27" s="410" t="s">
        <v>739</v>
      </c>
      <c r="K27" s="410" t="s">
        <v>739</v>
      </c>
      <c r="L27" s="410" t="s">
        <v>739</v>
      </c>
      <c r="M27" s="410" t="s">
        <v>739</v>
      </c>
      <c r="N27" s="410" t="s">
        <v>739</v>
      </c>
      <c r="O27" s="410" t="s">
        <v>739</v>
      </c>
      <c r="P27" s="410" t="s">
        <v>739</v>
      </c>
      <c r="Q27" s="425" t="s">
        <v>739</v>
      </c>
      <c r="R27"/>
    </row>
    <row r="28" spans="1:18" ht="15" thickBot="1" x14ac:dyDescent="0.4">
      <c r="A28" s="38"/>
      <c r="B28" s="722"/>
      <c r="C28" s="722"/>
      <c r="D28" s="722"/>
      <c r="E28" s="723"/>
      <c r="F28" s="725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26"/>
      <c r="R28"/>
    </row>
    <row r="29" spans="1:18" s="705" customFormat="1" ht="15" thickTop="1" x14ac:dyDescent="0.35">
      <c r="A29" s="704" t="s">
        <v>491</v>
      </c>
      <c r="B29" s="972"/>
      <c r="C29" s="973"/>
      <c r="D29" s="973"/>
      <c r="E29" s="726"/>
      <c r="F29" s="972"/>
      <c r="G29" s="973"/>
      <c r="H29" s="973"/>
      <c r="I29" s="973"/>
      <c r="J29" s="973"/>
      <c r="K29" s="973"/>
      <c r="L29" s="973"/>
      <c r="M29" s="973"/>
      <c r="N29" s="973"/>
      <c r="O29" s="973"/>
      <c r="P29" s="973"/>
      <c r="Q29" s="980"/>
    </row>
    <row r="30" spans="1:18" s="705" customFormat="1" x14ac:dyDescent="0.35">
      <c r="A30" s="704" t="s">
        <v>492</v>
      </c>
      <c r="B30" s="974"/>
      <c r="C30" s="975"/>
      <c r="D30" s="975"/>
      <c r="E30" s="726"/>
      <c r="F30" s="974"/>
      <c r="G30" s="975"/>
      <c r="H30" s="975"/>
      <c r="I30" s="975"/>
      <c r="J30" s="975"/>
      <c r="K30" s="975"/>
      <c r="L30" s="975"/>
      <c r="M30" s="975"/>
      <c r="N30" s="975"/>
      <c r="O30" s="975"/>
      <c r="P30" s="975"/>
      <c r="Q30" s="981"/>
    </row>
    <row r="31" spans="1:18" x14ac:dyDescent="0.35">
      <c r="A31" s="38" t="s">
        <v>493</v>
      </c>
      <c r="B31" s="976"/>
      <c r="C31" s="977"/>
      <c r="D31" s="977"/>
      <c r="E31" s="727"/>
      <c r="F31" s="976"/>
      <c r="G31" s="977"/>
      <c r="H31" s="977"/>
      <c r="I31" s="977"/>
      <c r="J31" s="977"/>
      <c r="K31" s="977"/>
      <c r="L31" s="977"/>
      <c r="M31" s="977"/>
      <c r="N31" s="977"/>
      <c r="O31" s="977"/>
      <c r="P31" s="977"/>
      <c r="Q31" s="982"/>
      <c r="R31"/>
    </row>
    <row r="32" spans="1:18" x14ac:dyDescent="0.35">
      <c r="A32" s="38" t="s">
        <v>494</v>
      </c>
      <c r="B32" s="976"/>
      <c r="C32" s="977"/>
      <c r="D32" s="977"/>
      <c r="E32" s="727"/>
      <c r="F32" s="976"/>
      <c r="G32" s="977"/>
      <c r="H32" s="977"/>
      <c r="I32" s="977"/>
      <c r="J32" s="977"/>
      <c r="K32" s="977"/>
      <c r="L32" s="977"/>
      <c r="M32" s="977"/>
      <c r="N32" s="977"/>
      <c r="O32" s="977"/>
      <c r="P32" s="977"/>
      <c r="Q32" s="982"/>
      <c r="R32"/>
    </row>
    <row r="33" spans="1:18" ht="15" thickBot="1" x14ac:dyDescent="0.4">
      <c r="A33" s="38" t="s">
        <v>495</v>
      </c>
      <c r="B33" s="978"/>
      <c r="C33" s="979"/>
      <c r="D33" s="979"/>
      <c r="E33" s="556"/>
      <c r="F33" s="978"/>
      <c r="G33" s="979"/>
      <c r="H33" s="979"/>
      <c r="I33" s="979"/>
      <c r="J33" s="979"/>
      <c r="K33" s="979"/>
      <c r="L33" s="979"/>
      <c r="M33" s="979"/>
      <c r="N33" s="979"/>
      <c r="O33" s="979"/>
      <c r="P33" s="979"/>
      <c r="Q33" s="983"/>
      <c r="R33"/>
    </row>
    <row r="34" spans="1:18" ht="15" thickTop="1" x14ac:dyDescent="0.35"/>
    <row r="35" spans="1:18" ht="15" thickBot="1" x14ac:dyDescent="0.4">
      <c r="B35" s="144"/>
      <c r="C35" s="144"/>
      <c r="D35" s="144"/>
      <c r="E35" s="144"/>
      <c r="F35" s="144"/>
      <c r="G35" s="411"/>
      <c r="H35" s="144"/>
    </row>
    <row r="36" spans="1:18" x14ac:dyDescent="0.35">
      <c r="A36" s="413" t="s">
        <v>496</v>
      </c>
      <c r="B36" s="414">
        <v>5000</v>
      </c>
      <c r="C36" s="414">
        <v>5000</v>
      </c>
      <c r="D36" s="414">
        <v>5000</v>
      </c>
      <c r="E36" s="414">
        <v>0</v>
      </c>
      <c r="F36" s="414">
        <v>0</v>
      </c>
    </row>
    <row r="37" spans="1:18" x14ac:dyDescent="0.35">
      <c r="A37" s="415" t="s">
        <v>497</v>
      </c>
      <c r="B37" s="416">
        <v>10000</v>
      </c>
      <c r="C37" s="416">
        <v>10000</v>
      </c>
      <c r="D37" s="416">
        <v>10000</v>
      </c>
      <c r="E37" s="416">
        <v>0</v>
      </c>
      <c r="F37" s="416">
        <v>0</v>
      </c>
    </row>
    <row r="38" spans="1:18" ht="15" thickBot="1" x14ac:dyDescent="0.4">
      <c r="A38" s="417" t="s">
        <v>498</v>
      </c>
      <c r="B38" s="418">
        <v>1</v>
      </c>
      <c r="C38" s="418">
        <v>1</v>
      </c>
      <c r="D38" s="418">
        <v>1</v>
      </c>
      <c r="E38" s="418">
        <v>0</v>
      </c>
      <c r="F38" s="418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38E9E564775014CAA0EA3FECB11FE6C" ma:contentTypeVersion="19" ma:contentTypeDescription="" ma:contentTypeScope="" ma:versionID="430919a0790dc34340800aa98d410fe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2025-10-01T07:00:00+00:00</OpenedDate>
    <SignificantOrder xmlns="dc463f71-b30c-4ab2-9473-d307f9d35888">false</SignificantOrder>
    <Date1 xmlns="dc463f71-b30c-4ab2-9473-d307f9d35888">2025-10-01T07:00:00+00:00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250747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F0256C9-18A3-476A-8438-A75019A6AEE3}"/>
</file>

<file path=customXml/itemProps2.xml><?xml version="1.0" encoding="utf-8"?>
<ds:datastoreItem xmlns:ds="http://schemas.openxmlformats.org/officeDocument/2006/customXml" ds:itemID="{5465AC12-3442-471B-9FFE-24E31FD96FC3}"/>
</file>

<file path=customXml/itemProps3.xml><?xml version="1.0" encoding="utf-8"?>
<ds:datastoreItem xmlns:ds="http://schemas.openxmlformats.org/officeDocument/2006/customXml" ds:itemID="{030FD60C-1AC6-46CD-8CFD-29074C3933A5}"/>
</file>

<file path=customXml/itemProps4.xml><?xml version="1.0" encoding="utf-8"?>
<ds:datastoreItem xmlns:ds="http://schemas.openxmlformats.org/officeDocument/2006/customXml" ds:itemID="{CB4D3416-0548-46E8-8B31-474958C25B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REDACTED</vt:lpstr>
      <vt:lpstr>Power cost summary (R)</vt:lpstr>
      <vt:lpstr>Summary by resource (R)</vt:lpstr>
      <vt:lpstr>Aurora total (R)</vt:lpstr>
      <vt:lpstr>Not in Aurora (R)</vt:lpstr>
      <vt:lpstr>EIM GHG benefits</vt:lpstr>
      <vt:lpstr>Mid C summary (R)</vt:lpstr>
      <vt:lpstr>Transmission (R)</vt:lpstr>
      <vt:lpstr>Gas storage (R)</vt:lpstr>
      <vt:lpstr>Gas MTM (R)</vt:lpstr>
      <vt:lpstr>Power hedges (R)</vt:lpstr>
      <vt:lpstr>Risk adjustments (R)</vt:lpstr>
      <vt:lpstr>Energy prices (R)</vt:lpstr>
      <vt:lpstr>Fixed gas transport (R)</vt:lpstr>
      <vt:lpstr> Distillate fuel (R)</vt:lpstr>
      <vt:lpstr>WA CCA (R)</vt:lpstr>
      <vt:lpstr>Non-fuel start costs (R)</vt:lpstr>
      <vt:lpstr>Demand reponse (R)</vt:lpstr>
      <vt:lpstr>FERC 557 costs</vt:lpstr>
      <vt:lpstr>' Distillate fuel (R)'!Print_Area</vt:lpstr>
      <vt:lpstr>' Distillate fuel (R)'!Print_Titles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Trost, Daniela</dc:creator>
  <cp:lastModifiedBy>Mueller, Brennan</cp:lastModifiedBy>
  <dcterms:created xsi:type="dcterms:W3CDTF">2023-07-20T23:25:18Z</dcterms:created>
  <dcterms:modified xsi:type="dcterms:W3CDTF">2025-10-01T14:50:37Z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2025-09-16T17:43:19Z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103498d6-0c67-4c4e-8d49-27d77b1a1709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0x0101006E56B4D1795A2E4DB2F0B01679ED314A00838E9E564775014CAA0EA3FECB11FE6C</vt:lpwstr>
  </property>
  <property fmtid="{D5CDD505-2E9C-101B-9397-08002B2CF9AE}" pid="11" name="_docset_NoMedatataSyncRequired">
    <vt:lpwstr>False</vt:lpwstr>
  </property>
</Properties>
</file>