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2676" yWindow="876" windowWidth="16560" windowHeight="1125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13" i="6" l="1"/>
  <c r="E14" i="3" l="1"/>
  <c r="D15" i="6" l="1"/>
  <c r="E14" i="6" l="1"/>
  <c r="E15" i="6" l="1"/>
  <c r="B7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<sst xmlns="http://schemas.openxmlformats.org/spreadsheetml/2006/main" count="61" uniqueCount="50">
  <si>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</si>
  <si>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</si>
  <si>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</si>
  <si>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</si>
  <si>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</si>
  <si>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</si>
  <si>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</si>
  <si>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</si>
  <si>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</si>
  <si>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</si>
  <si>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</si>
  <si>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</si>
  <si>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</si>
  <si>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</si>
  <si>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</si>
  <si>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</si>
  <si>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</si>
  <si>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</si>
  <si>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</si>
  <si>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</si>
  <si>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</si>
  <si>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</si>
  <si>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</si>
  <si>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</si>
  <si>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</si>
  <si>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</si>
  <si>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</si>
  <si>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</si>
  <si>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</si>
  <si>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</si>
  <si>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</si>
  <si>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</si>
  <si>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</si>
  <si>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</si>
  <si>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</si>
  <si>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</si>
  <si>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</si>
  <si>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</si>
  <si>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</si>
  <si>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</si>
  <si>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</si>
  <si>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</si>
  <si>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</si>
  <si>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</si>
  <si>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</si>
  <si>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</si>
  <si>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</si>
  <si>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FEDERAL INCOME TAX ( LINE 7 * 21%)</t>
  </si>
  <si>
    <t>Checked on 1-25-2021</t>
  </si>
  <si>
    <t>FOR THE TWELVE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</si>
</sst>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d\.mmm\.yy"/>
    <numFmt numFmtId="168" formatCode="&quot;$&quot;#,##0.00;\(&quot;$&quot;#,##0.00\)"/>
    <numFmt numFmtId="169" formatCode="dd\-mmm\-yy"/>
    <numFmt numFmtId="170" formatCode="#."/>
    <numFmt numFmtId="171" formatCode="&quot;$&quot;#,##0\ ;\(&quot;$&quot;#,##0\)"/>
    <numFmt numFmtId="172" formatCode="0.00_)"/>
    <numFmt numFmtId="173" formatCode="mmmm\ d\,\ yyyy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* #,##0.0_);_(* \(#,##0.0\);_(* &quot;-&quot;_);_(@_)"/>
    <numFmt numFmtId="177" formatCode="&quot;$&quot;#,##0.00"/>
    <numFmt numFmtId="178" formatCode="0.0000%"/>
    <numFmt numFmtId="179" formatCode="0.00000000"/>
    <numFmt numFmtId="180" formatCode="0.00000%"/>
    <numFmt numFmtId="181" formatCode="_-* #,##0.00\ _D_M_-;\-* #,##0.00\ _D_M_-;_-* &quot;-&quot;??\ _D_M_-;_-@_-"/>
    <numFmt numFmtId="182" formatCode="_-* #,##0.00\ &quot;DM&quot;_-;\-* #,##0.00\ &quot;DM&quot;_-;_-* &quot;-&quot;??\ &quot;DM&quot;_-;_-@_-"/>
    <numFmt numFmtId="183" formatCode="0000"/>
    <numFmt numFmtId="184" formatCode="000000"/>
    <numFmt numFmtId="185" formatCode="_(&quot;$&quot;* #,##0.0_);_(&quot;$&quot;* \(#,##0.0\);_(&quot;$&quot;* &quot;-&quot;??_);_(@_)"/>
    <numFmt numFmtId="186" formatCode="0.0%"/>
  </numFmts>
  <fonts count="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MS Serif"/>
      <family val="1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878">
    <xf numFmtId="0" fontId="0" fillId="0" borderId="0"/>
    <xf numFmtId="164" fontId="2" fillId="0" borderId="0">
      <alignment horizontal="left" wrapText="1"/>
    </xf>
    <xf numFmtId="165" fontId="2" fillId="0" borderId="0">
      <alignment horizontal="left" wrapText="1"/>
    </xf>
    <xf numFmtId="166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83" fontId="46" fillId="0" borderId="0">
      <alignment horizontal="left"/>
    </xf>
    <xf numFmtId="184" fontId="47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2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67" fontId="6" fillId="0" borderId="0" applyFill="0" applyBorder="0" applyAlignment="0"/>
    <xf numFmtId="41" fontId="2" fillId="23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70" fontId="10" fillId="0" borderId="0">
      <protection locked="0"/>
    </xf>
    <xf numFmtId="0" fontId="9" fillId="0" borderId="0"/>
    <xf numFmtId="0" fontId="11" fillId="0" borderId="0" applyNumberFormat="0" applyAlignment="0">
      <alignment horizontal="left"/>
    </xf>
    <xf numFmtId="0" fontId="1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4" fontId="2" fillId="0" borderId="0"/>
    <xf numFmtId="2" fontId="14" fillId="0" borderId="0" applyFont="0" applyFill="0" applyBorder="0" applyAlignment="0" applyProtection="0"/>
    <xf numFmtId="0" fontId="8" fillId="0" borderId="0"/>
    <xf numFmtId="38" fontId="15" fillId="23" borderId="0" applyNumberFormat="0" applyBorder="0" applyAlignment="0" applyProtection="0"/>
    <xf numFmtId="185" fontId="49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20" fillId="27" borderId="3">
      <alignment horizontal="center" vertical="center" wrapText="1"/>
    </xf>
    <xf numFmtId="38" fontId="17" fillId="0" borderId="0"/>
    <xf numFmtId="40" fontId="17" fillId="0" borderId="0"/>
    <xf numFmtId="10" fontId="15" fillId="28" borderId="4" applyNumberFormat="0" applyBorder="0" applyAlignment="0" applyProtection="0"/>
    <xf numFmtId="41" fontId="18" fillId="29" borderId="5">
      <alignment horizontal="left"/>
      <protection locked="0"/>
    </xf>
    <xf numFmtId="10" fontId="18" fillId="29" borderId="5">
      <alignment horizontal="right"/>
      <protection locked="0"/>
    </xf>
    <xf numFmtId="0" fontId="15" fillId="23" borderId="0"/>
    <xf numFmtId="3" fontId="19" fillId="0" borderId="0" applyFill="0" applyBorder="0" applyAlignment="0" applyProtection="0"/>
    <xf numFmtId="44" fontId="20" fillId="0" borderId="6" applyNumberFormat="0" applyFont="0" applyAlignment="0">
      <alignment horizontal="center"/>
    </xf>
    <xf numFmtId="44" fontId="20" fillId="0" borderId="7" applyNumberFormat="0" applyFont="0" applyAlignment="0">
      <alignment horizontal="center"/>
    </xf>
    <xf numFmtId="37" fontId="21" fillId="0" borderId="0"/>
    <xf numFmtId="172" fontId="22" fillId="0" borderId="0"/>
    <xf numFmtId="0" fontId="15" fillId="30" borderId="0"/>
    <xf numFmtId="0" fontId="2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30" fillId="0" borderId="0"/>
    <xf numFmtId="0" fontId="30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15" fillId="30" borderId="0"/>
    <xf numFmtId="0" fontId="2" fillId="0" borderId="0"/>
    <xf numFmtId="0" fontId="44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>
      <alignment horizontal="left" wrapText="1"/>
    </xf>
    <xf numFmtId="164" fontId="45" fillId="0" borderId="0">
      <alignment horizontal="left" wrapText="1"/>
    </xf>
    <xf numFmtId="164" fontId="2" fillId="0" borderId="0">
      <alignment horizontal="left" wrapText="1"/>
    </xf>
    <xf numFmtId="164" fontId="48" fillId="0" borderId="0">
      <alignment horizontal="left" wrapText="1"/>
    </xf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3" fillId="0" borderId="0"/>
    <xf numFmtId="173" fontId="2" fillId="0" borderId="0">
      <alignment horizontal="left" wrapText="1"/>
    </xf>
    <xf numFmtId="174" fontId="42" fillId="0" borderId="0">
      <alignment horizontal="left" wrapText="1"/>
    </xf>
    <xf numFmtId="180" fontId="2" fillId="0" borderId="0">
      <alignment horizontal="left" wrapText="1"/>
    </xf>
    <xf numFmtId="0" fontId="2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8" fillId="0" borderId="0"/>
    <xf numFmtId="0" fontId="8" fillId="0" borderId="0"/>
    <xf numFmtId="0" fontId="9" fillId="0" borderId="0"/>
    <xf numFmtId="18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3" borderId="0" applyNumberFormat="0" applyFont="0" applyBorder="0" applyAlignment="0" applyProtection="0"/>
    <xf numFmtId="0" fontId="9" fillId="0" borderId="0"/>
    <xf numFmtId="3" fontId="26" fillId="0" borderId="0" applyFill="0" applyBorder="0" applyAlignment="0" applyProtection="0"/>
    <xf numFmtId="0" fontId="27" fillId="0" borderId="0"/>
    <xf numFmtId="42" fontId="2" fillId="28" borderId="0"/>
    <xf numFmtId="42" fontId="2" fillId="28" borderId="10">
      <alignment vertical="center"/>
    </xf>
    <xf numFmtId="0" fontId="20" fillId="28" borderId="11" applyNumberFormat="0">
      <alignment horizontal="center" vertical="center" wrapText="1"/>
    </xf>
    <xf numFmtId="10" fontId="2" fillId="28" borderId="0"/>
    <xf numFmtId="174" fontId="2" fillId="28" borderId="0"/>
    <xf numFmtId="175" fontId="17" fillId="0" borderId="0" applyBorder="0" applyAlignment="0"/>
    <xf numFmtId="42" fontId="2" fillId="28" borderId="12">
      <alignment horizontal="left"/>
    </xf>
    <xf numFmtId="174" fontId="28" fillId="28" borderId="12">
      <alignment horizontal="left"/>
    </xf>
    <xf numFmtId="14" fontId="29" fillId="0" borderId="0" applyNumberFormat="0" applyFill="0" applyBorder="0" applyAlignment="0" applyProtection="0">
      <alignment horizontal="left"/>
    </xf>
    <xf numFmtId="176" fontId="2" fillId="0" borderId="0" applyFont="0" applyFill="0" applyAlignment="0">
      <alignment horizontal="right"/>
    </xf>
    <xf numFmtId="4" fontId="30" fillId="29" borderId="9" applyNumberFormat="0" applyProtection="0">
      <alignment vertical="center"/>
    </xf>
    <xf numFmtId="4" fontId="31" fillId="29" borderId="9" applyNumberFormat="0" applyProtection="0">
      <alignment vertical="center"/>
    </xf>
    <xf numFmtId="4" fontId="30" fillId="29" borderId="9" applyNumberFormat="0" applyProtection="0">
      <alignment horizontal="left" vertical="center" indent="1"/>
    </xf>
    <xf numFmtId="4" fontId="30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30" fillId="39" borderId="9" applyNumberFormat="0" applyProtection="0">
      <alignment horizontal="right" vertical="center"/>
    </xf>
    <xf numFmtId="4" fontId="30" fillId="40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9" applyNumberFormat="0" applyProtection="0">
      <alignment horizontal="right" vertical="center"/>
    </xf>
    <xf numFmtId="4" fontId="32" fillId="45" borderId="9" applyNumberFormat="0" applyProtection="0">
      <alignment horizontal="left" vertical="center" indent="1"/>
    </xf>
    <xf numFmtId="4" fontId="30" fillId="46" borderId="13" applyNumberFormat="0" applyProtection="0">
      <alignment horizontal="left" vertical="center" indent="1"/>
    </xf>
    <xf numFmtId="4" fontId="33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30" fillId="46" borderId="9" applyNumberFormat="0" applyProtection="0">
      <alignment horizontal="left" vertical="center" indent="1"/>
    </xf>
    <xf numFmtId="4" fontId="30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17" fillId="51" borderId="14" applyBorder="0"/>
    <xf numFmtId="4" fontId="30" fillId="52" borderId="9" applyNumberFormat="0" applyProtection="0">
      <alignment vertical="center"/>
    </xf>
    <xf numFmtId="4" fontId="31" fillId="52" borderId="9" applyNumberFormat="0" applyProtection="0">
      <alignment vertical="center"/>
    </xf>
    <xf numFmtId="4" fontId="30" fillId="52" borderId="9" applyNumberFormat="0" applyProtection="0">
      <alignment horizontal="left" vertical="center" indent="1"/>
    </xf>
    <xf numFmtId="4" fontId="30" fillId="52" borderId="9" applyNumberFormat="0" applyProtection="0">
      <alignment horizontal="left" vertical="center" indent="1"/>
    </xf>
    <xf numFmtId="4" fontId="30" fillId="46" borderId="9" applyNumberFormat="0" applyProtection="0">
      <alignment horizontal="right" vertical="center"/>
    </xf>
    <xf numFmtId="4" fontId="31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4" fillId="0" borderId="0"/>
    <xf numFmtId="0" fontId="15" fillId="53" borderId="4"/>
    <xf numFmtId="4" fontId="35" fillId="46" borderId="9" applyNumberFormat="0" applyProtection="0">
      <alignment horizontal="right" vertical="center"/>
    </xf>
    <xf numFmtId="39" fontId="2" fillId="54" borderId="0"/>
    <xf numFmtId="0" fontId="36" fillId="0" borderId="0" applyNumberFormat="0" applyFill="0" applyBorder="0" applyAlignment="0" applyProtection="0"/>
    <xf numFmtId="38" fontId="15" fillId="0" borderId="15"/>
    <xf numFmtId="38" fontId="17" fillId="0" borderId="12"/>
    <xf numFmtId="39" fontId="29" fillId="55" borderId="0"/>
    <xf numFmtId="164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40" fontId="37" fillId="0" borderId="0" applyBorder="0">
      <alignment horizontal="right"/>
    </xf>
    <xf numFmtId="41" fontId="38" fillId="28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77" fontId="39" fillId="28" borderId="0">
      <alignment horizontal="left" vertical="center"/>
    </xf>
    <xf numFmtId="0" fontId="20" fillId="28" borderId="0">
      <alignment horizontal="left" wrapText="1"/>
    </xf>
    <xf numFmtId="0" fontId="40" fillId="0" borderId="0">
      <alignment horizontal="left" vertical="center"/>
    </xf>
    <xf numFmtId="0" fontId="9" fillId="0" borderId="16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172" fontId="22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52" fillId="0" borderId="0"/>
    <xf numFmtId="0" fontId="23" fillId="0" borderId="0"/>
    <xf numFmtId="173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2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4" fontId="32" fillId="87" borderId="26" applyNumberFormat="0" applyProtection="0">
      <alignment vertical="center"/>
    </xf>
    <xf numFmtId="4" fontId="69" fillId="29" borderId="26" applyNumberFormat="0" applyProtection="0">
      <alignment vertical="center"/>
    </xf>
    <xf numFmtId="4" fontId="32" fillId="29" borderId="26" applyNumberFormat="0" applyProtection="0">
      <alignment horizontal="left" vertical="center" indent="1"/>
    </xf>
    <xf numFmtId="0" fontId="32" fillId="29" borderId="26" applyNumberFormat="0" applyProtection="0">
      <alignment horizontal="left" vertical="top" indent="1"/>
    </xf>
    <xf numFmtId="4" fontId="32" fillId="88" borderId="0" applyNumberFormat="0" applyProtection="0">
      <alignment horizontal="left" vertical="center" indent="1"/>
    </xf>
    <xf numFmtId="4" fontId="30" fillId="3" borderId="26" applyNumberFormat="0" applyProtection="0">
      <alignment horizontal="right" vertical="center"/>
    </xf>
    <xf numFmtId="4" fontId="30" fillId="9" borderId="26" applyNumberFormat="0" applyProtection="0">
      <alignment horizontal="right" vertical="center"/>
    </xf>
    <xf numFmtId="4" fontId="30" fillId="89" borderId="26" applyNumberFormat="0" applyProtection="0">
      <alignment horizontal="right" vertical="center"/>
    </xf>
    <xf numFmtId="4" fontId="30" fillId="11" borderId="26" applyNumberFormat="0" applyProtection="0">
      <alignment horizontal="right" vertical="center"/>
    </xf>
    <xf numFmtId="4" fontId="30" fillId="90" borderId="26" applyNumberFormat="0" applyProtection="0">
      <alignment horizontal="right" vertical="center"/>
    </xf>
    <xf numFmtId="4" fontId="30" fillId="91" borderId="26" applyNumberFormat="0" applyProtection="0">
      <alignment horizontal="right" vertical="center"/>
    </xf>
    <xf numFmtId="4" fontId="30" fillId="92" borderId="26" applyNumberFormat="0" applyProtection="0">
      <alignment horizontal="right" vertical="center"/>
    </xf>
    <xf numFmtId="4" fontId="30" fillId="93" borderId="26" applyNumberFormat="0" applyProtection="0">
      <alignment horizontal="right" vertical="center"/>
    </xf>
    <xf numFmtId="4" fontId="30" fillId="10" borderId="26" applyNumberFormat="0" applyProtection="0">
      <alignment horizontal="right" vertical="center"/>
    </xf>
    <xf numFmtId="4" fontId="32" fillId="94" borderId="27" applyNumberFormat="0" applyProtection="0">
      <alignment horizontal="left" vertical="center" indent="1"/>
    </xf>
    <xf numFmtId="4" fontId="30" fillId="95" borderId="0" applyNumberFormat="0" applyProtection="0">
      <alignment horizontal="left" vertical="center" indent="1"/>
    </xf>
    <xf numFmtId="4" fontId="30" fillId="96" borderId="26" applyNumberFormat="0" applyProtection="0">
      <alignment horizontal="right" vertical="center"/>
    </xf>
    <xf numFmtId="4" fontId="30" fillId="95" borderId="0" applyNumberFormat="0" applyProtection="0">
      <alignment horizontal="left" vertical="center" indent="1"/>
    </xf>
    <xf numFmtId="4" fontId="30" fillId="88" borderId="0" applyNumberFormat="0" applyProtection="0">
      <alignment horizontal="left" vertical="center" indent="1"/>
    </xf>
    <xf numFmtId="0" fontId="2" fillId="47" borderId="26" applyNumberFormat="0" applyProtection="0">
      <alignment horizontal="left" vertical="center" indent="1"/>
    </xf>
    <xf numFmtId="0" fontId="2" fillId="47" borderId="26" applyNumberFormat="0" applyProtection="0">
      <alignment horizontal="left" vertical="top" indent="1"/>
    </xf>
    <xf numFmtId="0" fontId="2" fillId="88" borderId="26" applyNumberFormat="0" applyProtection="0">
      <alignment horizontal="left" vertical="center" indent="1"/>
    </xf>
    <xf numFmtId="0" fontId="2" fillId="88" borderId="26" applyNumberFormat="0" applyProtection="0">
      <alignment horizontal="left" vertical="top" indent="1"/>
    </xf>
    <xf numFmtId="0" fontId="2" fillId="97" borderId="26" applyNumberFormat="0" applyProtection="0">
      <alignment horizontal="left" vertical="center" indent="1"/>
    </xf>
    <xf numFmtId="0" fontId="2" fillId="97" borderId="26" applyNumberFormat="0" applyProtection="0">
      <alignment horizontal="left" vertical="top" indent="1"/>
    </xf>
    <xf numFmtId="0" fontId="2" fillId="32" borderId="26" applyNumberFormat="0" applyProtection="0">
      <alignment horizontal="left" vertical="center" indent="1"/>
    </xf>
    <xf numFmtId="0" fontId="2" fillId="32" borderId="26" applyNumberFormat="0" applyProtection="0">
      <alignment horizontal="left" vertical="top" indent="1"/>
    </xf>
    <xf numFmtId="4" fontId="30" fillId="52" borderId="26" applyNumberFormat="0" applyProtection="0">
      <alignment vertical="center"/>
    </xf>
    <xf numFmtId="4" fontId="31" fillId="52" borderId="26" applyNumberFormat="0" applyProtection="0">
      <alignment vertical="center"/>
    </xf>
    <xf numFmtId="4" fontId="30" fillId="52" borderId="26" applyNumberFormat="0" applyProtection="0">
      <alignment horizontal="left" vertical="center" indent="1"/>
    </xf>
    <xf numFmtId="0" fontId="30" fillId="52" borderId="26" applyNumberFormat="0" applyProtection="0">
      <alignment horizontal="left" vertical="top" indent="1"/>
    </xf>
    <xf numFmtId="4" fontId="30" fillId="95" borderId="26" applyNumberFormat="0" applyProtection="0">
      <alignment horizontal="right" vertical="center"/>
    </xf>
    <xf numFmtId="4" fontId="31" fillId="95" borderId="26" applyNumberFormat="0" applyProtection="0">
      <alignment horizontal="right" vertical="center"/>
    </xf>
    <xf numFmtId="4" fontId="30" fillId="96" borderId="26" applyNumberFormat="0" applyProtection="0">
      <alignment horizontal="left" vertical="center" indent="1"/>
    </xf>
    <xf numFmtId="0" fontId="30" fillId="88" borderId="26" applyNumberFormat="0" applyProtection="0">
      <alignment horizontal="left" vertical="top" indent="1"/>
    </xf>
    <xf numFmtId="4" fontId="70" fillId="98" borderId="0" applyNumberFormat="0" applyProtection="0">
      <alignment horizontal="left" vertical="center" indent="1"/>
    </xf>
    <xf numFmtId="4" fontId="35" fillId="95" borderId="26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30">
    <xf numFmtId="0" fontId="0" fillId="0" borderId="0" xfId="0"/>
    <xf numFmtId="0" fontId="43" fillId="0" borderId="0" xfId="241" applyNumberFormat="1" applyFont="1" applyFill="1" applyAlignment="1"/>
    <xf numFmtId="0" fontId="41" fillId="0" borderId="0" xfId="241" applyNumberFormat="1" applyFont="1" applyFill="1" applyAlignment="1"/>
    <xf numFmtId="0" fontId="42" fillId="0" borderId="0" xfId="241" applyNumberFormat="1" applyAlignment="1"/>
    <xf numFmtId="0" fontId="43" fillId="0" borderId="0" xfId="241" applyNumberFormat="1" applyFont="1" applyFill="1" applyAlignment="1">
      <alignment horizontal="centerContinuous"/>
    </xf>
    <xf numFmtId="0" fontId="43" fillId="0" borderId="0" xfId="241" applyNumberFormat="1" applyFont="1" applyFill="1" applyAlignment="1" applyProtection="1">
      <alignment horizontal="centerContinuous"/>
      <protection locked="0"/>
    </xf>
    <xf numFmtId="0" fontId="43" fillId="0" borderId="0" xfId="241" applyNumberFormat="1" applyFont="1" applyFill="1" applyAlignment="1">
      <alignment horizontal="center"/>
    </xf>
    <xf numFmtId="0" fontId="43" fillId="0" borderId="11" xfId="241" applyNumberFormat="1" applyFont="1" applyFill="1" applyBorder="1" applyAlignment="1">
      <alignment horizontal="center"/>
    </xf>
    <xf numFmtId="0" fontId="43" fillId="0" borderId="11" xfId="241" applyNumberFormat="1" applyFont="1" applyFill="1" applyBorder="1" applyAlignment="1" applyProtection="1">
      <protection locked="0"/>
    </xf>
    <xf numFmtId="0" fontId="43" fillId="0" borderId="11" xfId="241" applyNumberFormat="1" applyFont="1" applyFill="1" applyBorder="1" applyAlignment="1"/>
    <xf numFmtId="0" fontId="43" fillId="0" borderId="11" xfId="241" applyNumberFormat="1" applyFont="1" applyFill="1" applyBorder="1" applyAlignment="1">
      <alignment horizontal="right"/>
    </xf>
    <xf numFmtId="0" fontId="41" fillId="0" borderId="0" xfId="241" applyNumberFormat="1" applyFont="1" applyFill="1" applyAlignment="1">
      <alignment horizontal="center"/>
    </xf>
    <xf numFmtId="0" fontId="41" fillId="0" borderId="0" xfId="241" applyNumberFormat="1" applyFont="1" applyFill="1" applyAlignment="1">
      <alignment horizontal="left"/>
    </xf>
    <xf numFmtId="9" fontId="41" fillId="0" borderId="0" xfId="241" applyNumberFormat="1" applyFont="1" applyFill="1" applyAlignment="1"/>
    <xf numFmtId="164" fontId="41" fillId="0" borderId="0" xfId="241" applyNumberFormat="1" applyFont="1" applyFill="1" applyAlignment="1"/>
    <xf numFmtId="164" fontId="41" fillId="0" borderId="11" xfId="241" applyNumberFormat="1" applyFont="1" applyFill="1" applyBorder="1" applyAlignment="1"/>
    <xf numFmtId="164" fontId="41" fillId="0" borderId="0" xfId="241" applyNumberFormat="1" applyFont="1" applyFill="1" applyBorder="1" applyAlignment="1"/>
    <xf numFmtId="164" fontId="41" fillId="0" borderId="4" xfId="241" applyNumberFormat="1" applyFont="1" applyFill="1" applyBorder="1" applyAlignment="1" applyProtection="1">
      <protection locked="0"/>
    </xf>
    <xf numFmtId="179" fontId="42" fillId="0" borderId="0" xfId="241" applyNumberFormat="1" applyAlignment="1"/>
    <xf numFmtId="164" fontId="43" fillId="0" borderId="0" xfId="0" applyNumberFormat="1" applyFont="1" applyFill="1" applyAlignment="1">
      <alignment horizontal="right"/>
    </xf>
    <xf numFmtId="178" fontId="41" fillId="0" borderId="0" xfId="241" applyNumberFormat="1" applyFont="1" applyFill="1" applyAlignment="1"/>
    <xf numFmtId="164" fontId="0" fillId="0" borderId="0" xfId="0" applyNumberFormat="1"/>
    <xf numFmtId="0" fontId="71" fillId="0" borderId="0" xfId="0" applyFont="1" applyFill="1"/>
    <xf numFmtId="0" fontId="72" fillId="0" borderId="0" xfId="0" applyFont="1" applyFill="1"/>
    <xf numFmtId="0" fontId="72" fillId="0" borderId="0" xfId="0" applyNumberFormat="1" applyFont="1" applyFill="1"/>
    <xf numFmtId="16" fontId="72" fillId="0" borderId="0" xfId="0" applyNumberFormat="1" applyFont="1" applyFill="1"/>
    <xf numFmtId="0" fontId="74" fillId="0" borderId="0" xfId="241" applyNumberFormat="1" applyFont="1" applyAlignment="1"/>
    <xf numFmtId="0" fontId="43" fillId="0" borderId="0" xfId="241" applyNumberFormat="1" applyFont="1" applyFill="1" applyAlignment="1" applyProtection="1">
      <alignment horizontal="center"/>
      <protection locked="0"/>
    </xf>
    <xf numFmtId="0" fontId="43" fillId="0" borderId="0" xfId="241" applyNumberFormat="1" applyFont="1" applyAlignment="1">
      <alignment horizontal="center"/>
    </xf>
    <xf numFmtId="0" fontId="43" fillId="0" borderId="0" xfId="241" applyNumberFormat="1" applyFont="1" applyFill="1" applyAlignment="1">
      <alignment horizontal="center"/>
    </xf>
  </cellXfs>
  <cellStyles count="878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5"/>
    <cellStyle name="20% - Accent1 11" xfId="356"/>
    <cellStyle name="20% - Accent1 12" xfId="357"/>
    <cellStyle name="20% - Accent1 13" xfId="358"/>
    <cellStyle name="20% - Accent1 2" xfId="61"/>
    <cellStyle name="20% - Accent1 2 2" xfId="359"/>
    <cellStyle name="20% - Accent1 3" xfId="62"/>
    <cellStyle name="20% - Accent1 3 2" xfId="360"/>
    <cellStyle name="20% - Accent1 4" xfId="361"/>
    <cellStyle name="20% - Accent1 5" xfId="362"/>
    <cellStyle name="20% - Accent1 6" xfId="363"/>
    <cellStyle name="20% - Accent1 7" xfId="364"/>
    <cellStyle name="20% - Accent1 8" xfId="365"/>
    <cellStyle name="20% - Accent1 9" xfId="366"/>
    <cellStyle name="20% - Accent2 10" xfId="367"/>
    <cellStyle name="20% - Accent2 11" xfId="368"/>
    <cellStyle name="20% - Accent2 12" xfId="369"/>
    <cellStyle name="20% - Accent2 13" xfId="370"/>
    <cellStyle name="20% - Accent2 2" xfId="63"/>
    <cellStyle name="20% - Accent2 2 2" xfId="371"/>
    <cellStyle name="20% - Accent2 3" xfId="64"/>
    <cellStyle name="20% - Accent2 3 2" xfId="372"/>
    <cellStyle name="20% - Accent2 4" xfId="373"/>
    <cellStyle name="20% - Accent2 5" xfId="374"/>
    <cellStyle name="20% - Accent2 6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65"/>
    <cellStyle name="20% - Accent3 2 2" xfId="383"/>
    <cellStyle name="20% - Accent3 3" xfId="66"/>
    <cellStyle name="20% - Accent3 3 2" xfId="384"/>
    <cellStyle name="20% - Accent3 4" xfId="385"/>
    <cellStyle name="20% - Accent3 5" xfId="386"/>
    <cellStyle name="20% - Accent3 6" xfId="387"/>
    <cellStyle name="20% - Accent3 7" xfId="388"/>
    <cellStyle name="20% - Accent3 8" xfId="389"/>
    <cellStyle name="20% - Accent3 9" xfId="390"/>
    <cellStyle name="20% - Accent4 10" xfId="391"/>
    <cellStyle name="20% - Accent4 11" xfId="392"/>
    <cellStyle name="20% - Accent4 12" xfId="393"/>
    <cellStyle name="20% - Accent4 13" xfId="394"/>
    <cellStyle name="20% - Accent4 2" xfId="67"/>
    <cellStyle name="20% - Accent4 2 2" xfId="395"/>
    <cellStyle name="20% - Accent4 3" xfId="68"/>
    <cellStyle name="20% - Accent4 3 2" xfId="396"/>
    <cellStyle name="20% - Accent4 4" xfId="397"/>
    <cellStyle name="20% - Accent4 5" xfId="398"/>
    <cellStyle name="20% - Accent4 6" xfId="399"/>
    <cellStyle name="20% - Accent4 7" xfId="400"/>
    <cellStyle name="20% - Accent4 8" xfId="401"/>
    <cellStyle name="20% - Accent4 9" xfId="402"/>
    <cellStyle name="20% - Accent5 10" xfId="403"/>
    <cellStyle name="20% - Accent5 11" xfId="404"/>
    <cellStyle name="20% - Accent5 12" xfId="405"/>
    <cellStyle name="20% - Accent5 13" xfId="406"/>
    <cellStyle name="20% - Accent5 2" xfId="69"/>
    <cellStyle name="20% - Accent5 2 2" xfId="407"/>
    <cellStyle name="20% - Accent5 3" xfId="70"/>
    <cellStyle name="20% - Accent5 3 2" xfId="408"/>
    <cellStyle name="20% - Accent5 4" xfId="409"/>
    <cellStyle name="20% - Accent5 5" xfId="410"/>
    <cellStyle name="20% - Accent5 6" xfId="411"/>
    <cellStyle name="20% - Accent5 7" xfId="412"/>
    <cellStyle name="20% - Accent5 8" xfId="413"/>
    <cellStyle name="20% - Accent5 9" xfId="414"/>
    <cellStyle name="20% - Accent6 10" xfId="415"/>
    <cellStyle name="20% - Accent6 11" xfId="416"/>
    <cellStyle name="20% - Accent6 12" xfId="417"/>
    <cellStyle name="20% - Accent6 13" xfId="418"/>
    <cellStyle name="20% - Accent6 2" xfId="71"/>
    <cellStyle name="20% - Accent6 2 2" xfId="419"/>
    <cellStyle name="20% - Accent6 3" xfId="72"/>
    <cellStyle name="20% - Accent6 3 2" xfId="420"/>
    <cellStyle name="20% - Accent6 4" xfId="421"/>
    <cellStyle name="20% - Accent6 5" xfId="422"/>
    <cellStyle name="20% - Accent6 6" xfId="423"/>
    <cellStyle name="20% - Accent6 7" xfId="424"/>
    <cellStyle name="20% - Accent6 8" xfId="425"/>
    <cellStyle name="20% - Accent6 9" xfId="426"/>
    <cellStyle name="40% - Accent1 10" xfId="427"/>
    <cellStyle name="40% - Accent1 11" xfId="428"/>
    <cellStyle name="40% - Accent1 12" xfId="429"/>
    <cellStyle name="40% - Accent1 13" xfId="430"/>
    <cellStyle name="40% - Accent1 2" xfId="73"/>
    <cellStyle name="40% - Accent1 2 2" xfId="431"/>
    <cellStyle name="40% - Accent1 3" xfId="74"/>
    <cellStyle name="40% - Accent1 3 2" xfId="432"/>
    <cellStyle name="40% - Accent1 4" xfId="433"/>
    <cellStyle name="40% - Accent1 5" xfId="434"/>
    <cellStyle name="40% - Accent1 6" xfId="435"/>
    <cellStyle name="40% - Accent1 7" xfId="436"/>
    <cellStyle name="40% - Accent1 8" xfId="437"/>
    <cellStyle name="40% - Accent1 9" xfId="438"/>
    <cellStyle name="40% - Accent2 10" xfId="439"/>
    <cellStyle name="40% - Accent2 11" xfId="440"/>
    <cellStyle name="40% - Accent2 12" xfId="441"/>
    <cellStyle name="40% - Accent2 13" xfId="442"/>
    <cellStyle name="40% - Accent2 2" xfId="75"/>
    <cellStyle name="40% - Accent2 2 2" xfId="443"/>
    <cellStyle name="40% - Accent2 3" xfId="76"/>
    <cellStyle name="40% - Accent2 3 2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3 10" xfId="451"/>
    <cellStyle name="40% - Accent3 11" xfId="452"/>
    <cellStyle name="40% - Accent3 12" xfId="453"/>
    <cellStyle name="40% - Accent3 13" xfId="454"/>
    <cellStyle name="40% - Accent3 2" xfId="77"/>
    <cellStyle name="40% - Accent3 2 2" xfId="455"/>
    <cellStyle name="40% - Accent3 3" xfId="78"/>
    <cellStyle name="40% - Accent3 3 2" xfId="456"/>
    <cellStyle name="40% - Accent3 4" xfId="457"/>
    <cellStyle name="40% - Accent3 5" xfId="458"/>
    <cellStyle name="40% - Accent3 6" xfId="459"/>
    <cellStyle name="40% - Accent3 7" xfId="460"/>
    <cellStyle name="40% - Accent3 8" xfId="461"/>
    <cellStyle name="40% - Accent3 9" xfId="462"/>
    <cellStyle name="40% - Accent4 10" xfId="463"/>
    <cellStyle name="40% - Accent4 11" xfId="464"/>
    <cellStyle name="40% - Accent4 12" xfId="465"/>
    <cellStyle name="40% - Accent4 13" xfId="466"/>
    <cellStyle name="40% - Accent4 2" xfId="79"/>
    <cellStyle name="40% - Accent4 2 2" xfId="467"/>
    <cellStyle name="40% - Accent4 3" xfId="80"/>
    <cellStyle name="40% - Accent4 3 2" xfId="468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 10" xfId="475"/>
    <cellStyle name="40% - Accent5 11" xfId="476"/>
    <cellStyle name="40% - Accent5 12" xfId="477"/>
    <cellStyle name="40% - Accent5 13" xfId="478"/>
    <cellStyle name="40% - Accent5 2" xfId="81"/>
    <cellStyle name="40% - Accent5 2 2" xfId="479"/>
    <cellStyle name="40% - Accent5 3" xfId="82"/>
    <cellStyle name="40% - Accent5 3 2" xfId="480"/>
    <cellStyle name="40% - Accent5 4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2" xfId="83"/>
    <cellStyle name="40% - Accent6 2 2" xfId="491"/>
    <cellStyle name="40% - Accent6 3" xfId="84"/>
    <cellStyle name="40% - Accent6 3 2" xfId="492"/>
    <cellStyle name="40% - Accent6 4" xfId="493"/>
    <cellStyle name="40% - Accent6 5" xfId="494"/>
    <cellStyle name="40% - Accent6 6" xfId="495"/>
    <cellStyle name="40% - Accent6 7" xfId="496"/>
    <cellStyle name="40% - Accent6 8" xfId="497"/>
    <cellStyle name="40% - Accent6 9" xfId="498"/>
    <cellStyle name="60% - Accent1 2" xfId="499"/>
    <cellStyle name="60% - Accent1 3" xfId="500"/>
    <cellStyle name="60% - Accent1 4" xfId="501"/>
    <cellStyle name="60% - Accent1 5" xfId="502"/>
    <cellStyle name="60% - Accent1 6" xfId="503"/>
    <cellStyle name="60% - Accent1 7" xfId="504"/>
    <cellStyle name="60% - Accent1 8" xfId="505"/>
    <cellStyle name="60% - Accent1 9" xfId="506"/>
    <cellStyle name="60% - Accent2 2" xfId="507"/>
    <cellStyle name="60% - Accent2 3" xfId="508"/>
    <cellStyle name="60% - Accent2 4" xfId="509"/>
    <cellStyle name="60% - Accent2 5" xfId="510"/>
    <cellStyle name="60% - Accent2 6" xfId="511"/>
    <cellStyle name="60% - Accent2 7" xfId="512"/>
    <cellStyle name="60% - Accent2 8" xfId="513"/>
    <cellStyle name="60% - Accent2 9" xfId="514"/>
    <cellStyle name="60% - Accent3 2" xfId="515"/>
    <cellStyle name="60% - Accent3 3" xfId="516"/>
    <cellStyle name="60% - Accent3 4" xfId="517"/>
    <cellStyle name="60% - Accent3 5" xfId="518"/>
    <cellStyle name="60% - Accent3 6" xfId="519"/>
    <cellStyle name="60% - Accent3 7" xfId="520"/>
    <cellStyle name="60% - Accent3 8" xfId="521"/>
    <cellStyle name="60% - Accent3 9" xfId="522"/>
    <cellStyle name="60% - Accent4 2" xfId="523"/>
    <cellStyle name="60% - Accent4 3" xfId="524"/>
    <cellStyle name="60% - Accent4 4" xfId="525"/>
    <cellStyle name="60% - Accent4 5" xfId="526"/>
    <cellStyle name="60% - Accent4 6" xfId="527"/>
    <cellStyle name="60% - Accent4 7" xfId="528"/>
    <cellStyle name="60% - Accent4 8" xfId="529"/>
    <cellStyle name="60% - Accent4 9" xfId="530"/>
    <cellStyle name="60% - Accent5 2" xfId="531"/>
    <cellStyle name="60% - Accent5 3" xfId="532"/>
    <cellStyle name="60% - Accent5 4" xfId="533"/>
    <cellStyle name="60% - Accent5 5" xfId="534"/>
    <cellStyle name="60% - Accent5 6" xfId="535"/>
    <cellStyle name="60% - Accent5 7" xfId="536"/>
    <cellStyle name="60% - Accent5 8" xfId="537"/>
    <cellStyle name="60% - Accent5 9" xfId="538"/>
    <cellStyle name="60% - Accent6 2" xfId="539"/>
    <cellStyle name="60% - Accent6 3" xfId="540"/>
    <cellStyle name="60% - Accent6 4" xfId="541"/>
    <cellStyle name="60% - Accent6 5" xfId="542"/>
    <cellStyle name="60% - Accent6 6" xfId="543"/>
    <cellStyle name="60% - Accent6 7" xfId="544"/>
    <cellStyle name="60% - Accent6 8" xfId="545"/>
    <cellStyle name="60% - Accent6 9" xfId="546"/>
    <cellStyle name="Accent1 - 20%" xfId="85"/>
    <cellStyle name="Accent1 - 40%" xfId="86"/>
    <cellStyle name="Accent1 - 60%" xfId="87"/>
    <cellStyle name="Accent1 10" xfId="547"/>
    <cellStyle name="Accent1 11" xfId="548"/>
    <cellStyle name="Accent1 12" xfId="549"/>
    <cellStyle name="Accent1 13" xfId="550"/>
    <cellStyle name="Accent1 14" xfId="551"/>
    <cellStyle name="Accent1 15" xfId="552"/>
    <cellStyle name="Accent1 16" xfId="553"/>
    <cellStyle name="Accent1 17" xfId="554"/>
    <cellStyle name="Accent1 18" xfId="555"/>
    <cellStyle name="Accent1 19" xfId="556"/>
    <cellStyle name="Accent1 2" xfId="557"/>
    <cellStyle name="Accent1 20" xfId="558"/>
    <cellStyle name="Accent1 21" xfId="559"/>
    <cellStyle name="Accent1 22" xfId="560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2 - 20%" xfId="88"/>
    <cellStyle name="Accent2 - 40%" xfId="89"/>
    <cellStyle name="Accent2 - 60%" xfId="90"/>
    <cellStyle name="Accent2 10" xfId="568"/>
    <cellStyle name="Accent2 11" xfId="569"/>
    <cellStyle name="Accent2 12" xfId="570"/>
    <cellStyle name="Accent2 13" xfId="571"/>
    <cellStyle name="Accent2 14" xfId="572"/>
    <cellStyle name="Accent2 15" xfId="573"/>
    <cellStyle name="Accent2 16" xfId="574"/>
    <cellStyle name="Accent2 17" xfId="575"/>
    <cellStyle name="Accent2 18" xfId="576"/>
    <cellStyle name="Accent2 19" xfId="577"/>
    <cellStyle name="Accent2 2" xfId="578"/>
    <cellStyle name="Accent2 20" xfId="579"/>
    <cellStyle name="Accent2 21" xfId="580"/>
    <cellStyle name="Accent2 22" xfId="581"/>
    <cellStyle name="Accent2 3" xfId="582"/>
    <cellStyle name="Accent2 4" xfId="583"/>
    <cellStyle name="Accent2 5" xfId="584"/>
    <cellStyle name="Accent2 6" xfId="585"/>
    <cellStyle name="Accent2 7" xfId="586"/>
    <cellStyle name="Accent2 8" xfId="587"/>
    <cellStyle name="Accent2 9" xfId="588"/>
    <cellStyle name="Accent3 - 20%" xfId="91"/>
    <cellStyle name="Accent3 - 40%" xfId="92"/>
    <cellStyle name="Accent3 - 60%" xfId="93"/>
    <cellStyle name="Accent3 10" xfId="589"/>
    <cellStyle name="Accent3 11" xfId="590"/>
    <cellStyle name="Accent3 12" xfId="591"/>
    <cellStyle name="Accent3 13" xfId="592"/>
    <cellStyle name="Accent3 14" xfId="593"/>
    <cellStyle name="Accent3 15" xfId="594"/>
    <cellStyle name="Accent3 16" xfId="595"/>
    <cellStyle name="Accent3 17" xfId="596"/>
    <cellStyle name="Accent3 18" xfId="597"/>
    <cellStyle name="Accent3 19" xfId="598"/>
    <cellStyle name="Accent3 2" xfId="599"/>
    <cellStyle name="Accent3 20" xfId="600"/>
    <cellStyle name="Accent3 21" xfId="601"/>
    <cellStyle name="Accent3 22" xfId="602"/>
    <cellStyle name="Accent3 3" xfId="603"/>
    <cellStyle name="Accent3 4" xfId="604"/>
    <cellStyle name="Accent3 5" xfId="605"/>
    <cellStyle name="Accent3 6" xfId="606"/>
    <cellStyle name="Accent3 7" xfId="607"/>
    <cellStyle name="Accent3 8" xfId="608"/>
    <cellStyle name="Accent3 9" xfId="609"/>
    <cellStyle name="Accent4 - 20%" xfId="94"/>
    <cellStyle name="Accent4 - 40%" xfId="95"/>
    <cellStyle name="Accent4 - 60%" xfId="96"/>
    <cellStyle name="Accent4 10" xfId="610"/>
    <cellStyle name="Accent4 11" xfId="611"/>
    <cellStyle name="Accent4 12" xfId="612"/>
    <cellStyle name="Accent4 13" xfId="613"/>
    <cellStyle name="Accent4 14" xfId="614"/>
    <cellStyle name="Accent4 15" xfId="615"/>
    <cellStyle name="Accent4 16" xfId="616"/>
    <cellStyle name="Accent4 17" xfId="617"/>
    <cellStyle name="Accent4 18" xfId="618"/>
    <cellStyle name="Accent4 19" xfId="619"/>
    <cellStyle name="Accent4 2" xfId="620"/>
    <cellStyle name="Accent4 20" xfId="621"/>
    <cellStyle name="Accent4 21" xfId="622"/>
    <cellStyle name="Accent4 22" xfId="623"/>
    <cellStyle name="Accent4 3" xfId="624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97"/>
    <cellStyle name="Accent5 - 40%" xfId="98"/>
    <cellStyle name="Accent5 - 60%" xfId="99"/>
    <cellStyle name="Accent5 10" xfId="631"/>
    <cellStyle name="Accent5 11" xfId="632"/>
    <cellStyle name="Accent5 12" xfId="633"/>
    <cellStyle name="Accent5 13" xfId="634"/>
    <cellStyle name="Accent5 14" xfId="635"/>
    <cellStyle name="Accent5 15" xfId="636"/>
    <cellStyle name="Accent5 16" xfId="637"/>
    <cellStyle name="Accent5 17" xfId="638"/>
    <cellStyle name="Accent5 18" xfId="639"/>
    <cellStyle name="Accent5 19" xfId="640"/>
    <cellStyle name="Accent5 2" xfId="641"/>
    <cellStyle name="Accent5 20" xfId="642"/>
    <cellStyle name="Accent5 21" xfId="643"/>
    <cellStyle name="Accent5 22" xfId="644"/>
    <cellStyle name="Accent5 3" xfId="645"/>
    <cellStyle name="Accent5 4" xfId="646"/>
    <cellStyle name="Accent5 5" xfId="647"/>
    <cellStyle name="Accent5 6" xfId="648"/>
    <cellStyle name="Accent5 7" xfId="649"/>
    <cellStyle name="Accent5 8" xfId="650"/>
    <cellStyle name="Accent5 9" xfId="651"/>
    <cellStyle name="Accent6 - 20%" xfId="100"/>
    <cellStyle name="Accent6 - 40%" xfId="101"/>
    <cellStyle name="Accent6 - 60%" xfId="102"/>
    <cellStyle name="Accent6 10" xfId="652"/>
    <cellStyle name="Accent6 11" xfId="653"/>
    <cellStyle name="Accent6 12" xfId="654"/>
    <cellStyle name="Accent6 13" xfId="655"/>
    <cellStyle name="Accent6 14" xfId="656"/>
    <cellStyle name="Accent6 15" xfId="657"/>
    <cellStyle name="Accent6 16" xfId="658"/>
    <cellStyle name="Accent6 17" xfId="659"/>
    <cellStyle name="Accent6 18" xfId="660"/>
    <cellStyle name="Accent6 19" xfId="661"/>
    <cellStyle name="Accent6 2" xfId="662"/>
    <cellStyle name="Accent6 20" xfId="663"/>
    <cellStyle name="Accent6 21" xfId="664"/>
    <cellStyle name="Accent6 22" xfId="665"/>
    <cellStyle name="Accent6 3" xfId="666"/>
    <cellStyle name="Accent6 4" xfId="667"/>
    <cellStyle name="Accent6 5" xfId="668"/>
    <cellStyle name="Accent6 6" xfId="669"/>
    <cellStyle name="Accent6 7" xfId="670"/>
    <cellStyle name="Accent6 8" xfId="671"/>
    <cellStyle name="Accent6 9" xfId="672"/>
    <cellStyle name="Bad 2" xfId="673"/>
    <cellStyle name="Bad 3" xfId="674"/>
    <cellStyle name="Bad 4" xfId="675"/>
    <cellStyle name="Bad 5" xfId="676"/>
    <cellStyle name="Bad 6" xfId="677"/>
    <cellStyle name="Bad 7" xfId="678"/>
    <cellStyle name="Bad 8" xfId="679"/>
    <cellStyle name="Bad 9" xfId="680"/>
    <cellStyle name="blank" xfId="103"/>
    <cellStyle name="Calc Currency (0)" xfId="104"/>
    <cellStyle name="Calculation 2" xfId="681"/>
    <cellStyle name="Calculation 3" xfId="682"/>
    <cellStyle name="Calculation 4" xfId="683"/>
    <cellStyle name="Calculation 5" xfId="684"/>
    <cellStyle name="Calculation 6" xfId="685"/>
    <cellStyle name="Calculation 7" xfId="686"/>
    <cellStyle name="Calculation 8" xfId="687"/>
    <cellStyle name="Calculation 9" xfId="688"/>
    <cellStyle name="Check Cell 2" xfId="689"/>
    <cellStyle name="Check Cell 3" xfId="690"/>
    <cellStyle name="Check Cell 4" xfId="691"/>
    <cellStyle name="Check Cell 5" xfId="692"/>
    <cellStyle name="Check Cell 6" xfId="693"/>
    <cellStyle name="Check Cell 7" xfId="694"/>
    <cellStyle name="Check Cell 8" xfId="695"/>
    <cellStyle name="Check Cell 9" xfId="696"/>
    <cellStyle name="CheckCell" xfId="105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124"/>
    <cellStyle name="Comma 3" xfId="125"/>
    <cellStyle name="Comma 3 2" xfId="126"/>
    <cellStyle name="Comma 3 3" xfId="697"/>
    <cellStyle name="Comma 4" xfId="127"/>
    <cellStyle name="Comma 4 2" xfId="698"/>
    <cellStyle name="Comma 5" xfId="128"/>
    <cellStyle name="Comma 5 2" xfId="699"/>
    <cellStyle name="Comma 6" xfId="129"/>
    <cellStyle name="Comma 6 2" xfId="700"/>
    <cellStyle name="Comma 7" xfId="130"/>
    <cellStyle name="Comma 8" xfId="131"/>
    <cellStyle name="Comma 9" xfId="132"/>
    <cellStyle name="Comma0" xfId="133"/>
    <cellStyle name="Comma0 - Style2" xfId="134"/>
    <cellStyle name="Comma0 - Style4" xfId="135"/>
    <cellStyle name="Comma0 - Style5" xfId="136"/>
    <cellStyle name="Comma0_00COS Ind Allocators" xfId="137"/>
    <cellStyle name="Comma1 - Style1" xfId="138"/>
    <cellStyle name="Copied" xfId="139"/>
    <cellStyle name="COST1" xfId="140"/>
    <cellStyle name="Curren - Style1" xfId="141"/>
    <cellStyle name="Curren - Style2" xfId="142"/>
    <cellStyle name="Curren - Style5" xfId="143"/>
    <cellStyle name="Curren - Style6" xfId="144"/>
    <cellStyle name="Currency 10" xfId="145"/>
    <cellStyle name="Currency 11" xfId="146"/>
    <cellStyle name="Currency 12" xfId="147"/>
    <cellStyle name="Currency 13" xfId="148"/>
    <cellStyle name="Currency 14" xfId="149"/>
    <cellStyle name="Currency 15" xfId="150"/>
    <cellStyle name="Currency 16" xfId="151"/>
    <cellStyle name="Currency 17" xfId="152"/>
    <cellStyle name="Currency 18" xfId="153"/>
    <cellStyle name="Currency 19" xfId="154"/>
    <cellStyle name="Currency 2" xfId="155"/>
    <cellStyle name="Currency 2 2" xfId="156"/>
    <cellStyle name="Currency 20" xfId="157"/>
    <cellStyle name="Currency 21" xfId="158"/>
    <cellStyle name="Currency 22" xfId="159"/>
    <cellStyle name="Currency 23" xfId="160"/>
    <cellStyle name="Currency 3" xfId="161"/>
    <cellStyle name="Currency 3 2" xfId="162"/>
    <cellStyle name="Currency 4" xfId="163"/>
    <cellStyle name="Currency 5" xfId="164"/>
    <cellStyle name="Currency 6" xfId="165"/>
    <cellStyle name="Currency 7" xfId="166"/>
    <cellStyle name="Currency 8" xfId="167"/>
    <cellStyle name="Currency 9" xfId="168"/>
    <cellStyle name="Currency0" xfId="169"/>
    <cellStyle name="Date" xfId="170"/>
    <cellStyle name="Emphasis 1" xfId="171"/>
    <cellStyle name="Emphasis 2" xfId="172"/>
    <cellStyle name="Emphasis 3" xfId="173"/>
    <cellStyle name="Entered" xfId="174"/>
    <cellStyle name="Explanatory Text 2" xfId="701"/>
    <cellStyle name="Explanatory Text 3" xfId="702"/>
    <cellStyle name="Explanatory Text 4" xfId="703"/>
    <cellStyle name="Explanatory Text 5" xfId="704"/>
    <cellStyle name="Explanatory Text 6" xfId="705"/>
    <cellStyle name="Explanatory Text 7" xfId="706"/>
    <cellStyle name="Explanatory Text 8" xfId="707"/>
    <cellStyle name="Explanatory Text 9" xfId="708"/>
    <cellStyle name="Fixed" xfId="175"/>
    <cellStyle name="Fixed3 - Style3" xfId="176"/>
    <cellStyle name="Good 2" xfId="709"/>
    <cellStyle name="Good 3" xfId="710"/>
    <cellStyle name="Good 4" xfId="711"/>
    <cellStyle name="Good 5" xfId="712"/>
    <cellStyle name="Good 6" xfId="713"/>
    <cellStyle name="Good 7" xfId="714"/>
    <cellStyle name="Good 8" xfId="715"/>
    <cellStyle name="Good 9" xfId="716"/>
    <cellStyle name="Grey" xfId="177"/>
    <cellStyle name="Header" xfId="178"/>
    <cellStyle name="Header1" xfId="179"/>
    <cellStyle name="Header2" xfId="180"/>
    <cellStyle name="Heading" xfId="181"/>
    <cellStyle name="Heading 1 2" xfId="717"/>
    <cellStyle name="Heading 1 3" xfId="718"/>
    <cellStyle name="Heading 1 4" xfId="719"/>
    <cellStyle name="Heading 1 5" xfId="720"/>
    <cellStyle name="Heading 1 6" xfId="721"/>
    <cellStyle name="Heading 1 7" xfId="722"/>
    <cellStyle name="Heading 1 8" xfId="723"/>
    <cellStyle name="Heading 1 9" xfId="724"/>
    <cellStyle name="Heading 2 2" xfId="725"/>
    <cellStyle name="Heading 2 3" xfId="726"/>
    <cellStyle name="Heading 2 4" xfId="727"/>
    <cellStyle name="Heading 2 5" xfId="728"/>
    <cellStyle name="Heading 2 6" xfId="729"/>
    <cellStyle name="Heading 2 7" xfId="730"/>
    <cellStyle name="Heading 2 8" xfId="731"/>
    <cellStyle name="Heading 2 9" xfId="732"/>
    <cellStyle name="Heading 3 2" xfId="733"/>
    <cellStyle name="Heading 3 3" xfId="734"/>
    <cellStyle name="Heading 3 4" xfId="735"/>
    <cellStyle name="Heading 3 5" xfId="736"/>
    <cellStyle name="Heading 3 6" xfId="737"/>
    <cellStyle name="Heading 3 7" xfId="738"/>
    <cellStyle name="Heading 3 8" xfId="739"/>
    <cellStyle name="Heading 3 9" xfId="740"/>
    <cellStyle name="Heading 4 2" xfId="741"/>
    <cellStyle name="Heading 4 3" xfId="742"/>
    <cellStyle name="Heading 4 4" xfId="743"/>
    <cellStyle name="Heading 4 5" xfId="744"/>
    <cellStyle name="Heading 4 6" xfId="745"/>
    <cellStyle name="Heading 4 7" xfId="746"/>
    <cellStyle name="Heading 4 8" xfId="747"/>
    <cellStyle name="Heading 4 9" xfId="748"/>
    <cellStyle name="Heading1" xfId="182"/>
    <cellStyle name="Heading2" xfId="183"/>
    <cellStyle name="Input [yellow]" xfId="184"/>
    <cellStyle name="Input 10" xfId="749"/>
    <cellStyle name="Input 11" xfId="750"/>
    <cellStyle name="Input 12" xfId="751"/>
    <cellStyle name="Input 13" xfId="752"/>
    <cellStyle name="Input 14" xfId="753"/>
    <cellStyle name="Input 15" xfId="754"/>
    <cellStyle name="Input 16" xfId="755"/>
    <cellStyle name="Input 17" xfId="756"/>
    <cellStyle name="Input 18" xfId="757"/>
    <cellStyle name="Input 19" xfId="758"/>
    <cellStyle name="Input 2" xfId="759"/>
    <cellStyle name="Input 20" xfId="760"/>
    <cellStyle name="Input 21" xfId="761"/>
    <cellStyle name="Input 22" xfId="762"/>
    <cellStyle name="Input 3" xfId="763"/>
    <cellStyle name="Input 4" xfId="764"/>
    <cellStyle name="Input 5" xfId="765"/>
    <cellStyle name="Input 6" xfId="766"/>
    <cellStyle name="Input 7" xfId="767"/>
    <cellStyle name="Input 8" xfId="768"/>
    <cellStyle name="Input 9" xfId="769"/>
    <cellStyle name="Input Cells" xfId="185"/>
    <cellStyle name="Input Cells Percent" xfId="186"/>
    <cellStyle name="Lines" xfId="187"/>
    <cellStyle name="LINKED" xfId="188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189"/>
    <cellStyle name="modified border1" xfId="190"/>
    <cellStyle name="Neutral 2" xfId="778"/>
    <cellStyle name="Neutral 3" xfId="779"/>
    <cellStyle name="Neutral 4" xfId="780"/>
    <cellStyle name="Neutral 5" xfId="781"/>
    <cellStyle name="Neutral 6" xfId="782"/>
    <cellStyle name="Neutral 7" xfId="783"/>
    <cellStyle name="Neutral 8" xfId="784"/>
    <cellStyle name="Neutral 9" xfId="785"/>
    <cellStyle name="no dec" xfId="191"/>
    <cellStyle name="Normal" xfId="0" builtinId="0"/>
    <cellStyle name="Normal - Style1" xfId="192"/>
    <cellStyle name="Normal - Style1 2" xfId="786"/>
    <cellStyle name="Normal 10" xfId="193"/>
    <cellStyle name="Normal 10 2" xfId="787"/>
    <cellStyle name="Normal 11" xfId="194"/>
    <cellStyle name="Normal 11 2" xfId="195"/>
    <cellStyle name="Normal 12" xfId="196"/>
    <cellStyle name="Normal 12 2" xfId="788"/>
    <cellStyle name="Normal 13" xfId="197"/>
    <cellStyle name="Normal 13 2" xfId="789"/>
    <cellStyle name="Normal 14" xfId="198"/>
    <cellStyle name="Normal 15" xfId="199"/>
    <cellStyle name="Normal 16" xfId="200"/>
    <cellStyle name="Normal 17" xfId="201"/>
    <cellStyle name="Normal 18" xfId="202"/>
    <cellStyle name="Normal 19" xfId="203"/>
    <cellStyle name="Normal 2" xfId="204"/>
    <cellStyle name="Normal 2 2" xfId="205"/>
    <cellStyle name="Normal 2 2 2" xfId="206"/>
    <cellStyle name="Normal 2 2 3" xfId="207"/>
    <cellStyle name="Normal 2 3" xfId="208"/>
    <cellStyle name="Normal 2 4" xfId="209"/>
    <cellStyle name="Normal 2 5" xfId="210"/>
    <cellStyle name="Normal 2 6" xfId="211"/>
    <cellStyle name="Normal 2 7" xfId="212"/>
    <cellStyle name="Normal 2 8" xfId="790"/>
    <cellStyle name="Normal 2_Allocation Method - Working File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" xfId="224"/>
    <cellStyle name="Normal 3 2" xfId="225"/>
    <cellStyle name="Normal 3 3" xfId="226"/>
    <cellStyle name="Normal 3 4" xfId="227"/>
    <cellStyle name="Normal 3 5" xfId="228"/>
    <cellStyle name="Normal 3 6" xfId="791"/>
    <cellStyle name="Normal 3_Net Classified Plant" xfId="229"/>
    <cellStyle name="Normal 30" xfId="230"/>
    <cellStyle name="Normal 31" xfId="231"/>
    <cellStyle name="Normal 32" xfId="232"/>
    <cellStyle name="Normal 33" xfId="233"/>
    <cellStyle name="Normal 34" xfId="234"/>
    <cellStyle name="Normal 4" xfId="235"/>
    <cellStyle name="Normal 4 2" xfId="236"/>
    <cellStyle name="Normal 4 3" xfId="792"/>
    <cellStyle name="Normal 4_Net Classified Plant" xfId="237"/>
    <cellStyle name="Normal 5" xfId="238"/>
    <cellStyle name="Normal 5 2" xfId="793"/>
    <cellStyle name="Normal 6" xfId="239"/>
    <cellStyle name="Normal 6 2" xfId="794"/>
    <cellStyle name="Normal 7" xfId="240"/>
    <cellStyle name="Normal 7 2" xfId="795"/>
    <cellStyle name="Normal 8" xfId="241"/>
    <cellStyle name="Normal 8 2" xfId="242"/>
    <cellStyle name="Normal 9" xfId="243"/>
    <cellStyle name="Normal 9 2" xfId="796"/>
    <cellStyle name="Note 10" xfId="244"/>
    <cellStyle name="Note 10 2" xfId="797"/>
    <cellStyle name="Note 11" xfId="245"/>
    <cellStyle name="Note 11 2" xfId="798"/>
    <cellStyle name="Note 12" xfId="246"/>
    <cellStyle name="Note 12 2" xfId="799"/>
    <cellStyle name="Note 13" xfId="800"/>
    <cellStyle name="Note 2" xfId="247"/>
    <cellStyle name="Note 2 2" xfId="801"/>
    <cellStyle name="Note 3" xfId="248"/>
    <cellStyle name="Note 3 2" xfId="802"/>
    <cellStyle name="Note 4" xfId="249"/>
    <cellStyle name="Note 4 2" xfId="803"/>
    <cellStyle name="Note 5" xfId="250"/>
    <cellStyle name="Note 5 2" xfId="804"/>
    <cellStyle name="Note 6" xfId="251"/>
    <cellStyle name="Note 6 2" xfId="805"/>
    <cellStyle name="Note 7" xfId="252"/>
    <cellStyle name="Note 7 2" xfId="806"/>
    <cellStyle name="Note 8" xfId="253"/>
    <cellStyle name="Note 8 2" xfId="807"/>
    <cellStyle name="Note 9" xfId="254"/>
    <cellStyle name="Note 9 2" xfId="808"/>
    <cellStyle name="Output 2" xfId="809"/>
    <cellStyle name="Output 3" xfId="810"/>
    <cellStyle name="Output 4" xfId="811"/>
    <cellStyle name="Output 5" xfId="812"/>
    <cellStyle name="Output 6" xfId="813"/>
    <cellStyle name="Output 7" xfId="814"/>
    <cellStyle name="Output 8" xfId="815"/>
    <cellStyle name="Output 9" xfId="816"/>
    <cellStyle name="Percen - Style1" xfId="255"/>
    <cellStyle name="Percen - Style2" xfId="256"/>
    <cellStyle name="Percen - Style3" xfId="257"/>
    <cellStyle name="Percent (0)" xfId="258"/>
    <cellStyle name="Percent [2]" xfId="259"/>
    <cellStyle name="Percent 10" xfId="260"/>
    <cellStyle name="Percent 2" xfId="261"/>
    <cellStyle name="Percent 3" xfId="262"/>
    <cellStyle name="Percent 3 2" xfId="263"/>
    <cellStyle name="Percent 4" xfId="264"/>
    <cellStyle name="Percent 5" xfId="265"/>
    <cellStyle name="Percent 6" xfId="266"/>
    <cellStyle name="Percent 7" xfId="267"/>
    <cellStyle name="Percent 8" xfId="268"/>
    <cellStyle name="Percent 9" xfId="269"/>
    <cellStyle name="Processing" xfId="270"/>
    <cellStyle name="PSChar" xfId="271"/>
    <cellStyle name="PSDate" xfId="272"/>
    <cellStyle name="PSDec" xfId="273"/>
    <cellStyle name="PSHeading" xfId="274"/>
    <cellStyle name="PSInt" xfId="275"/>
    <cellStyle name="PSSpacer" xfId="276"/>
    <cellStyle name="purple - Style8" xfId="277"/>
    <cellStyle name="RED" xfId="278"/>
    <cellStyle name="Red - Style7" xfId="279"/>
    <cellStyle name="Report" xfId="280"/>
    <cellStyle name="Report Bar" xfId="281"/>
    <cellStyle name="Report Heading" xfId="282"/>
    <cellStyle name="Report Percent" xfId="283"/>
    <cellStyle name="Report Unit Cost" xfId="284"/>
    <cellStyle name="Reports" xfId="285"/>
    <cellStyle name="Reports Total" xfId="286"/>
    <cellStyle name="Reports Unit Cost Total" xfId="287"/>
    <cellStyle name="RevList" xfId="288"/>
    <cellStyle name="round100" xfId="289"/>
    <cellStyle name="SAPBEXaggData" xfId="290"/>
    <cellStyle name="SAPBEXaggData 2" xfId="817"/>
    <cellStyle name="SAPBEXaggDataEmph" xfId="291"/>
    <cellStyle name="SAPBEXaggDataEmph 2" xfId="818"/>
    <cellStyle name="SAPBEXaggItem" xfId="292"/>
    <cellStyle name="SAPBEXaggItem 2" xfId="819"/>
    <cellStyle name="SAPBEXaggItemX" xfId="293"/>
    <cellStyle name="SAPBEXaggItemX 2" xfId="820"/>
    <cellStyle name="SAPBEXchaText" xfId="294"/>
    <cellStyle name="SAPBEXchaText 2" xfId="295"/>
    <cellStyle name="SAPBEXchaText 3" xfId="821"/>
    <cellStyle name="SAPBEXexcBad7" xfId="296"/>
    <cellStyle name="SAPBEXexcBad7 2" xfId="822"/>
    <cellStyle name="SAPBEXexcBad8" xfId="297"/>
    <cellStyle name="SAPBEXexcBad8 2" xfId="823"/>
    <cellStyle name="SAPBEXexcBad9" xfId="298"/>
    <cellStyle name="SAPBEXexcBad9 2" xfId="824"/>
    <cellStyle name="SAPBEXexcCritical4" xfId="299"/>
    <cellStyle name="SAPBEXexcCritical4 2" xfId="825"/>
    <cellStyle name="SAPBEXexcCritical5" xfId="300"/>
    <cellStyle name="SAPBEXexcCritical5 2" xfId="826"/>
    <cellStyle name="SAPBEXexcCritical6" xfId="301"/>
    <cellStyle name="SAPBEXexcCritical6 2" xfId="827"/>
    <cellStyle name="SAPBEXexcGood1" xfId="302"/>
    <cellStyle name="SAPBEXexcGood1 2" xfId="828"/>
    <cellStyle name="SAPBEXexcGood2" xfId="303"/>
    <cellStyle name="SAPBEXexcGood2 2" xfId="829"/>
    <cellStyle name="SAPBEXexcGood3" xfId="304"/>
    <cellStyle name="SAPBEXexcGood3 2" xfId="830"/>
    <cellStyle name="SAPBEXfilterDrill" xfId="305"/>
    <cellStyle name="SAPBEXfilterDrill 2" xfId="831"/>
    <cellStyle name="SAPBEXfilterItem" xfId="306"/>
    <cellStyle name="SAPBEXfilterItem 2" xfId="832"/>
    <cellStyle name="SAPBEXfilterText" xfId="307"/>
    <cellStyle name="SAPBEXformats" xfId="308"/>
    <cellStyle name="SAPBEXformats 2" xfId="833"/>
    <cellStyle name="SAPBEXheaderItem" xfId="309"/>
    <cellStyle name="SAPBEXheaderItem 2" xfId="834"/>
    <cellStyle name="SAPBEXheaderText" xfId="310"/>
    <cellStyle name="SAPBEXheaderText 2" xfId="835"/>
    <cellStyle name="SAPBEXHLevel0" xfId="311"/>
    <cellStyle name="SAPBEXHLevel0 2" xfId="836"/>
    <cellStyle name="SAPBEXHLevel0X" xfId="312"/>
    <cellStyle name="SAPBEXHLevel0X 2" xfId="837"/>
    <cellStyle name="SAPBEXHLevel1" xfId="313"/>
    <cellStyle name="SAPBEXHLevel1 2" xfId="838"/>
    <cellStyle name="SAPBEXHLevel1X" xfId="314"/>
    <cellStyle name="SAPBEXHLevel1X 2" xfId="839"/>
    <cellStyle name="SAPBEXHLevel2" xfId="315"/>
    <cellStyle name="SAPBEXHLevel2 2" xfId="840"/>
    <cellStyle name="SAPBEXHLevel2X" xfId="316"/>
    <cellStyle name="SAPBEXHLevel2X 2" xfId="841"/>
    <cellStyle name="SAPBEXHLevel3" xfId="317"/>
    <cellStyle name="SAPBEXHLevel3 2" xfId="842"/>
    <cellStyle name="SAPBEXHLevel3X" xfId="318"/>
    <cellStyle name="SAPBEXHLevel3X 2" xfId="843"/>
    <cellStyle name="SAPBEXinputData" xfId="319"/>
    <cellStyle name="SAPBEXItemHeader" xfId="320"/>
    <cellStyle name="SAPBEXresData" xfId="321"/>
    <cellStyle name="SAPBEXresData 2" xfId="844"/>
    <cellStyle name="SAPBEXresDataEmph" xfId="322"/>
    <cellStyle name="SAPBEXresDataEmph 2" xfId="845"/>
    <cellStyle name="SAPBEXresItem" xfId="323"/>
    <cellStyle name="SAPBEXresItem 2" xfId="846"/>
    <cellStyle name="SAPBEXresItemX" xfId="324"/>
    <cellStyle name="SAPBEXresItemX 2" xfId="847"/>
    <cellStyle name="SAPBEXstdData" xfId="325"/>
    <cellStyle name="SAPBEXstdData 2" xfId="848"/>
    <cellStyle name="SAPBEXstdDataEmph" xfId="326"/>
    <cellStyle name="SAPBEXstdDataEmph 2" xfId="849"/>
    <cellStyle name="SAPBEXstdItem" xfId="327"/>
    <cellStyle name="SAPBEXstdItem 2" xfId="850"/>
    <cellStyle name="SAPBEXstdItemX" xfId="328"/>
    <cellStyle name="SAPBEXstdItemX 2" xfId="851"/>
    <cellStyle name="SAPBEXtitle" xfId="329"/>
    <cellStyle name="SAPBEXtitle 2" xfId="852"/>
    <cellStyle name="SAPBEXunassignedItem" xfId="330"/>
    <cellStyle name="SAPBEXundefined" xfId="331"/>
    <cellStyle name="SAPBEXundefined 2" xfId="853"/>
    <cellStyle name="shade" xfId="332"/>
    <cellStyle name="Sheet Title" xfId="333"/>
    <cellStyle name="StmtTtl1" xfId="334"/>
    <cellStyle name="StmtTtl2" xfId="335"/>
    <cellStyle name="STYL1 - Style1" xfId="336"/>
    <cellStyle name="Style 1" xfId="337"/>
    <cellStyle name="Style 1 2" xfId="338"/>
    <cellStyle name="Style 1 3" xfId="339"/>
    <cellStyle name="Style 1 3 2" xfId="340"/>
    <cellStyle name="Style 1 3 2 2" xfId="341"/>
    <cellStyle name="Style 1 3 2 3" xfId="342"/>
    <cellStyle name="Style 1 3 3" xfId="343"/>
    <cellStyle name="Style 1 3 4" xfId="344"/>
    <cellStyle name="Style 1 3 5" xfId="345"/>
    <cellStyle name="Style 1 4" xfId="346"/>
    <cellStyle name="Subtotal" xfId="347"/>
    <cellStyle name="Sub-total" xfId="348"/>
    <cellStyle name="taples Plaza" xfId="349"/>
    <cellStyle name="Tickmark" xfId="350"/>
    <cellStyle name="Title 2" xfId="854"/>
    <cellStyle name="Title 3" xfId="855"/>
    <cellStyle name="Title 4" xfId="856"/>
    <cellStyle name="Title 5" xfId="857"/>
    <cellStyle name="Title 6" xfId="858"/>
    <cellStyle name="Title 7" xfId="859"/>
    <cellStyle name="Title 8" xfId="860"/>
    <cellStyle name="Title 9" xfId="861"/>
    <cellStyle name="Title: Major" xfId="351"/>
    <cellStyle name="Title: Minor" xfId="352"/>
    <cellStyle name="Title: Worksheet" xfId="353"/>
    <cellStyle name="Total 2" xfId="862"/>
    <cellStyle name="Total 3" xfId="863"/>
    <cellStyle name="Total 4" xfId="864"/>
    <cellStyle name="Total 5" xfId="865"/>
    <cellStyle name="Total 6" xfId="866"/>
    <cellStyle name="Total 7" xfId="867"/>
    <cellStyle name="Total 8" xfId="868"/>
    <cellStyle name="Total 9" xfId="869"/>
    <cellStyle name="Total4 - Style4" xfId="354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38100</xdr:rowOff>
    </xdr:from>
    <xdr:to>
      <xdr:col>11</xdr:col>
      <xdr:colOff>266169</xdr:colOff>
      <xdr:row>34</xdr:row>
      <xdr:rowOff>130448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9620"/>
          <a:ext cx="6971769" cy="5578748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23</xdr:row>
      <xdr:rowOff>121920</xdr:rowOff>
    </xdr:from>
    <xdr:to>
      <xdr:col>11</xdr:col>
      <xdr:colOff>15240</xdr:colOff>
      <xdr:row>29</xdr:row>
      <xdr:rowOff>68580</xdr:rowOff>
    </xdr:to>
    <xdr:sp macro="" textlink="">
      <xdr:nvSpPr>
        <xdr:cNvPr id="3" name="Rounded Rectangle 2"/>
        <xdr:cNvSpPr/>
      </xdr:nvSpPr>
      <xdr:spPr>
        <a:xfrm>
          <a:off x="5676900" y="4328160"/>
          <a:ext cx="1043940" cy="1043940"/>
        </a:xfrm>
        <a:prstGeom prst="roundRect">
          <a:avLst/>
        </a:prstGeom>
        <a:noFill/>
        <a:ln w="3492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0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SOE 12 ME 8-2020"/>
      <sheetName val="FERC Module"/>
      <sheetName val="2020 AllocFactrs"/>
      <sheetName val="2019 Allocation Factors"/>
      <sheetName val="Sheet1"/>
    </sheetNames>
    <sheetDataSet>
      <sheetData sheetId="0">
        <row r="14">
          <cell r="C14">
            <v>17232326.259999998</v>
          </cell>
        </row>
        <row r="18">
          <cell r="I18">
            <v>7.4689999999999999E-3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0"/>
      <sheetName val="2020 AllocFactrs"/>
      <sheetName val="2019 Allocation Factors"/>
    </sheetNames>
    <sheetDataSet>
      <sheetData sheetId="0">
        <row r="14">
          <cell r="C14">
            <v>4457528.6000000006</v>
          </cell>
        </row>
        <row r="18">
          <cell r="G18">
            <v>4.5199999999999997E-3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>
      <selection activeCell="J12" sqref="J12"/>
    </sheetView>
  </sheetViews>
  <sheetFormatPr defaultColWidth="9.109375" defaultRowHeight="13.2"/>
  <cols>
    <col min="1" max="1" width="5.44140625" style="3" customWidth="1"/>
    <col min="2" max="2" width="63.109375" style="3" customWidth="1"/>
    <col min="3" max="3" width="1.33203125" style="3" customWidth="1"/>
    <col min="4" max="4" width="7.88671875" style="3" customWidth="1"/>
    <col min="5" max="5" width="15.44140625" style="3" customWidth="1"/>
    <col min="6" max="16384" width="9.109375" style="3"/>
  </cols>
  <sheetData>
    <row r="3" spans="1:7">
      <c r="A3" s="1"/>
      <c r="B3" s="2"/>
      <c r="C3" s="2"/>
      <c r="D3" s="2"/>
      <c r="E3" s="19"/>
    </row>
    <row r="4" spans="1:7">
      <c r="A4" s="1"/>
      <c r="B4" s="1"/>
      <c r="C4" s="1"/>
      <c r="D4" s="1"/>
      <c r="E4" s="19"/>
    </row>
    <row r="5" spans="1:7">
      <c r="A5" s="1"/>
      <c r="B5" s="1"/>
      <c r="C5" s="1"/>
      <c r="D5" s="1"/>
    </row>
    <row r="6" spans="1:7">
      <c r="B6" s="27" t="s">
        <v>2</v>
      </c>
      <c r="C6" s="27"/>
      <c r="D6" s="27"/>
      <c r="E6" s="27"/>
    </row>
    <row r="7" spans="1:7">
      <c r="A7" s="4"/>
      <c r="B7" s="28" t="s">
        <v>3</v>
      </c>
      <c r="C7" s="28"/>
      <c r="D7" s="28"/>
      <c r="E7" s="28"/>
    </row>
    <row r="8" spans="1:7">
      <c r="A8" s="5"/>
      <c r="B8" s="29" t="s">
        <v>49</v>
      </c>
      <c r="C8" s="29"/>
      <c r="D8" s="29"/>
      <c r="E8" s="29"/>
    </row>
    <row r="9" spans="1:7">
      <c r="A9" s="5"/>
      <c r="B9" s="29" t="s">
        <v>13</v>
      </c>
      <c r="C9" s="29"/>
      <c r="D9" s="29"/>
      <c r="E9" s="29"/>
    </row>
    <row r="10" spans="1:7">
      <c r="A10" s="1"/>
      <c r="B10" s="1"/>
      <c r="C10" s="1"/>
      <c r="D10" s="1"/>
      <c r="E10" s="1"/>
    </row>
    <row r="11" spans="1:7">
      <c r="A11" s="6" t="s">
        <v>1</v>
      </c>
      <c r="B11" s="1"/>
      <c r="C11" s="1"/>
      <c r="D11" s="1"/>
      <c r="E11" s="1"/>
    </row>
    <row r="12" spans="1:7">
      <c r="A12" s="7" t="s">
        <v>0</v>
      </c>
      <c r="B12" s="8" t="s">
        <v>4</v>
      </c>
      <c r="C12" s="9"/>
      <c r="D12" s="9"/>
      <c r="E12" s="10" t="s">
        <v>5</v>
      </c>
    </row>
    <row r="13" spans="1:7">
      <c r="A13" s="2"/>
      <c r="B13" s="2"/>
      <c r="C13" s="2"/>
      <c r="D13" s="2"/>
      <c r="E13" s="11"/>
    </row>
    <row r="14" spans="1:7">
      <c r="A14" s="11">
        <v>1</v>
      </c>
      <c r="B14" s="12" t="s">
        <v>6</v>
      </c>
      <c r="C14" s="2"/>
      <c r="D14" s="2"/>
      <c r="E14" s="14">
        <f>[2]Lead!$I$18</f>
        <v>7.4689999999999999E-3</v>
      </c>
      <c r="G14" s="26"/>
    </row>
    <row r="15" spans="1:7">
      <c r="A15" s="11">
        <v>2</v>
      </c>
      <c r="B15" s="12" t="s">
        <v>7</v>
      </c>
      <c r="C15" s="2"/>
      <c r="D15" s="2"/>
      <c r="E15" s="14">
        <f>'Annual Filing Fee'!A1</f>
        <v>2E-3</v>
      </c>
    </row>
    <row r="16" spans="1:7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5">
        <f>ROUND(D16-(D16*E14),6)</f>
        <v>3.8445E-2</v>
      </c>
    </row>
    <row r="17" spans="1:5">
      <c r="A17" s="11">
        <v>4</v>
      </c>
      <c r="B17" s="12"/>
      <c r="C17" s="2"/>
      <c r="D17" s="2"/>
      <c r="E17" s="16"/>
    </row>
    <row r="18" spans="1:5">
      <c r="A18" s="11">
        <v>5</v>
      </c>
      <c r="B18" s="12" t="s">
        <v>8</v>
      </c>
      <c r="C18" s="2"/>
      <c r="D18" s="2"/>
      <c r="E18" s="14">
        <f>ROUND(SUM(E14:E16),6)</f>
        <v>4.7913999999999998E-2</v>
      </c>
    </row>
    <row r="19" spans="1:5">
      <c r="A19" s="11">
        <v>6</v>
      </c>
      <c r="B19" s="2"/>
      <c r="C19" s="2"/>
      <c r="D19" s="2"/>
      <c r="E19" s="14"/>
    </row>
    <row r="20" spans="1:5">
      <c r="A20" s="11">
        <v>7</v>
      </c>
      <c r="B20" s="2" t="s">
        <v>9</v>
      </c>
      <c r="C20" s="2"/>
      <c r="D20" s="2"/>
      <c r="E20" s="14">
        <f>ROUND(1-E18,6)</f>
        <v>0.95208599999999999</v>
      </c>
    </row>
    <row r="21" spans="1:5">
      <c r="A21" s="11">
        <v>8</v>
      </c>
      <c r="B21" s="12" t="s">
        <v>47</v>
      </c>
      <c r="C21" s="2"/>
      <c r="D21" s="13">
        <v>0.21</v>
      </c>
      <c r="E21" s="14">
        <f>ROUND((E20)*D21,6)</f>
        <v>0.199938</v>
      </c>
    </row>
    <row r="22" spans="1:5">
      <c r="A22" s="11">
        <v>9</v>
      </c>
      <c r="B22" s="12" t="s">
        <v>12</v>
      </c>
      <c r="C22" s="2"/>
      <c r="D22" s="2"/>
      <c r="E22" s="17">
        <f>ROUND(1-E21-E18,6)</f>
        <v>0.75214800000000004</v>
      </c>
    </row>
    <row r="23" spans="1:5">
      <c r="A23" s="2"/>
      <c r="B23" s="2"/>
      <c r="C23" s="2"/>
      <c r="D23" s="2"/>
      <c r="E23" s="11"/>
    </row>
    <row r="26" spans="1:5">
      <c r="E26" s="18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E14" sqref="E14"/>
    </sheetView>
  </sheetViews>
  <sheetFormatPr defaultColWidth="9.109375" defaultRowHeight="13.2"/>
  <cols>
    <col min="1" max="1" width="5.44140625" style="3" customWidth="1"/>
    <col min="2" max="2" width="63.33203125" style="3" bestFit="1" customWidth="1"/>
    <col min="3" max="3" width="3.44140625" style="3" customWidth="1"/>
    <col min="4" max="4" width="10" style="3" bestFit="1" customWidth="1"/>
    <col min="5" max="5" width="18.109375" style="3" customWidth="1"/>
    <col min="6" max="16384" width="9.109375" style="3"/>
  </cols>
  <sheetData>
    <row r="2" spans="1:7">
      <c r="A2" s="1"/>
      <c r="B2" s="2"/>
      <c r="C2" s="2"/>
      <c r="D2" s="2"/>
      <c r="E2" s="19"/>
    </row>
    <row r="3" spans="1:7">
      <c r="A3" s="1"/>
      <c r="B3" s="1"/>
      <c r="C3" s="1"/>
      <c r="D3" s="1"/>
      <c r="E3" s="19"/>
    </row>
    <row r="4" spans="1:7">
      <c r="A4" s="1"/>
      <c r="B4" s="1"/>
      <c r="C4" s="1"/>
      <c r="D4" s="1"/>
    </row>
    <row r="5" spans="1:7">
      <c r="B5" s="27" t="s">
        <v>10</v>
      </c>
      <c r="C5" s="27"/>
      <c r="D5" s="27"/>
      <c r="E5" s="27"/>
    </row>
    <row r="6" spans="1:7">
      <c r="A6" s="4"/>
      <c r="B6" s="28" t="s">
        <v>11</v>
      </c>
      <c r="C6" s="28"/>
      <c r="D6" s="28"/>
      <c r="E6" s="28"/>
    </row>
    <row r="7" spans="1:7">
      <c r="A7" s="5"/>
      <c r="B7" s="29" t="str">
        <f>+'4.01 E'!B8:E8</f>
        <v>FOR THE TWELVE MONTHS ENDED DECEMBER 31, 2020</v>
      </c>
      <c r="C7" s="29"/>
      <c r="D7" s="29"/>
      <c r="E7" s="29"/>
    </row>
    <row r="8" spans="1:7">
      <c r="A8" s="5"/>
      <c r="B8" s="29" t="s">
        <v>13</v>
      </c>
      <c r="C8" s="29"/>
      <c r="D8" s="29"/>
      <c r="E8" s="29"/>
    </row>
    <row r="9" spans="1:7">
      <c r="A9" s="1"/>
      <c r="B9" s="1"/>
      <c r="C9" s="1"/>
      <c r="D9" s="1"/>
      <c r="E9" s="1"/>
    </row>
    <row r="10" spans="1:7">
      <c r="A10" s="6" t="s">
        <v>1</v>
      </c>
      <c r="B10" s="1"/>
      <c r="C10" s="1"/>
      <c r="D10" s="1"/>
      <c r="E10" s="1"/>
    </row>
    <row r="11" spans="1:7">
      <c r="A11" s="7" t="s">
        <v>0</v>
      </c>
      <c r="B11" s="8" t="s">
        <v>4</v>
      </c>
      <c r="C11" s="9"/>
      <c r="D11" s="9"/>
      <c r="E11" s="10" t="s">
        <v>5</v>
      </c>
    </row>
    <row r="12" spans="1:7">
      <c r="A12" s="2"/>
      <c r="B12" s="2"/>
      <c r="C12" s="2"/>
      <c r="D12" s="2"/>
      <c r="E12" s="11"/>
    </row>
    <row r="13" spans="1:7">
      <c r="A13" s="11">
        <v>1</v>
      </c>
      <c r="B13" s="12" t="s">
        <v>6</v>
      </c>
      <c r="C13" s="2"/>
      <c r="D13" s="2"/>
      <c r="E13" s="14">
        <f>'[3]Lead Sheet'!$G$18</f>
        <v>4.5199999999999997E-3</v>
      </c>
      <c r="G13" s="26"/>
    </row>
    <row r="14" spans="1:7">
      <c r="A14" s="11">
        <v>2</v>
      </c>
      <c r="B14" s="12" t="s">
        <v>7</v>
      </c>
      <c r="C14" s="2"/>
      <c r="D14" s="2"/>
      <c r="E14" s="14">
        <f>'Annual Filing Fee'!A1</f>
        <v>2E-3</v>
      </c>
    </row>
    <row r="15" spans="1:7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20">
        <f>'Pub Util Tax'!D4</f>
        <v>3.8519999999999999E-2</v>
      </c>
      <c r="E15" s="15">
        <f>ROUND(D15-(D15*E13),6)</f>
        <v>3.8345999999999998E-2</v>
      </c>
    </row>
    <row r="16" spans="1:7">
      <c r="A16" s="11">
        <v>4</v>
      </c>
      <c r="B16" s="12"/>
      <c r="C16" s="2"/>
      <c r="D16" s="2"/>
      <c r="E16" s="16"/>
    </row>
    <row r="17" spans="1:5">
      <c r="A17" s="11">
        <v>5</v>
      </c>
      <c r="B17" s="12" t="s">
        <v>8</v>
      </c>
      <c r="C17" s="2"/>
      <c r="D17" s="2"/>
      <c r="E17" s="14">
        <f>ROUND(SUM(E13:E15),6)</f>
        <v>4.4866000000000003E-2</v>
      </c>
    </row>
    <row r="18" spans="1:5">
      <c r="A18" s="11">
        <v>6</v>
      </c>
      <c r="B18" s="2"/>
      <c r="C18" s="2"/>
      <c r="D18" s="2"/>
      <c r="E18" s="14"/>
    </row>
    <row r="19" spans="1:5">
      <c r="A19" s="11">
        <v>7</v>
      </c>
      <c r="B19" s="2" t="s">
        <v>9</v>
      </c>
      <c r="C19" s="2"/>
      <c r="D19" s="2"/>
      <c r="E19" s="14">
        <f>ROUND(1-E17,6)</f>
        <v>0.95513400000000004</v>
      </c>
    </row>
    <row r="20" spans="1:5">
      <c r="A20" s="11">
        <v>8</v>
      </c>
      <c r="B20" s="12" t="s">
        <v>47</v>
      </c>
      <c r="C20" s="2"/>
      <c r="D20" s="13">
        <v>0.21</v>
      </c>
      <c r="E20" s="14">
        <f>ROUND((E19)*D20,6)</f>
        <v>0.20057800000000001</v>
      </c>
    </row>
    <row r="21" spans="1:5">
      <c r="A21" s="11">
        <v>9</v>
      </c>
      <c r="B21" s="12" t="s">
        <v>12</v>
      </c>
      <c r="C21" s="2"/>
      <c r="D21" s="2"/>
      <c r="E21" s="17">
        <f>ROUND(1-E20-E17,6)</f>
        <v>0.754556</v>
      </c>
    </row>
    <row r="22" spans="1:5">
      <c r="A22" s="2"/>
      <c r="B22" s="2"/>
      <c r="C22" s="2"/>
      <c r="D22" s="2"/>
      <c r="E22" s="11"/>
    </row>
    <row r="25" spans="1:5">
      <c r="E25" s="18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6"/>
  <sheetViews>
    <sheetView workbookViewId="0">
      <selection activeCell="D18" sqref="D18"/>
    </sheetView>
  </sheetViews>
  <sheetFormatPr defaultColWidth="8.88671875" defaultRowHeight="14.4"/>
  <cols>
    <col min="1" max="16384" width="8.88671875" style="23"/>
  </cols>
  <sheetData>
    <row r="1" spans="1:3">
      <c r="A1" s="22">
        <v>2E-3</v>
      </c>
      <c r="B1" s="23" t="s">
        <v>43</v>
      </c>
    </row>
    <row r="2" spans="1:3" ht="5.4" customHeight="1">
      <c r="A2" s="22"/>
    </row>
    <row r="3" spans="1:3">
      <c r="A3" s="22" t="s">
        <v>14</v>
      </c>
      <c r="C3" s="23" t="s">
        <v>48</v>
      </c>
    </row>
    <row r="4" spans="1:3">
      <c r="A4" s="22" t="s">
        <v>17</v>
      </c>
    </row>
    <row r="6" spans="1:3">
      <c r="A6" s="24" t="s">
        <v>19</v>
      </c>
    </row>
    <row r="7" spans="1:3">
      <c r="A7" s="24" t="s">
        <v>20</v>
      </c>
    </row>
    <row r="8" spans="1:3">
      <c r="A8" s="24" t="s">
        <v>21</v>
      </c>
    </row>
    <row r="9" spans="1:3">
      <c r="A9" s="24" t="s">
        <v>22</v>
      </c>
    </row>
    <row r="10" spans="1:3">
      <c r="A10" s="24" t="s">
        <v>23</v>
      </c>
    </row>
    <row r="11" spans="1:3">
      <c r="A11" s="24" t="s">
        <v>45</v>
      </c>
    </row>
    <row r="12" spans="1:3">
      <c r="A12" s="23" t="s">
        <v>46</v>
      </c>
    </row>
    <row r="13" spans="1:3">
      <c r="A13" s="23" t="s">
        <v>24</v>
      </c>
    </row>
    <row r="14" spans="1:3">
      <c r="A14" s="23" t="s">
        <v>25</v>
      </c>
    </row>
    <row r="16" spans="1:3">
      <c r="A16" s="24" t="s">
        <v>26</v>
      </c>
    </row>
    <row r="17" spans="1:14">
      <c r="A17" s="23" t="s">
        <v>27</v>
      </c>
    </row>
    <row r="18" spans="1:14">
      <c r="A18" s="23" t="s">
        <v>28</v>
      </c>
    </row>
    <row r="19" spans="1:14">
      <c r="A19" s="23" t="s">
        <v>29</v>
      </c>
      <c r="N19" s="25"/>
    </row>
    <row r="21" spans="1:14">
      <c r="A21" s="24" t="s">
        <v>30</v>
      </c>
    </row>
    <row r="22" spans="1:14">
      <c r="A22" s="24" t="s">
        <v>31</v>
      </c>
    </row>
    <row r="23" spans="1:14">
      <c r="A23" s="23" t="s">
        <v>32</v>
      </c>
    </row>
    <row r="24" spans="1:14">
      <c r="A24" s="23" t="s">
        <v>33</v>
      </c>
    </row>
    <row r="26" spans="1:14">
      <c r="A26" s="23" t="s">
        <v>34</v>
      </c>
    </row>
    <row r="27" spans="1:14">
      <c r="A27" s="23" t="s">
        <v>35</v>
      </c>
    </row>
    <row r="28" spans="1:14">
      <c r="A28" s="23" t="s">
        <v>36</v>
      </c>
    </row>
    <row r="30" spans="1:14">
      <c r="A30" s="23" t="s">
        <v>37</v>
      </c>
    </row>
    <row r="31" spans="1:14">
      <c r="A31" s="23" t="s">
        <v>38</v>
      </c>
    </row>
    <row r="32" spans="1:14">
      <c r="A32" s="23" t="s">
        <v>39</v>
      </c>
    </row>
    <row r="34" spans="1:1">
      <c r="A34" s="23" t="s">
        <v>15</v>
      </c>
    </row>
    <row r="35" spans="1:1">
      <c r="A35" s="23" t="s">
        <v>18</v>
      </c>
    </row>
    <row r="36" spans="1:1">
      <c r="A36" s="23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"/>
  <sheetViews>
    <sheetView zoomScaleNormal="100" workbookViewId="0">
      <selection activeCell="D3" sqref="D3"/>
    </sheetView>
  </sheetViews>
  <sheetFormatPr defaultRowHeight="14.4"/>
  <sheetData>
    <row r="1" spans="1:4">
      <c r="A1" t="s">
        <v>42</v>
      </c>
    </row>
    <row r="2" spans="1:4">
      <c r="A2" t="s">
        <v>44</v>
      </c>
    </row>
    <row r="3" spans="1:4">
      <c r="C3" t="s">
        <v>40</v>
      </c>
      <c r="D3">
        <v>3.8733999999999998E-2</v>
      </c>
    </row>
    <row r="4" spans="1:4">
      <c r="C4" t="s">
        <v>41</v>
      </c>
      <c r="D4" s="21">
        <v>3.8519999999999999E-2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15BEE1-8EB5-495A-B566-3A19782927E4}"/>
</file>

<file path=customXml/itemProps2.xml><?xml version="1.0" encoding="utf-8"?>
<ds:datastoreItem xmlns:ds="http://schemas.openxmlformats.org/officeDocument/2006/customXml" ds:itemID="{8E2ABDDA-7F20-4108-9CD7-6059910FADC8}"/>
</file>

<file path=customXml/itemProps3.xml><?xml version="1.0" encoding="utf-8"?>
<ds:datastoreItem xmlns:ds="http://schemas.openxmlformats.org/officeDocument/2006/customXml" ds:itemID="{0CBB5C62-4803-4D38-96FF-9611EAB33122}"/>
</file>

<file path=customXml/itemProps4.xml><?xml version="1.0" encoding="utf-8"?>
<ds:datastoreItem xmlns:ds="http://schemas.openxmlformats.org/officeDocument/2006/customXml" ds:itemID="{BD9B732A-4D8C-4591-AFD9-814A6CF36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2013-10-08T16:45:25Z</cp:lastPrinted>
  <dcterms:created xsi:type="dcterms:W3CDTF">2010-03-22T20:07:48Z</dcterms:created>
  <dcterms:modified xsi:type="dcterms:W3CDTF">2021-03-23T17:51:39Z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