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225" windowHeight="6030" activeTab="0"/>
  </bookViews>
  <sheets>
    <sheet name="USAC 2nd Quarter 2002" sheetId="1" r:id="rId1"/>
    <sheet name="B" sheetId="2" r:id="rId2"/>
  </sheets>
  <definedNames>
    <definedName name="_xlnm.Print_Area" localSheetId="0">'USAC 2nd Quarter 2002'!$A$1:$U$34</definedName>
  </definedNames>
  <calcPr fullCalcOnLoad="1"/>
</workbook>
</file>

<file path=xl/sharedStrings.xml><?xml version="1.0" encoding="utf-8"?>
<sst xmlns="http://schemas.openxmlformats.org/spreadsheetml/2006/main" count="270" uniqueCount="70">
  <si>
    <t>High Cost Loop</t>
  </si>
  <si>
    <t>Interstate Access</t>
  </si>
  <si>
    <t>Long Term Support</t>
  </si>
  <si>
    <t>Local Switching Support</t>
  </si>
  <si>
    <t>State</t>
  </si>
  <si>
    <t>SAC</t>
  </si>
  <si>
    <t>Study Area Name</t>
  </si>
  <si>
    <t>Rural</t>
  </si>
  <si>
    <t>Type</t>
  </si>
  <si>
    <t>Loops</t>
  </si>
  <si>
    <t>HCL</t>
  </si>
  <si>
    <t>Monthly</t>
  </si>
  <si>
    <t>IAS</t>
  </si>
  <si>
    <t>LTS</t>
  </si>
  <si>
    <t>LSS</t>
  </si>
  <si>
    <t>ETC</t>
  </si>
  <si>
    <t>Y</t>
  </si>
  <si>
    <t>N</t>
  </si>
  <si>
    <t>WA</t>
  </si>
  <si>
    <t>C</t>
  </si>
  <si>
    <t>Z</t>
  </si>
  <si>
    <t>R</t>
  </si>
  <si>
    <t>A</t>
  </si>
  <si>
    <t>X</t>
  </si>
  <si>
    <t>UTC OF THE NW-WA</t>
  </si>
  <si>
    <t>ASOTIN TEL - WA</t>
  </si>
  <si>
    <t>CENTURYTEL-WASHINGTO</t>
  </si>
  <si>
    <t>CENTURYTEL-COWICHE</t>
  </si>
  <si>
    <t>ELLENSBURG TEL CO</t>
  </si>
  <si>
    <t>VERIZON N'WEST-WA</t>
  </si>
  <si>
    <t>HAT ISLAND TEL CO</t>
  </si>
  <si>
    <t>PEND OREILLE TEL.</t>
  </si>
  <si>
    <t>HOOD CANAL TEL CO</t>
  </si>
  <si>
    <t>INLAND TEL CO -WA</t>
  </si>
  <si>
    <t>KALAMA TEL CO</t>
  </si>
  <si>
    <t>LEWIS RIVER TEL CO</t>
  </si>
  <si>
    <t>MCDANIEL TEL CO</t>
  </si>
  <si>
    <t>MASHELL TELECOM INC</t>
  </si>
  <si>
    <t>PIONEER TEL CO</t>
  </si>
  <si>
    <t>ST JOHN TEL CO</t>
  </si>
  <si>
    <t>TENINO TELEPHONE CO</t>
  </si>
  <si>
    <t>TOLEDO TELEPHONE CO</t>
  </si>
  <si>
    <t>WESTERN WAHKIAKUM</t>
  </si>
  <si>
    <t>WHIDBEY TEL CO.</t>
  </si>
  <si>
    <t>YCOM NETWORKS, INC.</t>
  </si>
  <si>
    <t>QWEST CORP-WA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</si>
  <si>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</si>
  <si>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</si>
  <si>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</si>
  <si>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</si>
  <si>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</si>
  <si>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</si>
  <si>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</si>
  <si>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</si>
  <si>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</si>
  <si>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</si>
  <si>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</si>
  <si>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ICLS*</t>
  </si>
  <si>
    <t>Not</t>
  </si>
  <si>
    <t>yet</t>
  </si>
  <si>
    <t>quantified</t>
  </si>
  <si>
    <t xml:space="preserve">for </t>
  </si>
  <si>
    <t>all companies</t>
  </si>
  <si>
    <t>Federal Support</t>
  </si>
  <si>
    <t>Total Annual**</t>
  </si>
  <si>
    <t>Total Federal Support Directed to ILECs in Washington State</t>
  </si>
  <si>
    <t>"     "</t>
  </si>
  <si>
    <t>N *</t>
  </si>
  <si>
    <t>O **</t>
  </si>
  <si>
    <t>Total Study Area Average Support per Line per Month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</si>
</sst>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&quot;$&quot;#,##0.00"/>
  </numFmts>
  <fonts count="5">
    <font>
      <sz val="10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22" applyAlignment="1">
      <alignment horizontal="centerContinuous"/>
      <protection/>
    </xf>
    <xf numFmtId="6" fontId="1" fillId="0" borderId="0" xfId="22" applyNumberFormat="1" applyAlignment="1">
      <alignment horizontal="centerContinuous"/>
      <protection/>
    </xf>
    <xf numFmtId="0" fontId="1" fillId="0" borderId="0" xfId="22" applyAlignment="1">
      <alignment horizontal="center"/>
      <protection/>
    </xf>
    <xf numFmtId="164" fontId="1" fillId="0" borderId="0" xfId="22" applyNumberFormat="1" applyAlignment="1">
      <alignment horizontal="center"/>
      <protection/>
    </xf>
    <xf numFmtId="38" fontId="1" fillId="0" borderId="0" xfId="22" applyNumberFormat="1" applyAlignment="1">
      <alignment horizontal="center"/>
      <protection/>
    </xf>
    <xf numFmtId="6" fontId="1" fillId="0" borderId="0" xfId="22" applyNumberFormat="1" applyAlignment="1" applyProtection="1">
      <alignment horizontal="center"/>
      <protection/>
    </xf>
    <xf numFmtId="0" fontId="1" fillId="0" borderId="0" xfId="21" applyAlignment="1">
      <alignment horizontal="center"/>
      <protection/>
    </xf>
    <xf numFmtId="164" fontId="1" fillId="0" borderId="0" xfId="21" applyNumberFormat="1" applyAlignment="1">
      <alignment horizontal="center"/>
      <protection/>
    </xf>
    <xf numFmtId="0" fontId="1" fillId="0" borderId="0" xfId="21">
      <alignment/>
      <protection/>
    </xf>
    <xf numFmtId="38" fontId="1" fillId="0" borderId="0" xfId="21" applyNumberFormat="1" applyAlignment="1">
      <alignment/>
      <protection/>
    </xf>
    <xf numFmtId="6" fontId="1" fillId="0" borderId="0" xfId="21" applyNumberFormat="1" applyBorder="1" applyAlignment="1">
      <alignment/>
      <protection/>
    </xf>
    <xf numFmtId="6" fontId="1" fillId="0" borderId="0" xfId="21" applyNumberFormat="1" applyAlignment="1">
      <alignment/>
      <protection/>
    </xf>
    <xf numFmtId="0" fontId="1" fillId="0" borderId="0" xfId="22" applyNumberFormat="1" applyFont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38" fontId="1" fillId="0" borderId="0" xfId="22" applyNumberFormat="1" applyFont="1" applyAlignment="1">
      <alignment horizontal="center"/>
      <protection/>
    </xf>
    <xf numFmtId="0" fontId="0" fillId="0" borderId="0" xfId="0" applyAlignment="1">
      <alignment horizontal="center"/>
    </xf>
    <xf numFmtId="6" fontId="1" fillId="0" borderId="0" xfId="21" applyNumberFormat="1" applyFont="1" applyAlignment="1">
      <alignment/>
      <protection/>
    </xf>
    <xf numFmtId="0" fontId="1" fillId="0" borderId="0" xfId="21" applyAlignment="1">
      <alignment horizontal="left"/>
      <protection/>
    </xf>
    <xf numFmtId="0" fontId="0" fillId="0" borderId="0" xfId="0" applyBorder="1" applyAlignment="1">
      <alignment horizontal="center"/>
    </xf>
    <xf numFmtId="0" fontId="1" fillId="0" borderId="0" xfId="21" applyBorder="1" applyAlignment="1">
      <alignment horizontal="center"/>
      <protection/>
    </xf>
    <xf numFmtId="164" fontId="1" fillId="0" borderId="0" xfId="21" applyNumberFormat="1" applyBorder="1" applyAlignment="1">
      <alignment horizontal="center"/>
      <protection/>
    </xf>
    <xf numFmtId="0" fontId="1" fillId="0" borderId="0" xfId="21" applyBorder="1">
      <alignment/>
      <protection/>
    </xf>
    <xf numFmtId="38" fontId="1" fillId="0" borderId="0" xfId="21" applyNumberFormat="1" applyBorder="1" applyAlignment="1">
      <alignment/>
      <protection/>
    </xf>
    <xf numFmtId="6" fontId="4" fillId="0" borderId="0" xfId="21" applyNumberFormat="1" applyFont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1" fillId="0" borderId="1" xfId="21" applyBorder="1" applyAlignment="1">
      <alignment horizontal="center"/>
      <protection/>
    </xf>
    <xf numFmtId="164" fontId="1" fillId="0" borderId="1" xfId="21" applyNumberFormat="1" applyBorder="1" applyAlignment="1">
      <alignment horizontal="center"/>
      <protection/>
    </xf>
    <xf numFmtId="0" fontId="1" fillId="0" borderId="1" xfId="21" applyBorder="1">
      <alignment/>
      <protection/>
    </xf>
    <xf numFmtId="38" fontId="1" fillId="0" borderId="1" xfId="21" applyNumberFormat="1" applyBorder="1" applyAlignment="1">
      <alignment/>
      <protection/>
    </xf>
    <xf numFmtId="6" fontId="1" fillId="0" borderId="1" xfId="21" applyNumberFormat="1" applyBorder="1" applyAlignment="1">
      <alignment/>
      <protection/>
    </xf>
    <xf numFmtId="6" fontId="4" fillId="0" borderId="1" xfId="21" applyNumberFormat="1" applyFont="1" applyBorder="1" applyAlignment="1">
      <alignment horizontal="center"/>
      <protection/>
    </xf>
    <xf numFmtId="6" fontId="1" fillId="0" borderId="0" xfId="22" applyNumberFormat="1" applyAlignment="1">
      <alignment horizontal="center"/>
      <protection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nd Quarter 2002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4"/>
  <sheetViews>
    <sheetView tabSelected="1" workbookViewId="0" topLeftCell="A1">
      <selection activeCell="A1" sqref="A1:U34"/>
    </sheetView>
  </sheetViews>
  <sheetFormatPr defaultColWidth="9.140625" defaultRowHeight="12.75"/>
  <cols>
    <col min="1" max="1" width="4.00390625" style="0" customWidth="1"/>
    <col min="2" max="2" width="6.57421875" style="0" bestFit="1" customWidth="1"/>
    <col min="3" max="3" width="9.7109375" style="0" bestFit="1" customWidth="1"/>
    <col min="4" max="4" width="32.00390625" style="0" bestFit="1" customWidth="1"/>
    <col min="5" max="5" width="6.421875" style="0" hidden="1" customWidth="1"/>
    <col min="6" max="6" width="6.140625" style="0" hidden="1" customWidth="1"/>
    <col min="7" max="7" width="12.140625" style="0" bestFit="1" customWidth="1"/>
    <col min="8" max="8" width="5.8515625" style="0" bestFit="1" customWidth="1"/>
    <col min="9" max="9" width="13.57421875" style="0" bestFit="1" customWidth="1"/>
    <col min="10" max="10" width="4.8515625" style="0" bestFit="1" customWidth="1"/>
    <col min="11" max="11" width="14.57421875" style="0" customWidth="1"/>
    <col min="12" max="12" width="5.421875" style="0" bestFit="1" customWidth="1"/>
    <col min="13" max="13" width="20.140625" style="0" customWidth="1"/>
    <col min="14" max="14" width="7.00390625" style="0" customWidth="1"/>
    <col min="15" max="15" width="17.7109375" style="0" customWidth="1"/>
    <col min="16" max="16" width="5.8515625" style="0" bestFit="1" customWidth="1"/>
    <col min="17" max="17" width="16.7109375" style="0" bestFit="1" customWidth="1"/>
    <col min="18" max="18" width="2.7109375" style="0" customWidth="1"/>
    <col min="19" max="19" width="16.7109375" style="0" bestFit="1" customWidth="1"/>
    <col min="20" max="20" width="2.421875" style="0" customWidth="1"/>
  </cols>
  <sheetData>
    <row r="1" ht="17.25" customHeight="1"/>
    <row r="2" ht="20.25" customHeight="1">
      <c r="U2" s="33" t="s">
        <v>69</v>
      </c>
    </row>
    <row r="3" ht="12.75" customHeight="1">
      <c r="U3" s="33"/>
    </row>
    <row r="4" spans="2:21" ht="15">
      <c r="B4" s="14" t="s">
        <v>22</v>
      </c>
      <c r="C4" s="13" t="s">
        <v>46</v>
      </c>
      <c r="D4" s="14" t="s">
        <v>19</v>
      </c>
      <c r="E4" s="14"/>
      <c r="F4" s="14"/>
      <c r="G4" s="15" t="s">
        <v>47</v>
      </c>
      <c r="H4" s="14" t="s">
        <v>48</v>
      </c>
      <c r="I4" s="14" t="s">
        <v>49</v>
      </c>
      <c r="J4" s="13" t="s">
        <v>50</v>
      </c>
      <c r="K4" s="14" t="s">
        <v>51</v>
      </c>
      <c r="L4" s="14" t="s">
        <v>52</v>
      </c>
      <c r="M4" s="14" t="s">
        <v>53</v>
      </c>
      <c r="N4" s="15" t="s">
        <v>54</v>
      </c>
      <c r="O4" s="14" t="s">
        <v>55</v>
      </c>
      <c r="P4" s="14" t="s">
        <v>56</v>
      </c>
      <c r="Q4" s="14" t="s">
        <v>67</v>
      </c>
      <c r="R4" s="13"/>
      <c r="S4" s="14" t="s">
        <v>68</v>
      </c>
      <c r="U4" s="33"/>
    </row>
    <row r="5" spans="2:21" ht="15">
      <c r="B5" s="14"/>
      <c r="C5" s="13"/>
      <c r="D5" s="14"/>
      <c r="E5" s="14"/>
      <c r="F5" s="14"/>
      <c r="G5" s="15"/>
      <c r="H5" s="14"/>
      <c r="I5" s="14"/>
      <c r="J5" s="13"/>
      <c r="K5" s="14"/>
      <c r="L5" s="14"/>
      <c r="M5" s="14"/>
      <c r="N5" s="15"/>
      <c r="O5" s="14"/>
      <c r="P5" s="14"/>
      <c r="Q5" s="14"/>
      <c r="R5" s="13"/>
      <c r="S5" s="14"/>
      <c r="U5" s="33"/>
    </row>
    <row r="6" spans="1:21" ht="15">
      <c r="A6" s="16"/>
      <c r="H6" s="32" t="s">
        <v>0</v>
      </c>
      <c r="I6" s="32"/>
      <c r="J6" s="32" t="s">
        <v>1</v>
      </c>
      <c r="K6" s="32"/>
      <c r="L6" s="1" t="s">
        <v>2</v>
      </c>
      <c r="M6" s="2"/>
      <c r="N6" s="1" t="s">
        <v>3</v>
      </c>
      <c r="O6" s="2"/>
      <c r="P6" s="3"/>
      <c r="Q6" s="14" t="s">
        <v>57</v>
      </c>
      <c r="R6" s="3"/>
      <c r="S6" s="14" t="s">
        <v>64</v>
      </c>
      <c r="U6" s="33"/>
    </row>
    <row r="7" spans="1:21" ht="15">
      <c r="A7" s="16"/>
      <c r="B7" s="3" t="s">
        <v>4</v>
      </c>
      <c r="C7" s="4" t="s">
        <v>5</v>
      </c>
      <c r="D7" s="3" t="s">
        <v>6</v>
      </c>
      <c r="E7" s="3" t="s">
        <v>7</v>
      </c>
      <c r="F7" s="3" t="s">
        <v>8</v>
      </c>
      <c r="G7" s="5" t="s">
        <v>9</v>
      </c>
      <c r="H7" s="3" t="s">
        <v>10</v>
      </c>
      <c r="I7" s="6" t="s">
        <v>11</v>
      </c>
      <c r="J7" s="3" t="s">
        <v>12</v>
      </c>
      <c r="K7" s="6" t="s">
        <v>11</v>
      </c>
      <c r="L7" s="3" t="s">
        <v>13</v>
      </c>
      <c r="M7" s="6" t="s">
        <v>11</v>
      </c>
      <c r="N7" s="3" t="s">
        <v>14</v>
      </c>
      <c r="O7" s="6" t="s">
        <v>11</v>
      </c>
      <c r="P7" s="3" t="s">
        <v>15</v>
      </c>
      <c r="Q7" s="6" t="s">
        <v>11</v>
      </c>
      <c r="R7" s="6"/>
      <c r="S7" s="14" t="s">
        <v>63</v>
      </c>
      <c r="U7" s="33"/>
    </row>
    <row r="8" spans="1:19" ht="15">
      <c r="A8" s="16"/>
      <c r="B8" s="3"/>
      <c r="C8" s="4"/>
      <c r="D8" s="3"/>
      <c r="E8" s="3"/>
      <c r="F8" s="3"/>
      <c r="G8" s="5"/>
      <c r="H8" s="3"/>
      <c r="I8" s="6"/>
      <c r="J8" s="3"/>
      <c r="K8" s="6"/>
      <c r="L8" s="3"/>
      <c r="M8" s="6"/>
      <c r="N8" s="3"/>
      <c r="O8" s="6"/>
      <c r="P8" s="3"/>
      <c r="Q8" s="6"/>
      <c r="R8" s="6"/>
      <c r="S8" s="3"/>
    </row>
    <row r="9" spans="1:21" ht="15.75">
      <c r="A9" s="19">
        <v>1</v>
      </c>
      <c r="B9" s="20" t="s">
        <v>18</v>
      </c>
      <c r="C9" s="21">
        <v>522400</v>
      </c>
      <c r="D9" s="22" t="s">
        <v>24</v>
      </c>
      <c r="E9" s="20" t="s">
        <v>21</v>
      </c>
      <c r="F9" s="20" t="s">
        <v>19</v>
      </c>
      <c r="G9" s="23">
        <v>87790</v>
      </c>
      <c r="H9" s="20" t="s">
        <v>17</v>
      </c>
      <c r="I9" s="11">
        <v>0</v>
      </c>
      <c r="J9" s="20" t="s">
        <v>16</v>
      </c>
      <c r="K9" s="11">
        <v>146090</v>
      </c>
      <c r="L9" s="20" t="s">
        <v>17</v>
      </c>
      <c r="M9" s="11">
        <v>0</v>
      </c>
      <c r="N9" s="20" t="s">
        <v>20</v>
      </c>
      <c r="O9" s="11">
        <v>0</v>
      </c>
      <c r="P9" s="20" t="s">
        <v>16</v>
      </c>
      <c r="Q9" s="24" t="s">
        <v>58</v>
      </c>
      <c r="R9" s="11"/>
      <c r="S9" s="11">
        <f>(+I9+K9+M9+O9+0)*12</f>
        <v>1753080</v>
      </c>
      <c r="U9" s="34">
        <f>+S9/G9/12</f>
        <v>1.6640847476933593</v>
      </c>
    </row>
    <row r="10" spans="1:21" ht="15.75">
      <c r="A10" s="19">
        <v>2</v>
      </c>
      <c r="B10" s="20" t="s">
        <v>18</v>
      </c>
      <c r="C10" s="21">
        <v>522404</v>
      </c>
      <c r="D10" s="22" t="s">
        <v>25</v>
      </c>
      <c r="E10" s="20" t="s">
        <v>21</v>
      </c>
      <c r="F10" s="20" t="s">
        <v>19</v>
      </c>
      <c r="G10" s="23">
        <v>1398</v>
      </c>
      <c r="H10" s="20" t="s">
        <v>16</v>
      </c>
      <c r="I10" s="11">
        <v>15203</v>
      </c>
      <c r="J10" s="20" t="s">
        <v>17</v>
      </c>
      <c r="K10" s="11">
        <v>0</v>
      </c>
      <c r="L10" s="20" t="s">
        <v>16</v>
      </c>
      <c r="M10" s="11">
        <v>12596</v>
      </c>
      <c r="N10" s="20" t="s">
        <v>16</v>
      </c>
      <c r="O10" s="11">
        <v>8212</v>
      </c>
      <c r="P10" s="20" t="s">
        <v>16</v>
      </c>
      <c r="Q10" s="24" t="s">
        <v>59</v>
      </c>
      <c r="R10" s="11"/>
      <c r="S10" s="11">
        <f aca="true" t="shared" si="0" ref="S10:S31">(+I10+K10+M10+O10+0)*12</f>
        <v>432132</v>
      </c>
      <c r="U10" s="34">
        <f aca="true" t="shared" si="1" ref="U10:U31">+S10/G10/12</f>
        <v>25.758941344778254</v>
      </c>
    </row>
    <row r="11" spans="1:21" ht="15.75">
      <c r="A11" s="19">
        <v>3</v>
      </c>
      <c r="B11" s="20" t="s">
        <v>18</v>
      </c>
      <c r="C11" s="21">
        <v>522408</v>
      </c>
      <c r="D11" s="22" t="s">
        <v>26</v>
      </c>
      <c r="E11" s="20" t="s">
        <v>21</v>
      </c>
      <c r="F11" s="20" t="s">
        <v>19</v>
      </c>
      <c r="G11" s="23">
        <v>185411</v>
      </c>
      <c r="H11" s="20" t="s">
        <v>16</v>
      </c>
      <c r="I11" s="11">
        <v>1315999</v>
      </c>
      <c r="J11" s="20" t="s">
        <v>17</v>
      </c>
      <c r="K11" s="11">
        <v>0</v>
      </c>
      <c r="L11" s="20" t="s">
        <v>16</v>
      </c>
      <c r="M11" s="11">
        <v>751958</v>
      </c>
      <c r="N11" s="20" t="s">
        <v>20</v>
      </c>
      <c r="O11" s="11">
        <v>0</v>
      </c>
      <c r="P11" s="20" t="s">
        <v>16</v>
      </c>
      <c r="Q11" s="24" t="s">
        <v>60</v>
      </c>
      <c r="R11" s="11"/>
      <c r="S11" s="11">
        <f t="shared" si="0"/>
        <v>24815484</v>
      </c>
      <c r="U11" s="34">
        <f t="shared" si="1"/>
        <v>11.15336738381218</v>
      </c>
    </row>
    <row r="12" spans="1:21" ht="15.75">
      <c r="A12" s="19">
        <v>4</v>
      </c>
      <c r="B12" s="20" t="s">
        <v>18</v>
      </c>
      <c r="C12" s="21">
        <v>522410</v>
      </c>
      <c r="D12" s="22" t="s">
        <v>27</v>
      </c>
      <c r="E12" s="20" t="s">
        <v>21</v>
      </c>
      <c r="F12" s="20" t="s">
        <v>19</v>
      </c>
      <c r="G12" s="23">
        <v>2261</v>
      </c>
      <c r="H12" s="20" t="s">
        <v>16</v>
      </c>
      <c r="I12" s="11">
        <v>4158</v>
      </c>
      <c r="J12" s="20" t="s">
        <v>17</v>
      </c>
      <c r="K12" s="11">
        <v>0</v>
      </c>
      <c r="L12" s="20" t="s">
        <v>16</v>
      </c>
      <c r="M12" s="11">
        <v>6517</v>
      </c>
      <c r="N12" s="20" t="s">
        <v>23</v>
      </c>
      <c r="O12" s="11">
        <v>10297</v>
      </c>
      <c r="P12" s="20" t="s">
        <v>16</v>
      </c>
      <c r="Q12" s="24" t="s">
        <v>61</v>
      </c>
      <c r="R12" s="11"/>
      <c r="S12" s="11">
        <f t="shared" si="0"/>
        <v>251664</v>
      </c>
      <c r="U12" s="34">
        <f t="shared" si="1"/>
        <v>9.275541795665635</v>
      </c>
    </row>
    <row r="13" spans="1:21" ht="15.75">
      <c r="A13" s="19">
        <v>5</v>
      </c>
      <c r="B13" s="20" t="s">
        <v>18</v>
      </c>
      <c r="C13" s="21">
        <v>522412</v>
      </c>
      <c r="D13" s="22" t="s">
        <v>28</v>
      </c>
      <c r="E13" s="20" t="s">
        <v>21</v>
      </c>
      <c r="F13" s="20" t="s">
        <v>19</v>
      </c>
      <c r="G13" s="23">
        <v>27342</v>
      </c>
      <c r="H13" s="20" t="s">
        <v>16</v>
      </c>
      <c r="I13" s="11">
        <v>63058</v>
      </c>
      <c r="J13" s="20" t="s">
        <v>17</v>
      </c>
      <c r="K13" s="11">
        <v>0</v>
      </c>
      <c r="L13" s="20" t="s">
        <v>16</v>
      </c>
      <c r="M13" s="11">
        <v>8885</v>
      </c>
      <c r="N13" s="20" t="s">
        <v>16</v>
      </c>
      <c r="O13" s="11">
        <v>70200</v>
      </c>
      <c r="P13" s="20" t="s">
        <v>16</v>
      </c>
      <c r="Q13" s="24" t="s">
        <v>62</v>
      </c>
      <c r="R13" s="11"/>
      <c r="S13" s="11">
        <f t="shared" si="0"/>
        <v>1705716</v>
      </c>
      <c r="U13" s="34">
        <f t="shared" si="1"/>
        <v>5.19870528856704</v>
      </c>
    </row>
    <row r="14" spans="1:21" ht="15.75">
      <c r="A14" s="19">
        <v>6</v>
      </c>
      <c r="B14" s="20" t="s">
        <v>18</v>
      </c>
      <c r="C14" s="21">
        <v>522416</v>
      </c>
      <c r="D14" s="22" t="s">
        <v>29</v>
      </c>
      <c r="E14" s="20" t="s">
        <v>17</v>
      </c>
      <c r="F14" s="20" t="s">
        <v>19</v>
      </c>
      <c r="G14" s="23">
        <v>787534</v>
      </c>
      <c r="H14" s="20" t="s">
        <v>17</v>
      </c>
      <c r="I14" s="11">
        <v>0</v>
      </c>
      <c r="J14" s="20" t="s">
        <v>16</v>
      </c>
      <c r="K14" s="11">
        <v>1411863</v>
      </c>
      <c r="L14" s="20" t="s">
        <v>17</v>
      </c>
      <c r="M14" s="11">
        <v>0</v>
      </c>
      <c r="N14" s="20" t="s">
        <v>20</v>
      </c>
      <c r="O14" s="11">
        <v>0</v>
      </c>
      <c r="P14" s="20" t="s">
        <v>16</v>
      </c>
      <c r="Q14" s="24" t="s">
        <v>66</v>
      </c>
      <c r="R14" s="11"/>
      <c r="S14" s="11">
        <f t="shared" si="0"/>
        <v>16942356</v>
      </c>
      <c r="U14" s="34">
        <f t="shared" si="1"/>
        <v>1.792764502865908</v>
      </c>
    </row>
    <row r="15" spans="1:21" ht="15.75">
      <c r="A15" s="19">
        <v>7</v>
      </c>
      <c r="B15" s="20" t="s">
        <v>18</v>
      </c>
      <c r="C15" s="21">
        <v>522417</v>
      </c>
      <c r="D15" s="22" t="s">
        <v>30</v>
      </c>
      <c r="E15" s="20" t="s">
        <v>21</v>
      </c>
      <c r="F15" s="20" t="s">
        <v>19</v>
      </c>
      <c r="G15" s="23">
        <v>107</v>
      </c>
      <c r="H15" s="20" t="s">
        <v>17</v>
      </c>
      <c r="I15" s="11">
        <v>0</v>
      </c>
      <c r="J15" s="20" t="s">
        <v>17</v>
      </c>
      <c r="K15" s="11">
        <v>0</v>
      </c>
      <c r="L15" s="20" t="s">
        <v>16</v>
      </c>
      <c r="M15" s="11">
        <v>793</v>
      </c>
      <c r="N15" s="20" t="s">
        <v>17</v>
      </c>
      <c r="O15" s="11">
        <v>0</v>
      </c>
      <c r="P15" s="20" t="s">
        <v>16</v>
      </c>
      <c r="Q15" s="24" t="s">
        <v>66</v>
      </c>
      <c r="R15" s="11"/>
      <c r="S15" s="11">
        <f t="shared" si="0"/>
        <v>9516</v>
      </c>
      <c r="U15" s="34">
        <f t="shared" si="1"/>
        <v>7.411214953271028</v>
      </c>
    </row>
    <row r="16" spans="1:21" ht="15.75">
      <c r="A16" s="19">
        <v>8</v>
      </c>
      <c r="B16" s="20" t="s">
        <v>18</v>
      </c>
      <c r="C16" s="21">
        <v>522418</v>
      </c>
      <c r="D16" s="22" t="s">
        <v>31</v>
      </c>
      <c r="E16" s="20" t="s">
        <v>21</v>
      </c>
      <c r="F16" s="20" t="s">
        <v>19</v>
      </c>
      <c r="G16" s="23">
        <v>2367</v>
      </c>
      <c r="H16" s="20" t="s">
        <v>16</v>
      </c>
      <c r="I16" s="11">
        <v>55134</v>
      </c>
      <c r="J16" s="20" t="s">
        <v>17</v>
      </c>
      <c r="K16" s="11">
        <v>0</v>
      </c>
      <c r="L16" s="20" t="s">
        <v>16</v>
      </c>
      <c r="M16" s="11">
        <v>22898</v>
      </c>
      <c r="N16" s="20" t="s">
        <v>16</v>
      </c>
      <c r="O16" s="11">
        <v>18051</v>
      </c>
      <c r="P16" s="20" t="s">
        <v>16</v>
      </c>
      <c r="Q16" s="24" t="s">
        <v>66</v>
      </c>
      <c r="R16" s="11"/>
      <c r="S16" s="11">
        <f t="shared" si="0"/>
        <v>1152996</v>
      </c>
      <c r="U16" s="34">
        <f t="shared" si="1"/>
        <v>40.59273341782848</v>
      </c>
    </row>
    <row r="17" spans="1:21" ht="15.75">
      <c r="A17" s="19">
        <v>9</v>
      </c>
      <c r="B17" s="20" t="s">
        <v>18</v>
      </c>
      <c r="C17" s="21">
        <v>522419</v>
      </c>
      <c r="D17" s="22" t="s">
        <v>32</v>
      </c>
      <c r="E17" s="20" t="s">
        <v>21</v>
      </c>
      <c r="F17" s="20" t="s">
        <v>19</v>
      </c>
      <c r="G17" s="23">
        <v>1425</v>
      </c>
      <c r="H17" s="20" t="s">
        <v>16</v>
      </c>
      <c r="I17" s="11">
        <v>8856</v>
      </c>
      <c r="J17" s="20" t="s">
        <v>17</v>
      </c>
      <c r="K17" s="11">
        <v>0</v>
      </c>
      <c r="L17" s="20" t="s">
        <v>16</v>
      </c>
      <c r="M17" s="11">
        <v>10634</v>
      </c>
      <c r="N17" s="20" t="s">
        <v>16</v>
      </c>
      <c r="O17" s="11">
        <v>23628</v>
      </c>
      <c r="P17" s="20" t="s">
        <v>16</v>
      </c>
      <c r="Q17" s="24" t="s">
        <v>66</v>
      </c>
      <c r="R17" s="11"/>
      <c r="S17" s="11">
        <f t="shared" si="0"/>
        <v>517416</v>
      </c>
      <c r="U17" s="34">
        <f t="shared" si="1"/>
        <v>30.25824561403509</v>
      </c>
    </row>
    <row r="18" spans="1:21" ht="15.75">
      <c r="A18" s="19">
        <v>10</v>
      </c>
      <c r="B18" s="20" t="s">
        <v>18</v>
      </c>
      <c r="C18" s="21">
        <v>522423</v>
      </c>
      <c r="D18" s="22" t="s">
        <v>33</v>
      </c>
      <c r="E18" s="20" t="s">
        <v>21</v>
      </c>
      <c r="F18" s="20" t="s">
        <v>19</v>
      </c>
      <c r="G18" s="23">
        <v>2607</v>
      </c>
      <c r="H18" s="20" t="s">
        <v>16</v>
      </c>
      <c r="I18" s="11">
        <v>48731</v>
      </c>
      <c r="J18" s="20" t="s">
        <v>17</v>
      </c>
      <c r="K18" s="11">
        <v>0</v>
      </c>
      <c r="L18" s="20" t="s">
        <v>16</v>
      </c>
      <c r="M18" s="11">
        <v>23234</v>
      </c>
      <c r="N18" s="20" t="s">
        <v>16</v>
      </c>
      <c r="O18" s="11">
        <v>40096</v>
      </c>
      <c r="P18" s="20" t="s">
        <v>16</v>
      </c>
      <c r="Q18" s="24" t="s">
        <v>66</v>
      </c>
      <c r="R18" s="11"/>
      <c r="S18" s="11">
        <f t="shared" si="0"/>
        <v>1344732</v>
      </c>
      <c r="U18" s="34">
        <f t="shared" si="1"/>
        <v>42.98465669351745</v>
      </c>
    </row>
    <row r="19" spans="1:21" ht="15.75">
      <c r="A19" s="19">
        <v>11</v>
      </c>
      <c r="B19" s="20" t="s">
        <v>18</v>
      </c>
      <c r="C19" s="21">
        <v>522426</v>
      </c>
      <c r="D19" s="22" t="s">
        <v>34</v>
      </c>
      <c r="E19" s="20" t="s">
        <v>21</v>
      </c>
      <c r="F19" s="20" t="s">
        <v>19</v>
      </c>
      <c r="G19" s="23">
        <v>3453</v>
      </c>
      <c r="H19" s="20" t="s">
        <v>16</v>
      </c>
      <c r="I19" s="11">
        <v>34203</v>
      </c>
      <c r="J19" s="20" t="s">
        <v>17</v>
      </c>
      <c r="K19" s="11">
        <v>0</v>
      </c>
      <c r="L19" s="20" t="s">
        <v>16</v>
      </c>
      <c r="M19" s="11">
        <v>18942</v>
      </c>
      <c r="N19" s="20" t="s">
        <v>16</v>
      </c>
      <c r="O19" s="11">
        <v>33178</v>
      </c>
      <c r="P19" s="20" t="s">
        <v>16</v>
      </c>
      <c r="Q19" s="24" t="s">
        <v>66</v>
      </c>
      <c r="R19" s="11"/>
      <c r="S19" s="11">
        <f t="shared" si="0"/>
        <v>1035876</v>
      </c>
      <c r="U19" s="34">
        <f t="shared" si="1"/>
        <v>24.999420793512886</v>
      </c>
    </row>
    <row r="20" spans="1:21" ht="15.75">
      <c r="A20" s="19">
        <v>12</v>
      </c>
      <c r="B20" s="20" t="s">
        <v>18</v>
      </c>
      <c r="C20" s="21">
        <v>522427</v>
      </c>
      <c r="D20" s="22" t="s">
        <v>35</v>
      </c>
      <c r="E20" s="20" t="s">
        <v>21</v>
      </c>
      <c r="F20" s="20" t="s">
        <v>19</v>
      </c>
      <c r="G20" s="23">
        <v>6179</v>
      </c>
      <c r="H20" s="20" t="s">
        <v>16</v>
      </c>
      <c r="I20" s="11">
        <v>13994</v>
      </c>
      <c r="J20" s="20" t="s">
        <v>17</v>
      </c>
      <c r="K20" s="11">
        <v>0</v>
      </c>
      <c r="L20" s="20" t="s">
        <v>16</v>
      </c>
      <c r="M20" s="11">
        <v>16318</v>
      </c>
      <c r="N20" s="20" t="s">
        <v>16</v>
      </c>
      <c r="O20" s="11">
        <v>46734</v>
      </c>
      <c r="P20" s="20" t="s">
        <v>16</v>
      </c>
      <c r="Q20" s="24" t="s">
        <v>66</v>
      </c>
      <c r="R20" s="11"/>
      <c r="S20" s="11">
        <f t="shared" si="0"/>
        <v>924552</v>
      </c>
      <c r="U20" s="34">
        <f t="shared" si="1"/>
        <v>12.469007930085773</v>
      </c>
    </row>
    <row r="21" spans="1:21" ht="15.75">
      <c r="A21" s="19">
        <v>13</v>
      </c>
      <c r="B21" s="20" t="s">
        <v>18</v>
      </c>
      <c r="C21" s="21">
        <v>522430</v>
      </c>
      <c r="D21" s="22" t="s">
        <v>36</v>
      </c>
      <c r="E21" s="20" t="s">
        <v>21</v>
      </c>
      <c r="F21" s="20" t="s">
        <v>22</v>
      </c>
      <c r="G21" s="23">
        <v>4320</v>
      </c>
      <c r="H21" s="20" t="s">
        <v>16</v>
      </c>
      <c r="I21" s="11">
        <v>962</v>
      </c>
      <c r="J21" s="20" t="s">
        <v>17</v>
      </c>
      <c r="K21" s="11">
        <v>0</v>
      </c>
      <c r="L21" s="20" t="s">
        <v>16</v>
      </c>
      <c r="M21" s="11">
        <v>9533</v>
      </c>
      <c r="N21" s="20" t="s">
        <v>16</v>
      </c>
      <c r="O21" s="11">
        <v>16634</v>
      </c>
      <c r="P21" s="20" t="s">
        <v>16</v>
      </c>
      <c r="Q21" s="24" t="s">
        <v>66</v>
      </c>
      <c r="R21" s="11"/>
      <c r="S21" s="11">
        <f t="shared" si="0"/>
        <v>325548</v>
      </c>
      <c r="U21" s="34">
        <f t="shared" si="1"/>
        <v>6.279861111111111</v>
      </c>
    </row>
    <row r="22" spans="1:21" ht="15.75">
      <c r="A22" s="19">
        <v>14</v>
      </c>
      <c r="B22" s="20" t="s">
        <v>18</v>
      </c>
      <c r="C22" s="21">
        <v>522431</v>
      </c>
      <c r="D22" s="22" t="s">
        <v>37</v>
      </c>
      <c r="E22" s="20" t="s">
        <v>21</v>
      </c>
      <c r="F22" s="20" t="s">
        <v>19</v>
      </c>
      <c r="G22" s="23">
        <v>3880</v>
      </c>
      <c r="H22" s="20" t="s">
        <v>16</v>
      </c>
      <c r="I22" s="11">
        <v>133010</v>
      </c>
      <c r="J22" s="20" t="s">
        <v>17</v>
      </c>
      <c r="K22" s="11">
        <v>0</v>
      </c>
      <c r="L22" s="20" t="s">
        <v>16</v>
      </c>
      <c r="M22" s="11">
        <v>30986</v>
      </c>
      <c r="N22" s="20" t="s">
        <v>16</v>
      </c>
      <c r="O22" s="11">
        <v>2</v>
      </c>
      <c r="P22" s="20" t="s">
        <v>16</v>
      </c>
      <c r="Q22" s="24" t="s">
        <v>66</v>
      </c>
      <c r="R22" s="11"/>
      <c r="S22" s="11">
        <f t="shared" si="0"/>
        <v>1967976</v>
      </c>
      <c r="U22" s="34">
        <f t="shared" si="1"/>
        <v>42.26752577319588</v>
      </c>
    </row>
    <row r="23" spans="1:21" ht="15.75">
      <c r="A23" s="19">
        <v>15</v>
      </c>
      <c r="B23" s="20" t="s">
        <v>18</v>
      </c>
      <c r="C23" s="21">
        <v>522437</v>
      </c>
      <c r="D23" s="22" t="s">
        <v>38</v>
      </c>
      <c r="E23" s="20" t="s">
        <v>21</v>
      </c>
      <c r="F23" s="20" t="s">
        <v>19</v>
      </c>
      <c r="G23" s="23">
        <v>912</v>
      </c>
      <c r="H23" s="20" t="s">
        <v>16</v>
      </c>
      <c r="I23" s="11">
        <v>15866</v>
      </c>
      <c r="J23" s="20" t="s">
        <v>17</v>
      </c>
      <c r="K23" s="11">
        <v>0</v>
      </c>
      <c r="L23" s="20" t="s">
        <v>16</v>
      </c>
      <c r="M23" s="11">
        <v>5113</v>
      </c>
      <c r="N23" s="20" t="s">
        <v>16</v>
      </c>
      <c r="O23" s="11">
        <v>8611</v>
      </c>
      <c r="P23" s="20" t="s">
        <v>16</v>
      </c>
      <c r="Q23" s="24" t="s">
        <v>66</v>
      </c>
      <c r="R23" s="11"/>
      <c r="S23" s="11">
        <f t="shared" si="0"/>
        <v>355080</v>
      </c>
      <c r="U23" s="34">
        <f t="shared" si="1"/>
        <v>32.44517543859649</v>
      </c>
    </row>
    <row r="24" spans="1:21" ht="15.75">
      <c r="A24" s="19">
        <v>16</v>
      </c>
      <c r="B24" s="20" t="s">
        <v>18</v>
      </c>
      <c r="C24" s="21">
        <v>522442</v>
      </c>
      <c r="D24" s="22" t="s">
        <v>39</v>
      </c>
      <c r="E24" s="20" t="s">
        <v>21</v>
      </c>
      <c r="F24" s="20" t="s">
        <v>19</v>
      </c>
      <c r="G24" s="23">
        <v>668</v>
      </c>
      <c r="H24" s="20" t="s">
        <v>16</v>
      </c>
      <c r="I24" s="11">
        <v>6427</v>
      </c>
      <c r="J24" s="20" t="s">
        <v>17</v>
      </c>
      <c r="K24" s="11">
        <v>0</v>
      </c>
      <c r="L24" s="20" t="s">
        <v>16</v>
      </c>
      <c r="M24" s="11">
        <v>3868</v>
      </c>
      <c r="N24" s="20" t="s">
        <v>16</v>
      </c>
      <c r="O24" s="11">
        <v>11654</v>
      </c>
      <c r="P24" s="20" t="s">
        <v>16</v>
      </c>
      <c r="Q24" s="24" t="s">
        <v>66</v>
      </c>
      <c r="R24" s="11"/>
      <c r="S24" s="11">
        <f t="shared" si="0"/>
        <v>263388</v>
      </c>
      <c r="U24" s="34">
        <f t="shared" si="1"/>
        <v>32.85778443113772</v>
      </c>
    </row>
    <row r="25" spans="1:21" ht="15.75">
      <c r="A25" s="19">
        <v>17</v>
      </c>
      <c r="B25" s="20" t="s">
        <v>18</v>
      </c>
      <c r="C25" s="21">
        <v>522446</v>
      </c>
      <c r="D25" s="22" t="s">
        <v>40</v>
      </c>
      <c r="E25" s="20" t="s">
        <v>21</v>
      </c>
      <c r="F25" s="20" t="s">
        <v>19</v>
      </c>
      <c r="G25" s="23">
        <v>3598</v>
      </c>
      <c r="H25" s="20" t="s">
        <v>16</v>
      </c>
      <c r="I25" s="11">
        <v>40042</v>
      </c>
      <c r="J25" s="20" t="s">
        <v>17</v>
      </c>
      <c r="K25" s="11">
        <v>0</v>
      </c>
      <c r="L25" s="20" t="s">
        <v>16</v>
      </c>
      <c r="M25" s="11">
        <v>23433</v>
      </c>
      <c r="N25" s="20" t="s">
        <v>16</v>
      </c>
      <c r="O25" s="11">
        <v>33868</v>
      </c>
      <c r="P25" s="20" t="s">
        <v>16</v>
      </c>
      <c r="Q25" s="24" t="s">
        <v>66</v>
      </c>
      <c r="R25" s="11"/>
      <c r="S25" s="11">
        <f t="shared" si="0"/>
        <v>1168116</v>
      </c>
      <c r="U25" s="34">
        <f t="shared" si="1"/>
        <v>27.054752640355755</v>
      </c>
    </row>
    <row r="26" spans="1:21" ht="15.75">
      <c r="A26" s="19">
        <v>18</v>
      </c>
      <c r="B26" s="20" t="s">
        <v>18</v>
      </c>
      <c r="C26" s="21">
        <v>522447</v>
      </c>
      <c r="D26" s="22" t="s">
        <v>41</v>
      </c>
      <c r="E26" s="20" t="s">
        <v>21</v>
      </c>
      <c r="F26" s="20" t="s">
        <v>19</v>
      </c>
      <c r="G26" s="23">
        <v>2034</v>
      </c>
      <c r="H26" s="20" t="s">
        <v>16</v>
      </c>
      <c r="I26" s="11">
        <v>72039</v>
      </c>
      <c r="J26" s="20" t="s">
        <v>17</v>
      </c>
      <c r="K26" s="11">
        <v>0</v>
      </c>
      <c r="L26" s="20" t="s">
        <v>16</v>
      </c>
      <c r="M26" s="11">
        <v>32802</v>
      </c>
      <c r="N26" s="20" t="s">
        <v>16</v>
      </c>
      <c r="O26" s="11">
        <v>37578</v>
      </c>
      <c r="P26" s="20" t="s">
        <v>16</v>
      </c>
      <c r="Q26" s="24" t="s">
        <v>66</v>
      </c>
      <c r="R26" s="11"/>
      <c r="S26" s="11">
        <f t="shared" si="0"/>
        <v>1709028</v>
      </c>
      <c r="U26" s="34">
        <f t="shared" si="1"/>
        <v>70.01917404129794</v>
      </c>
    </row>
    <row r="27" spans="1:21" ht="15.75">
      <c r="A27" s="19">
        <v>19</v>
      </c>
      <c r="B27" s="20" t="s">
        <v>18</v>
      </c>
      <c r="C27" s="21">
        <v>522449</v>
      </c>
      <c r="D27" s="22" t="s">
        <v>29</v>
      </c>
      <c r="E27" s="20" t="s">
        <v>17</v>
      </c>
      <c r="F27" s="20" t="s">
        <v>19</v>
      </c>
      <c r="G27" s="23">
        <v>91943</v>
      </c>
      <c r="H27" s="20" t="s">
        <v>17</v>
      </c>
      <c r="I27" s="11">
        <v>0</v>
      </c>
      <c r="J27" s="20" t="s">
        <v>16</v>
      </c>
      <c r="K27" s="11">
        <v>377582</v>
      </c>
      <c r="L27" s="20" t="s">
        <v>17</v>
      </c>
      <c r="M27" s="11">
        <v>0</v>
      </c>
      <c r="N27" s="20" t="s">
        <v>20</v>
      </c>
      <c r="O27" s="11">
        <v>0</v>
      </c>
      <c r="P27" s="20" t="s">
        <v>16</v>
      </c>
      <c r="Q27" s="24" t="s">
        <v>66</v>
      </c>
      <c r="R27" s="11"/>
      <c r="S27" s="11">
        <f t="shared" si="0"/>
        <v>4530984</v>
      </c>
      <c r="U27" s="34">
        <f t="shared" si="1"/>
        <v>4.106696540247762</v>
      </c>
    </row>
    <row r="28" spans="1:21" ht="15.75">
      <c r="A28" s="19">
        <v>20</v>
      </c>
      <c r="B28" s="20" t="s">
        <v>18</v>
      </c>
      <c r="C28" s="21">
        <v>522451</v>
      </c>
      <c r="D28" s="22" t="s">
        <v>42</v>
      </c>
      <c r="E28" s="20" t="s">
        <v>21</v>
      </c>
      <c r="F28" s="20" t="s">
        <v>19</v>
      </c>
      <c r="G28" s="23">
        <v>1227</v>
      </c>
      <c r="H28" s="20" t="s">
        <v>16</v>
      </c>
      <c r="I28" s="11">
        <v>93243</v>
      </c>
      <c r="J28" s="20" t="s">
        <v>17</v>
      </c>
      <c r="K28" s="11">
        <v>0</v>
      </c>
      <c r="L28" s="20" t="s">
        <v>16</v>
      </c>
      <c r="M28" s="11">
        <v>33515</v>
      </c>
      <c r="N28" s="20" t="s">
        <v>16</v>
      </c>
      <c r="O28" s="11">
        <v>16588</v>
      </c>
      <c r="P28" s="20" t="s">
        <v>16</v>
      </c>
      <c r="Q28" s="24" t="s">
        <v>66</v>
      </c>
      <c r="R28" s="11"/>
      <c r="S28" s="11">
        <f t="shared" si="0"/>
        <v>1720152</v>
      </c>
      <c r="U28" s="34">
        <f t="shared" si="1"/>
        <v>116.82640586797066</v>
      </c>
    </row>
    <row r="29" spans="1:21" ht="15.75">
      <c r="A29" s="19">
        <v>21</v>
      </c>
      <c r="B29" s="20" t="s">
        <v>18</v>
      </c>
      <c r="C29" s="21">
        <v>522452</v>
      </c>
      <c r="D29" s="22" t="s">
        <v>43</v>
      </c>
      <c r="E29" s="20" t="s">
        <v>21</v>
      </c>
      <c r="F29" s="20" t="s">
        <v>19</v>
      </c>
      <c r="G29" s="23">
        <v>13334</v>
      </c>
      <c r="H29" s="20" t="s">
        <v>16</v>
      </c>
      <c r="I29" s="11">
        <v>186905</v>
      </c>
      <c r="J29" s="20" t="s">
        <v>17</v>
      </c>
      <c r="K29" s="11">
        <v>0</v>
      </c>
      <c r="L29" s="20" t="s">
        <v>16</v>
      </c>
      <c r="M29" s="11">
        <v>86790</v>
      </c>
      <c r="N29" s="20" t="s">
        <v>16</v>
      </c>
      <c r="O29" s="11">
        <v>78023</v>
      </c>
      <c r="P29" s="20" t="s">
        <v>16</v>
      </c>
      <c r="Q29" s="24" t="s">
        <v>66</v>
      </c>
      <c r="R29" s="11"/>
      <c r="S29" s="11">
        <f t="shared" si="0"/>
        <v>4220616</v>
      </c>
      <c r="U29" s="34">
        <f t="shared" si="1"/>
        <v>26.377531123443827</v>
      </c>
    </row>
    <row r="30" spans="1:21" ht="15.75">
      <c r="A30" s="19">
        <v>22</v>
      </c>
      <c r="B30" s="20" t="s">
        <v>18</v>
      </c>
      <c r="C30" s="21">
        <v>522453</v>
      </c>
      <c r="D30" s="22" t="s">
        <v>44</v>
      </c>
      <c r="E30" s="20" t="s">
        <v>21</v>
      </c>
      <c r="F30" s="20" t="s">
        <v>19</v>
      </c>
      <c r="G30" s="23">
        <v>13114</v>
      </c>
      <c r="H30" s="20" t="s">
        <v>16</v>
      </c>
      <c r="I30" s="11">
        <v>195575</v>
      </c>
      <c r="J30" s="20" t="s">
        <v>17</v>
      </c>
      <c r="K30" s="11">
        <v>0</v>
      </c>
      <c r="L30" s="20" t="s">
        <v>16</v>
      </c>
      <c r="M30" s="11">
        <v>48824</v>
      </c>
      <c r="N30" s="20" t="s">
        <v>16</v>
      </c>
      <c r="O30" s="11">
        <v>66234</v>
      </c>
      <c r="P30" s="20" t="s">
        <v>16</v>
      </c>
      <c r="Q30" s="24" t="s">
        <v>66</v>
      </c>
      <c r="R30" s="11"/>
      <c r="S30" s="11">
        <f t="shared" si="0"/>
        <v>3727596</v>
      </c>
      <c r="U30" s="34">
        <f t="shared" si="1"/>
        <v>23.687128259874942</v>
      </c>
    </row>
    <row r="31" spans="1:21" ht="16.5" thickBot="1">
      <c r="A31" s="25">
        <v>23</v>
      </c>
      <c r="B31" s="26" t="s">
        <v>18</v>
      </c>
      <c r="C31" s="27">
        <v>525161</v>
      </c>
      <c r="D31" s="28" t="s">
        <v>45</v>
      </c>
      <c r="E31" s="26" t="s">
        <v>17</v>
      </c>
      <c r="F31" s="26" t="s">
        <v>19</v>
      </c>
      <c r="G31" s="29">
        <v>2587662</v>
      </c>
      <c r="H31" s="26" t="s">
        <v>17</v>
      </c>
      <c r="I31" s="30">
        <v>0</v>
      </c>
      <c r="J31" s="26" t="s">
        <v>16</v>
      </c>
      <c r="K31" s="30">
        <v>0</v>
      </c>
      <c r="L31" s="26" t="s">
        <v>17</v>
      </c>
      <c r="M31" s="30">
        <v>0</v>
      </c>
      <c r="N31" s="26" t="s">
        <v>20</v>
      </c>
      <c r="O31" s="30">
        <v>0</v>
      </c>
      <c r="P31" s="26" t="s">
        <v>16</v>
      </c>
      <c r="Q31" s="31" t="s">
        <v>66</v>
      </c>
      <c r="R31" s="30"/>
      <c r="S31" s="30">
        <f t="shared" si="0"/>
        <v>0</v>
      </c>
      <c r="U31" s="34">
        <f t="shared" si="1"/>
        <v>0</v>
      </c>
    </row>
    <row r="32" spans="1:19" ht="15">
      <c r="A32" s="16"/>
      <c r="B32" s="7"/>
      <c r="C32" s="8"/>
      <c r="D32" s="9"/>
      <c r="E32" s="7"/>
      <c r="F32" s="7"/>
      <c r="G32" s="10"/>
      <c r="H32" s="7"/>
      <c r="I32" s="11"/>
      <c r="J32" s="7"/>
      <c r="K32" s="11"/>
      <c r="L32" s="7"/>
      <c r="M32" s="11"/>
      <c r="N32" s="7"/>
      <c r="O32" s="11"/>
      <c r="P32" s="7"/>
      <c r="Q32" s="17"/>
      <c r="R32" s="12"/>
      <c r="S32" s="12"/>
    </row>
    <row r="33" spans="1:19" ht="15">
      <c r="A33" s="16">
        <v>24</v>
      </c>
      <c r="B33" s="18" t="s">
        <v>65</v>
      </c>
      <c r="S33" s="12">
        <f>SUM(S9:S31)</f>
        <v>70874004</v>
      </c>
    </row>
    <row r="34" ht="12.75">
      <c r="A34" s="16"/>
    </row>
    <row r="35" ht="12.75">
      <c r="A35" s="16"/>
    </row>
    <row r="36" ht="12.75">
      <c r="A36" s="16"/>
    </row>
    <row r="37" ht="12.75">
      <c r="A37" s="16"/>
    </row>
    <row r="38" ht="12.75">
      <c r="A38" s="16"/>
    </row>
    <row r="39" ht="12.75">
      <c r="A39" s="16"/>
    </row>
    <row r="40" ht="12.75">
      <c r="A40" s="16"/>
    </row>
    <row r="41" ht="12.75">
      <c r="A41" s="16"/>
    </row>
    <row r="42" ht="12.75">
      <c r="A42" s="16"/>
    </row>
    <row r="43" ht="12.75">
      <c r="A43" s="16"/>
    </row>
    <row r="44" ht="12.75">
      <c r="A44" s="16"/>
    </row>
  </sheetData>
  <mergeCells count="3">
    <mergeCell ref="H6:I6"/>
    <mergeCell ref="J6:K6"/>
    <mergeCell ref="U2:U7"/>
  </mergeCells>
  <printOptions/>
  <pageMargins left="0.75" right="0.75" top="1.73" bottom="1" header="0.5" footer="0.5"/>
  <pageSetup fitToHeight="1" fitToWidth="1" horizontalDpi="180" verticalDpi="180" orientation="landscape" scale="59" r:id="rId1"/>
  <headerFooter alignWithMargins="0">
    <oddHeader>&amp;CAPPENDIX 3 for Dockets UT-970380, UT-013058, and UT-023020&amp;RJune 14, 2002
Page 1 of 1</oddHeader>
    <oddFooter>&amp;LColumns A - M were extracted from USAC's 2nd Quarter 2002 FCC Filing.
* Column N was added by Staff.
** Column O was calculated by Staff multiplying the sum of the support columns by 12 to arrive at annual amounts.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Zawislak</dc:creator>
  <cp:keywords/>
  <dc:description/>
  <cp:lastModifiedBy>Tim Zawislak</cp:lastModifiedBy>
  <cp:lastPrinted>2002-06-07T16:21:27Z</cp:lastPrinted>
  <dcterms:created xsi:type="dcterms:W3CDTF">2002-05-30T15:34:18Z</dcterms:created>
  <dcterms:modified xsi:type="dcterms:W3CDTF">2002-06-07T16:21:51Z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Document</vt:lpwstr>
  </property>
  <property fmtid="{D5CDD505-2E9C-101B-9397-08002B2CF9AE}" pid="4" name="IsHighlyConfidenti">
    <vt:lpwstr>0</vt:lpwstr>
  </property>
  <property fmtid="{D5CDD505-2E9C-101B-9397-08002B2CF9AE}" pid="5" name="DocketNumb">
    <vt:lpwstr>013058</vt:lpwstr>
  </property>
  <property fmtid="{D5CDD505-2E9C-101B-9397-08002B2CF9AE}" pid="6" name="IsConfidenti">
    <vt:lpwstr>0</vt:lpwstr>
  </property>
  <property fmtid="{D5CDD505-2E9C-101B-9397-08002B2CF9AE}" pid="7" name="Dat">
    <vt:lpwstr>2002-06-07T00:00:00Z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2002-05-10T00:00:00Z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