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1765" windowHeight="9525"/>
  </bookViews>
  <sheets>
    <sheet name="Exhibit No. DED-9" sheetId="1" r:id="rId1"/>
  </sheets>
  <calcPr calcId="125725"/>
</workbook>
</file>

<file path=xl/calcChain.xml><?xml version="1.0" encoding="utf-8"?>
<calcChain xmlns="http://schemas.openxmlformats.org/spreadsheetml/2006/main">
  <c r="H25" i="1"/>
  <c r="H24"/>
  <c r="H23"/>
  <c r="H22"/>
  <c r="H18"/>
  <c r="H17"/>
  <c r="H16"/>
  <c r="H15"/>
  <c r="G28"/>
  <c r="K28" s="1"/>
  <c r="F28"/>
  <c r="J28" s="1"/>
  <c r="H28" l="1"/>
  <c r="L15" s="1"/>
  <c r="J15"/>
  <c r="K15"/>
  <c r="J16"/>
  <c r="K16"/>
  <c r="J17"/>
  <c r="K17"/>
  <c r="J18"/>
  <c r="K18"/>
  <c r="J22"/>
  <c r="K22"/>
  <c r="J23"/>
  <c r="K23"/>
  <c r="J24"/>
  <c r="K24"/>
  <c r="J25"/>
  <c r="K25"/>
  <c r="K26" l="1"/>
  <c r="J26"/>
  <c r="K19"/>
  <c r="J19"/>
  <c r="L25"/>
  <c r="L24"/>
  <c r="L23"/>
  <c r="L22"/>
  <c r="L16"/>
  <c r="L18"/>
  <c r="L17"/>
  <c r="L26" l="1"/>
  <c r="L19"/>
  <c r="L28" l="1"/>
</calcChain>
</file>

<file path=xl/sharedStrings.xml><?xml version="1.0" encoding="utf-8"?>
<sst xmlns="http://schemas.openxmlformats.org/spreadsheetml/2006/main" count="25" uniqueCount="19">
  <si>
    <t>Greater than 3 percent</t>
  </si>
  <si>
    <t>Less than or equal to 3 percent</t>
  </si>
  <si>
    <t>Less than or equal to 2 percent</t>
  </si>
  <si>
    <t>Less than or equal to 1 percent</t>
  </si>
  <si>
    <t>Less than 1 percent</t>
  </si>
  <si>
    <t>Less than 2 percent</t>
  </si>
  <si>
    <t>Less than 3 percent</t>
  </si>
  <si>
    <t>Gas</t>
  </si>
  <si>
    <t>Electric</t>
  </si>
  <si>
    <t>Total</t>
  </si>
  <si>
    <t>Total Decoupled Utilities</t>
  </si>
  <si>
    <t>Number of Reconciliations</t>
  </si>
  <si>
    <t>Share of All Reconciliations</t>
  </si>
  <si>
    <t>Refund/Surcharge</t>
  </si>
  <si>
    <t>Refund Percent</t>
  </si>
  <si>
    <t>Surcharge Percent</t>
  </si>
  <si>
    <t>Source:  Pamela G. Lesh.  2009.  Rate Impacts and Key Design Elements of Gas and Electric Utility</t>
  </si>
  <si>
    <t xml:space="preserve">Decoupling, A Comprehensive Review.  Graceful Systems LLC.  June 2009. </t>
  </si>
  <si>
    <t>Lesh Report, Summary of Results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</si>
</sst>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230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0" xfId="0" applyFont="1" applyFill="1" applyBorder="1" applyAlignment="1">
      <alignment horizontal="left" indent="1"/>
    </xf>
    <xf numFmtId="164" fontId="2" fillId="2" borderId="0" xfId="1" applyNumberFormat="1" applyFont="1" applyFill="1" applyBorder="1"/>
    <xf numFmtId="0" fontId="4" fillId="2" borderId="0" xfId="0" applyFont="1" applyFill="1" applyBorder="1" applyAlignment="1">
      <alignment horizontal="left" indent="1"/>
    </xf>
    <xf numFmtId="164" fontId="4" fillId="2" borderId="0" xfId="1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9" fontId="2" fillId="0" borderId="0" xfId="1" applyFont="1"/>
    <xf numFmtId="44" fontId="2" fillId="0" borderId="0" xfId="2" applyNumberFormat="1" applyFont="1"/>
    <xf numFmtId="0" fontId="5" fillId="0" borderId="0" xfId="0" applyFont="1"/>
    <xf numFmtId="0" fontId="4" fillId="0" borderId="0" xfId="0" quotePrefix="1" applyFont="1" applyAlignment="1">
      <alignment horizontal="left"/>
    </xf>
    <xf numFmtId="0" fontId="3" fillId="3" borderId="9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1C230F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0"/>
  <sheetViews>
    <sheetView tabSelected="1" workbookViewId="0">
      <selection activeCell="D2" sqref="D2"/>
    </sheetView>
  </sheetViews>
  <sheetFormatPr defaultRowHeight="12.75"/>
  <cols>
    <col min="1" max="3" width="1.7109375" style="1" customWidth="1"/>
    <col min="4" max="4" width="26.5703125" style="1" customWidth="1"/>
    <col min="5" max="5" width="1.7109375" style="1" customWidth="1"/>
    <col min="6" max="6" width="8" style="1" customWidth="1"/>
    <col min="7" max="7" width="9.7109375" style="1" customWidth="1"/>
    <col min="8" max="8" width="7.85546875" style="1" customWidth="1"/>
    <col min="9" max="9" width="4.140625" style="1" customWidth="1"/>
    <col min="10" max="10" width="9.140625" style="1"/>
    <col min="11" max="11" width="9.7109375" style="1" customWidth="1"/>
    <col min="12" max="12" width="9.28515625" style="1" bestFit="1" customWidth="1"/>
    <col min="13" max="13" width="1.7109375" style="1" customWidth="1"/>
    <col min="14" max="16384" width="9.140625" style="1"/>
  </cols>
  <sheetData>
    <row r="1" spans="3:13">
      <c r="C1" s="31"/>
    </row>
    <row r="2" spans="3:13">
      <c r="C2" s="31"/>
    </row>
    <row r="5" spans="3:13" ht="15.75">
      <c r="C5" s="30" t="s">
        <v>18</v>
      </c>
    </row>
    <row r="8" spans="3:13" ht="0.95" customHeight="1" thickBot="1"/>
    <row r="9" spans="3:13" ht="6" customHeight="1" thickTop="1">
      <c r="C9" s="2"/>
      <c r="D9" s="3"/>
      <c r="E9" s="3"/>
      <c r="F9" s="3"/>
      <c r="G9" s="3"/>
      <c r="H9" s="3"/>
      <c r="I9" s="3"/>
      <c r="J9" s="3"/>
      <c r="K9" s="3"/>
      <c r="L9" s="3"/>
      <c r="M9" s="4"/>
    </row>
    <row r="10" spans="3:13">
      <c r="C10" s="5"/>
      <c r="D10" s="6"/>
      <c r="E10" s="6"/>
      <c r="F10" s="32" t="s">
        <v>11</v>
      </c>
      <c r="G10" s="32"/>
      <c r="H10" s="32"/>
      <c r="I10" s="6"/>
      <c r="J10" s="32" t="s">
        <v>12</v>
      </c>
      <c r="K10" s="32"/>
      <c r="L10" s="32"/>
      <c r="M10" s="7"/>
    </row>
    <row r="11" spans="3:13">
      <c r="C11" s="5"/>
      <c r="D11" s="6" t="s">
        <v>13</v>
      </c>
      <c r="E11" s="6"/>
      <c r="F11" s="8" t="s">
        <v>7</v>
      </c>
      <c r="G11" s="8" t="s">
        <v>8</v>
      </c>
      <c r="H11" s="8" t="s">
        <v>9</v>
      </c>
      <c r="I11" s="6"/>
      <c r="J11" s="8" t="s">
        <v>7</v>
      </c>
      <c r="K11" s="8" t="s">
        <v>8</v>
      </c>
      <c r="L11" s="8" t="s">
        <v>9</v>
      </c>
      <c r="M11" s="7"/>
    </row>
    <row r="12" spans="3:13" ht="6" customHeight="1" thickBot="1">
      <c r="C12" s="9"/>
      <c r="D12" s="10"/>
      <c r="E12" s="10"/>
      <c r="F12" s="11"/>
      <c r="G12" s="11"/>
      <c r="H12" s="11"/>
      <c r="I12" s="10"/>
      <c r="J12" s="11"/>
      <c r="K12" s="11"/>
      <c r="L12" s="11"/>
      <c r="M12" s="12"/>
    </row>
    <row r="13" spans="3:13" ht="6" customHeight="1" thickTop="1">
      <c r="C13" s="13"/>
      <c r="D13" s="14"/>
      <c r="E13" s="14"/>
      <c r="F13" s="15"/>
      <c r="G13" s="15"/>
      <c r="H13" s="15"/>
      <c r="I13" s="14"/>
      <c r="J13" s="15"/>
      <c r="K13" s="15"/>
      <c r="L13" s="15"/>
      <c r="M13" s="16"/>
    </row>
    <row r="14" spans="3:13" ht="13.9" customHeight="1">
      <c r="C14" s="17"/>
      <c r="D14" s="18" t="s">
        <v>14</v>
      </c>
      <c r="E14" s="19"/>
      <c r="F14" s="19"/>
      <c r="G14" s="19"/>
      <c r="H14" s="19"/>
      <c r="I14" s="19"/>
      <c r="J14" s="19"/>
      <c r="K14" s="19"/>
      <c r="L14" s="19"/>
      <c r="M14" s="20"/>
    </row>
    <row r="15" spans="3:13">
      <c r="C15" s="17"/>
      <c r="D15" s="21" t="s">
        <v>0</v>
      </c>
      <c r="E15" s="19"/>
      <c r="F15" s="19">
        <v>2</v>
      </c>
      <c r="G15" s="19">
        <v>0</v>
      </c>
      <c r="H15" s="19">
        <f>SUM(F15:G15)</f>
        <v>2</v>
      </c>
      <c r="I15" s="19"/>
      <c r="J15" s="22">
        <f>(F15/$F$28)</f>
        <v>3.0769230769230771E-2</v>
      </c>
      <c r="K15" s="22">
        <f>(G15/$G$28)</f>
        <v>0</v>
      </c>
      <c r="L15" s="22">
        <f>(H15/$H$28)</f>
        <v>2.2727272727272728E-2</v>
      </c>
      <c r="M15" s="20"/>
    </row>
    <row r="16" spans="3:13">
      <c r="C16" s="17"/>
      <c r="D16" s="21" t="s">
        <v>1</v>
      </c>
      <c r="E16" s="19"/>
      <c r="F16" s="19">
        <v>1</v>
      </c>
      <c r="G16" s="19">
        <v>3</v>
      </c>
      <c r="H16" s="19">
        <f t="shared" ref="H16:H25" si="0">SUM(F16:G16)</f>
        <v>4</v>
      </c>
      <c r="I16" s="19"/>
      <c r="J16" s="22">
        <f t="shared" ref="J16:J18" si="1">(F16/$F$28)</f>
        <v>1.5384615384615385E-2</v>
      </c>
      <c r="K16" s="22">
        <f t="shared" ref="K16:K18" si="2">(G16/$G$28)</f>
        <v>0.13043478260869565</v>
      </c>
      <c r="L16" s="22">
        <f t="shared" ref="L16:L18" si="3">(H16/$H$28)</f>
        <v>4.5454545454545456E-2</v>
      </c>
      <c r="M16" s="20"/>
    </row>
    <row r="17" spans="3:13">
      <c r="C17" s="17"/>
      <c r="D17" s="21" t="s">
        <v>2</v>
      </c>
      <c r="E17" s="19"/>
      <c r="F17" s="19">
        <v>2</v>
      </c>
      <c r="G17" s="19">
        <v>1</v>
      </c>
      <c r="H17" s="19">
        <f t="shared" si="0"/>
        <v>3</v>
      </c>
      <c r="I17" s="19"/>
      <c r="J17" s="22">
        <f t="shared" si="1"/>
        <v>3.0769230769230771E-2</v>
      </c>
      <c r="K17" s="22">
        <f t="shared" si="2"/>
        <v>4.3478260869565216E-2</v>
      </c>
      <c r="L17" s="22">
        <f t="shared" si="3"/>
        <v>3.4090909090909088E-2</v>
      </c>
      <c r="M17" s="20"/>
    </row>
    <row r="18" spans="3:13">
      <c r="C18" s="17"/>
      <c r="D18" s="21" t="s">
        <v>3</v>
      </c>
      <c r="E18" s="19"/>
      <c r="F18" s="19">
        <v>13</v>
      </c>
      <c r="G18" s="19">
        <v>6</v>
      </c>
      <c r="H18" s="19">
        <f t="shared" si="0"/>
        <v>19</v>
      </c>
      <c r="I18" s="19"/>
      <c r="J18" s="22">
        <f t="shared" si="1"/>
        <v>0.2</v>
      </c>
      <c r="K18" s="22">
        <f t="shared" si="2"/>
        <v>0.2608695652173913</v>
      </c>
      <c r="L18" s="22">
        <f t="shared" si="3"/>
        <v>0.21590909090909091</v>
      </c>
      <c r="M18" s="20"/>
    </row>
    <row r="19" spans="3:13">
      <c r="C19" s="17"/>
      <c r="D19" s="23" t="s">
        <v>9</v>
      </c>
      <c r="E19" s="18"/>
      <c r="F19" s="18"/>
      <c r="G19" s="18"/>
      <c r="H19" s="18"/>
      <c r="I19" s="18"/>
      <c r="J19" s="24">
        <f>SUM(J15:J18)</f>
        <v>0.27692307692307694</v>
      </c>
      <c r="K19" s="24">
        <f>SUM(K15:K18)</f>
        <v>0.43478260869565216</v>
      </c>
      <c r="L19" s="24">
        <f>SUM(L15:L18)</f>
        <v>0.31818181818181818</v>
      </c>
      <c r="M19" s="20"/>
    </row>
    <row r="20" spans="3:13" ht="6.6" customHeight="1">
      <c r="C20" s="17"/>
      <c r="D20" s="19"/>
      <c r="E20" s="19"/>
      <c r="F20" s="19"/>
      <c r="G20" s="19"/>
      <c r="H20" s="19"/>
      <c r="I20" s="19"/>
      <c r="J20" s="22"/>
      <c r="K20" s="22"/>
      <c r="L20" s="22"/>
      <c r="M20" s="20"/>
    </row>
    <row r="21" spans="3:13">
      <c r="C21" s="17"/>
      <c r="D21" s="18" t="s">
        <v>15</v>
      </c>
      <c r="E21" s="19"/>
      <c r="F21" s="19"/>
      <c r="G21" s="19"/>
      <c r="H21" s="19"/>
      <c r="I21" s="19"/>
      <c r="J21" s="19"/>
      <c r="K21" s="19"/>
      <c r="L21" s="19"/>
      <c r="M21" s="20"/>
    </row>
    <row r="22" spans="3:13">
      <c r="C22" s="17"/>
      <c r="D22" s="21" t="s">
        <v>4</v>
      </c>
      <c r="E22" s="19"/>
      <c r="F22" s="19">
        <v>23</v>
      </c>
      <c r="G22" s="19">
        <v>7</v>
      </c>
      <c r="H22" s="19">
        <f t="shared" si="0"/>
        <v>30</v>
      </c>
      <c r="I22" s="19"/>
      <c r="J22" s="22">
        <f>(F22/$F$28)</f>
        <v>0.35384615384615387</v>
      </c>
      <c r="K22" s="22">
        <f>(G22/$G$28)</f>
        <v>0.30434782608695654</v>
      </c>
      <c r="L22" s="22">
        <f t="shared" ref="L22:L25" si="4">(H22/$H$28)</f>
        <v>0.34090909090909088</v>
      </c>
      <c r="M22" s="20"/>
    </row>
    <row r="23" spans="3:13">
      <c r="C23" s="17"/>
      <c r="D23" s="21" t="s">
        <v>5</v>
      </c>
      <c r="E23" s="19"/>
      <c r="F23" s="19">
        <v>7</v>
      </c>
      <c r="G23" s="19">
        <v>4</v>
      </c>
      <c r="H23" s="19">
        <f t="shared" si="0"/>
        <v>11</v>
      </c>
      <c r="I23" s="19"/>
      <c r="J23" s="22">
        <f>(F23/$F$28)</f>
        <v>0.1076923076923077</v>
      </c>
      <c r="K23" s="22">
        <f>(G23/$G$28)</f>
        <v>0.17391304347826086</v>
      </c>
      <c r="L23" s="22">
        <f t="shared" si="4"/>
        <v>0.125</v>
      </c>
      <c r="M23" s="20"/>
    </row>
    <row r="24" spans="3:13">
      <c r="C24" s="17"/>
      <c r="D24" s="21" t="s">
        <v>6</v>
      </c>
      <c r="E24" s="19"/>
      <c r="F24" s="19">
        <v>5</v>
      </c>
      <c r="G24" s="19">
        <v>2</v>
      </c>
      <c r="H24" s="19">
        <f t="shared" si="0"/>
        <v>7</v>
      </c>
      <c r="I24" s="19"/>
      <c r="J24" s="22">
        <f>(F24/$F$28)</f>
        <v>7.6923076923076927E-2</v>
      </c>
      <c r="K24" s="22">
        <f>(G24/$G$28)</f>
        <v>8.6956521739130432E-2</v>
      </c>
      <c r="L24" s="22">
        <f t="shared" si="4"/>
        <v>7.9545454545454544E-2</v>
      </c>
      <c r="M24" s="20"/>
    </row>
    <row r="25" spans="3:13">
      <c r="C25" s="17"/>
      <c r="D25" s="21" t="s">
        <v>0</v>
      </c>
      <c r="E25" s="19"/>
      <c r="F25" s="19">
        <v>12</v>
      </c>
      <c r="G25" s="19">
        <v>0</v>
      </c>
      <c r="H25" s="19">
        <f t="shared" si="0"/>
        <v>12</v>
      </c>
      <c r="I25" s="19"/>
      <c r="J25" s="22">
        <f>(F25/$F$28)</f>
        <v>0.18461538461538463</v>
      </c>
      <c r="K25" s="22">
        <f>(G25/$G$28)</f>
        <v>0</v>
      </c>
      <c r="L25" s="22">
        <f t="shared" si="4"/>
        <v>0.13636363636363635</v>
      </c>
      <c r="M25" s="20"/>
    </row>
    <row r="26" spans="3:13">
      <c r="C26" s="17"/>
      <c r="D26" s="23" t="s">
        <v>9</v>
      </c>
      <c r="E26" s="18"/>
      <c r="F26" s="18"/>
      <c r="G26" s="18"/>
      <c r="H26" s="18"/>
      <c r="I26" s="18"/>
      <c r="J26" s="24">
        <f>SUM(J22:J25)</f>
        <v>0.72307692307692317</v>
      </c>
      <c r="K26" s="24">
        <f>SUM(K22:K25)</f>
        <v>0.56521739130434789</v>
      </c>
      <c r="L26" s="24">
        <f>SUM(L22:L25)</f>
        <v>0.68181818181818177</v>
      </c>
      <c r="M26" s="20"/>
    </row>
    <row r="27" spans="3:13" ht="6" customHeight="1">
      <c r="C27" s="17"/>
      <c r="D27" s="19"/>
      <c r="E27" s="19"/>
      <c r="F27" s="19"/>
      <c r="G27" s="19"/>
      <c r="H27" s="19"/>
      <c r="I27" s="19"/>
      <c r="J27" s="22"/>
      <c r="K27" s="22"/>
      <c r="L27" s="22"/>
      <c r="M27" s="20"/>
    </row>
    <row r="28" spans="3:13">
      <c r="C28" s="17"/>
      <c r="D28" s="18" t="s">
        <v>10</v>
      </c>
      <c r="E28" s="19"/>
      <c r="F28" s="18">
        <f>SUM(F15:F25)</f>
        <v>65</v>
      </c>
      <c r="G28" s="18">
        <f>SUM(G15:G25)</f>
        <v>23</v>
      </c>
      <c r="H28" s="18">
        <f>SUM(F28:G28)</f>
        <v>88</v>
      </c>
      <c r="I28" s="18"/>
      <c r="J28" s="24">
        <f>(F28/$F$28)</f>
        <v>1</v>
      </c>
      <c r="K28" s="24">
        <f>(G28/$G$28)</f>
        <v>1</v>
      </c>
      <c r="L28" s="24">
        <f>+L19+L26</f>
        <v>1</v>
      </c>
      <c r="M28" s="20"/>
    </row>
    <row r="29" spans="3:13" ht="6" customHeight="1" thickBot="1"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7"/>
    </row>
    <row r="30" spans="3:13" ht="0.95" customHeight="1" thickTop="1"/>
    <row r="32" spans="3:13">
      <c r="C32" s="1" t="s">
        <v>16</v>
      </c>
    </row>
    <row r="33" spans="3:12">
      <c r="C33" s="1" t="s">
        <v>17</v>
      </c>
    </row>
    <row r="35" spans="3:12">
      <c r="K35" s="28"/>
    </row>
    <row r="36" spans="3:12">
      <c r="K36" s="28"/>
      <c r="L36" s="29"/>
    </row>
    <row r="37" spans="3:12">
      <c r="H37" s="28"/>
      <c r="K37" s="28"/>
      <c r="L37" s="29"/>
    </row>
    <row r="38" spans="3:12">
      <c r="K38" s="28"/>
      <c r="L38" s="29"/>
    </row>
    <row r="39" spans="3:12">
      <c r="K39" s="28"/>
      <c r="L39" s="29"/>
    </row>
    <row r="40" spans="3:12">
      <c r="L40" s="29"/>
    </row>
  </sheetData>
  <mergeCells count="2">
    <mergeCell ref="F10:H10"/>
    <mergeCell ref="J10:L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2EDE5D49710546BF34E24D0FD386C8" ma:contentTypeVersion="135" ma:contentTypeDescription="" ma:contentTypeScope="" ma:versionID="18d7ca60ed71ce27cc019f169f836b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2011-05-16T07:00:00+00:00</OpenedDate>
    <Date1 xmlns="dc463f71-b30c-4ab2-9473-d307f9d35888">2012-02-24T08:00:00+00:00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C320FC6-CD76-42EC-B114-36F179409503}"/>
</file>

<file path=customXml/itemProps2.xml><?xml version="1.0" encoding="utf-8"?>
<ds:datastoreItem xmlns:ds="http://schemas.openxmlformats.org/officeDocument/2006/customXml" ds:itemID="{43946FE6-9687-45B3-84CD-102A4F3F6442}"/>
</file>

<file path=customXml/itemProps3.xml><?xml version="1.0" encoding="utf-8"?>
<ds:datastoreItem xmlns:ds="http://schemas.openxmlformats.org/officeDocument/2006/customXml" ds:itemID="{3BDC7C9F-5ACE-48C9-AA7E-8B3488E95DBC}"/>
</file>

<file path=customXml/itemProps4.xml><?xml version="1.0" encoding="utf-8"?>
<ds:datastoreItem xmlns:ds="http://schemas.openxmlformats.org/officeDocument/2006/customXml" ds:itemID="{5FBDC0C6-77E2-4C4E-806E-5B20B7422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 DED-9</vt:lpstr>
    </vt:vector>
  </TitlesOfParts>
  <Company>Louisiana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E. Dismukes</dc:creator>
  <cp:lastModifiedBy>Lea Daeschel</cp:lastModifiedBy>
  <dcterms:created xsi:type="dcterms:W3CDTF">2010-06-20T19:22:21Z</dcterms:created>
  <dcterms:modified xsi:type="dcterms:W3CDTF">2012-02-23T16:47:32Z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0x0101006E56B4D1795A2E4DB2F0B01679ED314A003D2EDE5D49710546BF34E24D0FD386C8</vt:lpwstr>
  </property>
  <property fmtid="{D5CDD505-2E9C-101B-9397-08002B2CF9AE}" pid="3" name="_docset_NoMedatataSyncRequired">
    <vt:lpwstr>False</vt:lpwstr>
  </property>
</Properties>
</file>