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52253/Staffs Testimony and Exhibits/"/>
    </mc:Choice>
  </mc:AlternateContent>
  <bookViews>
    <workbookView xWindow="0" yWindow="0" windowWidth="20160" windowHeight="9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Q25" i="1"/>
  <c r="P25" i="1"/>
  <c r="O25" i="1"/>
  <c r="N25" i="1"/>
  <c r="M25" i="1"/>
  <c r="L25" i="1"/>
  <c r="K25" i="1"/>
  <c r="J25" i="1"/>
  <c r="I25" i="1"/>
  <c r="H25" i="1"/>
  <c r="G25" i="1"/>
  <c r="R24" i="1"/>
  <c r="T24" i="1" s="1"/>
  <c r="R23" i="1"/>
  <c r="T23" i="1" s="1"/>
  <c r="R22" i="1"/>
  <c r="T22" i="1" s="1"/>
  <c r="R11" i="1"/>
  <c r="T11" i="1" s="1"/>
  <c r="R10" i="1"/>
  <c r="T10" i="1" s="1"/>
  <c r="R9" i="1"/>
  <c r="T9" i="1" s="1"/>
  <c r="R8" i="1"/>
  <c r="T8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T12" i="1" l="1"/>
  <c r="T25" i="1"/>
  <c r="R25" i="1"/>
</calcChain>
</file>

<file path=xl/sharedStrings.xml><?xml version="1.0" encoding="utf-8"?>
<sst xmlns="http://schemas.openxmlformats.org/spreadsheetml/2006/main" count="81" uniqueCount="50">
  <si>
    <t>Account: 188010</t>
  </si>
  <si>
    <t>Description: Environmental Remediation Costs</t>
  </si>
  <si>
    <t>Project Name</t>
  </si>
  <si>
    <t>State</t>
  </si>
  <si>
    <t>WCA?</t>
  </si>
  <si>
    <t>Internal Order</t>
  </si>
  <si>
    <t>July-14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</si>
  <si>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</si>
  <si>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</si>
  <si>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</si>
  <si>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</si>
  <si>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</si>
  <si>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</si>
  <si>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</si>
  <si>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</si>
  <si>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</si>
  <si>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</si>
  <si>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</si>
  <si>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Spending                12 ME Jun-15</t>
  </si>
  <si>
    <t>Transfers &amp; Retirements      May-15</t>
  </si>
  <si>
    <t>12 ME Jun-15</t>
  </si>
  <si>
    <t>Additions:</t>
  </si>
  <si>
    <t>spill cleanup -- Pacific Power (CA,OR,WA)</t>
  </si>
  <si>
    <t>*</t>
  </si>
  <si>
    <t>Yes</t>
  </si>
  <si>
    <t>Montague Ranch (CA)</t>
  </si>
  <si>
    <t>CA</t>
  </si>
  <si>
    <t>Alturas Service Center (CA)</t>
  </si>
  <si>
    <t>Astoria Youngs Bay Cleanup</t>
  </si>
  <si>
    <t>OR</t>
  </si>
  <si>
    <t>Astoria/Unocal (Downtown)</t>
  </si>
  <si>
    <t>Eugene MGP (50% PCRP)</t>
  </si>
  <si>
    <t>Portland Harbor Source Control</t>
  </si>
  <si>
    <t>Cline Falls MGP</t>
  </si>
  <si>
    <t>Pendleton Service Center (OR)</t>
  </si>
  <si>
    <t>Everett MGP (2/3 PCRP)</t>
  </si>
  <si>
    <t>WA</t>
  </si>
  <si>
    <t>Olympia MGP</t>
  </si>
  <si>
    <t>Tacoma A St. (25% PCRP)</t>
  </si>
  <si>
    <t>Sunnyside Service Center (WA)</t>
  </si>
  <si>
    <t>Bridger Coal Fuel Oil Spill</t>
  </si>
  <si>
    <t>WY</t>
  </si>
  <si>
    <t>Bridger FGD Pond 1 Closure</t>
  </si>
  <si>
    <t>Bridger Plant Oil Spills</t>
  </si>
  <si>
    <t>Situs</t>
  </si>
  <si>
    <t>Adjustment to Expenses</t>
  </si>
  <si>
    <t>Sub total situs</t>
  </si>
  <si>
    <t>Total WCA</t>
  </si>
  <si>
    <t>*This line item includes a variety of small projects that are not tracked in the Company's accounting system by project.</t>
  </si>
  <si>
    <t>Unit: US dollars.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</si>
</sst>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39" fontId="2" fillId="0" borderId="0" xfId="0" applyNumberFormat="1" applyFont="1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39" fontId="3" fillId="0" borderId="1" xfId="0" quotePrefix="1" applyNumberFormat="1" applyFont="1" applyFill="1" applyBorder="1" applyAlignment="1">
      <alignment horizontal="center" wrapText="1"/>
    </xf>
    <xf numFmtId="39" fontId="3" fillId="0" borderId="2" xfId="0" quotePrefix="1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39" fontId="6" fillId="0" borderId="0" xfId="0" applyNumberFormat="1" applyFont="1"/>
    <xf numFmtId="165" fontId="6" fillId="0" borderId="3" xfId="1" applyNumberFormat="1" applyFont="1" applyBorder="1"/>
    <xf numFmtId="39" fontId="6" fillId="0" borderId="4" xfId="0" applyNumberFormat="1" applyFont="1" applyBorder="1"/>
    <xf numFmtId="0" fontId="6" fillId="0" borderId="5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37" fontId="6" fillId="0" borderId="0" xfId="0" applyNumberFormat="1" applyFont="1"/>
    <xf numFmtId="38" fontId="6" fillId="0" borderId="3" xfId="0" applyNumberFormat="1" applyFont="1" applyBorder="1"/>
    <xf numFmtId="37" fontId="6" fillId="0" borderId="6" xfId="0" applyNumberFormat="1" applyFont="1" applyBorder="1"/>
    <xf numFmtId="37" fontId="6" fillId="0" borderId="3" xfId="0" applyNumberFormat="1" applyFont="1" applyBorder="1"/>
    <xf numFmtId="37" fontId="6" fillId="0" borderId="7" xfId="0" applyNumberFormat="1" applyFont="1" applyBorder="1"/>
    <xf numFmtId="37" fontId="6" fillId="0" borderId="8" xfId="0" applyNumberFormat="1" applyFont="1" applyBorder="1"/>
    <xf numFmtId="165" fontId="3" fillId="0" borderId="9" xfId="1" applyNumberFormat="1" applyFont="1" applyFill="1" applyBorder="1"/>
    <xf numFmtId="37" fontId="6" fillId="0" borderId="10" xfId="0" applyNumberFormat="1" applyFont="1" applyBorder="1"/>
    <xf numFmtId="43" fontId="3" fillId="0" borderId="9" xfId="1" applyNumberFormat="1" applyFont="1" applyFill="1" applyBorder="1"/>
    <xf numFmtId="37" fontId="6" fillId="0" borderId="0" xfId="0" applyNumberFormat="1" applyFont="1" applyBorder="1"/>
    <xf numFmtId="165" fontId="3" fillId="0" borderId="0" xfId="1" applyNumberFormat="1" applyFont="1" applyFill="1" applyBorder="1"/>
    <xf numFmtId="43" fontId="3" fillId="0" borderId="0" xfId="1" applyNumberFormat="1" applyFont="1" applyFill="1" applyBorder="1"/>
    <xf numFmtId="37" fontId="6" fillId="0" borderId="6" xfId="0" applyNumberFormat="1" applyFont="1" applyFill="1" applyBorder="1"/>
    <xf numFmtId="37" fontId="6" fillId="0" borderId="3" xfId="0" applyNumberFormat="1" applyFont="1" applyFill="1" applyBorder="1"/>
    <xf numFmtId="37" fontId="7" fillId="0" borderId="4" xfId="0" applyNumberFormat="1" applyFont="1" applyFill="1" applyBorder="1"/>
    <xf numFmtId="37" fontId="7" fillId="0" borderId="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view="pageLayout" zoomScaleNormal="100" workbookViewId="0">
      <selection sqref="A1:XFD1"/>
    </sheetView>
  </sheetViews>
  <sheetFormatPr defaultRowHeight="14.4" x14ac:dyDescent="0.3"/>
  <cols>
    <col min="1" max="1" width="47.6640625" customWidth="1"/>
    <col min="6" max="6" width="10.77734375" customWidth="1"/>
    <col min="18" max="18" width="13.5546875" customWidth="1"/>
    <col min="19" max="19" width="14.6640625" customWidth="1"/>
    <col min="20" max="20" width="19.6640625" customWidth="1"/>
  </cols>
  <sheetData>
    <row r="1" spans="1:20" x14ac:dyDescent="0.3">
      <c r="A1" s="1" t="s">
        <v>45</v>
      </c>
      <c r="B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3" t="s">
        <v>0</v>
      </c>
      <c r="B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2"/>
      <c r="T2" s="1"/>
    </row>
    <row r="3" spans="1:20" x14ac:dyDescent="0.3">
      <c r="A3" s="3" t="s">
        <v>1</v>
      </c>
      <c r="B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2"/>
      <c r="T3" s="1"/>
    </row>
    <row r="4" spans="1:20" x14ac:dyDescent="0.3">
      <c r="A4" s="3" t="s">
        <v>49</v>
      </c>
      <c r="B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2"/>
      <c r="T4" s="1"/>
    </row>
    <row r="5" spans="1:20" x14ac:dyDescent="0.3">
      <c r="A5" s="4"/>
      <c r="B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2"/>
      <c r="T5" s="1"/>
    </row>
    <row r="6" spans="1:20" ht="66.599999999999994" x14ac:dyDescent="0.3">
      <c r="A6" s="5" t="s">
        <v>2</v>
      </c>
      <c r="B6" s="6" t="s">
        <v>3</v>
      </c>
      <c r="C6" s="6" t="s">
        <v>44</v>
      </c>
      <c r="D6" s="6" t="s">
        <v>4</v>
      </c>
      <c r="E6" s="5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8" t="s">
        <v>17</v>
      </c>
      <c r="R6" s="9" t="s">
        <v>18</v>
      </c>
      <c r="S6" s="7" t="s">
        <v>19</v>
      </c>
      <c r="T6" s="7" t="s">
        <v>20</v>
      </c>
    </row>
    <row r="7" spans="1:20" x14ac:dyDescent="0.3">
      <c r="A7" s="10" t="s">
        <v>21</v>
      </c>
      <c r="B7" s="10"/>
      <c r="D7" s="10"/>
      <c r="E7" s="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3"/>
      <c r="T7" s="14"/>
    </row>
    <row r="8" spans="1:20" x14ac:dyDescent="0.3">
      <c r="A8" s="15" t="s">
        <v>35</v>
      </c>
      <c r="B8" s="15" t="s">
        <v>36</v>
      </c>
      <c r="C8" t="s">
        <v>24</v>
      </c>
      <c r="D8" s="15" t="s">
        <v>24</v>
      </c>
      <c r="E8" s="16">
        <v>407511</v>
      </c>
      <c r="F8" s="17"/>
      <c r="G8" s="17"/>
      <c r="H8" s="17"/>
      <c r="I8" s="17">
        <v>78.36</v>
      </c>
      <c r="J8" s="17">
        <v>81.5</v>
      </c>
      <c r="K8" s="17">
        <v>15</v>
      </c>
      <c r="L8" s="17"/>
      <c r="M8" s="17">
        <v>284.8</v>
      </c>
      <c r="N8" s="17"/>
      <c r="O8" s="17">
        <v>3568.62</v>
      </c>
      <c r="P8" s="17"/>
      <c r="Q8" s="17">
        <v>33.99</v>
      </c>
      <c r="R8" s="18">
        <f>SUM(F8:Q8)</f>
        <v>4062.2699999999995</v>
      </c>
      <c r="S8" s="19"/>
      <c r="T8" s="20">
        <f>S8+R8</f>
        <v>4062.2699999999995</v>
      </c>
    </row>
    <row r="9" spans="1:20" x14ac:dyDescent="0.3">
      <c r="A9" s="15" t="s">
        <v>37</v>
      </c>
      <c r="B9" s="15" t="s">
        <v>36</v>
      </c>
      <c r="C9" t="s">
        <v>24</v>
      </c>
      <c r="D9" s="15" t="s">
        <v>24</v>
      </c>
      <c r="E9" s="16">
        <v>407520</v>
      </c>
      <c r="F9" s="17">
        <v>22.39</v>
      </c>
      <c r="G9" s="17">
        <v>22.39</v>
      </c>
      <c r="H9" s="17"/>
      <c r="I9" s="17">
        <v>179.12</v>
      </c>
      <c r="J9" s="17"/>
      <c r="K9" s="17">
        <v>22.39</v>
      </c>
      <c r="L9" s="17"/>
      <c r="M9" s="17">
        <v>25.75</v>
      </c>
      <c r="N9" s="17"/>
      <c r="O9" s="17">
        <v>1942.16</v>
      </c>
      <c r="P9" s="17"/>
      <c r="Q9" s="17">
        <v>51.5</v>
      </c>
      <c r="R9" s="18">
        <f>SUM(F9:Q9)</f>
        <v>2265.7000000000003</v>
      </c>
      <c r="S9" s="19"/>
      <c r="T9" s="20">
        <f>S9+R9</f>
        <v>2265.7000000000003</v>
      </c>
    </row>
    <row r="10" spans="1:20" x14ac:dyDescent="0.3">
      <c r="A10" s="15" t="s">
        <v>38</v>
      </c>
      <c r="B10" s="15" t="s">
        <v>36</v>
      </c>
      <c r="C10" t="s">
        <v>24</v>
      </c>
      <c r="D10" s="15" t="s">
        <v>24</v>
      </c>
      <c r="E10" s="16">
        <v>407523</v>
      </c>
      <c r="F10" s="17">
        <v>11.2</v>
      </c>
      <c r="G10" s="17">
        <v>11.2</v>
      </c>
      <c r="H10" s="17"/>
      <c r="I10" s="17">
        <v>55.98</v>
      </c>
      <c r="J10" s="17"/>
      <c r="K10" s="17">
        <v>27.99</v>
      </c>
      <c r="L10" s="17"/>
      <c r="M10" s="17">
        <v>12.88</v>
      </c>
      <c r="N10" s="17"/>
      <c r="O10" s="17"/>
      <c r="P10" s="17"/>
      <c r="Q10" s="17">
        <v>12.88</v>
      </c>
      <c r="R10" s="18">
        <f>SUM(F10:Q10)</f>
        <v>132.13</v>
      </c>
      <c r="S10" s="19"/>
      <c r="T10" s="20">
        <f>S10+R10</f>
        <v>132.13</v>
      </c>
    </row>
    <row r="11" spans="1:20" x14ac:dyDescent="0.3">
      <c r="A11" s="15" t="s">
        <v>39</v>
      </c>
      <c r="B11" s="15" t="s">
        <v>36</v>
      </c>
      <c r="C11" t="s">
        <v>24</v>
      </c>
      <c r="D11" s="15" t="s">
        <v>24</v>
      </c>
      <c r="E11" s="16">
        <v>408032</v>
      </c>
      <c r="F11" s="17"/>
      <c r="G11" s="17"/>
      <c r="H11" s="17">
        <v>568.15</v>
      </c>
      <c r="I11" s="17">
        <v>4684.54</v>
      </c>
      <c r="J11" s="17"/>
      <c r="K11" s="17">
        <v>268.68</v>
      </c>
      <c r="L11" s="17"/>
      <c r="M11" s="17">
        <v>51.5</v>
      </c>
      <c r="N11" s="17"/>
      <c r="O11" s="17">
        <v>-4489.75</v>
      </c>
      <c r="P11" s="17"/>
      <c r="Q11" s="17"/>
      <c r="R11" s="18">
        <f>SUM(F11:Q11)</f>
        <v>1083.1199999999999</v>
      </c>
      <c r="S11" s="19"/>
      <c r="T11" s="20">
        <f>S11+R11</f>
        <v>1083.1199999999999</v>
      </c>
    </row>
    <row r="12" spans="1:20" x14ac:dyDescent="0.3">
      <c r="A12" s="15"/>
      <c r="B12" s="15"/>
      <c r="D12" s="15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  <c r="S12" s="31" t="s">
        <v>46</v>
      </c>
      <c r="T12" s="32">
        <f>SUM(T8:T11)</f>
        <v>7543.2199999999993</v>
      </c>
    </row>
    <row r="13" spans="1:20" x14ac:dyDescent="0.3">
      <c r="A13" s="15" t="s">
        <v>22</v>
      </c>
      <c r="B13" s="15" t="s">
        <v>23</v>
      </c>
      <c r="C13" t="s">
        <v>24</v>
      </c>
      <c r="D13" s="15" t="s">
        <v>24</v>
      </c>
      <c r="E13" s="16">
        <v>406240</v>
      </c>
      <c r="F13" s="17">
        <v>40842.19</v>
      </c>
      <c r="G13" s="17">
        <v>-41284.25</v>
      </c>
      <c r="H13" s="17">
        <v>110412.58</v>
      </c>
      <c r="I13" s="17">
        <v>27408.91</v>
      </c>
      <c r="J13" s="17">
        <v>131771.79999999999</v>
      </c>
      <c r="K13" s="17">
        <v>130845.41</v>
      </c>
      <c r="L13" s="17">
        <v>19906.14</v>
      </c>
      <c r="M13" s="17">
        <v>192078.8</v>
      </c>
      <c r="N13" s="17">
        <v>155064.12</v>
      </c>
      <c r="O13" s="17">
        <v>-2613.9899999999998</v>
      </c>
      <c r="P13" s="17">
        <v>21506.959999999999</v>
      </c>
      <c r="Q13" s="17">
        <v>43014.91</v>
      </c>
      <c r="R13" s="18">
        <v>828953.58000000007</v>
      </c>
      <c r="S13" s="29">
        <v>1419083.5</v>
      </c>
      <c r="T13" s="30">
        <v>2248037.08</v>
      </c>
    </row>
    <row r="14" spans="1:20" x14ac:dyDescent="0.3">
      <c r="A14" s="15" t="s">
        <v>25</v>
      </c>
      <c r="B14" s="15" t="s">
        <v>26</v>
      </c>
      <c r="D14" s="15" t="s">
        <v>24</v>
      </c>
      <c r="E14" s="16">
        <v>407517</v>
      </c>
      <c r="F14" s="17">
        <v>22.39</v>
      </c>
      <c r="G14" s="17">
        <v>2380.5</v>
      </c>
      <c r="H14" s="17"/>
      <c r="I14" s="17">
        <v>134.34</v>
      </c>
      <c r="J14" s="17"/>
      <c r="K14" s="17"/>
      <c r="L14" s="17">
        <v>10.3</v>
      </c>
      <c r="M14" s="17">
        <v>25.75</v>
      </c>
      <c r="N14" s="17">
        <v>103</v>
      </c>
      <c r="O14" s="17">
        <v>-10.3</v>
      </c>
      <c r="P14" s="17">
        <v>14878.94</v>
      </c>
      <c r="Q14" s="17">
        <v>5020.05</v>
      </c>
      <c r="R14" s="18">
        <f>SUM(F14:Q14)</f>
        <v>22564.97</v>
      </c>
      <c r="S14" s="19"/>
      <c r="T14" s="20">
        <f t="shared" ref="T14:T24" si="0">S14+R14</f>
        <v>22564.97</v>
      </c>
    </row>
    <row r="15" spans="1:20" x14ac:dyDescent="0.3">
      <c r="A15" s="15" t="s">
        <v>27</v>
      </c>
      <c r="B15" s="15" t="s">
        <v>26</v>
      </c>
      <c r="D15" s="15" t="s">
        <v>24</v>
      </c>
      <c r="E15" s="16">
        <v>408030</v>
      </c>
      <c r="F15" s="17"/>
      <c r="G15" s="17"/>
      <c r="H15" s="17">
        <v>179.12</v>
      </c>
      <c r="I15" s="17"/>
      <c r="J15" s="17"/>
      <c r="K15" s="17"/>
      <c r="L15" s="17"/>
      <c r="M15" s="17"/>
      <c r="N15" s="17"/>
      <c r="O15" s="17">
        <v>182.48</v>
      </c>
      <c r="P15" s="17"/>
      <c r="Q15" s="17"/>
      <c r="R15" s="18">
        <f>SUM(F15:Q15)</f>
        <v>361.6</v>
      </c>
      <c r="S15" s="19"/>
      <c r="T15" s="20">
        <f t="shared" si="0"/>
        <v>361.6</v>
      </c>
    </row>
    <row r="16" spans="1:20" x14ac:dyDescent="0.3">
      <c r="A16" s="15" t="s">
        <v>28</v>
      </c>
      <c r="B16" s="15" t="s">
        <v>29</v>
      </c>
      <c r="D16" s="15" t="s">
        <v>24</v>
      </c>
      <c r="E16" s="16">
        <v>405762</v>
      </c>
      <c r="F16" s="17">
        <v>10039.81</v>
      </c>
      <c r="G16" s="17">
        <v>457.02</v>
      </c>
      <c r="H16" s="17">
        <v>1972.34</v>
      </c>
      <c r="I16" s="17">
        <v>430.06</v>
      </c>
      <c r="J16" s="17">
        <v>2261.17</v>
      </c>
      <c r="K16" s="17">
        <v>398.49</v>
      </c>
      <c r="L16" s="17">
        <v>453.11</v>
      </c>
      <c r="M16" s="17">
        <v>4872.66</v>
      </c>
      <c r="N16" s="17">
        <v>2730.06</v>
      </c>
      <c r="O16" s="17">
        <v>229.05</v>
      </c>
      <c r="P16" s="17">
        <v>1572.23</v>
      </c>
      <c r="Q16" s="17">
        <v>744.48</v>
      </c>
      <c r="R16" s="18">
        <f t="shared" ref="R16:R21" si="1">SUM(F16:Q16)</f>
        <v>26160.48</v>
      </c>
      <c r="S16" s="19"/>
      <c r="T16" s="20">
        <f t="shared" si="0"/>
        <v>26160.48</v>
      </c>
    </row>
    <row r="17" spans="1:20" x14ac:dyDescent="0.3">
      <c r="A17" s="15" t="s">
        <v>30</v>
      </c>
      <c r="B17" s="15" t="s">
        <v>29</v>
      </c>
      <c r="D17" s="15" t="s">
        <v>24</v>
      </c>
      <c r="E17" s="16">
        <v>407503</v>
      </c>
      <c r="F17" s="17">
        <v>6153.08</v>
      </c>
      <c r="G17" s="17">
        <v>10063.74</v>
      </c>
      <c r="H17" s="17">
        <v>19102.96</v>
      </c>
      <c r="I17" s="17">
        <v>5504.01</v>
      </c>
      <c r="J17" s="17">
        <v>11350.21</v>
      </c>
      <c r="K17" s="17">
        <v>23855.1</v>
      </c>
      <c r="L17" s="17">
        <v>11924.99</v>
      </c>
      <c r="M17" s="17">
        <v>20395.39</v>
      </c>
      <c r="N17" s="17">
        <v>1901.62</v>
      </c>
      <c r="O17" s="17">
        <v>6051.56</v>
      </c>
      <c r="P17" s="17">
        <v>16447.759999999998</v>
      </c>
      <c r="Q17" s="17">
        <v>25010.35</v>
      </c>
      <c r="R17" s="18">
        <f t="shared" si="1"/>
        <v>157760.77000000002</v>
      </c>
      <c r="S17" s="19"/>
      <c r="T17" s="20">
        <f t="shared" si="0"/>
        <v>157760.77000000002</v>
      </c>
    </row>
    <row r="18" spans="1:20" x14ac:dyDescent="0.3">
      <c r="A18" s="15" t="s">
        <v>31</v>
      </c>
      <c r="B18" s="15" t="s">
        <v>29</v>
      </c>
      <c r="D18" s="15" t="s">
        <v>24</v>
      </c>
      <c r="E18" s="16">
        <v>407510</v>
      </c>
      <c r="F18" s="17">
        <v>1214.98</v>
      </c>
      <c r="G18" s="17">
        <v>29.55</v>
      </c>
      <c r="H18" s="17">
        <v>861.88</v>
      </c>
      <c r="I18" s="17">
        <v>404.38</v>
      </c>
      <c r="J18" s="17">
        <v>1704.59</v>
      </c>
      <c r="K18" s="17">
        <v>3444.69</v>
      </c>
      <c r="L18" s="17"/>
      <c r="M18" s="17">
        <v>4337.0600000000004</v>
      </c>
      <c r="N18" s="17">
        <v>1877.58</v>
      </c>
      <c r="O18" s="17"/>
      <c r="P18" s="17">
        <v>1396.09</v>
      </c>
      <c r="Q18" s="17">
        <v>1820.32</v>
      </c>
      <c r="R18" s="18">
        <f t="shared" si="1"/>
        <v>17091.120000000003</v>
      </c>
      <c r="S18" s="19"/>
      <c r="T18" s="20">
        <f t="shared" si="0"/>
        <v>17091.120000000003</v>
      </c>
    </row>
    <row r="19" spans="1:20" x14ac:dyDescent="0.3">
      <c r="A19" s="15" t="s">
        <v>32</v>
      </c>
      <c r="B19" s="15" t="s">
        <v>29</v>
      </c>
      <c r="D19" s="15" t="s">
        <v>24</v>
      </c>
      <c r="E19" s="16">
        <v>407521</v>
      </c>
      <c r="F19" s="17">
        <v>-224306.58</v>
      </c>
      <c r="G19" s="17">
        <v>259589.29</v>
      </c>
      <c r="H19" s="17">
        <v>82860.820000000007</v>
      </c>
      <c r="I19" s="17">
        <v>40120.03</v>
      </c>
      <c r="J19" s="17">
        <v>48582.76</v>
      </c>
      <c r="K19" s="17">
        <v>21140.29</v>
      </c>
      <c r="L19" s="17">
        <v>50547.48</v>
      </c>
      <c r="M19" s="17">
        <v>52038.09</v>
      </c>
      <c r="N19" s="17">
        <v>62589.5</v>
      </c>
      <c r="O19" s="17">
        <v>39472.75</v>
      </c>
      <c r="P19" s="17">
        <v>71428.39</v>
      </c>
      <c r="Q19" s="17">
        <v>46956.46</v>
      </c>
      <c r="R19" s="18">
        <f t="shared" si="1"/>
        <v>551019.28</v>
      </c>
      <c r="S19" s="19"/>
      <c r="T19" s="20">
        <f t="shared" si="0"/>
        <v>551019.28</v>
      </c>
    </row>
    <row r="20" spans="1:20" x14ac:dyDescent="0.3">
      <c r="A20" s="15" t="s">
        <v>33</v>
      </c>
      <c r="B20" s="15" t="s">
        <v>29</v>
      </c>
      <c r="D20" s="15" t="s">
        <v>24</v>
      </c>
      <c r="E20" s="16">
        <v>407720</v>
      </c>
      <c r="F20" s="17">
        <v>991.29</v>
      </c>
      <c r="G20" s="17"/>
      <c r="H20" s="17"/>
      <c r="I20" s="17"/>
      <c r="J20" s="17"/>
      <c r="K20" s="17"/>
      <c r="L20" s="17"/>
      <c r="M20" s="17">
        <v>83</v>
      </c>
      <c r="N20" s="17"/>
      <c r="O20" s="17">
        <v>2037</v>
      </c>
      <c r="P20" s="17"/>
      <c r="Q20" s="17">
        <v>2526.23</v>
      </c>
      <c r="R20" s="18">
        <f t="shared" si="1"/>
        <v>5637.52</v>
      </c>
      <c r="S20" s="19"/>
      <c r="T20" s="20">
        <f t="shared" si="0"/>
        <v>5637.52</v>
      </c>
    </row>
    <row r="21" spans="1:20" x14ac:dyDescent="0.3">
      <c r="A21" s="15" t="s">
        <v>34</v>
      </c>
      <c r="B21" s="15" t="s">
        <v>29</v>
      </c>
      <c r="D21" s="15" t="s">
        <v>24</v>
      </c>
      <c r="E21" s="16">
        <v>408031</v>
      </c>
      <c r="F21" s="17"/>
      <c r="G21" s="17"/>
      <c r="H21" s="17">
        <v>268.68</v>
      </c>
      <c r="I21" s="17"/>
      <c r="J21" s="17"/>
      <c r="K21" s="17"/>
      <c r="L21" s="17"/>
      <c r="M21" s="17"/>
      <c r="N21" s="17"/>
      <c r="O21" s="17">
        <v>4307.2700000000004</v>
      </c>
      <c r="P21" s="17"/>
      <c r="Q21" s="17"/>
      <c r="R21" s="18">
        <f t="shared" si="1"/>
        <v>4575.9500000000007</v>
      </c>
      <c r="S21" s="19"/>
      <c r="T21" s="20">
        <f t="shared" si="0"/>
        <v>4575.9500000000007</v>
      </c>
    </row>
    <row r="22" spans="1:20" x14ac:dyDescent="0.3">
      <c r="A22" s="15" t="s">
        <v>40</v>
      </c>
      <c r="B22" s="15" t="s">
        <v>41</v>
      </c>
      <c r="D22" s="15" t="s">
        <v>24</v>
      </c>
      <c r="E22" s="16">
        <v>407505</v>
      </c>
      <c r="F22" s="17">
        <v>1044.5999999999999</v>
      </c>
      <c r="G22" s="17">
        <v>2180.4</v>
      </c>
      <c r="H22" s="17">
        <v>3955.96</v>
      </c>
      <c r="I22" s="17">
        <v>3837.02</v>
      </c>
      <c r="J22" s="17">
        <v>4171.7299999999996</v>
      </c>
      <c r="K22" s="17">
        <v>2678.98</v>
      </c>
      <c r="L22" s="17">
        <v>2782.43</v>
      </c>
      <c r="M22" s="17">
        <v>1561.8</v>
      </c>
      <c r="N22" s="17">
        <v>18226.39</v>
      </c>
      <c r="O22" s="17">
        <v>3232.92</v>
      </c>
      <c r="P22" s="17">
        <v>8247.19</v>
      </c>
      <c r="Q22" s="17">
        <v>4532.3999999999996</v>
      </c>
      <c r="R22" s="18">
        <f t="shared" ref="R22:R24" si="2">SUM(F22:Q22)</f>
        <v>56451.82</v>
      </c>
      <c r="S22" s="19"/>
      <c r="T22" s="20">
        <f t="shared" si="0"/>
        <v>56451.82</v>
      </c>
    </row>
    <row r="23" spans="1:20" x14ac:dyDescent="0.3">
      <c r="A23" s="15" t="s">
        <v>42</v>
      </c>
      <c r="B23" s="15" t="s">
        <v>41</v>
      </c>
      <c r="D23" s="15" t="s">
        <v>24</v>
      </c>
      <c r="E23" s="16">
        <v>407506</v>
      </c>
      <c r="F23" s="17">
        <v>2112.6</v>
      </c>
      <c r="G23" s="17">
        <v>8534.98</v>
      </c>
      <c r="H23" s="17">
        <v>1366.49</v>
      </c>
      <c r="I23" s="17">
        <v>25823.41</v>
      </c>
      <c r="J23" s="17">
        <v>8760.59</v>
      </c>
      <c r="K23" s="17">
        <v>-2274.9499999999998</v>
      </c>
      <c r="L23" s="17">
        <v>4669.42</v>
      </c>
      <c r="M23" s="17">
        <v>1963.54</v>
      </c>
      <c r="N23" s="17">
        <v>1975.98</v>
      </c>
      <c r="O23" s="17">
        <v>14924.92</v>
      </c>
      <c r="P23" s="17">
        <v>11115</v>
      </c>
      <c r="Q23" s="17">
        <v>10360.25</v>
      </c>
      <c r="R23" s="18">
        <f t="shared" si="2"/>
        <v>89332.23</v>
      </c>
      <c r="S23" s="19"/>
      <c r="T23" s="20">
        <f t="shared" si="0"/>
        <v>89332.23</v>
      </c>
    </row>
    <row r="24" spans="1:20" x14ac:dyDescent="0.3">
      <c r="A24" s="15" t="s">
        <v>43</v>
      </c>
      <c r="B24" s="15" t="s">
        <v>41</v>
      </c>
      <c r="D24" s="15" t="s">
        <v>24</v>
      </c>
      <c r="E24" s="16">
        <v>407507</v>
      </c>
      <c r="F24" s="17">
        <v>7042.72</v>
      </c>
      <c r="G24" s="17">
        <v>927.23</v>
      </c>
      <c r="H24" s="17">
        <v>2323.2399999999998</v>
      </c>
      <c r="I24" s="17">
        <v>10301.86</v>
      </c>
      <c r="J24" s="17">
        <v>26783.94</v>
      </c>
      <c r="K24" s="17">
        <v>-8211.0300000000007</v>
      </c>
      <c r="L24" s="17">
        <v>6100.02</v>
      </c>
      <c r="M24" s="17">
        <v>6798.07</v>
      </c>
      <c r="N24" s="17">
        <v>827.68</v>
      </c>
      <c r="O24" s="17">
        <v>13317.98</v>
      </c>
      <c r="P24" s="17">
        <v>20891.27</v>
      </c>
      <c r="Q24" s="17">
        <v>-4140.3599999999997</v>
      </c>
      <c r="R24" s="18">
        <f t="shared" si="2"/>
        <v>82962.62000000001</v>
      </c>
      <c r="S24" s="19"/>
      <c r="T24" s="20">
        <f t="shared" si="0"/>
        <v>82962.62000000001</v>
      </c>
    </row>
    <row r="25" spans="1:20" ht="15" thickBot="1" x14ac:dyDescent="0.35">
      <c r="A25" s="1"/>
      <c r="B25" s="1"/>
      <c r="D25" s="1"/>
      <c r="E25" s="1"/>
      <c r="F25" s="21">
        <f t="shared" ref="F25:Q25" si="3">SUM(F7:F24)</f>
        <v>-154809.32999999996</v>
      </c>
      <c r="G25" s="21">
        <f t="shared" si="3"/>
        <v>242912.05000000002</v>
      </c>
      <c r="H25" s="21">
        <f t="shared" si="3"/>
        <v>223872.21999999997</v>
      </c>
      <c r="I25" s="21">
        <f t="shared" si="3"/>
        <v>118962.02</v>
      </c>
      <c r="J25" s="21">
        <f t="shared" si="3"/>
        <v>235468.29</v>
      </c>
      <c r="K25" s="21">
        <f t="shared" si="3"/>
        <v>172211.04</v>
      </c>
      <c r="L25" s="21">
        <f t="shared" si="3"/>
        <v>96393.89</v>
      </c>
      <c r="M25" s="21">
        <f t="shared" si="3"/>
        <v>284529.08999999991</v>
      </c>
      <c r="N25" s="21">
        <f t="shared" si="3"/>
        <v>245295.92999999996</v>
      </c>
      <c r="O25" s="21">
        <f t="shared" si="3"/>
        <v>82152.67</v>
      </c>
      <c r="P25" s="21">
        <f t="shared" si="3"/>
        <v>167483.82999999999</v>
      </c>
      <c r="Q25" s="22">
        <f t="shared" si="3"/>
        <v>135943.46000000002</v>
      </c>
      <c r="R25" s="23">
        <f>SUM(R8:R24)</f>
        <v>1850415.1600000001</v>
      </c>
      <c r="S25" s="24" t="s">
        <v>47</v>
      </c>
      <c r="T25" s="25">
        <f>SUM(T12:T24)</f>
        <v>3269498.6600000006</v>
      </c>
    </row>
    <row r="26" spans="1:20" x14ac:dyDescent="0.3">
      <c r="A26" s="1"/>
      <c r="B26" s="1"/>
      <c r="D26" s="1"/>
      <c r="E26" s="1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6"/>
      <c r="T26" s="28"/>
    </row>
    <row r="27" spans="1:20" x14ac:dyDescent="0.3">
      <c r="A27" s="15" t="s">
        <v>48</v>
      </c>
    </row>
  </sheetData>
  <pageMargins left="0.7" right="0.7" top="0.75" bottom="0.75" header="0.3" footer="0.3"/>
  <pageSetup scale="37" orientation="portrait" r:id="rId1"/>
  <headerFooter>
    <oddHeader>&amp;L&amp;"Times New Roman,Regular"&amp;10Attachment to Data Request WUTC 155&amp;R&amp;"Times New Roman,Regular"Exhibit No. ECO-7
Docket UE-152253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2015-11-25T08:00:00+00:00</OpenedDate>
    <Date1 xmlns="dc463f71-b30c-4ab2-9473-d307f9d35888">2016-03-17T20:34:30+00:00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176577-2B34-4604-BA02-4B39C87B3CF7}"/>
</file>

<file path=customXml/itemProps2.xml><?xml version="1.0" encoding="utf-8"?>
<ds:datastoreItem xmlns:ds="http://schemas.openxmlformats.org/officeDocument/2006/customXml" ds:itemID="{C442BCD3-A078-46BD-AF92-0F18AD9F689F}"/>
</file>

<file path=customXml/itemProps3.xml><?xml version="1.0" encoding="utf-8"?>
<ds:datastoreItem xmlns:ds="http://schemas.openxmlformats.org/officeDocument/2006/customXml" ds:itemID="{9C80BA28-E929-4BED-B6E2-01AD5022313A}"/>
</file>

<file path=customXml/itemProps4.xml><?xml version="1.0" encoding="utf-8"?>
<ds:datastoreItem xmlns:ds="http://schemas.openxmlformats.org/officeDocument/2006/customXml" ds:itemID="{DFA4CE58-982A-4CB3-AC6B-83FC27126B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152253 O'Connell Exh ECO-7</dc:title>
  <dc:creator>O'Connell, Elizabeth (UTC)</dc:creator>
  <dc:description/>
  <cp:lastModifiedBy>O'Connell, Elizabeth (UTC)</cp:lastModifiedBy>
  <dcterms:created xsi:type="dcterms:W3CDTF">2016-03-10T16:06:52Z</dcterms:created>
  <dcterms:modified xsi:type="dcterms:W3CDTF">2016-03-15T18:34:48Z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