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AppData\Local\Temp\Workshare\1sw5u332.xas\17\"/>
    </mc:Choice>
  </mc:AlternateContent>
  <xr:revisionPtr revIDLastSave="0" documentId="13_ncr:1_{0DD207C2-01D1-4FB1-8D77-966AF700EFB7}" xr6:coauthVersionLast="41" xr6:coauthVersionMax="41" xr10:uidLastSave="{00000000-0000-0000-0000-000000000000}"/>
  <bookViews>
    <workbookView xWindow="1512" yWindow="1512" windowWidth="15120" windowHeight="8700" xr2:uid="{00000000-000D-0000-FFFF-FFFF00000000}"/>
  </bookViews>
  <sheets>
    <sheet name="Redacted" sheetId="5" r:id="rId1"/>
    <sheet name="PC-168 a.b.c." sheetId="2" r:id="rId2"/>
    <sheet name="PC-168 d.e.f." sheetId="3" r:id="rId3"/>
    <sheet name="PC-168-g.h. (R)" sheetId="4" r:id="rId4"/>
  </sheets>
  <definedNames>
    <definedName name="_xlnm.Print_Area" localSheetId="1">'PC-168 a.b.c.'!$A$1:$E$48</definedName>
    <definedName name="_xlnm.Print_Area" localSheetId="2">'PC-168 d.e.f.'!$A$1:$F$31</definedName>
    <definedName name="_xlnm.Print_Area" localSheetId="3">'PC-168-g.h. (R)'!$A$1:$F$33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3" l="1"/>
  <c r="D29" i="3"/>
  <c r="C29" i="3"/>
  <c r="B29" i="3"/>
  <c r="B48" i="2" l="1"/>
</calcChain>
</file>

<file path=xl/sharedStrings.xml><?xml version="1.0" encoding="utf-8"?>
<sst xmlns="http://schemas.openxmlformats.org/spreadsheetml/2006/main" count="276" uniqueCount="88">
  <si>
    <t>Unit</t>
  </si>
  <si>
    <t>Colstrip</t>
  </si>
  <si>
    <t>Coal</t>
  </si>
  <si>
    <t>Fredonia</t>
  </si>
  <si>
    <t>Gas/Oil</t>
  </si>
  <si>
    <t>PSE 100%</t>
  </si>
  <si>
    <t>Frederickson</t>
  </si>
  <si>
    <t>Whitehorn</t>
  </si>
  <si>
    <t>Encogen</t>
  </si>
  <si>
    <t>Crystal Mountian</t>
  </si>
  <si>
    <t>Oil</t>
  </si>
  <si>
    <t>Frederickson 1 (Freddy 1)</t>
  </si>
  <si>
    <t>GTG1</t>
  </si>
  <si>
    <t>Gas</t>
  </si>
  <si>
    <t>STG 1</t>
  </si>
  <si>
    <t>Goldendale</t>
  </si>
  <si>
    <t>Mint Farm</t>
  </si>
  <si>
    <t>Ferndale</t>
  </si>
  <si>
    <t>GTG 1</t>
  </si>
  <si>
    <t>GTG 2</t>
  </si>
  <si>
    <t>Sumas</t>
  </si>
  <si>
    <t>Upper Baker</t>
  </si>
  <si>
    <t>Hydro</t>
  </si>
  <si>
    <t>Lower Baker</t>
  </si>
  <si>
    <t>Snoqualmie Plt 1</t>
  </si>
  <si>
    <t>Snoqualmie Plt 2</t>
  </si>
  <si>
    <t>Hopkins Ridge</t>
  </si>
  <si>
    <t>Wind</t>
  </si>
  <si>
    <t>Wild Horse</t>
  </si>
  <si>
    <t>Wind/Solar</t>
  </si>
  <si>
    <t>Lower Snake River</t>
  </si>
  <si>
    <t xml:space="preserve">Crystal Mountain </t>
  </si>
  <si>
    <t xml:space="preserve">Encogen </t>
  </si>
  <si>
    <t xml:space="preserve">Ferndale </t>
  </si>
  <si>
    <t xml:space="preserve">Frederickson </t>
  </si>
  <si>
    <t xml:space="preserve">Fredonia </t>
  </si>
  <si>
    <t xml:space="preserve">Goldendale </t>
  </si>
  <si>
    <t xml:space="preserve">Hopkins Ridge </t>
  </si>
  <si>
    <t xml:space="preserve">Mint Farm </t>
  </si>
  <si>
    <t>Other (Battery Storage)</t>
  </si>
  <si>
    <t xml:space="preserve">Snoqualmie </t>
  </si>
  <si>
    <t xml:space="preserve">Sumas </t>
  </si>
  <si>
    <t xml:space="preserve">Whitehorn </t>
  </si>
  <si>
    <t xml:space="preserve">Wild Horse Solar </t>
  </si>
  <si>
    <t xml:space="preserve">Wild Horse Wind </t>
  </si>
  <si>
    <t>Wild Horse Wind Expansion</t>
  </si>
  <si>
    <t>Book Cost</t>
  </si>
  <si>
    <t>Allocated Reserve</t>
  </si>
  <si>
    <t>Net Book Value</t>
  </si>
  <si>
    <t>Total Depreciation Expense</t>
  </si>
  <si>
    <t>Resource</t>
  </si>
  <si>
    <t>N/A</t>
  </si>
  <si>
    <t>PSE 50%
Talen 50%</t>
  </si>
  <si>
    <t>PSE 25%
Avista 15%
Portland General 20%
Talen 30%
PacificCorp 10%</t>
  </si>
  <si>
    <t>`</t>
  </si>
  <si>
    <t>PSE 49.85%
Frederickson Power LP 50.15%</t>
  </si>
  <si>
    <t>a. Ownership</t>
  </si>
  <si>
    <t>b. Fuel type</t>
  </si>
  <si>
    <t>Puget Sound Energy</t>
  </si>
  <si>
    <t>2019 GRC</t>
  </si>
  <si>
    <t>Response to Public Counsel data request No. 168 parts a., b., and c.</t>
  </si>
  <si>
    <t>c. Nameplate capacity (MW)</t>
  </si>
  <si>
    <t>Response to Public Counsel data request No. 168 parts d., e., f.</t>
  </si>
  <si>
    <t>Response to Public Counsel data request No. 168 parts g. and h.</t>
  </si>
  <si>
    <t>Generating units owned or partially owned during test year (calendar year 2018)</t>
  </si>
  <si>
    <t xml:space="preserve">Test year gross investment, depreciation reserve, and book depreciation expense for owned or partially owned generating units </t>
  </si>
  <si>
    <t>Test year gross generation and net generation for generating units owned or partially owned</t>
  </si>
  <si>
    <t>Fredonia 1&amp;2</t>
  </si>
  <si>
    <t>Fredonia 3&amp;4</t>
  </si>
  <si>
    <t>Data for 12 months ended 12/31/2018</t>
  </si>
  <si>
    <t># of individual generators</t>
  </si>
  <si>
    <t>Station service (kWh)</t>
  </si>
  <si>
    <t>Frederickson 1 (Freddy 1)*</t>
  </si>
  <si>
    <t>Colstrip 1&amp;2*</t>
  </si>
  <si>
    <t>Colstrip 3&amp;4*</t>
  </si>
  <si>
    <t>*kWh values are PSE's share of plant total</t>
  </si>
  <si>
    <t>Twelve months ending 12/31/2018 (test year)</t>
  </si>
  <si>
    <t>Plant</t>
  </si>
  <si>
    <t>Total</t>
  </si>
  <si>
    <t>h. Net generation (kWh)</t>
  </si>
  <si>
    <t>g. Gross generation (kWh)</t>
  </si>
  <si>
    <t>*Values are only PSE's share of plant total</t>
  </si>
  <si>
    <t>Frederickson 1/Epcor*</t>
  </si>
  <si>
    <t xml:space="preserve">Colstrip* </t>
  </si>
  <si>
    <t>This file contains confidential information</t>
  </si>
  <si>
    <t xml:space="preserve">Shaded information is designated as confidential per Protective Order in Dockets UE-190529 and UG-190530
</t>
  </si>
  <si>
    <t>REDACTED VERSION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</si>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</sst>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left"/>
    </xf>
    <xf numFmtId="164" fontId="9" fillId="0" borderId="0" xfId="0" applyNumberFormat="1" applyFont="1" applyFill="1" applyBorder="1"/>
    <xf numFmtId="1" fontId="9" fillId="0" borderId="0" xfId="0" applyNumberFormat="1" applyFont="1" applyFill="1" applyBorder="1"/>
    <xf numFmtId="165" fontId="9" fillId="0" borderId="0" xfId="0" applyNumberFormat="1" applyFont="1" applyFill="1" applyBorder="1"/>
    <xf numFmtId="0" fontId="9" fillId="2" borderId="0" xfId="0" applyFont="1" applyFill="1" applyBorder="1"/>
    <xf numFmtId="0" fontId="4" fillId="0" borderId="0" xfId="0" applyFont="1" applyBorder="1" applyAlignment="1"/>
    <xf numFmtId="0" fontId="0" fillId="0" borderId="0" xfId="0" applyBorder="1"/>
    <xf numFmtId="0" fontId="0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Font="1" applyBorder="1" applyAlignment="1">
      <alignment horizontal="right" vertical="center"/>
    </xf>
    <xf numFmtId="1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2" fontId="0" fillId="0" borderId="5" xfId="1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44" fontId="0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NumberFormat="1" applyFont="1" applyAlignment="1">
      <alignment vertical="top"/>
    </xf>
    <xf numFmtId="0" fontId="13" fillId="0" borderId="0" xfId="0" applyFont="1" applyBorder="1"/>
    <xf numFmtId="0" fontId="5" fillId="0" borderId="0" xfId="0" applyNumberFormat="1" applyFont="1" applyAlignment="1">
      <alignment vertical="top"/>
    </xf>
    <xf numFmtId="0" fontId="2" fillId="0" borderId="0" xfId="0" applyFont="1" applyBorder="1"/>
    <xf numFmtId="37" fontId="0" fillId="0" borderId="0" xfId="0" applyNumberFormat="1"/>
    <xf numFmtId="0" fontId="14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wrapText="1"/>
    </xf>
    <xf numFmtId="0" fontId="0" fillId="0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5" fontId="0" fillId="0" borderId="5" xfId="1" applyNumberFormat="1" applyFont="1" applyBorder="1"/>
    <xf numFmtId="5" fontId="2" fillId="0" borderId="5" xfId="0" applyNumberFormat="1" applyFont="1" applyBorder="1"/>
    <xf numFmtId="37" fontId="0" fillId="3" borderId="5" xfId="0" applyNumberFormat="1" applyFill="1" applyBorder="1"/>
    <xf numFmtId="37" fontId="0" fillId="3" borderId="5" xfId="0" applyNumberFormat="1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37" fontId="0" fillId="3" borderId="7" xfId="0" applyNumberFormat="1" applyFill="1" applyBorder="1"/>
    <xf numFmtId="37" fontId="0" fillId="3" borderId="8" xfId="0" applyNumberFormat="1" applyFill="1" applyBorder="1"/>
    <xf numFmtId="37" fontId="0" fillId="3" borderId="9" xfId="0" applyNumberFormat="1" applyFill="1" applyBorder="1"/>
    <xf numFmtId="37" fontId="0" fillId="3" borderId="10" xfId="0" applyNumberFormat="1" applyFill="1" applyBorder="1"/>
    <xf numFmtId="37" fontId="0" fillId="3" borderId="11" xfId="0" applyNumberFormat="1" applyFill="1" applyBorder="1"/>
    <xf numFmtId="37" fontId="0" fillId="3" borderId="10" xfId="0" applyNumberFormat="1" applyFill="1" applyBorder="1" applyAlignment="1">
      <alignment horizontal="center"/>
    </xf>
    <xf numFmtId="37" fontId="0" fillId="3" borderId="12" xfId="0" applyNumberFormat="1" applyFill="1" applyBorder="1"/>
    <xf numFmtId="37" fontId="0" fillId="3" borderId="13" xfId="0" applyNumberFormat="1" applyFill="1" applyBorder="1" applyAlignment="1">
      <alignment horizontal="center"/>
    </xf>
    <xf numFmtId="37" fontId="0" fillId="3" borderId="14" xfId="0" applyNumberFormat="1" applyFill="1" applyBorder="1"/>
    <xf numFmtId="0" fontId="15" fillId="0" borderId="0" xfId="2"/>
    <xf numFmtId="0" fontId="15" fillId="0" borderId="0" xfId="2" applyBorder="1"/>
    <xf numFmtId="0" fontId="16" fillId="0" borderId="0" xfId="2" applyFont="1" applyFill="1" applyBorder="1" applyAlignment="1">
      <alignment vertical="top" wrapText="1"/>
    </xf>
    <xf numFmtId="0" fontId="17" fillId="0" borderId="0" xfId="2" applyFont="1"/>
    <xf numFmtId="0" fontId="18" fillId="0" borderId="0" xfId="0" applyFont="1" applyFill="1" applyBorder="1"/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top" wrapText="1"/>
    </xf>
    <xf numFmtId="0" fontId="16" fillId="3" borderId="16" xfId="2" applyFont="1" applyFill="1" applyBorder="1" applyAlignment="1">
      <alignment horizontal="center" vertical="top" wrapText="1"/>
    </xf>
    <xf numFmtId="0" fontId="16" fillId="3" borderId="17" xfId="2" applyFont="1" applyFill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Normal 10 2" xfId="2" xr:uid="{00000000-0005-0000-0000-000002000000}"/>
  </cellStyles>
  <dxfs count="15"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5"/>
        </patternFill>
      </fill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</xdr:row>
      <xdr:rowOff>123826</xdr:rowOff>
    </xdr:from>
    <xdr:to>
      <xdr:col>5</xdr:col>
      <xdr:colOff>942974</xdr:colOff>
      <xdr:row>7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4299" y="1219201"/>
          <a:ext cx="6429375" cy="26669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5"/>
  <sheetViews>
    <sheetView tabSelected="1" workbookViewId="0">
      <selection activeCell="B15" sqref="B15"/>
    </sheetView>
  </sheetViews>
  <sheetFormatPr defaultColWidth="9.21875" defaultRowHeight="13.2" x14ac:dyDescent="0.25"/>
  <cols>
    <col min="1" max="16384" width="9.21875" style="58"/>
  </cols>
  <sheetData>
    <row r="2" spans="2:24" ht="13.8" thickBot="1" x14ac:dyDescent="0.3"/>
    <row r="3" spans="2:24" ht="26.4" thickBot="1" x14ac:dyDescent="0.3">
      <c r="B3" s="63" t="s">
        <v>84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2:24" x14ac:dyDescent="0.25">
      <c r="C4" s="59"/>
    </row>
    <row r="5" spans="2:24" ht="13.8" thickBot="1" x14ac:dyDescent="0.3"/>
    <row r="6" spans="2:24" ht="53.25" customHeight="1" thickBot="1" x14ac:dyDescent="0.3">
      <c r="B6" s="66" t="s">
        <v>85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60"/>
      <c r="P6" s="60"/>
      <c r="Q6" s="60"/>
      <c r="R6" s="60"/>
      <c r="S6" s="60"/>
      <c r="T6" s="60"/>
      <c r="U6" s="60"/>
      <c r="V6" s="60"/>
      <c r="W6" s="60"/>
      <c r="X6" s="60"/>
    </row>
    <row r="15" spans="2:24" ht="24.6" x14ac:dyDescent="0.4">
      <c r="B15" s="61" t="s">
        <v>86</v>
      </c>
    </row>
  </sheetData>
  <mergeCells count="2">
    <mergeCell ref="B3:N3"/>
    <mergeCell ref="B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showGridLines="0" workbookViewId="0">
      <selection activeCell="J9" sqref="J9"/>
    </sheetView>
  </sheetViews>
  <sheetFormatPr defaultColWidth="9.21875" defaultRowHeight="15.6" x14ac:dyDescent="0.3"/>
  <cols>
    <col min="1" max="1" width="27.77734375" style="1" customWidth="1"/>
    <col min="2" max="2" width="9.21875" style="1"/>
    <col min="3" max="3" width="12.77734375" style="1" customWidth="1"/>
    <col min="4" max="4" width="31.5546875" style="2" customWidth="1"/>
    <col min="5" max="5" width="16.77734375" style="2" customWidth="1"/>
    <col min="6" max="16384" width="9.21875" style="14"/>
  </cols>
  <sheetData>
    <row r="1" spans="1:9" ht="18" x14ac:dyDescent="0.35">
      <c r="A1" s="31" t="s">
        <v>58</v>
      </c>
    </row>
    <row r="2" spans="1:9" ht="21" x14ac:dyDescent="0.4">
      <c r="A2" s="33" t="s">
        <v>59</v>
      </c>
      <c r="B2" s="15"/>
      <c r="C2" s="15"/>
      <c r="D2" s="15"/>
      <c r="E2" s="16"/>
    </row>
    <row r="3" spans="1:9" ht="14.25" customHeight="1" x14ac:dyDescent="0.35">
      <c r="A3" s="32" t="s">
        <v>60</v>
      </c>
      <c r="B3" s="15"/>
      <c r="C3" s="15"/>
      <c r="D3" s="15"/>
      <c r="E3" s="16"/>
    </row>
    <row r="4" spans="1:9" ht="18" x14ac:dyDescent="0.35">
      <c r="A4" s="34" t="s">
        <v>64</v>
      </c>
      <c r="B4" s="15"/>
      <c r="C4" s="15"/>
      <c r="D4" s="15"/>
      <c r="E4" s="16"/>
    </row>
    <row r="5" spans="1:9" ht="18" x14ac:dyDescent="0.35">
      <c r="A5" s="17"/>
      <c r="B5" s="12"/>
      <c r="C5" s="12"/>
      <c r="D5" s="12"/>
      <c r="E5" s="16"/>
    </row>
    <row r="6" spans="1:9" ht="28.8" x14ac:dyDescent="0.3">
      <c r="A6" s="18" t="s">
        <v>50</v>
      </c>
      <c r="B6" s="19" t="s">
        <v>0</v>
      </c>
      <c r="C6" s="20" t="s">
        <v>57</v>
      </c>
      <c r="D6" s="21" t="s">
        <v>56</v>
      </c>
      <c r="E6" s="20" t="s">
        <v>61</v>
      </c>
    </row>
    <row r="7" spans="1:9" ht="28.8" x14ac:dyDescent="0.3">
      <c r="A7" s="22" t="s">
        <v>1</v>
      </c>
      <c r="B7" s="23">
        <v>1</v>
      </c>
      <c r="C7" s="24" t="s">
        <v>2</v>
      </c>
      <c r="D7" s="25" t="s">
        <v>52</v>
      </c>
      <c r="E7" s="23">
        <v>188.5</v>
      </c>
    </row>
    <row r="8" spans="1:9" ht="28.8" x14ac:dyDescent="0.3">
      <c r="A8" s="22" t="s">
        <v>1</v>
      </c>
      <c r="B8" s="23">
        <v>2</v>
      </c>
      <c r="C8" s="24" t="s">
        <v>2</v>
      </c>
      <c r="D8" s="25" t="s">
        <v>52</v>
      </c>
      <c r="E8" s="23">
        <v>188.5</v>
      </c>
    </row>
    <row r="9" spans="1:9" ht="72" x14ac:dyDescent="0.3">
      <c r="A9" s="22" t="s">
        <v>1</v>
      </c>
      <c r="B9" s="23">
        <v>3</v>
      </c>
      <c r="C9" s="24" t="s">
        <v>2</v>
      </c>
      <c r="D9" s="25" t="s">
        <v>53</v>
      </c>
      <c r="E9" s="23">
        <v>216.75</v>
      </c>
    </row>
    <row r="10" spans="1:9" ht="72" x14ac:dyDescent="0.3">
      <c r="A10" s="22" t="s">
        <v>1</v>
      </c>
      <c r="B10" s="23">
        <v>4</v>
      </c>
      <c r="C10" s="24" t="s">
        <v>2</v>
      </c>
      <c r="D10" s="25" t="s">
        <v>53</v>
      </c>
      <c r="E10" s="23">
        <v>216.75</v>
      </c>
      <c r="I10" s="14" t="s">
        <v>54</v>
      </c>
    </row>
    <row r="11" spans="1:9" ht="14.4" x14ac:dyDescent="0.3">
      <c r="A11" s="22" t="s">
        <v>3</v>
      </c>
      <c r="B11" s="23">
        <v>1</v>
      </c>
      <c r="C11" s="24" t="s">
        <v>4</v>
      </c>
      <c r="D11" s="24" t="s">
        <v>5</v>
      </c>
      <c r="E11" s="23">
        <v>129</v>
      </c>
    </row>
    <row r="12" spans="1:9" ht="14.4" x14ac:dyDescent="0.3">
      <c r="A12" s="22" t="s">
        <v>3</v>
      </c>
      <c r="B12" s="23">
        <v>2</v>
      </c>
      <c r="C12" s="24" t="s">
        <v>4</v>
      </c>
      <c r="D12" s="24" t="s">
        <v>5</v>
      </c>
      <c r="E12" s="23">
        <v>129</v>
      </c>
    </row>
    <row r="13" spans="1:9" ht="14.4" x14ac:dyDescent="0.3">
      <c r="A13" s="22" t="s">
        <v>3</v>
      </c>
      <c r="B13" s="23">
        <v>3</v>
      </c>
      <c r="C13" s="24" t="s">
        <v>4</v>
      </c>
      <c r="D13" s="24" t="s">
        <v>5</v>
      </c>
      <c r="E13" s="23">
        <v>58</v>
      </c>
    </row>
    <row r="14" spans="1:9" ht="14.4" x14ac:dyDescent="0.3">
      <c r="A14" s="22" t="s">
        <v>3</v>
      </c>
      <c r="B14" s="23">
        <v>4</v>
      </c>
      <c r="C14" s="24" t="s">
        <v>4</v>
      </c>
      <c r="D14" s="24" t="s">
        <v>5</v>
      </c>
      <c r="E14" s="23">
        <v>58</v>
      </c>
    </row>
    <row r="15" spans="1:9" ht="14.4" x14ac:dyDescent="0.3">
      <c r="A15" s="22" t="s">
        <v>6</v>
      </c>
      <c r="B15" s="23">
        <v>1</v>
      </c>
      <c r="C15" s="24" t="s">
        <v>4</v>
      </c>
      <c r="D15" s="24" t="s">
        <v>5</v>
      </c>
      <c r="E15" s="23">
        <v>88</v>
      </c>
    </row>
    <row r="16" spans="1:9" ht="14.4" x14ac:dyDescent="0.3">
      <c r="A16" s="22" t="s">
        <v>6</v>
      </c>
      <c r="B16" s="23">
        <v>2</v>
      </c>
      <c r="C16" s="24" t="s">
        <v>4</v>
      </c>
      <c r="D16" s="24" t="s">
        <v>5</v>
      </c>
      <c r="E16" s="23">
        <v>88</v>
      </c>
    </row>
    <row r="17" spans="1:5" ht="14.4" x14ac:dyDescent="0.3">
      <c r="A17" s="22" t="s">
        <v>7</v>
      </c>
      <c r="B17" s="23">
        <v>2</v>
      </c>
      <c r="C17" s="24" t="s">
        <v>4</v>
      </c>
      <c r="D17" s="24" t="s">
        <v>5</v>
      </c>
      <c r="E17" s="23">
        <v>84</v>
      </c>
    </row>
    <row r="18" spans="1:5" ht="14.4" x14ac:dyDescent="0.3">
      <c r="A18" s="22" t="s">
        <v>7</v>
      </c>
      <c r="B18" s="23">
        <v>3</v>
      </c>
      <c r="C18" s="24" t="s">
        <v>4</v>
      </c>
      <c r="D18" s="24" t="s">
        <v>5</v>
      </c>
      <c r="E18" s="23">
        <v>84</v>
      </c>
    </row>
    <row r="19" spans="1:5" ht="14.4" x14ac:dyDescent="0.3">
      <c r="A19" s="22" t="s">
        <v>8</v>
      </c>
      <c r="B19" s="23">
        <v>1</v>
      </c>
      <c r="C19" s="24" t="s">
        <v>4</v>
      </c>
      <c r="D19" s="24" t="s">
        <v>5</v>
      </c>
      <c r="E19" s="23">
        <v>40</v>
      </c>
    </row>
    <row r="20" spans="1:5" ht="14.4" x14ac:dyDescent="0.3">
      <c r="A20" s="22" t="s">
        <v>8</v>
      </c>
      <c r="B20" s="23">
        <v>2</v>
      </c>
      <c r="C20" s="24" t="s">
        <v>4</v>
      </c>
      <c r="D20" s="24" t="s">
        <v>5</v>
      </c>
      <c r="E20" s="23">
        <v>40</v>
      </c>
    </row>
    <row r="21" spans="1:5" ht="14.4" x14ac:dyDescent="0.3">
      <c r="A21" s="22" t="s">
        <v>8</v>
      </c>
      <c r="B21" s="23">
        <v>3</v>
      </c>
      <c r="C21" s="24" t="s">
        <v>4</v>
      </c>
      <c r="D21" s="24" t="s">
        <v>5</v>
      </c>
      <c r="E21" s="23">
        <v>40</v>
      </c>
    </row>
    <row r="22" spans="1:5" ht="14.4" x14ac:dyDescent="0.3">
      <c r="A22" s="22" t="s">
        <v>8</v>
      </c>
      <c r="B22" s="23">
        <v>4</v>
      </c>
      <c r="C22" s="24" t="s">
        <v>4</v>
      </c>
      <c r="D22" s="24" t="s">
        <v>5</v>
      </c>
      <c r="E22" s="23">
        <v>50</v>
      </c>
    </row>
    <row r="23" spans="1:5" ht="14.4" x14ac:dyDescent="0.3">
      <c r="A23" s="22" t="s">
        <v>9</v>
      </c>
      <c r="B23" s="23">
        <v>1</v>
      </c>
      <c r="C23" s="24" t="s">
        <v>10</v>
      </c>
      <c r="D23" s="24" t="s">
        <v>5</v>
      </c>
      <c r="E23" s="23">
        <v>2.75</v>
      </c>
    </row>
    <row r="24" spans="1:5" ht="28.8" x14ac:dyDescent="0.3">
      <c r="A24" s="22" t="s">
        <v>11</v>
      </c>
      <c r="B24" s="26" t="s">
        <v>12</v>
      </c>
      <c r="C24" s="24" t="s">
        <v>13</v>
      </c>
      <c r="D24" s="25" t="s">
        <v>55</v>
      </c>
      <c r="E24" s="23">
        <v>90</v>
      </c>
    </row>
    <row r="25" spans="1:5" ht="28.8" x14ac:dyDescent="0.3">
      <c r="A25" s="22" t="s">
        <v>11</v>
      </c>
      <c r="B25" s="26" t="s">
        <v>14</v>
      </c>
      <c r="C25" s="24" t="s">
        <v>13</v>
      </c>
      <c r="D25" s="25" t="s">
        <v>55</v>
      </c>
      <c r="E25" s="23">
        <v>47</v>
      </c>
    </row>
    <row r="26" spans="1:5" ht="14.4" x14ac:dyDescent="0.3">
      <c r="A26" s="22" t="s">
        <v>15</v>
      </c>
      <c r="B26" s="26" t="s">
        <v>12</v>
      </c>
      <c r="C26" s="24" t="s">
        <v>13</v>
      </c>
      <c r="D26" s="24" t="s">
        <v>5</v>
      </c>
      <c r="E26" s="23">
        <v>221</v>
      </c>
    </row>
    <row r="27" spans="1:5" ht="14.4" x14ac:dyDescent="0.3">
      <c r="A27" s="22" t="s">
        <v>15</v>
      </c>
      <c r="B27" s="26" t="s">
        <v>14</v>
      </c>
      <c r="C27" s="24" t="s">
        <v>13</v>
      </c>
      <c r="D27" s="24" t="s">
        <v>5</v>
      </c>
      <c r="E27" s="23">
        <v>94</v>
      </c>
    </row>
    <row r="28" spans="1:5" ht="14.4" x14ac:dyDescent="0.3">
      <c r="A28" s="22" t="s">
        <v>16</v>
      </c>
      <c r="B28" s="27" t="s">
        <v>12</v>
      </c>
      <c r="C28" s="28" t="s">
        <v>13</v>
      </c>
      <c r="D28" s="28" t="s">
        <v>5</v>
      </c>
      <c r="E28" s="29">
        <v>233</v>
      </c>
    </row>
    <row r="29" spans="1:5" ht="14.4" x14ac:dyDescent="0.3">
      <c r="A29" s="22" t="s">
        <v>16</v>
      </c>
      <c r="B29" s="27" t="s">
        <v>14</v>
      </c>
      <c r="C29" s="30" t="s">
        <v>13</v>
      </c>
      <c r="D29" s="30" t="s">
        <v>5</v>
      </c>
      <c r="E29" s="29">
        <v>86</v>
      </c>
    </row>
    <row r="30" spans="1:5" ht="14.4" x14ac:dyDescent="0.3">
      <c r="A30" s="22" t="s">
        <v>17</v>
      </c>
      <c r="B30" s="26" t="s">
        <v>18</v>
      </c>
      <c r="C30" s="24" t="s">
        <v>4</v>
      </c>
      <c r="D30" s="24" t="s">
        <v>5</v>
      </c>
      <c r="E30" s="29">
        <v>95</v>
      </c>
    </row>
    <row r="31" spans="1:5" ht="14.4" x14ac:dyDescent="0.3">
      <c r="A31" s="22" t="s">
        <v>17</v>
      </c>
      <c r="B31" s="26" t="s">
        <v>19</v>
      </c>
      <c r="C31" s="24" t="s">
        <v>4</v>
      </c>
      <c r="D31" s="24" t="s">
        <v>5</v>
      </c>
      <c r="E31" s="23">
        <v>95</v>
      </c>
    </row>
    <row r="32" spans="1:5" ht="14.4" x14ac:dyDescent="0.3">
      <c r="A32" s="22" t="s">
        <v>17</v>
      </c>
      <c r="B32" s="26" t="s">
        <v>14</v>
      </c>
      <c r="C32" s="24" t="s">
        <v>4</v>
      </c>
      <c r="D32" s="24" t="s">
        <v>5</v>
      </c>
      <c r="E32" s="23">
        <v>90</v>
      </c>
    </row>
    <row r="33" spans="1:5" ht="14.4" x14ac:dyDescent="0.3">
      <c r="A33" s="22" t="s">
        <v>20</v>
      </c>
      <c r="B33" s="26" t="s">
        <v>18</v>
      </c>
      <c r="C33" s="24" t="s">
        <v>13</v>
      </c>
      <c r="D33" s="24" t="s">
        <v>5</v>
      </c>
      <c r="E33" s="23">
        <v>95</v>
      </c>
    </row>
    <row r="34" spans="1:5" ht="14.4" x14ac:dyDescent="0.3">
      <c r="A34" s="22" t="s">
        <v>20</v>
      </c>
      <c r="B34" s="26" t="s">
        <v>14</v>
      </c>
      <c r="C34" s="24" t="s">
        <v>13</v>
      </c>
      <c r="D34" s="24" t="s">
        <v>5</v>
      </c>
      <c r="E34" s="23">
        <v>40</v>
      </c>
    </row>
    <row r="35" spans="1:5" ht="14.4" x14ac:dyDescent="0.3">
      <c r="A35" s="22" t="s">
        <v>21</v>
      </c>
      <c r="B35" s="23">
        <v>1</v>
      </c>
      <c r="C35" s="24" t="s">
        <v>22</v>
      </c>
      <c r="D35" s="24" t="s">
        <v>5</v>
      </c>
      <c r="E35" s="23">
        <v>51</v>
      </c>
    </row>
    <row r="36" spans="1:5" ht="14.4" x14ac:dyDescent="0.3">
      <c r="A36" s="22" t="s">
        <v>21</v>
      </c>
      <c r="B36" s="23">
        <v>2</v>
      </c>
      <c r="C36" s="24" t="s">
        <v>22</v>
      </c>
      <c r="D36" s="24" t="s">
        <v>5</v>
      </c>
      <c r="E36" s="23">
        <v>53</v>
      </c>
    </row>
    <row r="37" spans="1:5" ht="14.4" x14ac:dyDescent="0.3">
      <c r="A37" s="22" t="s">
        <v>23</v>
      </c>
      <c r="B37" s="23">
        <v>3</v>
      </c>
      <c r="C37" s="24" t="s">
        <v>22</v>
      </c>
      <c r="D37" s="24" t="s">
        <v>5</v>
      </c>
      <c r="E37" s="23">
        <v>85</v>
      </c>
    </row>
    <row r="38" spans="1:5" ht="14.4" x14ac:dyDescent="0.3">
      <c r="A38" s="22" t="s">
        <v>23</v>
      </c>
      <c r="B38" s="23">
        <v>4</v>
      </c>
      <c r="C38" s="24" t="s">
        <v>22</v>
      </c>
      <c r="D38" s="24" t="s">
        <v>5</v>
      </c>
      <c r="E38" s="23">
        <v>30</v>
      </c>
    </row>
    <row r="39" spans="1:5" ht="14.4" x14ac:dyDescent="0.3">
      <c r="A39" s="22" t="s">
        <v>24</v>
      </c>
      <c r="B39" s="23">
        <v>1</v>
      </c>
      <c r="C39" s="24" t="s">
        <v>22</v>
      </c>
      <c r="D39" s="24" t="s">
        <v>5</v>
      </c>
      <c r="E39" s="23">
        <v>2</v>
      </c>
    </row>
    <row r="40" spans="1:5" ht="14.4" x14ac:dyDescent="0.3">
      <c r="A40" s="22" t="s">
        <v>24</v>
      </c>
      <c r="B40" s="23">
        <v>2</v>
      </c>
      <c r="C40" s="24" t="s">
        <v>22</v>
      </c>
      <c r="D40" s="24" t="s">
        <v>5</v>
      </c>
      <c r="E40" s="23">
        <v>2</v>
      </c>
    </row>
    <row r="41" spans="1:5" ht="14.4" x14ac:dyDescent="0.3">
      <c r="A41" s="22" t="s">
        <v>24</v>
      </c>
      <c r="B41" s="23">
        <v>3</v>
      </c>
      <c r="C41" s="24" t="s">
        <v>22</v>
      </c>
      <c r="D41" s="24" t="s">
        <v>5</v>
      </c>
      <c r="E41" s="23">
        <v>2</v>
      </c>
    </row>
    <row r="42" spans="1:5" ht="14.4" x14ac:dyDescent="0.3">
      <c r="A42" s="22" t="s">
        <v>24</v>
      </c>
      <c r="B42" s="23">
        <v>4</v>
      </c>
      <c r="C42" s="24" t="s">
        <v>22</v>
      </c>
      <c r="D42" s="24" t="s">
        <v>5</v>
      </c>
      <c r="E42" s="23">
        <v>2</v>
      </c>
    </row>
    <row r="43" spans="1:5" ht="14.4" x14ac:dyDescent="0.3">
      <c r="A43" s="22" t="s">
        <v>24</v>
      </c>
      <c r="B43" s="23">
        <v>5</v>
      </c>
      <c r="C43" s="24" t="s">
        <v>22</v>
      </c>
      <c r="D43" s="24" t="s">
        <v>5</v>
      </c>
      <c r="E43" s="23">
        <v>6</v>
      </c>
    </row>
    <row r="44" spans="1:5" ht="14.4" x14ac:dyDescent="0.3">
      <c r="A44" s="22" t="s">
        <v>25</v>
      </c>
      <c r="B44" s="23">
        <v>6</v>
      </c>
      <c r="C44" s="24" t="s">
        <v>22</v>
      </c>
      <c r="D44" s="24" t="s">
        <v>5</v>
      </c>
      <c r="E44" s="23">
        <v>14</v>
      </c>
    </row>
    <row r="45" spans="1:5" ht="14.4" x14ac:dyDescent="0.3">
      <c r="A45" s="22" t="s">
        <v>25</v>
      </c>
      <c r="B45" s="23">
        <v>7</v>
      </c>
      <c r="C45" s="24" t="s">
        <v>22</v>
      </c>
      <c r="D45" s="24" t="s">
        <v>5</v>
      </c>
      <c r="E45" s="23">
        <v>26</v>
      </c>
    </row>
    <row r="46" spans="1:5" ht="14.4" x14ac:dyDescent="0.3">
      <c r="A46" s="22" t="s">
        <v>26</v>
      </c>
      <c r="B46" s="26" t="s">
        <v>51</v>
      </c>
      <c r="C46" s="24" t="s">
        <v>27</v>
      </c>
      <c r="D46" s="24" t="s">
        <v>5</v>
      </c>
      <c r="E46" s="23">
        <v>157</v>
      </c>
    </row>
    <row r="47" spans="1:5" ht="14.4" x14ac:dyDescent="0.3">
      <c r="A47" s="22" t="s">
        <v>28</v>
      </c>
      <c r="B47" s="26" t="s">
        <v>51</v>
      </c>
      <c r="C47" s="24" t="s">
        <v>29</v>
      </c>
      <c r="D47" s="24" t="s">
        <v>5</v>
      </c>
      <c r="E47" s="23">
        <v>273</v>
      </c>
    </row>
    <row r="48" spans="1:5" ht="14.4" x14ac:dyDescent="0.3">
      <c r="A48" s="22" t="s">
        <v>30</v>
      </c>
      <c r="B48" s="26" t="str">
        <f>B47</f>
        <v>N/A</v>
      </c>
      <c r="C48" s="24" t="s">
        <v>27</v>
      </c>
      <c r="D48" s="24" t="s">
        <v>5</v>
      </c>
      <c r="E48" s="23">
        <v>343</v>
      </c>
    </row>
  </sheetData>
  <conditionalFormatting sqref="E26:E48 B7:C10 B24:C45">
    <cfRule type="expression" dxfId="14" priority="9" stopIfTrue="1">
      <formula>AND($CQ7&lt;&gt;0)</formula>
    </cfRule>
  </conditionalFormatting>
  <conditionalFormatting sqref="A7:A45">
    <cfRule type="expression" dxfId="13" priority="14" stopIfTrue="1">
      <formula>AND($CQ7&lt;&gt;0)</formula>
    </cfRule>
  </conditionalFormatting>
  <conditionalFormatting sqref="B11:D23">
    <cfRule type="expression" dxfId="12" priority="15" stopIfTrue="1">
      <formula>AND($CQ11&lt;&gt;0)</formula>
    </cfRule>
  </conditionalFormatting>
  <conditionalFormatting sqref="A46:A48">
    <cfRule type="expression" dxfId="11" priority="12" stopIfTrue="1">
      <formula>AND($CQ46&lt;&gt;0)</formula>
    </cfRule>
  </conditionalFormatting>
  <conditionalFormatting sqref="B46:C48">
    <cfRule type="expression" dxfId="10" priority="13" stopIfTrue="1">
      <formula>AND($CQ46&lt;&gt;0)</formula>
    </cfRule>
  </conditionalFormatting>
  <conditionalFormatting sqref="D26:D48">
    <cfRule type="expression" dxfId="9" priority="11" stopIfTrue="1">
      <formula>AND($CQ26&lt;&gt;0)</formula>
    </cfRule>
  </conditionalFormatting>
  <conditionalFormatting sqref="E7:E25">
    <cfRule type="expression" dxfId="8" priority="10" stopIfTrue="1">
      <formula>AND($CQ7&lt;&gt;0)</formula>
    </cfRule>
  </conditionalFormatting>
  <conditionalFormatting sqref="D7:D8">
    <cfRule type="expression" dxfId="7" priority="7" stopIfTrue="1">
      <formula>AND($CQ7&lt;&gt;0)</formula>
    </cfRule>
  </conditionalFormatting>
  <conditionalFormatting sqref="D9">
    <cfRule type="expression" dxfId="6" priority="5" stopIfTrue="1">
      <formula>AND($CQ9&lt;&gt;0)</formula>
    </cfRule>
  </conditionalFormatting>
  <conditionalFormatting sqref="D10">
    <cfRule type="expression" dxfId="5" priority="4" stopIfTrue="1">
      <formula>AND($CQ10&lt;&gt;0)</formula>
    </cfRule>
  </conditionalFormatting>
  <conditionalFormatting sqref="D24">
    <cfRule type="expression" dxfId="4" priority="2" stopIfTrue="1">
      <formula>AND($CQ24&lt;&gt;0)</formula>
    </cfRule>
  </conditionalFormatting>
  <conditionalFormatting sqref="D25">
    <cfRule type="expression" dxfId="3" priority="1" stopIfTrue="1">
      <formula>AND($CQ25&lt;&gt;0)</formula>
    </cfRule>
  </conditionalFormatting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1"/>
  <sheetViews>
    <sheetView workbookViewId="0">
      <selection activeCell="C23" sqref="C23"/>
    </sheetView>
  </sheetViews>
  <sheetFormatPr defaultRowHeight="14.4" x14ac:dyDescent="0.3"/>
  <cols>
    <col min="1" max="1" width="29" customWidth="1"/>
    <col min="2" max="2" width="19.21875" customWidth="1"/>
    <col min="3" max="5" width="18" bestFit="1" customWidth="1"/>
    <col min="6" max="6" width="17" customWidth="1"/>
  </cols>
  <sheetData>
    <row r="1" spans="1:5" ht="18" x14ac:dyDescent="0.35">
      <c r="A1" s="31" t="s">
        <v>58</v>
      </c>
    </row>
    <row r="2" spans="1:5" ht="21" x14ac:dyDescent="0.4">
      <c r="A2" s="33" t="s">
        <v>59</v>
      </c>
    </row>
    <row r="3" spans="1:5" ht="15.6" x14ac:dyDescent="0.3">
      <c r="A3" s="32" t="s">
        <v>62</v>
      </c>
    </row>
    <row r="4" spans="1:5" ht="15.6" x14ac:dyDescent="0.3">
      <c r="A4" s="34" t="s">
        <v>65</v>
      </c>
    </row>
    <row r="5" spans="1:5" ht="15.6" x14ac:dyDescent="0.3">
      <c r="A5" s="34"/>
    </row>
    <row r="6" spans="1:5" x14ac:dyDescent="0.3">
      <c r="A6" s="35"/>
      <c r="B6" s="13"/>
      <c r="C6" s="13"/>
      <c r="D6" s="13"/>
      <c r="E6" s="13"/>
    </row>
    <row r="7" spans="1:5" x14ac:dyDescent="0.3">
      <c r="A7" s="35" t="s">
        <v>76</v>
      </c>
      <c r="B7" s="13"/>
      <c r="C7" s="13"/>
      <c r="D7" s="13"/>
      <c r="E7" s="13"/>
    </row>
    <row r="8" spans="1:5" ht="28.8" x14ac:dyDescent="0.3">
      <c r="A8" s="40" t="s">
        <v>77</v>
      </c>
      <c r="B8" s="20" t="s">
        <v>46</v>
      </c>
      <c r="C8" s="20" t="s">
        <v>47</v>
      </c>
      <c r="D8" s="20" t="s">
        <v>48</v>
      </c>
      <c r="E8" s="20" t="s">
        <v>49</v>
      </c>
    </row>
    <row r="9" spans="1:5" x14ac:dyDescent="0.3">
      <c r="A9" s="18" t="s">
        <v>83</v>
      </c>
      <c r="B9" s="41">
        <v>945802516.9399997</v>
      </c>
      <c r="C9" s="41">
        <v>533582440.19185442</v>
      </c>
      <c r="D9" s="41">
        <v>412220076.74814528</v>
      </c>
      <c r="E9" s="41">
        <v>41804022.879999995</v>
      </c>
    </row>
    <row r="10" spans="1:5" x14ac:dyDescent="0.3">
      <c r="A10" s="18" t="s">
        <v>31</v>
      </c>
      <c r="B10" s="41">
        <v>2812124.22</v>
      </c>
      <c r="C10" s="41">
        <v>1343038.1006527548</v>
      </c>
      <c r="D10" s="41">
        <v>1469086.1193472454</v>
      </c>
      <c r="E10" s="41">
        <v>107814.09999999999</v>
      </c>
    </row>
    <row r="11" spans="1:5" x14ac:dyDescent="0.3">
      <c r="A11" s="18" t="s">
        <v>32</v>
      </c>
      <c r="B11" s="41">
        <v>164306564.90999997</v>
      </c>
      <c r="C11" s="41">
        <v>127393248.91179098</v>
      </c>
      <c r="D11" s="41">
        <v>36913315.998208985</v>
      </c>
      <c r="E11" s="41">
        <v>2047734.4700000002</v>
      </c>
    </row>
    <row r="12" spans="1:5" x14ac:dyDescent="0.3">
      <c r="A12" s="18" t="s">
        <v>33</v>
      </c>
      <c r="B12" s="41">
        <v>127207850.28999999</v>
      </c>
      <c r="C12" s="41">
        <v>75919194.723927379</v>
      </c>
      <c r="D12" s="41">
        <v>51288655.566072613</v>
      </c>
      <c r="E12" s="41">
        <v>2388979.58</v>
      </c>
    </row>
    <row r="13" spans="1:5" x14ac:dyDescent="0.3">
      <c r="A13" s="18" t="s">
        <v>34</v>
      </c>
      <c r="B13" s="41">
        <v>41393234.329999998</v>
      </c>
      <c r="C13" s="41">
        <v>34019343.874827474</v>
      </c>
      <c r="D13" s="41">
        <v>7373890.4551725239</v>
      </c>
      <c r="E13" s="41">
        <v>675247.53999999992</v>
      </c>
    </row>
    <row r="14" spans="1:5" x14ac:dyDescent="0.3">
      <c r="A14" s="18" t="s">
        <v>82</v>
      </c>
      <c r="B14" s="41">
        <v>67858105.019999996</v>
      </c>
      <c r="C14" s="41">
        <v>14567322.430381099</v>
      </c>
      <c r="D14" s="41">
        <v>53290782.589618899</v>
      </c>
      <c r="E14" s="41">
        <v>3761773.68</v>
      </c>
    </row>
    <row r="15" spans="1:5" x14ac:dyDescent="0.3">
      <c r="A15" s="18" t="s">
        <v>35</v>
      </c>
      <c r="B15" s="41">
        <v>121486903.51000001</v>
      </c>
      <c r="C15" s="41">
        <v>83496938.923214465</v>
      </c>
      <c r="D15" s="41">
        <v>37989964.58678554</v>
      </c>
      <c r="E15" s="41">
        <v>3406439.81</v>
      </c>
    </row>
    <row r="16" spans="1:5" x14ac:dyDescent="0.3">
      <c r="A16" s="18" t="s">
        <v>36</v>
      </c>
      <c r="B16" s="41">
        <v>319706684.68000007</v>
      </c>
      <c r="C16" s="41">
        <v>202934432.24142581</v>
      </c>
      <c r="D16" s="41">
        <v>116772252.43857425</v>
      </c>
      <c r="E16" s="41">
        <v>9731069.6799999997</v>
      </c>
    </row>
    <row r="17" spans="1:5" x14ac:dyDescent="0.3">
      <c r="A17" s="18" t="s">
        <v>37</v>
      </c>
      <c r="B17" s="41">
        <v>183766633.03999999</v>
      </c>
      <c r="C17" s="41">
        <v>82462517.491629645</v>
      </c>
      <c r="D17" s="41">
        <v>101304115.54837035</v>
      </c>
      <c r="E17" s="41">
        <v>7098428.8300000001</v>
      </c>
    </row>
    <row r="18" spans="1:5" x14ac:dyDescent="0.3">
      <c r="A18" s="18" t="s">
        <v>23</v>
      </c>
      <c r="B18" s="41">
        <v>230663040.63</v>
      </c>
      <c r="C18" s="41">
        <v>49074565.72416465</v>
      </c>
      <c r="D18" s="41">
        <v>181588474.90583533</v>
      </c>
      <c r="E18" s="41">
        <v>4994109.91</v>
      </c>
    </row>
    <row r="19" spans="1:5" x14ac:dyDescent="0.3">
      <c r="A19" s="18" t="s">
        <v>30</v>
      </c>
      <c r="B19" s="41">
        <v>703760474.82000005</v>
      </c>
      <c r="C19" s="41">
        <v>194048072.75068286</v>
      </c>
      <c r="D19" s="41">
        <v>509712402.06931722</v>
      </c>
      <c r="E19" s="41">
        <v>29742121.800000001</v>
      </c>
    </row>
    <row r="20" spans="1:5" x14ac:dyDescent="0.3">
      <c r="A20" s="18" t="s">
        <v>38</v>
      </c>
      <c r="B20" s="41">
        <v>111880949.33</v>
      </c>
      <c r="C20" s="41">
        <v>9406856.7867295202</v>
      </c>
      <c r="D20" s="41">
        <v>102474092.54327048</v>
      </c>
      <c r="E20" s="41">
        <v>5593041.5</v>
      </c>
    </row>
    <row r="21" spans="1:5" x14ac:dyDescent="0.3">
      <c r="A21" s="18" t="s">
        <v>39</v>
      </c>
      <c r="B21" s="41">
        <v>5025581.3</v>
      </c>
      <c r="C21" s="41">
        <v>646366.85573068238</v>
      </c>
      <c r="D21" s="41">
        <v>4379214.4442693172</v>
      </c>
      <c r="E21" s="41">
        <v>249439.12</v>
      </c>
    </row>
    <row r="22" spans="1:5" x14ac:dyDescent="0.3">
      <c r="A22" s="18" t="s">
        <v>40</v>
      </c>
      <c r="B22" s="41">
        <v>338152900.7100004</v>
      </c>
      <c r="C22" s="41">
        <v>53731123.425220892</v>
      </c>
      <c r="D22" s="41">
        <v>284421777.28477949</v>
      </c>
      <c r="E22" s="41">
        <v>11667022.77</v>
      </c>
    </row>
    <row r="23" spans="1:5" x14ac:dyDescent="0.3">
      <c r="A23" s="18" t="s">
        <v>41</v>
      </c>
      <c r="B23" s="41">
        <v>85763907.189999998</v>
      </c>
      <c r="C23" s="41">
        <v>59528449.70304206</v>
      </c>
      <c r="D23" s="41">
        <v>26235457.486957937</v>
      </c>
      <c r="E23" s="41">
        <v>990006.22</v>
      </c>
    </row>
    <row r="24" spans="1:5" x14ac:dyDescent="0.3">
      <c r="A24" s="18" t="s">
        <v>21</v>
      </c>
      <c r="B24" s="41">
        <v>161301195.78999999</v>
      </c>
      <c r="C24" s="41">
        <v>80646022.033751011</v>
      </c>
      <c r="D24" s="41">
        <v>80655173.756248981</v>
      </c>
      <c r="E24" s="41">
        <v>2517345.85</v>
      </c>
    </row>
    <row r="25" spans="1:5" x14ac:dyDescent="0.3">
      <c r="A25" s="18" t="s">
        <v>42</v>
      </c>
      <c r="B25" s="41">
        <v>39448026.000000007</v>
      </c>
      <c r="C25" s="41">
        <v>32900775.92226249</v>
      </c>
      <c r="D25" s="41">
        <v>6547250.0777375177</v>
      </c>
      <c r="E25" s="41">
        <v>291716.57999999996</v>
      </c>
    </row>
    <row r="26" spans="1:5" x14ac:dyDescent="0.3">
      <c r="A26" s="18" t="s">
        <v>43</v>
      </c>
      <c r="B26" s="41">
        <v>4211924.7</v>
      </c>
      <c r="C26" s="41">
        <v>2039113.7111418785</v>
      </c>
      <c r="D26" s="41">
        <v>2172810.9888581214</v>
      </c>
      <c r="E26" s="41">
        <v>203316.36</v>
      </c>
    </row>
    <row r="27" spans="1:5" x14ac:dyDescent="0.3">
      <c r="A27" s="18" t="s">
        <v>44</v>
      </c>
      <c r="B27" s="41">
        <v>81624056.789999992</v>
      </c>
      <c r="C27" s="41">
        <v>32174247.812375017</v>
      </c>
      <c r="D27" s="41">
        <v>49449808.977624975</v>
      </c>
      <c r="E27" s="41">
        <v>16532064.639999999</v>
      </c>
    </row>
    <row r="28" spans="1:5" x14ac:dyDescent="0.3">
      <c r="A28" s="18" t="s">
        <v>45</v>
      </c>
      <c r="B28" s="41">
        <v>367822711.92000008</v>
      </c>
      <c r="C28" s="41">
        <v>151451997.96274486</v>
      </c>
      <c r="D28" s="41">
        <v>216370713.95725521</v>
      </c>
      <c r="E28" s="41">
        <v>3900232.31</v>
      </c>
    </row>
    <row r="29" spans="1:5" x14ac:dyDescent="0.3">
      <c r="A29" s="40" t="s">
        <v>78</v>
      </c>
      <c r="B29" s="42">
        <f>SUM(B9:B28)</f>
        <v>4103995386.1200004</v>
      </c>
      <c r="C29" s="42">
        <f>SUM(C9:C28)</f>
        <v>1821366069.5775502</v>
      </c>
      <c r="D29" s="42">
        <f>SUM(D9:D28)</f>
        <v>2282629316.5424509</v>
      </c>
      <c r="E29" s="42">
        <f>SUM(E9:E28)</f>
        <v>147701927.62999997</v>
      </c>
    </row>
    <row r="31" spans="1:5" x14ac:dyDescent="0.3">
      <c r="A31" s="37" t="s">
        <v>81</v>
      </c>
    </row>
  </sheetData>
  <conditionalFormatting sqref="A31">
    <cfRule type="expression" dxfId="2" priority="1" stopIfTrue="1">
      <formula>AND($CQ31&lt;&gt;0)</formula>
    </cfRule>
  </conditionalFormatting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2"/>
  <sheetViews>
    <sheetView zoomScaleNormal="100" workbookViewId="0">
      <selection activeCell="H13" sqref="H13"/>
    </sheetView>
  </sheetViews>
  <sheetFormatPr defaultRowHeight="14.4" x14ac:dyDescent="0.3"/>
  <cols>
    <col min="1" max="1" width="28.5546875" customWidth="1"/>
    <col min="2" max="2" width="11.5546875" customWidth="1"/>
    <col min="3" max="4" width="14.77734375" customWidth="1"/>
    <col min="5" max="5" width="14.21875" customWidth="1"/>
    <col min="6" max="6" width="15.21875" bestFit="1" customWidth="1"/>
    <col min="7" max="7" width="13.77734375" bestFit="1" customWidth="1"/>
    <col min="8" max="14" width="15.21875" bestFit="1" customWidth="1"/>
    <col min="15" max="15" width="17" bestFit="1" customWidth="1"/>
    <col min="16" max="16" width="13.77734375" bestFit="1" customWidth="1"/>
  </cols>
  <sheetData>
    <row r="1" spans="1:16" ht="18" x14ac:dyDescent="0.35">
      <c r="A1" s="31" t="s">
        <v>58</v>
      </c>
    </row>
    <row r="2" spans="1:16" ht="25.8" x14ac:dyDescent="0.5">
      <c r="A2" s="33" t="s">
        <v>59</v>
      </c>
      <c r="B2" s="3"/>
      <c r="C2" s="4"/>
      <c r="D2" s="4"/>
      <c r="E2" s="4"/>
      <c r="F2" s="62" t="s">
        <v>86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6" x14ac:dyDescent="0.3">
      <c r="A3" s="32" t="s">
        <v>63</v>
      </c>
      <c r="B3" s="5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6" x14ac:dyDescent="0.3">
      <c r="A4" s="34" t="s">
        <v>66</v>
      </c>
      <c r="B4" s="7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3">
      <c r="A5" t="s">
        <v>69</v>
      </c>
      <c r="B5" s="6"/>
      <c r="C5" s="9"/>
      <c r="D5" s="6"/>
      <c r="E5" s="6"/>
      <c r="F5" s="6"/>
      <c r="G5" s="6"/>
      <c r="H5" s="6"/>
      <c r="I5" s="10"/>
      <c r="J5" s="10"/>
      <c r="K5" s="11"/>
      <c r="L5" s="6"/>
      <c r="M5" s="6"/>
      <c r="N5" s="6"/>
      <c r="O5" s="6"/>
      <c r="P5" s="6"/>
    </row>
    <row r="6" spans="1:16" x14ac:dyDescent="0.3">
      <c r="B6" s="6"/>
      <c r="C6" s="9"/>
      <c r="D6" s="6"/>
      <c r="E6" s="6"/>
      <c r="F6" s="6"/>
      <c r="G6" s="6"/>
      <c r="H6" s="6"/>
      <c r="I6" s="10"/>
      <c r="J6" s="10"/>
      <c r="K6" s="11"/>
      <c r="L6" s="6"/>
      <c r="M6" s="6"/>
      <c r="N6" s="6"/>
      <c r="O6" s="6"/>
      <c r="P6" s="6"/>
    </row>
    <row r="7" spans="1:16" x14ac:dyDescent="0.3">
      <c r="B7" s="6"/>
      <c r="C7" s="9"/>
      <c r="D7" s="6"/>
      <c r="E7" s="6"/>
      <c r="F7" s="6"/>
      <c r="G7" s="6"/>
      <c r="H7" s="6"/>
      <c r="I7" s="10"/>
      <c r="J7" s="10"/>
      <c r="K7" s="11"/>
      <c r="L7" s="6"/>
      <c r="M7" s="6"/>
      <c r="N7" s="6"/>
      <c r="O7" s="6"/>
      <c r="P7" s="6"/>
    </row>
    <row r="8" spans="1:16" x14ac:dyDescent="0.3">
      <c r="B8" s="6"/>
      <c r="C8" s="9"/>
      <c r="D8" s="6"/>
      <c r="E8" s="6"/>
      <c r="F8" s="6"/>
      <c r="G8" s="6"/>
      <c r="H8" s="6"/>
      <c r="I8" s="10"/>
      <c r="J8" s="10"/>
      <c r="K8" s="11"/>
      <c r="L8" s="6"/>
      <c r="M8" s="6"/>
      <c r="N8" s="6"/>
      <c r="O8" s="6"/>
      <c r="P8" s="6"/>
    </row>
    <row r="10" spans="1:16" ht="43.8" thickBot="1" x14ac:dyDescent="0.35">
      <c r="A10" s="18" t="s">
        <v>50</v>
      </c>
      <c r="B10" s="38" t="s">
        <v>70</v>
      </c>
      <c r="C10" s="47" t="s">
        <v>80</v>
      </c>
      <c r="D10" s="48" t="s">
        <v>71</v>
      </c>
      <c r="E10" s="47" t="s">
        <v>79</v>
      </c>
    </row>
    <row r="11" spans="1:16" x14ac:dyDescent="0.3">
      <c r="A11" s="22" t="s">
        <v>73</v>
      </c>
      <c r="B11" s="45">
        <v>2</v>
      </c>
      <c r="C11" s="49" t="s">
        <v>87</v>
      </c>
      <c r="D11" s="50" t="s">
        <v>87</v>
      </c>
      <c r="E11" s="51" t="s">
        <v>87</v>
      </c>
    </row>
    <row r="12" spans="1:16" x14ac:dyDescent="0.3">
      <c r="A12" s="22" t="s">
        <v>74</v>
      </c>
      <c r="B12" s="45">
        <v>2</v>
      </c>
      <c r="C12" s="52" t="s">
        <v>87</v>
      </c>
      <c r="D12" s="43" t="s">
        <v>87</v>
      </c>
      <c r="E12" s="53" t="s">
        <v>87</v>
      </c>
    </row>
    <row r="13" spans="1:16" x14ac:dyDescent="0.3">
      <c r="A13" s="22" t="s">
        <v>67</v>
      </c>
      <c r="B13" s="45">
        <v>2</v>
      </c>
      <c r="C13" s="52" t="s">
        <v>87</v>
      </c>
      <c r="D13" s="43" t="s">
        <v>87</v>
      </c>
      <c r="E13" s="53" t="s">
        <v>87</v>
      </c>
    </row>
    <row r="14" spans="1:16" x14ac:dyDescent="0.3">
      <c r="A14" s="22" t="s">
        <v>68</v>
      </c>
      <c r="B14" s="45">
        <v>2</v>
      </c>
      <c r="C14" s="52" t="s">
        <v>87</v>
      </c>
      <c r="D14" s="43" t="s">
        <v>87</v>
      </c>
      <c r="E14" s="53" t="s">
        <v>87</v>
      </c>
    </row>
    <row r="15" spans="1:16" x14ac:dyDescent="0.3">
      <c r="A15" s="22" t="s">
        <v>6</v>
      </c>
      <c r="B15" s="45">
        <v>2</v>
      </c>
      <c r="C15" s="52" t="s">
        <v>87</v>
      </c>
      <c r="D15" s="43" t="s">
        <v>87</v>
      </c>
      <c r="E15" s="53" t="s">
        <v>87</v>
      </c>
    </row>
    <row r="16" spans="1:16" x14ac:dyDescent="0.3">
      <c r="A16" s="22" t="s">
        <v>7</v>
      </c>
      <c r="B16" s="45">
        <v>2</v>
      </c>
      <c r="C16" s="52" t="s">
        <v>87</v>
      </c>
      <c r="D16" s="43" t="s">
        <v>87</v>
      </c>
      <c r="E16" s="53" t="s">
        <v>87</v>
      </c>
    </row>
    <row r="17" spans="1:11" x14ac:dyDescent="0.3">
      <c r="A17" s="22" t="s">
        <v>8</v>
      </c>
      <c r="B17" s="45">
        <v>4</v>
      </c>
      <c r="C17" s="52" t="s">
        <v>87</v>
      </c>
      <c r="D17" s="43" t="s">
        <v>87</v>
      </c>
      <c r="E17" s="53" t="s">
        <v>87</v>
      </c>
      <c r="J17" s="36"/>
      <c r="K17" s="36"/>
    </row>
    <row r="18" spans="1:11" x14ac:dyDescent="0.3">
      <c r="A18" s="22" t="s">
        <v>9</v>
      </c>
      <c r="B18" s="45">
        <v>1</v>
      </c>
      <c r="C18" s="54" t="s">
        <v>87</v>
      </c>
      <c r="D18" s="44" t="s">
        <v>87</v>
      </c>
      <c r="E18" s="53" t="s">
        <v>87</v>
      </c>
    </row>
    <row r="19" spans="1:11" x14ac:dyDescent="0.3">
      <c r="A19" s="39" t="s">
        <v>72</v>
      </c>
      <c r="B19" s="46">
        <v>2</v>
      </c>
      <c r="C19" s="54" t="s">
        <v>87</v>
      </c>
      <c r="D19" s="44" t="s">
        <v>87</v>
      </c>
      <c r="E19" s="53" t="s">
        <v>87</v>
      </c>
    </row>
    <row r="20" spans="1:11" x14ac:dyDescent="0.3">
      <c r="A20" s="22" t="s">
        <v>15</v>
      </c>
      <c r="B20" s="45">
        <v>2</v>
      </c>
      <c r="C20" s="52" t="s">
        <v>87</v>
      </c>
      <c r="D20" s="43" t="s">
        <v>87</v>
      </c>
      <c r="E20" s="53" t="s">
        <v>87</v>
      </c>
      <c r="J20" s="36"/>
      <c r="K20" s="36"/>
    </row>
    <row r="21" spans="1:11" x14ac:dyDescent="0.3">
      <c r="A21" s="22" t="s">
        <v>16</v>
      </c>
      <c r="B21" s="45">
        <v>2</v>
      </c>
      <c r="C21" s="52" t="s">
        <v>87</v>
      </c>
      <c r="D21" s="43" t="s">
        <v>87</v>
      </c>
      <c r="E21" s="53" t="s">
        <v>87</v>
      </c>
      <c r="J21" s="36"/>
      <c r="K21" s="36"/>
    </row>
    <row r="22" spans="1:11" x14ac:dyDescent="0.3">
      <c r="A22" s="22" t="s">
        <v>17</v>
      </c>
      <c r="B22" s="45">
        <v>3</v>
      </c>
      <c r="C22" s="52" t="s">
        <v>87</v>
      </c>
      <c r="D22" s="43" t="s">
        <v>87</v>
      </c>
      <c r="E22" s="53" t="s">
        <v>87</v>
      </c>
      <c r="J22" s="36"/>
      <c r="K22" s="36"/>
    </row>
    <row r="23" spans="1:11" x14ac:dyDescent="0.3">
      <c r="A23" s="22" t="s">
        <v>20</v>
      </c>
      <c r="B23" s="45">
        <v>2</v>
      </c>
      <c r="C23" s="52" t="s">
        <v>87</v>
      </c>
      <c r="D23" s="43" t="s">
        <v>87</v>
      </c>
      <c r="E23" s="53" t="s">
        <v>87</v>
      </c>
      <c r="J23" s="36"/>
      <c r="K23" s="36"/>
    </row>
    <row r="24" spans="1:11" x14ac:dyDescent="0.3">
      <c r="A24" s="22" t="s">
        <v>21</v>
      </c>
      <c r="B24" s="45">
        <v>2</v>
      </c>
      <c r="C24" s="52" t="s">
        <v>87</v>
      </c>
      <c r="D24" s="43" t="s">
        <v>87</v>
      </c>
      <c r="E24" s="53" t="s">
        <v>87</v>
      </c>
    </row>
    <row r="25" spans="1:11" x14ac:dyDescent="0.3">
      <c r="A25" s="22" t="s">
        <v>23</v>
      </c>
      <c r="B25" s="45">
        <v>2</v>
      </c>
      <c r="C25" s="52" t="s">
        <v>87</v>
      </c>
      <c r="D25" s="43" t="s">
        <v>87</v>
      </c>
      <c r="E25" s="53" t="s">
        <v>87</v>
      </c>
    </row>
    <row r="26" spans="1:11" x14ac:dyDescent="0.3">
      <c r="A26" s="22" t="s">
        <v>24</v>
      </c>
      <c r="B26" s="45">
        <v>5</v>
      </c>
      <c r="C26" s="52" t="s">
        <v>87</v>
      </c>
      <c r="D26" s="43" t="s">
        <v>87</v>
      </c>
      <c r="E26" s="53" t="s">
        <v>87</v>
      </c>
    </row>
    <row r="27" spans="1:11" x14ac:dyDescent="0.3">
      <c r="A27" s="22" t="s">
        <v>25</v>
      </c>
      <c r="B27" s="45">
        <v>2</v>
      </c>
      <c r="C27" s="52" t="s">
        <v>87</v>
      </c>
      <c r="D27" s="43" t="s">
        <v>87</v>
      </c>
      <c r="E27" s="53" t="s">
        <v>87</v>
      </c>
    </row>
    <row r="28" spans="1:11" x14ac:dyDescent="0.3">
      <c r="A28" s="22" t="s">
        <v>26</v>
      </c>
      <c r="B28" s="45">
        <v>87</v>
      </c>
      <c r="C28" s="52" t="s">
        <v>87</v>
      </c>
      <c r="D28" s="44" t="s">
        <v>87</v>
      </c>
      <c r="E28" s="53" t="s">
        <v>87</v>
      </c>
    </row>
    <row r="29" spans="1:11" x14ac:dyDescent="0.3">
      <c r="A29" s="22" t="s">
        <v>28</v>
      </c>
      <c r="B29" s="45">
        <v>149</v>
      </c>
      <c r="C29" s="52" t="s">
        <v>87</v>
      </c>
      <c r="D29" s="43" t="s">
        <v>87</v>
      </c>
      <c r="E29" s="53" t="s">
        <v>87</v>
      </c>
    </row>
    <row r="30" spans="1:11" ht="15" thickBot="1" x14ac:dyDescent="0.35">
      <c r="A30" s="22" t="s">
        <v>30</v>
      </c>
      <c r="B30" s="45">
        <v>149</v>
      </c>
      <c r="C30" s="55" t="s">
        <v>87</v>
      </c>
      <c r="D30" s="56" t="s">
        <v>87</v>
      </c>
      <c r="E30" s="57" t="s">
        <v>87</v>
      </c>
    </row>
    <row r="32" spans="1:11" x14ac:dyDescent="0.3">
      <c r="A32" s="37" t="s">
        <v>75</v>
      </c>
    </row>
  </sheetData>
  <conditionalFormatting sqref="A11:A27">
    <cfRule type="expression" dxfId="1" priority="2" stopIfTrue="1">
      <formula>AND($CQ11&lt;&gt;0)</formula>
    </cfRule>
  </conditionalFormatting>
  <conditionalFormatting sqref="A28:A30 A32">
    <cfRule type="expression" dxfId="0" priority="1" stopIfTrue="1">
      <formula>AND($CQ28&lt;&gt;0)</formula>
    </cfRule>
  </conditionalFormatting>
  <pageMargins left="0.5" right="0.5" top="0.75" bottom="0.7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0058AD-1333-4E4F-A914-E4846A64EE6E}"/>
</file>

<file path=customXml/itemProps2.xml><?xml version="1.0" encoding="utf-8"?>
<ds:datastoreItem xmlns:ds="http://schemas.openxmlformats.org/officeDocument/2006/customXml" ds:itemID="{E86CDCB3-C7A0-4EAB-9A6D-BE25F07F6FA4}"/>
</file>

<file path=customXml/itemProps3.xml><?xml version="1.0" encoding="utf-8"?>
<ds:datastoreItem xmlns:ds="http://schemas.openxmlformats.org/officeDocument/2006/customXml" ds:itemID="{8BBD6D22-E72D-4DA1-9EA4-D647AFE62E54}"/>
</file>

<file path=customXml/itemProps4.xml><?xml version="1.0" encoding="utf-8"?>
<ds:datastoreItem xmlns:ds="http://schemas.openxmlformats.org/officeDocument/2006/customXml" ds:itemID="{D3C15718-D0E0-46D6-8FE7-E26EBC8E8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Redacted</vt:lpstr>
      <vt:lpstr>PC-168 a.b.c.</vt:lpstr>
      <vt:lpstr>PC-168 d.e.f.</vt:lpstr>
      <vt:lpstr>PC-168-g.h. (R)</vt:lpstr>
      <vt:lpstr>'PC-168 a.b.c.'!Print_Area</vt:lpstr>
      <vt:lpstr>'PC-168 d.e.f.'!Print_Area</vt:lpstr>
      <vt:lpstr>'PC-168-g.h. (R)'!Print_Area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