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1156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D18" i="1" l="1"/>
  <c r="C18" i="1"/>
  <c r="B18" i="1"/>
  <c r="C12" i="1" l="1"/>
  <c r="C11" i="1"/>
  <c r="C10" i="1"/>
  <c r="B12" i="1"/>
  <c r="B11" i="1"/>
  <c r="B10" i="1"/>
  <c r="D12" i="1" l="1"/>
  <c r="D11" i="1"/>
  <c r="D10" i="1"/>
  <c r="C14" i="1"/>
  <c r="B14" i="1"/>
  <c r="D14" i="1" l="1"/>
</calcChain>
</file>

<file path=xl/sharedStrings.xml><?xml version="1.0" encoding="utf-8"?>
<sst xmlns="http://schemas.openxmlformats.org/spreadsheetml/2006/main" count="15" uniqueCount="14">
  <si>
    <t>Decrease in fixed production rate base included in KJB testimony</t>
  </si>
  <si>
    <t>Regulatory Assets</t>
  </si>
  <si>
    <t>Transmission Rate Base</t>
  </si>
  <si>
    <t>Production Rate Base</t>
  </si>
  <si>
    <t>2018 ERF</t>
  </si>
  <si>
    <t>UE-180282</t>
  </si>
  <si>
    <t>2017 GRC</t>
  </si>
  <si>
    <t>Tax Reform</t>
  </si>
  <si>
    <t>Total Production Rate Base</t>
  </si>
  <si>
    <t>Description</t>
  </si>
  <si>
    <t>in millions</t>
  </si>
  <si>
    <t>Increase in Gas Rate Base</t>
  </si>
  <si>
    <t>(Decrease)</t>
  </si>
  <si>
    <t>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</si>
</sst>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_(&quot;$&quot;* #,##0.0_);_(&quot;$&quot;* \(#,##0.0\);_(&quot;$&quot;* &quot;-&quot;?_);_(@_)"/>
    <numFmt numFmtId="165" formatCode="_(* #,##0.0_);_(* \(#,##0.0\);_(* &quot;-&quot;?_);_(@_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1" fontId="0" fillId="0" borderId="2" xfId="0" applyNumberFormat="1" applyBorder="1"/>
    <xf numFmtId="164" fontId="0" fillId="0" borderId="0" xfId="0" applyNumberFormat="1"/>
    <xf numFmtId="165" fontId="0" fillId="0" borderId="0" xfId="0" applyNumberFormat="1"/>
    <xf numFmtId="164" fontId="0" fillId="0" borderId="3" xfId="0" applyNumberForma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15E-Exhibit-A-1-TYJun18ERF-11-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KJB-1T-Explain-Deficiencies-TYJun18ERF-11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.A-1"/>
      <sheetName val="No MS Def"/>
      <sheetName val="Exh.A-1 No Microsoft"/>
      <sheetName val="A-1 UE-180282"/>
      <sheetName val="Restating Print Macros"/>
      <sheetName val="Module13"/>
      <sheetName val="Module14"/>
      <sheetName val="Module15"/>
      <sheetName val="Module1"/>
      <sheetName val="UE-180282 No MS"/>
      <sheetName val="555-557"/>
      <sheetName val="2017 GRC Exh.A-1"/>
      <sheetName val="TY Other Rev"/>
      <sheetName val="TY 500KV"/>
      <sheetName val="TY A&amp;G"/>
      <sheetName val="TY 557"/>
      <sheetName val="TY Prod O&amp;M"/>
      <sheetName val="Variable Revenue"/>
      <sheetName val="RB Summary"/>
      <sheetName val="Depre &amp; Amort"/>
      <sheetName val="406"/>
      <sheetName val="TY Amort"/>
      <sheetName val="Utility Plant"/>
      <sheetName val="EIM"/>
      <sheetName val="Acq Adj"/>
      <sheetName val="Colstrip FERC"/>
      <sheetName val="Transmission"/>
      <sheetName val="DFITAMA 2018"/>
      <sheetName val="ARO DIT June 2017"/>
      <sheetName val="ARO DIT June 2018"/>
      <sheetName val="Production Plant"/>
      <sheetName val="Non-Dep"/>
      <sheetName val="C1&amp;2Accr"/>
      <sheetName val="DFIT EIM"/>
      <sheetName val="NOL"/>
      <sheetName val="Baker TGrant"/>
      <sheetName val="Snoq TGrant"/>
      <sheetName val="Annualization Depreciation"/>
      <sheetName val="Annualizing Elec DFIT Depr"/>
      <sheetName val="EOP Depreciation"/>
      <sheetName val="EOP Elec DFIT Depr"/>
      <sheetName val="Trans Deprec"/>
    </sheetNames>
    <sheetDataSet>
      <sheetData sheetId="0">
        <row r="5">
          <cell r="D5">
            <v>195397759.08975071</v>
          </cell>
        </row>
        <row r="6">
          <cell r="D6">
            <v>80901511.627176702</v>
          </cell>
        </row>
        <row r="7">
          <cell r="D7">
            <v>1720923340.2231567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6">
          <cell r="C6">
            <v>199079031.3739852</v>
          </cell>
        </row>
        <row r="7">
          <cell r="C7">
            <v>85738601.034227908</v>
          </cell>
        </row>
        <row r="8">
          <cell r="C8">
            <v>1961447671.7378278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uses-Summary"/>
      <sheetName val="Causes-Detail"/>
      <sheetName val="Rev Reqs"/>
      <sheetName val="Expenses"/>
      <sheetName val="ARAM"/>
      <sheetName val="2017 GRC TR Exh A-1"/>
      <sheetName val="Changes"/>
      <sheetName val="UE-180282 No VPC"/>
      <sheetName val="UE-180282 VPC A-1 Spread"/>
      <sheetName val="UG-180283 No PGA-CRM"/>
      <sheetName val="UG-180283 JAP-4"/>
      <sheetName val="UG-180283 Rentals"/>
      <sheetName val="UG-180283 Gas CF"/>
      <sheetName val="A&amp;G Change"/>
      <sheetName val="Adjustments"/>
      <sheetName val="Test Year Amounts"/>
    </sheetNames>
    <sheetDataSet>
      <sheetData sheetId="0"/>
      <sheetData sheetId="1"/>
      <sheetData sheetId="2">
        <row r="59">
          <cell r="C59">
            <v>1863536607.9519465</v>
          </cell>
          <cell r="D59">
            <v>1765436978.8849313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D16" sqref="D16"/>
    </sheetView>
  </sheetViews>
  <sheetFormatPr defaultRowHeight="15" x14ac:dyDescent="0.25"/>
  <cols>
    <col min="1" max="1" width="24.140625" customWidth="1"/>
    <col min="2" max="3" width="15.28515625" bestFit="1" customWidth="1"/>
    <col min="4" max="4" width="11" bestFit="1" customWidth="1"/>
  </cols>
  <sheetData>
    <row r="1" spans="1:4" x14ac:dyDescent="0.25">
      <c r="A1" s="7"/>
    </row>
    <row r="2" spans="1:4" x14ac:dyDescent="0.25">
      <c r="A2" s="7"/>
    </row>
    <row r="3" spans="1:4" x14ac:dyDescent="0.25">
      <c r="B3" s="1"/>
      <c r="C3" s="1" t="s">
        <v>5</v>
      </c>
      <c r="D3" s="1"/>
    </row>
    <row r="4" spans="1:4" x14ac:dyDescent="0.25">
      <c r="B4" s="1"/>
      <c r="C4" s="1" t="s">
        <v>6</v>
      </c>
      <c r="D4" s="1" t="s">
        <v>13</v>
      </c>
    </row>
    <row r="5" spans="1:4" x14ac:dyDescent="0.25">
      <c r="A5" s="2" t="s">
        <v>9</v>
      </c>
      <c r="B5" s="2" t="s">
        <v>4</v>
      </c>
      <c r="C5" s="2" t="s">
        <v>7</v>
      </c>
      <c r="D5" s="2" t="s">
        <v>12</v>
      </c>
    </row>
    <row r="7" spans="1:4" x14ac:dyDescent="0.25">
      <c r="A7" s="7" t="s">
        <v>0</v>
      </c>
    </row>
    <row r="8" spans="1:4" x14ac:dyDescent="0.25">
      <c r="A8" s="7" t="s">
        <v>10</v>
      </c>
    </row>
    <row r="9" spans="1:4" x14ac:dyDescent="0.25">
      <c r="A9" s="7"/>
    </row>
    <row r="10" spans="1:4" x14ac:dyDescent="0.25">
      <c r="A10" t="s">
        <v>1</v>
      </c>
      <c r="B10" s="4">
        <f>'[1]Exh.A-1'!D5/1000000</f>
        <v>195.39775908975071</v>
      </c>
      <c r="C10" s="4">
        <f>'[1]UE-180282 No MS'!C6/1000000</f>
        <v>199.0790313739852</v>
      </c>
      <c r="D10" s="4">
        <f>B10-C10</f>
        <v>-3.6812722842344954</v>
      </c>
    </row>
    <row r="11" spans="1:4" x14ac:dyDescent="0.25">
      <c r="A11" t="s">
        <v>2</v>
      </c>
      <c r="B11" s="5">
        <f>'[1]Exh.A-1'!D6/1000000</f>
        <v>80.901511627176703</v>
      </c>
      <c r="C11" s="5">
        <f>'[1]UE-180282 No MS'!C7/1000000</f>
        <v>85.738601034227912</v>
      </c>
      <c r="D11" s="5">
        <f t="shared" ref="D11:D12" si="0">B11-C11</f>
        <v>-4.8370894070512094</v>
      </c>
    </row>
    <row r="12" spans="1:4" x14ac:dyDescent="0.25">
      <c r="A12" t="s">
        <v>3</v>
      </c>
      <c r="B12" s="5">
        <f>'[1]Exh.A-1'!D7/1000000</f>
        <v>1720.9233402231566</v>
      </c>
      <c r="C12" s="5">
        <f>'[1]UE-180282 No MS'!C8/1000000</f>
        <v>1961.4476717378277</v>
      </c>
      <c r="D12" s="5">
        <f t="shared" si="0"/>
        <v>-240.52433151467108</v>
      </c>
    </row>
    <row r="13" spans="1:4" x14ac:dyDescent="0.25">
      <c r="B13" s="3"/>
      <c r="C13" s="3"/>
      <c r="D13" s="3"/>
    </row>
    <row r="14" spans="1:4" ht="15.75" thickBot="1" x14ac:dyDescent="0.3">
      <c r="A14" t="s">
        <v>8</v>
      </c>
      <c r="B14" s="6">
        <f>SUM(B10:B13)</f>
        <v>1997.222610940084</v>
      </c>
      <c r="C14" s="6">
        <f>SUM(C10:C13)</f>
        <v>2246.2653041460408</v>
      </c>
      <c r="D14" s="6">
        <f>SUM(D10:D13)</f>
        <v>-249.04269320595677</v>
      </c>
    </row>
    <row r="15" spans="1:4" ht="15.75" thickTop="1" x14ac:dyDescent="0.25"/>
    <row r="17" spans="1:5" x14ac:dyDescent="0.25">
      <c r="A17" s="7" t="s">
        <v>11</v>
      </c>
      <c r="D17" s="4"/>
      <c r="E17" s="4"/>
    </row>
    <row r="18" spans="1:5" x14ac:dyDescent="0.25">
      <c r="A18" s="7" t="s">
        <v>10</v>
      </c>
      <c r="B18" s="4">
        <f>'[2]Rev Reqs'!C59/1000000</f>
        <v>1863.5366079519465</v>
      </c>
      <c r="C18" s="4">
        <f>'[2]Rev Reqs'!D59/1000000</f>
        <v>1765.4369788849312</v>
      </c>
      <c r="D18" s="4">
        <f>B18-C18</f>
        <v>98.099629067015258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9BEE985E9E72046AD1023F69CC62719" ma:contentTypeVersion="76" ma:contentTypeDescription="" ma:contentTypeScope="" ma:versionID="4c200c49b790e16bfdf64fd8e32983a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180899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B84A450-251A-464C-B032-A45F5AA4131B}"/>
</file>

<file path=customXml/itemProps2.xml><?xml version="1.0" encoding="utf-8"?>
<ds:datastoreItem xmlns:ds="http://schemas.openxmlformats.org/officeDocument/2006/customXml" ds:itemID="{5073C1ED-7EE2-4EDE-94E3-9680B278A8F3}"/>
</file>

<file path=customXml/itemProps3.xml><?xml version="1.0" encoding="utf-8"?>
<ds:datastoreItem xmlns:ds="http://schemas.openxmlformats.org/officeDocument/2006/customXml" ds:itemID="{378AC4AD-3CFF-4D65-B82C-D4B14848A486}"/>
</file>

<file path=customXml/itemProps4.xml><?xml version="1.0" encoding="utf-8"?>
<ds:datastoreItem xmlns:ds="http://schemas.openxmlformats.org/officeDocument/2006/customXml" ds:itemID="{81C91A17-360A-4406-9FF3-4D58590C1D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SFree</dc:creator>
  <cp:lastModifiedBy>SFree</cp:lastModifiedBy>
  <dcterms:created xsi:type="dcterms:W3CDTF">2018-11-02T21:07:57Z</dcterms:created>
  <dcterms:modified xsi:type="dcterms:W3CDTF">2018-11-06T00:36:58Z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0x0101006E56B4D1795A2E4DB2F0B01679ED314A0019BEE985E9E72046AD1023F69CC62719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