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lain\Documents\Moment\projects\GridLab_PSE_CEIP\"/>
    </mc:Choice>
  </mc:AlternateContent>
  <xr:revisionPtr revIDLastSave="0" documentId="13_ncr:1_{6F890892-38BE-44DF-AFD1-8868D9AE1A96}" xr6:coauthVersionLast="47" xr6:coauthVersionMax="47" xr10:uidLastSave="{00000000-0000-0000-0000-000000000000}"/>
  <bookViews>
    <workbookView xWindow="3120" yWindow="3120" windowWidth="22965" windowHeight="11685" xr2:uid="{6C5A76EC-4442-447F-A80C-A78E90F25732}"/>
  </bookViews>
  <sheets>
    <sheet name="Sheet1" sheetId="3" r:id="rId1"/>
    <sheet name="Energy" sheetId="1" r:id="rId2"/>
    <sheet name="Emissions" sheetId="2" r:id="rId3"/>
    <sheet name="List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9" i="3" l="1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M10" i="3" s="1"/>
  <c r="L9" i="3"/>
  <c r="L10" i="3" s="1"/>
  <c r="K9" i="3"/>
  <c r="K10" i="3" s="1"/>
  <c r="J9" i="3"/>
  <c r="I9" i="3"/>
  <c r="H9" i="3"/>
  <c r="G9" i="3"/>
  <c r="F9" i="3"/>
  <c r="E9" i="3"/>
  <c r="E21" i="3"/>
  <c r="AB8" i="3"/>
  <c r="AA8" i="3"/>
  <c r="AA10" i="3" s="1"/>
  <c r="Z8" i="3"/>
  <c r="Y8" i="3"/>
  <c r="Y10" i="3" s="1"/>
  <c r="X8" i="3"/>
  <c r="W8" i="3"/>
  <c r="V8" i="3"/>
  <c r="V10" i="3" s="1"/>
  <c r="U8" i="3"/>
  <c r="T8" i="3"/>
  <c r="S8" i="3"/>
  <c r="R8" i="3"/>
  <c r="Q8" i="3"/>
  <c r="P8" i="3"/>
  <c r="O8" i="3"/>
  <c r="O10" i="3" s="1"/>
  <c r="N8" i="3"/>
  <c r="M8" i="3"/>
  <c r="L8" i="3"/>
  <c r="K8" i="3"/>
  <c r="J8" i="3"/>
  <c r="I8" i="3"/>
  <c r="H8" i="3"/>
  <c r="G8" i="3"/>
  <c r="F8" i="3"/>
  <c r="E8" i="3"/>
  <c r="E20" i="3"/>
  <c r="AB10" i="3"/>
  <c r="Z10" i="3"/>
  <c r="X10" i="3"/>
  <c r="W10" i="3"/>
  <c r="U10" i="3"/>
  <c r="T10" i="3"/>
  <c r="S10" i="3"/>
  <c r="R10" i="3"/>
  <c r="Q10" i="3"/>
  <c r="P10" i="3"/>
  <c r="N10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676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57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7" i="1"/>
  <c r="D4" i="3"/>
  <c r="F10" i="3" l="1"/>
  <c r="G10" i="3"/>
  <c r="H10" i="3"/>
  <c r="I10" i="3"/>
  <c r="J10" i="3"/>
  <c r="D9" i="3"/>
  <c r="E10" i="3"/>
  <c r="D10" i="3"/>
  <c r="D8" i="3"/>
  <c r="T22" i="3"/>
  <c r="U22" i="3"/>
  <c r="V22" i="3"/>
  <c r="W22" i="3"/>
  <c r="S22" i="3"/>
  <c r="Y22" i="3"/>
  <c r="Z22" i="3"/>
  <c r="G22" i="3"/>
  <c r="AA22" i="3"/>
  <c r="H22" i="3"/>
  <c r="I22" i="3"/>
  <c r="M22" i="3"/>
  <c r="N22" i="3"/>
  <c r="O22" i="3"/>
  <c r="P22" i="3"/>
  <c r="Q22" i="3"/>
  <c r="R22" i="3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676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57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7" i="1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22" i="3" l="1"/>
  <c r="L22" i="3"/>
  <c r="D20" i="3"/>
  <c r="E22" i="3"/>
  <c r="K22" i="3"/>
  <c r="X22" i="3"/>
  <c r="J22" i="3"/>
  <c r="D21" i="3"/>
  <c r="AB22" i="3"/>
  <c r="T15" i="3"/>
  <c r="W14" i="3"/>
  <c r="E14" i="3"/>
  <c r="X14" i="3"/>
  <c r="U15" i="3"/>
  <c r="E15" i="3"/>
  <c r="Y14" i="3"/>
  <c r="V15" i="3"/>
  <c r="F14" i="3"/>
  <c r="Z14" i="3"/>
  <c r="W15" i="3"/>
  <c r="G14" i="3"/>
  <c r="AA14" i="3"/>
  <c r="X15" i="3"/>
  <c r="H14" i="3"/>
  <c r="AB14" i="3"/>
  <c r="Y15" i="3"/>
  <c r="I14" i="3"/>
  <c r="F15" i="3"/>
  <c r="Z15" i="3"/>
  <c r="J14" i="3"/>
  <c r="G15" i="3"/>
  <c r="AA15" i="3"/>
  <c r="K14" i="3"/>
  <c r="H15" i="3"/>
  <c r="AB15" i="3"/>
  <c r="L14" i="3"/>
  <c r="I15" i="3"/>
  <c r="M14" i="3"/>
  <c r="J15" i="3"/>
  <c r="N14" i="3"/>
  <c r="K15" i="3"/>
  <c r="O14" i="3"/>
  <c r="L15" i="3"/>
  <c r="P14" i="3"/>
  <c r="M15" i="3"/>
  <c r="Q14" i="3"/>
  <c r="N15" i="3"/>
  <c r="R14" i="3"/>
  <c r="O15" i="3"/>
  <c r="S14" i="3"/>
  <c r="P15" i="3"/>
  <c r="T14" i="3"/>
  <c r="Q15" i="3"/>
  <c r="U14" i="3"/>
  <c r="R15" i="3"/>
  <c r="V14" i="3"/>
  <c r="S15" i="3"/>
  <c r="V16" i="3" l="1"/>
  <c r="I16" i="3"/>
  <c r="Q16" i="3"/>
  <c r="AB16" i="3"/>
  <c r="U16" i="3"/>
  <c r="H16" i="3"/>
  <c r="D22" i="3"/>
  <c r="R16" i="3"/>
  <c r="AA16" i="3"/>
  <c r="AA29" i="3" s="1"/>
  <c r="G16" i="3"/>
  <c r="G29" i="3" s="1"/>
  <c r="W29" i="3"/>
  <c r="Z16" i="3"/>
  <c r="Z29" i="3" s="1"/>
  <c r="N29" i="3"/>
  <c r="M16" i="3"/>
  <c r="M29" i="3" s="1"/>
  <c r="F16" i="3"/>
  <c r="F29" i="3" s="1"/>
  <c r="L16" i="3"/>
  <c r="L29" i="3" s="1"/>
  <c r="Y16" i="3"/>
  <c r="Y29" i="3" s="1"/>
  <c r="O16" i="3"/>
  <c r="O29" i="3" s="1"/>
  <c r="K16" i="3"/>
  <c r="K29" i="3" s="1"/>
  <c r="X16" i="3"/>
  <c r="X29" i="3" s="1"/>
  <c r="T16" i="3"/>
  <c r="T29" i="3" s="1"/>
  <c r="E16" i="3"/>
  <c r="E29" i="3" s="1"/>
  <c r="N16" i="3"/>
  <c r="W16" i="3"/>
  <c r="P16" i="3"/>
  <c r="P29" i="3" s="1"/>
  <c r="S16" i="3"/>
  <c r="J16" i="3"/>
  <c r="I29" i="3"/>
  <c r="J29" i="3"/>
  <c r="V29" i="3"/>
  <c r="D14" i="3"/>
  <c r="AB29" i="3"/>
  <c r="D15" i="3"/>
  <c r="S29" i="3"/>
  <c r="H29" i="3"/>
  <c r="U29" i="3"/>
  <c r="Q29" i="3"/>
  <c r="R29" i="3"/>
  <c r="D16" i="3" l="1"/>
  <c r="D29" i="3"/>
  <c r="D31" i="3" s="1"/>
</calcChain>
</file>

<file path=xl/sharedStrings.xml><?xml version="1.0" encoding="utf-8"?>
<sst xmlns="http://schemas.openxmlformats.org/spreadsheetml/2006/main" count="1621" uniqueCount="690">
  <si>
    <t>NWEC DR 145</t>
  </si>
  <si>
    <t>Annual Energy</t>
  </si>
  <si>
    <t>MWh per Year</t>
  </si>
  <si>
    <t>2021 CEIP Preferred Portfolio</t>
  </si>
  <si>
    <t>Resource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</si>
  <si>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</si>
  <si>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</si>
  <si>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</si>
  <si>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</si>
  <si>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</si>
  <si>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</si>
  <si>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</si>
  <si>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</si>
  <si>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</si>
  <si>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</si>
  <si>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</si>
  <si>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</si>
  <si>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</si>
  <si>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</si>
  <si>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</si>
  <si>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</si>
  <si>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</si>
  <si>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</si>
  <si>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</si>
  <si>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</si>
  <si>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</si>
  <si>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</si>
  <si>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</si>
  <si>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</si>
  <si>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Contract:BC Hydro Point Roberts 2009-2019</t>
  </si>
  <si>
    <t>Contract:BPAContract</t>
  </si>
  <si>
    <t>Contract:BPAFinancial</t>
  </si>
  <si>
    <t>Contract:Baker Replacement 1997-2029</t>
  </si>
  <si>
    <t>Contract:Canadian EA 2004-2024</t>
  </si>
  <si>
    <t>Contract:Centralia PPA 2014-2025</t>
  </si>
  <si>
    <t>Contract:Clearwater Wind 2023-2043</t>
  </si>
  <si>
    <t>Contract:Electron 2014-2026</t>
  </si>
  <si>
    <t>Contract:Energy Keeper 2021-2035</t>
  </si>
  <si>
    <t>Contract:Golden Hills 2022-2042</t>
  </si>
  <si>
    <t>Contract:Morgan Stanley 2022-2026</t>
  </si>
  <si>
    <t>Contract:PG&amp;E Exchange In OffPeak</t>
  </si>
  <si>
    <t>Contract:PG&amp;E Exchange In OnPeak</t>
  </si>
  <si>
    <t>Contract:PG&amp;E Exchange Out OffPeak</t>
  </si>
  <si>
    <t>Contract:PG&amp;E Exchange Out OnPeak</t>
  </si>
  <si>
    <t>Contract:QF Koma Kulshan Hydro 2004-2037</t>
  </si>
  <si>
    <t>Contract:QF Twin Falls 2004-2025</t>
  </si>
  <si>
    <t>Contract:QF Weeks Falls 2004-2022</t>
  </si>
  <si>
    <t>Contract:Sch91Contracts 2012-2031</t>
  </si>
  <si>
    <t>Contract:Sierra Pacific PPA 2021-2037</t>
  </si>
  <si>
    <t>ExistCoal:Colstrip 3</t>
  </si>
  <si>
    <t>ExistCoal:Colstrip 4</t>
  </si>
  <si>
    <t>ExistGas:Encogen</t>
  </si>
  <si>
    <t>ExistGas:Ferndale</t>
  </si>
  <si>
    <t>ExistGas:Frederickson 1</t>
  </si>
  <si>
    <t>ExistGas:Frederickson 2</t>
  </si>
  <si>
    <t>ExistGas:Frederickson CC</t>
  </si>
  <si>
    <t>ExistGas:Fredonia 1</t>
  </si>
  <si>
    <t>ExistGas:Fredonia 2</t>
  </si>
  <si>
    <t>ExistGas:Fredonia 3</t>
  </si>
  <si>
    <t>ExistGas:Fredonia 4</t>
  </si>
  <si>
    <t>ExistGas:Goldendale</t>
  </si>
  <si>
    <t>ExistGas:Mint Farm Power</t>
  </si>
  <si>
    <t>ExistGas:Sumas</t>
  </si>
  <si>
    <t>ExistGas:Whitehorn 2 (Point Whitehorn)</t>
  </si>
  <si>
    <t>ExistGas:Whitehorn 3 (Point Whitehorn)</t>
  </si>
  <si>
    <t>ExistSun: Wild Horse #WHS1</t>
  </si>
  <si>
    <t>ExistSun:Lund Hill</t>
  </si>
  <si>
    <t>ExistWind:Hopkins Ridge</t>
  </si>
  <si>
    <t>ExistWind:Klondike III PPA 2007-2027</t>
  </si>
  <si>
    <t>ExistWind:LSR1</t>
  </si>
  <si>
    <t>ExistWind:Skookumchuck</t>
  </si>
  <si>
    <t>ExistWind:Wild Horse</t>
  </si>
  <si>
    <t>ExistWind:Wild Horse Expansion</t>
  </si>
  <si>
    <t>HydroEast:Chelan</t>
  </si>
  <si>
    <t>HydroEast:Colville</t>
  </si>
  <si>
    <t>HydroEast:Priest Rapids</t>
  </si>
  <si>
    <t>HydroEast:Rock Island 1</t>
  </si>
  <si>
    <t>HydroEast:Rock Island 1_Ext</t>
  </si>
  <si>
    <t>HydroEast:Rock Island 2</t>
  </si>
  <si>
    <t>HydroEast:Rock Island 2_Ext</t>
  </si>
  <si>
    <t>HydroEast:Rocky Reach</t>
  </si>
  <si>
    <t>HydroEast:Rocky Reach_Ext</t>
  </si>
  <si>
    <t>HydroEast:Wanapum</t>
  </si>
  <si>
    <t>HydroEast:Wells</t>
  </si>
  <si>
    <t>HydroEast:Wells_Ext</t>
  </si>
  <si>
    <t>HydroWest:Lower Baker 3</t>
  </si>
  <si>
    <t>HydroWest:Lower Baker 4</t>
  </si>
  <si>
    <t>HydroWest:Snoqualmie Falls</t>
  </si>
  <si>
    <t>HydroWest:Upper Baker</t>
  </si>
  <si>
    <t>Market Purchases</t>
  </si>
  <si>
    <t>Market Sales</t>
  </si>
  <si>
    <t>New Resource 1 from 21CEIPCommunitySolar 21CEIPCommunitySolar</t>
  </si>
  <si>
    <t>New Resource 1 from 21IRPFrame New Frame Peaker</t>
  </si>
  <si>
    <t>New Resource 10 from 21CEIPCommunitySolar 21CEIPCommunitySolar</t>
  </si>
  <si>
    <t>New Resource 100 from 21CEIP3rdPartySolar 21CEIP3rdPartySolar</t>
  </si>
  <si>
    <t>New Resource 101 from 21CEIP3rdPartySolar 21CEIP3rdPartySolar</t>
  </si>
  <si>
    <t>New Resource 101 from 21IRPFrame New Frame Peaker</t>
  </si>
  <si>
    <t>New Resource 102 from 21CEIP3rdPartySolar 21CEIP3rdPartySolar</t>
  </si>
  <si>
    <t>New Resource 103 from 21CEIP3rdPartySolar 21CEIP3rdPartySolar</t>
  </si>
  <si>
    <t>New Resource 104 from 21CEIP3rdPartySolar 21CEIP3rdPartySolar</t>
  </si>
  <si>
    <t>New Resource 105 from 21CEIP3rdPartySolar 21CEIP3rdPartySolar</t>
  </si>
  <si>
    <t>New Resource 106 from 21CEIP3rdPartySolar 21CEIP3rdPartySolar</t>
  </si>
  <si>
    <t>New Resource 107 from 21CEIP3rdPartySolar 21CEIP3rdPartySolar</t>
  </si>
  <si>
    <t>New Resource 108 from 21CEIP3rdPartySolar 21CEIP3rdPartySolar</t>
  </si>
  <si>
    <t>New Resource 109 from 21CEIP3rdPartySolar 21CEIP3rdPartySolar</t>
  </si>
  <si>
    <t>New Resource 11 from 21CEIPCommunitySolar 21CEIPCommunitySolar</t>
  </si>
  <si>
    <t>New Resource 11 from 21IRPFrame New Frame Peaker</t>
  </si>
  <si>
    <t>New Resource 110 from 21CEIP3rdPartySolar 21CEIP3rdPartySolar</t>
  </si>
  <si>
    <t>New Resource 111 from 21CEIP3rdPartySolar 21CEIP3rdPartySolar</t>
  </si>
  <si>
    <t>New Resource 112 from 21CEIP3rdPartySolar 21CEIP3rdPartySolar</t>
  </si>
  <si>
    <t>New Resource 113 from 21CEIP3rdPartySolar 21CEIP3rdPartySolar</t>
  </si>
  <si>
    <t>New Resource 114 from 21CEIP3rdPartySolar 21CEIP3rdPartySolar</t>
  </si>
  <si>
    <t>New Resource 115 from 21CEIP3rdPartySolar 21CEIP3rdPartySolar</t>
  </si>
  <si>
    <t>New Resource 116 from 21CEIP3rdPartySolar 21CEIP3rdPartySolar</t>
  </si>
  <si>
    <t>New Resource 117 from 21CEIP3rdPartySolar 21CEIP3rdPartySolar</t>
  </si>
  <si>
    <t>New Resource 118 from 21CEIP3rdPartySolar 21CEIP3rdPartySolar</t>
  </si>
  <si>
    <t>New Resource 1181 from 21IRPRecip New Recip Peaker</t>
  </si>
  <si>
    <t>New Resource 1182 from 21IRPRecip New Recip Peaker</t>
  </si>
  <si>
    <t>New Resource 1183 from 21IRPRecip New Recip Peaker</t>
  </si>
  <si>
    <t>New Resource 119 from 21CEIP3rdPartySolar 21CEIP3rdPartySolar</t>
  </si>
  <si>
    <t>New Resource 12 from 21CEIPCommunitySolar 21CEIPCommunitySolar</t>
  </si>
  <si>
    <t>New Resource 120 from 21CEIP3rdPartySolar 21CEIP3rdPartySolar</t>
  </si>
  <si>
    <t>New Resource 121 from 21CEIP3rdPartySolar 21CEIP3rdPartySolar</t>
  </si>
  <si>
    <t>New Resource 122 from 21CEIP3rdPartySolar 21CEIP3rdPartySolar</t>
  </si>
  <si>
    <t>New Resource 123 from 21CEIP3rdPartySolar 21CEIP3rdPartySolar</t>
  </si>
  <si>
    <t>New Resource 124 from 21CEIP3rdPartySolar 21CEIP3rdPartySolar</t>
  </si>
  <si>
    <t>New Resource 125 from 21CEIP3rdPartySolar 21CEIP3rdPartySolar</t>
  </si>
  <si>
    <t>New Resource 126 from 21CEIP3rdPartySolar 21CEIP3rdPartySolar</t>
  </si>
  <si>
    <t>New Resource 127 from 21CEIP3rdPartySolar 21CEIP3rdPartySolar</t>
  </si>
  <si>
    <t>New Resource 128 from 21CEIP3rdPartySolar 21CEIP3rdPartySolar</t>
  </si>
  <si>
    <t>New Resource 129 from 21CEIP3rdPartySolar 21CEIP3rdPartySolar</t>
  </si>
  <si>
    <t>New Resource 13 from 21CEIPCommunitySolar 21CEIPCommunitySolar</t>
  </si>
  <si>
    <t>New Resource 130 from 21CEIP3rdPartySolar 21CEIP3rdPartySolar</t>
  </si>
  <si>
    <t>New Resource 131 from 21CEIP3rdPartySolar 21CEIP3rdPartySolar</t>
  </si>
  <si>
    <t>New Resource 1317 from 21IRPCCCT New CCCT + DF</t>
  </si>
  <si>
    <t>New Resource 1318 from 21IRPCCCT New CCCT + DF</t>
  </si>
  <si>
    <t>New Resource 132 from 21CEIP3rdPartySolar 21CEIP3rdPartySolar</t>
  </si>
  <si>
    <t>New Resource 133 from 21CEIP3rdPartySolar 21CEIP3rdPartySolar</t>
  </si>
  <si>
    <t>New Resource 134 from 21CEIP3rdPartySolar 21CEIP3rdPartySolar</t>
  </si>
  <si>
    <t>New Resource 1345 from 21IRPBiomass New Biomass</t>
  </si>
  <si>
    <t>New Resource 1347 from 21IRPBiomass New Biomass</t>
  </si>
  <si>
    <t>New Resource 1348 from 21IRPBiomass New Biomass</t>
  </si>
  <si>
    <t>New Resource 135 from 21CEIP3rdPartySolar 21CEIP3rdPartySolar</t>
  </si>
  <si>
    <t>New Resource 1351 from 21IRPBiomass New Biomass</t>
  </si>
  <si>
    <t>New Resource 1352 from 21IRPBiomass New Biomass</t>
  </si>
  <si>
    <t>New Resource 1353 from 21IRPBiomass New Biomass</t>
  </si>
  <si>
    <t>New Resource 1355 from 21IRPBiomass New Biomass</t>
  </si>
  <si>
    <t>New Resource 1357 from 21IRPBiomass New Biomass</t>
  </si>
  <si>
    <t>New Resource 136 from 21CEIP3rdPartySolar 21CEIP3rdPartySolar</t>
  </si>
  <si>
    <t>New Resource 1361 from 21IRPBiomass New Biomass</t>
  </si>
  <si>
    <t>New Resource 1363 from 21IRPBiomass New Biomass</t>
  </si>
  <si>
    <t>New Resource 1369 from 21IRPLiIon2hr New Li Ion 2hr</t>
  </si>
  <si>
    <t>New Resource 137 from 21CEIP3rdPartySolar 21CEIP3rdPartySolar</t>
  </si>
  <si>
    <t>New Resource 1370 from 21IRPLiIon2hr New Li Ion 2hr</t>
  </si>
  <si>
    <t>New Resource 138 from 21CEIP3rdPartySolar 21CEIP3rdPartySolar</t>
  </si>
  <si>
    <t>New Resource 139 from 21CEIP3rdPartySolar 21CEIP3rdPartySolar</t>
  </si>
  <si>
    <t>New Resource 14 from 21CEIPCommunitySolar 21CEIPCommunitySolar</t>
  </si>
  <si>
    <t>New Resource 140 from 21CEIP3rdPartySolar 21CEIP3rdPartySolar</t>
  </si>
  <si>
    <t>New Resource 141 from 21CEIP3rdPartySolar 21CEIP3rdPartySolar</t>
  </si>
  <si>
    <t>New Resource 142 from 21CEIP3rdPartySolar 21CEIP3rdPartySolar</t>
  </si>
  <si>
    <t>New Resource 143 from 21CEIP3rdPartySolar 21CEIP3rdPartySolar</t>
  </si>
  <si>
    <t>New Resource 144 from 21CEIP3rdPartySolar 21CEIP3rdPartySolar</t>
  </si>
  <si>
    <t>New Resource 145 from 21CEIP3rdPartySolar 21CEIP3rdPartySolar</t>
  </si>
  <si>
    <t>New Resource 146 from 21CEIP3rdPartySolar 21CEIP3rdPartySolar</t>
  </si>
  <si>
    <t>New Resource 147 from 21CEIP3rdPartySolar 21CEIP3rdPartySolar</t>
  </si>
  <si>
    <t>New Resource 148 from 21CEIP3rdPartySolar 21CEIP3rdPartySolar</t>
  </si>
  <si>
    <t>New Resource 149 from 21CEIP3rdPartySolar 21CEIP3rdPartySolar</t>
  </si>
  <si>
    <t>New Resource 15 from 21CEIPCommunitySolar 21CEIPCommunitySolar</t>
  </si>
  <si>
    <t>New Resource 150 from 21CEIP3rdPartySolar 21CEIP3rdPartySolar</t>
  </si>
  <si>
    <t>New Resource 151 from 21CEIP3rdPartySolar 21CEIP3rdPartySolar</t>
  </si>
  <si>
    <t>New Resource 152 from 21CEIP3rdPartySolar 21CEIP3rdPartySolar</t>
  </si>
  <si>
    <t>New Resource 153 from 21CEIP3rdPartySolar 21CEIP3rdPartySolar</t>
  </si>
  <si>
    <t>New Resource 154 from 21CEIP3rdPartySolar 21CEIP3rdPartySolar</t>
  </si>
  <si>
    <t>New Resource 155 from 21CEIPC&amp;IRoof-topSolarIncentive 21CEIPC&amp;IRoof-topSolarIncentive</t>
  </si>
  <si>
    <t>New Resource 156 from 21CEIPC&amp;IRoof-topSolarIncentive 21CEIPC&amp;IRoof-topSolarIncentive</t>
  </si>
  <si>
    <t>New Resource 157 from 21CEIPC&amp;IRoof-topSolarIncentive 21CEIPC&amp;IRoof-topSolarIncentive</t>
  </si>
  <si>
    <t>New Resource 158 from 21CEIPC&amp;IRoof-topSolarIncentive 21CEIPC&amp;IRoof-topSolarIncentive</t>
  </si>
  <si>
    <t>New Resource 159 from 21CEIPC&amp;IRoof-topSolarIncentive 21CEIPC&amp;IRoof-topSolarIncentive</t>
  </si>
  <si>
    <t>New Resource 16 from 21CEIPCommunitySolar 21CEIPCommunitySolar</t>
  </si>
  <si>
    <t>New Resource 160 from 21CEIPC&amp;IRoof-topSolarIncentive 21CEIPC&amp;IRoof-topSolarIncentive</t>
  </si>
  <si>
    <t>New Resource 161 from 21CEIPC&amp;IRoof-topSolarIncentive 21CEIPC&amp;IRoof-topSolarIncentive</t>
  </si>
  <si>
    <t>New Resource 162 from 21CEIPC&amp;IRoof-topSolarIncentive 21CEIPC&amp;IRoof-topSolarIncentive</t>
  </si>
  <si>
    <t>New Resource 163 from 21CEIPC&amp;IRoof-topSolarIncentive 21CEIPC&amp;IRoof-topSolarIncentive</t>
  </si>
  <si>
    <t>New Resource 164 from 21CEIPC&amp;IRoof-topSolarIncentive 21CEIPC&amp;IRoof-topSolarIncentive</t>
  </si>
  <si>
    <t>New Resource 165 from 21CEIPC&amp;IRoof-topSolarIncentive 21CEIPC&amp;IRoof-topSolarIncentive</t>
  </si>
  <si>
    <t>New Resource 166 from 21CEIPC&amp;IRoof-topSolarIncentive 21CEIPC&amp;IRoof-topSolarIncentive</t>
  </si>
  <si>
    <t>New Resource 167 from 21CEIPC&amp;IRoof-topSolarIncentive 21CEIPC&amp;IRoof-topSolarIncentive</t>
  </si>
  <si>
    <t>New Resource 168 from 21CEIPC&amp;IRoof-topSolarIncentive 21CEIPC&amp;IRoof-topSolarIncentive</t>
  </si>
  <si>
    <t>New Resource 169 from 21CEIPC&amp;IRoof-topSolarIncentive 21CEIPC&amp;IRoof-topSolarIncentive</t>
  </si>
  <si>
    <t>New Resource 17 from 21CEIPCommunitySolar 21CEIPCommunitySolar</t>
  </si>
  <si>
    <t>New Resource 170 from 21CEIPC&amp;IRoof-topSolarIncentive 21CEIPC&amp;IRoof-topSolarIncentive</t>
  </si>
  <si>
    <t>New Resource 171 from 21CEIPC&amp;IRoof-topSolarIncentive 21CEIPC&amp;IRoof-topSolarIncentive</t>
  </si>
  <si>
    <t>New Resource 171 from 21IRPFrame New Frame Peaker</t>
  </si>
  <si>
    <t>New Resource 172 from 21CEIPC&amp;IRoof-topSolarIncentive 21CEIPC&amp;IRoof-topSolarIncentive</t>
  </si>
  <si>
    <t>New Resource 173 from 21CEIPC&amp;IRoof-topSolarIncentive 21CEIPC&amp;IRoof-topSolarIncentive</t>
  </si>
  <si>
    <t>New Resource 174 from 21CEIPC&amp;IRoof-topSolarIncentive 21CEIPC&amp;IRoof-topSolarIncentive</t>
  </si>
  <si>
    <t>New Resource 175 from 21CEIPC&amp;IRoof-topSolarIncentive 21CEIPC&amp;IRoof-topSolarIncentive</t>
  </si>
  <si>
    <t>New Resource 176 from 21CEIPC&amp;IRoof-topSolarIncentive 21CEIPC&amp;IRoof-topSolarIncentive</t>
  </si>
  <si>
    <t>New Resource 177 from 21CEIPC&amp;IRoof-topSolarIncentive 21CEIPC&amp;IRoof-topSolarIncentive</t>
  </si>
  <si>
    <t>New Resource 178 from 21CEIPC&amp;IRoof-topSolarIncentive 21CEIPC&amp;IRoof-topSolarIncentive</t>
  </si>
  <si>
    <t>New Resource 179 from 21CEIPC&amp;IRoof-topSolarIncentive 21CEIPC&amp;IRoof-topSolarIncentive</t>
  </si>
  <si>
    <t>New Resource 18 from 21CEIPCommunitySolar 21CEIPCommunitySolar</t>
  </si>
  <si>
    <t>New Resource 180 from 21CEIPC&amp;IRoof-topSolarIncentive 21CEIPC&amp;IRoof-topSolarIncentive</t>
  </si>
  <si>
    <t>New Resource 181 from 21CEIPC&amp;IRoof-topSolarIncentive 21CEIPC&amp;IRoof-topSolarIncentive</t>
  </si>
  <si>
    <t>New Resource 182 from 21CEIPC&amp;IRoof-topSolarIncentive 21CEIPC&amp;IRoof-topSolarIncentive</t>
  </si>
  <si>
    <t>New Resource 183 from 21CEIPC&amp;IRoof-topSolarIncentive 21CEIPC&amp;IRoof-topSolarIncentive</t>
  </si>
  <si>
    <t>New Resource 184 from 21CEIPC&amp;IRoof-topSolarIncentive 21CEIPC&amp;IRoof-topSolarIncentive</t>
  </si>
  <si>
    <t>New Resource 185 from 21CEIPC&amp;IRoof-topSolarIncentive 21CEIPC&amp;IRoof-topSolarIncentive</t>
  </si>
  <si>
    <t>New Resource 186 from 21CEIPC&amp;IRoof-topSolarIncentive 21CEIPC&amp;IRoof-topSolarIncentive</t>
  </si>
  <si>
    <t>New Resource 187 from 21CEIPC&amp;IRoof-topSolarIncentive 21CEIPC&amp;IRoof-topSolarIncentive</t>
  </si>
  <si>
    <t>New Resource 188 from 21CEIPC&amp;IRoof-topSolarIncentive 21CEIPC&amp;IRoof-topSolarIncentive</t>
  </si>
  <si>
    <t>New Resource 189 from 21CEIPC&amp;IRoof-topSolarIncentive 21CEIPC&amp;IRoof-topSolarIncentive</t>
  </si>
  <si>
    <t>New Resource 19 from 21CEIPCommunitySolar 21CEIPCommunitySolar</t>
  </si>
  <si>
    <t>New Resource 190 from 21CEIPC&amp;IRoof-topSolarIncentive 21CEIPC&amp;IRoof-topSolarIncentive</t>
  </si>
  <si>
    <t>New Resource 191 from 21CEIPC&amp;IRoof-topSolarIncentive 21CEIPC&amp;IRoof-topSolarIncentive</t>
  </si>
  <si>
    <t>New Resource 192 from 21CEIPC&amp;IRoof-topSolarIncentive 21CEIPC&amp;IRoof-topSolarIncentive</t>
  </si>
  <si>
    <t>New Resource 193 from 21CEIPC&amp;IRoof-topSolarIncentive 21CEIPC&amp;IRoof-topSolarIncentive</t>
  </si>
  <si>
    <t>New Resource 194 from 21CEIPC&amp;IRoof-topSolarIncentive 21CEIPC&amp;IRoof-topSolarIncentive</t>
  </si>
  <si>
    <t>New Resource 195 from 21CEIPC&amp;IRoof-topSolarIncentive 21CEIPC&amp;IRoof-topSolarIncentive</t>
  </si>
  <si>
    <t>New Resource 196 from 21CEIPC&amp;IRoof-topSolarIncentive 21CEIPC&amp;IRoof-topSolarIncentive</t>
  </si>
  <si>
    <t>New Resource 197 from 21CEIPC&amp;IRoof-topSolarIncentive 21CEIPC&amp;IRoof-topSolarIncentive</t>
  </si>
  <si>
    <t>New Resource 198 from 21CEIPC&amp;IRoof-topSolarIncentive 21CEIPC&amp;IRoof-topSolarIncentive</t>
  </si>
  <si>
    <t>New Resource 199 from 21CEIPC&amp;IRoof-topSolarIncentive 21CEIPC&amp;IRoof-topSolarIncentive</t>
  </si>
  <si>
    <t>New Resource 2 from 21CEIPCommunitySolar 21CEIPCommunitySolar</t>
  </si>
  <si>
    <t>New Resource 20 from 21CEIPCommunitySolar 21CEIPCommunitySolar</t>
  </si>
  <si>
    <t>New Resource 200 from 21CEIPC&amp;IRoof-topSolarIncentive 21CEIPC&amp;IRoof-topSolarIncentive</t>
  </si>
  <si>
    <t>New Resource 201 from 21CEIPC&amp;IRoof-topSolarIncentive 21CEIPC&amp;IRoof-topSolarIncentive</t>
  </si>
  <si>
    <t>New Resource 202 from 21CEIPC&amp;IRoof-topSolarIncentive 21CEIPC&amp;IRoof-topSolarIncentive</t>
  </si>
  <si>
    <t>New Resource 203 from 21CEIPC&amp;IRoof-topSolarIncentive 21CEIPC&amp;IRoof-topSolarIncentive</t>
  </si>
  <si>
    <t>New Resource 204 from 21CEIPC&amp;IRoof-topSolarIncentive 21CEIPC&amp;IRoof-topSolarIncentive</t>
  </si>
  <si>
    <t>New Resource 205 from 21CEIPC&amp;IRoof-topSolarIncentive 21CEIPC&amp;IRoof-topSolarIncentive</t>
  </si>
  <si>
    <t>New Resource 206 from 21CEIPMulti-FamilySolarPartnership 21CEIPMulti-FamilySolarPartnership</t>
  </si>
  <si>
    <t>New Resource 207 from 21CEIPMulti-FamilySolarPartnership 21CEIPMulti-FamilySolarPartnership</t>
  </si>
  <si>
    <t>New Resource 208 from 21CEIPMulti-FamilySolarPartnership 21CEIPMulti-FamilySolarPartnership</t>
  </si>
  <si>
    <t>New Resource 209 from 21CEIPMulti-FamilySolarIncentive 21CEIPMulti-FamilySolarIncentive</t>
  </si>
  <si>
    <t>New Resource 21 from 21CEIPCommunitySolar 21CEIPCommunitySolar</t>
  </si>
  <si>
    <t>New Resource 210 from 21CEIPMulti-FamilySolarIncentive 21CEIPMulti-FamilySolarIncentive</t>
  </si>
  <si>
    <t>New Resource 211 from 21CEIPMulti-FamilySolarIncentive 21CEIPMulti-FamilySolarIncentive</t>
  </si>
  <si>
    <t>New Resource 212 from 21CEIPMulti-FamilySolarIncentive 21CEIPMulti-FamilySolarIncentive</t>
  </si>
  <si>
    <t>New Resource 213 from 21CEIPMulti-FamilySolarIncentive 21CEIPMulti-FamilySolarIncentive</t>
  </si>
  <si>
    <t>New Resource 214 from 21CEIPMulti-FamilySolarIncentive 21CEIPMulti-FamilySolarIncentive</t>
  </si>
  <si>
    <t>New Resource 215 from 21CEIPMulti-FamilySolarIncentive 21CEIPMulti-FamilySolarIncentive</t>
  </si>
  <si>
    <t>New Resource 216 from 21CEIPMulti-FamilySolarIncentive 21CEIPMulti-FamilySolarIncentive</t>
  </si>
  <si>
    <t>New Resource 217 from 21CEIPMulti-FamilySolarIncentive 21CEIPMulti-FamilySolarIncentive</t>
  </si>
  <si>
    <t>New Resource 218 from 21CEIPMulti-FamilySolarIncentive 21CEIPMulti-FamilySolarIncentive</t>
  </si>
  <si>
    <t>New Resource 219 from 21CEIPMulti-FamilySolarIncentive 21CEIPMulti-FamilySolarIncentive</t>
  </si>
  <si>
    <t>New Resource 22 from 21CEIPCommunitySolar 21CEIPCommunitySolar</t>
  </si>
  <si>
    <t>New Resource 220 from 21CEIPMulti-FamilySolarIncentive 21CEIPMulti-FamilySolarIncentive</t>
  </si>
  <si>
    <t>New Resource 221 from 21CEIPMulti-FamilySolarIncentive 21CEIPMulti-FamilySolarIncentive</t>
  </si>
  <si>
    <t>New Resource 2211 from 21IRPLiIon4hr New Li Ion 4hr</t>
  </si>
  <si>
    <t>New Resource 2212 from 21IRPLiIon4hr New Li Ion 4hr</t>
  </si>
  <si>
    <t>New Resource 2213 from 21IRPLiIon4hr New Li Ion 4hr</t>
  </si>
  <si>
    <t>New Resource 222 from 21CEIPMulti-FamilySolarIncentive 21CEIPMulti-FamilySolarIncentive</t>
  </si>
  <si>
    <t>New Resource 223 from 21CEIPMulti-FamilySolarIncentive 21CEIPMulti-FamilySolarIncentive</t>
  </si>
  <si>
    <t>New Resource 2231 from 21IRPLiIon4hr New Li Ion 4hr</t>
  </si>
  <si>
    <t>New Resource 2232 from 21IRPLiIon4hr New Li Ion 4hr</t>
  </si>
  <si>
    <t>New Resource 224 from 21CEIPMulti-FamilySolarIncentive 21CEIPMulti-FamilySolarIncentive</t>
  </si>
  <si>
    <t>New Resource 225 from 21CEIPMulti-FamilySolarIncentive 21CEIPMulti-FamilySolarIncentive</t>
  </si>
  <si>
    <t>New Resource 2251 from 21IRPLiIon4hr New Li Ion 4hr</t>
  </si>
  <si>
    <t>New Resource 2252 from 21IRPLiIon4hr New Li Ion 4hr</t>
  </si>
  <si>
    <t>New Resource 226 from 21CEIPMulti-FamilySolarIncentive 21CEIPMulti-FamilySolarIncentive</t>
  </si>
  <si>
    <t>New Resource 227 from 21CEIPMulti-FamilySolarIncentive 21CEIPMulti-FamilySolarIncentive</t>
  </si>
  <si>
    <t>New Resource 2271 from 21IRPLiIon4hr New Li Ion 4hr</t>
  </si>
  <si>
    <t>New Resource 228 from 21CEIPMulti-FamilySolarIncentive 21CEIPMulti-FamilySolarIncentive</t>
  </si>
  <si>
    <t>New Resource 229 from 21CEIPMulti-FamilySolarIncentive 21CEIPMulti-FamilySolarIncentive</t>
  </si>
  <si>
    <t>New Resource 23 from 21CEIPCommunitySolar 21CEIPCommunitySolar</t>
  </si>
  <si>
    <t>New Resource 230 from 21CEIPResidentialRoof-topSolarLeasingLowIncome 21CEIPResidentialRoof-topSolarL</t>
  </si>
  <si>
    <t>New Resource 231 from 21CEIPResidentialRoof-topSolarLeasingLowIncome 21CEIPResidentialRoof-topSolarL</t>
  </si>
  <si>
    <t>New Resource 232 from 21CEIPResidentialRoof-topSolarLeasingLowIncome 21CEIPResidentialRoof-topSolarL</t>
  </si>
  <si>
    <t>New Resource 233 from 21CEIPResidentialRoof-topSolarLeasingLowIncome 21CEIPResidentialRoof-topSolarL</t>
  </si>
  <si>
    <t>New Resource 234 from 21CEIPResidentialRoof-topSolarLeasingLowIncome 21CEIPResidentialRoof-topSolarL</t>
  </si>
  <si>
    <t>New Resource 235 from 21CEIPResidentialRoof-topSolarLeasingLowIncome 21CEIPResidentialRoof-topSolarL</t>
  </si>
  <si>
    <t>New Resource 236 from 21CEIPResidentialRoof-topSolarLeasingLowIncome 21CEIPResidentialRoof-topSolarL</t>
  </si>
  <si>
    <t>New Resource 237 from 21CEIPResidentialRoof-topSolarLeasingLowIncome 21CEIPResidentialRoof-topSolarL</t>
  </si>
  <si>
    <t>New Resource 238 from 21CEIPResidentialRoof-topSolarLeasingLowIncome 21CEIPResidentialRoof-topSolarL</t>
  </si>
  <si>
    <t>New Resource 239 from 21CEIPResidentialRoof-topSolarLeasingLowIncome 21CEIPResidentialRoof-topSolarL</t>
  </si>
  <si>
    <t>New Resource 24 from 21CEIPCommunitySolar 21CEIPCommunitySolar</t>
  </si>
  <si>
    <t>New Resource 240 from 21CEIPResidentialRoof-topSolarLeasingLowIncome 21CEIPResidentialRoof-topSolarL</t>
  </si>
  <si>
    <t>New Resource 241 from 21CEIPResidentialRoof-topSolarLeasingLowIncome 21CEIPResidentialRoof-topSolarL</t>
  </si>
  <si>
    <t>New Resource 242 from 21CEIPResidentialRoof-topSolarLeasingLowIncome 21CEIPResidentialRoof-topSolarL</t>
  </si>
  <si>
    <t>New Resource 243 from 21CEIPResidentialRoof-topSolarLeasingLowIncome 21CEIPResidentialRoof-topSolarL</t>
  </si>
  <si>
    <t>New Resource 244 from 21CEIPResidentialRoof-topSolarLeasingLowIncome 21CEIPResidentialRoof-topSolarL</t>
  </si>
  <si>
    <t>New Resource 245 from 21CEIPResidentialRoof-topSolarLeasing 21CEIPResidentialRoof-topSolarLeasing</t>
  </si>
  <si>
    <t>New Resource 246 from 21CEIPResidentialRoof-topSolarLeasing 21CEIPResidentialRoof-topSolarLeasing</t>
  </si>
  <si>
    <t>New Resource 247 from 21CEIPResidentialRoof-topSolarLeasing 21CEIPResidentialRoof-topSolarLeasing</t>
  </si>
  <si>
    <t>New Resource 248 from 21CEIPResidentialRoof-topSolarLeasing 21CEIPResidentialRoof-topSolarLeasing</t>
  </si>
  <si>
    <t>New Resource 249 from 21CEIPResidentialRoof-topSolarLeasing 21CEIPResidentialRoof-topSolarLeasing</t>
  </si>
  <si>
    <t>New Resource 25 from 21CEIPCommunitySolar 21CEIPCommunitySolar</t>
  </si>
  <si>
    <t>New Resource 250 from 21CEIPResidentialRoof-topSolarLeasing 21CEIPResidentialRoof-topSolarLeasing</t>
  </si>
  <si>
    <t>New Resource 251 from 21CEIPResidentialRoof-topSolarLeasing 21CEIPResidentialRoof-topSolarLeasing</t>
  </si>
  <si>
    <t>New Resource 252 from 21CEIPResidentialRoof-topSolarLeasing 21CEIPResidentialRoof-topSolarLeasing</t>
  </si>
  <si>
    <t>New Resource 253 from 21CEIPResidentialRoof-topSolarLeasing 21CEIPResidentialRoof-topSolarLeasing</t>
  </si>
  <si>
    <t>New Resource 254 from 21CEIPResidentialRoof-topSolarLeasing 21CEIPResidentialRoof-topSolarLeasing</t>
  </si>
  <si>
    <t>New Resource 255 from 21CEIPResidentialRoof-topSolarLeasing 21CEIPResidentialRoof-topSolarLeasing</t>
  </si>
  <si>
    <t>New Resource 2551 from 21IRPFlow4hr New Flow 4hr</t>
  </si>
  <si>
    <t>New Resource 2552 from 21IRPFlow4hr New Flow 4hr</t>
  </si>
  <si>
    <t>New Resource 256 from 21CEIPResidentialRoof-topSolarLeasing 21CEIPResidentialRoof-topSolarLeasing</t>
  </si>
  <si>
    <t>New Resource 257 from 21CEIPResidentialRoof-topSolarLeasing 21CEIPResidentialRoof-topSolarLeasing</t>
  </si>
  <si>
    <t>New Resource 258 from 21CEIPResidentialRoof-topSolarLeasing 21CEIPResidentialRoof-topSolarLeasing</t>
  </si>
  <si>
    <t>New Resource 259 from 21CEIPResidentialRoof-topSolarLeasing 21CEIPResidentialRoof-topSolarLeasing</t>
  </si>
  <si>
    <t>New Resource 26 from 21CEIPCommunitySolar 21CEIPCommunitySolar</t>
  </si>
  <si>
    <t>New Resource 260 from 21CEIPC&amp;ISpaceLeasingforBatteries 21CEIPC&amp;ISpaceLeasingforBatteries</t>
  </si>
  <si>
    <t>New Resource 261 from 21CEIPC&amp;ISpaceLeasingforBatteries 21CEIPC&amp;ISpaceLeasingforBatteries</t>
  </si>
  <si>
    <t>New Resource 2611 from 21IRPFlow4hr New Flow 4hr</t>
  </si>
  <si>
    <t>New Resource 262 from 21CEIPC&amp;ISpaceLeasingforBatteries 21CEIPC&amp;ISpaceLeasingforBatteries</t>
  </si>
  <si>
    <t>New Resource 263 from 21CEIPC&amp;ISpaceLeasingforBatteries 21CEIPC&amp;ISpaceLeasingforBatteries</t>
  </si>
  <si>
    <t>New Resource 264 from 21CEIPC&amp;ISpaceLeasingforBatteries 21CEIPC&amp;ISpaceLeasingforBatteries</t>
  </si>
  <si>
    <t>New Resource 265 from 21CEIPC&amp;ISpaceLeasingforBatteries 21CEIPC&amp;ISpaceLeasingforBatteries</t>
  </si>
  <si>
    <t>New Resource 2651 from 21IRPFlow4hr New Flow 4hr</t>
  </si>
  <si>
    <t>New Resource 2652 from 21IRPFlow4hr New Flow 4hr</t>
  </si>
  <si>
    <t>New Resource 266 from 21CEIPC&amp;ISpaceLeasingforBatteries 21CEIPC&amp;ISpaceLeasingforBatteries</t>
  </si>
  <si>
    <t>New Resource 267 from 21CEIPC&amp;ISpaceLeasingforBatteries 21CEIPC&amp;ISpaceLeasingforBatteries</t>
  </si>
  <si>
    <t>New Resource 268 from 21CEIPC&amp;ISpaceLeasingforBatteries 21CEIPC&amp;ISpaceLeasingforBatteries</t>
  </si>
  <si>
    <t>New Resource 269 from 21CEIPC&amp;ISpaceLeasingforBatteries 21CEIPC&amp;ISpaceLeasingforBatteries</t>
  </si>
  <si>
    <t>New Resource 27 from 21CEIPCommunitySolar 21CEIPCommunitySolar</t>
  </si>
  <si>
    <t>New Resource 270 from 21CEIPC&amp;ISpaceLeasingforBatteries 21CEIPC&amp;ISpaceLeasingforBatteries</t>
  </si>
  <si>
    <t>New Resource 271 from 21CEIPC&amp;ISpaceLeasingforBatteries 21CEIPC&amp;ISpaceLeasingforBatteries</t>
  </si>
  <si>
    <t>New Resource 272 from 21CEIPC&amp;ISpaceLeasingforBatteries 21CEIPC&amp;ISpaceLeasingforBatteries</t>
  </si>
  <si>
    <t>New Resource 273 from 21CEIPC&amp;ISpaceLeasingforBatteries 21CEIPC&amp;ISpaceLeasingforBatteries</t>
  </si>
  <si>
    <t>New Resource 274 from 21CEIPC&amp;ISpaceLeasingforBatteries 21CEIPC&amp;ISpaceLeasingforBatteries</t>
  </si>
  <si>
    <t>New Resource 275 from 21CEIPResidentialPSEBatteryLeasing 21CEIPResidentialPSEBatteryLeasing</t>
  </si>
  <si>
    <t>New Resource 276 from 21CEIPResidentialPSEBatteryLeasing 21CEIPResidentialPSEBatteryLeasing</t>
  </si>
  <si>
    <t>New Resource 277 from 21CEIPResidentialPSEBatteryLeasing 21CEIPResidentialPSEBatteryLeasing</t>
  </si>
  <si>
    <t>New Resource 278 from 21CEIPResidentialPSEBatteryLeasing 21CEIPResidentialPSEBatteryLeasing</t>
  </si>
  <si>
    <t>New Resource 279 from 21CEIPResidentialPSEBatteryLeasing 21CEIPResidentialPSEBatteryLeasing</t>
  </si>
  <si>
    <t>New Resource 2791 from 21IRPFlow4hr New Flow 4hr</t>
  </si>
  <si>
    <t>New Resource 28 from 21CEIPCommunitySolar 21CEIPCommunitySolar</t>
  </si>
  <si>
    <t>New Resource 280 from 21CEIPResidentialPSEBatteryLeasing 21CEIPResidentialPSEBatteryLeasing</t>
  </si>
  <si>
    <t>New Resource 281 from 21CEIPResidentialPSEBatteryLeasing 21CEIPResidentialPSEBatteryLeasing</t>
  </si>
  <si>
    <t>New Resource 282 from 21CEIPResidentialPSEBatteryLeasing 21CEIPResidentialPSEBatteryLeasing</t>
  </si>
  <si>
    <t>New Resource 283 from 21CEIPResidentialPSEBatteryLeasing 21CEIPResidentialPSEBatteryLeasing</t>
  </si>
  <si>
    <t>New Resource 284 from 21CEIPResidentialPSEBatteryLeasing 21CEIPResidentialPSEBatteryLeasing</t>
  </si>
  <si>
    <t>New Resource 285 from 21CEIPResidentialPSEBatteryLeasing 21CEIPResidentialPSEBatteryLeasing</t>
  </si>
  <si>
    <t>New Resource 286 from 21CEIPResidentialPSEBatteryLeasing 21CEIPResidentialPSEBatteryLeasing</t>
  </si>
  <si>
    <t>New Resource 287 from 21CEIPResidentialPSEBatteryLeasing 21CEIPResidentialPSEBatteryLeasing</t>
  </si>
  <si>
    <t>New Resource 288 from 21CEIPResidentialPSEBatteryLeasing 21CEIPResidentialPSEBatteryLeasing</t>
  </si>
  <si>
    <t>New Resource 289 from 21CEIPResidentialPSEBatteryLeasing 21CEIPResidentialPSEBatteryLeasing</t>
  </si>
  <si>
    <t>New Resource 29 from 21CEIPCommunitySolar 21CEIPCommunitySolar</t>
  </si>
  <si>
    <t>New Resource 290 from 21CEIPResidentialPSEBatteryLeasing 21CEIPResidentialPSEBatteryLeasing</t>
  </si>
  <si>
    <t>New Resource 291 from 21CEIPResidentialPSEBatteryLeasing 21CEIPResidentialPSEBatteryLeasing</t>
  </si>
  <si>
    <t>New Resource 292 from 21CEIPResidentialPSEBatteryLeasing 21CEIPResidentialPSEBatteryLeasing</t>
  </si>
  <si>
    <t>New Resource 293 from 21CEIPResidentialPSEBatteryLeasing 21CEIPResidentialPSEBatteryLeasing</t>
  </si>
  <si>
    <t>New Resource 294 from 21CEIPResidentialPSEBatteryLeasing 21CEIPResidentialPSEBatteryLeasing</t>
  </si>
  <si>
    <t>New Resource 295 from 21CEIPResidentialPSEBatteryLeasing 21CEIPResidentialPSEBatteryLeasing</t>
  </si>
  <si>
    <t>New Resource 296 from 21CEIPResidentialPSEBatteryLeasing 21CEIPResidentialPSEBatteryLeasing</t>
  </si>
  <si>
    <t>New Resource 297 from 21CEIPResidentialPSEBatteryLeasing 21CEIPResidentialPSEBatteryLeasing</t>
  </si>
  <si>
    <t>New Resource 298 from 21CEIPResidentialPSEBatteryLeasing 21CEIPResidentialPSEBatteryLeasing</t>
  </si>
  <si>
    <t>New Resource 299 from 21CEIPResidentialPSEBatteryLeasing 21CEIPResidentialPSEBatteryLeasing</t>
  </si>
  <si>
    <t>New Resource 3 from 21CEIPCommunitySolar 21CEIPCommunitySolar</t>
  </si>
  <si>
    <t>New Resource 30 from 21CEIPCommunitySolar 21CEIPCommunitySolar</t>
  </si>
  <si>
    <t>New Resource 300 from 21CEIPResidentialPSEBatteryLeasing 21CEIPResidentialPSEBatteryLeasing</t>
  </si>
  <si>
    <t>New Resource 301 from 21CEIPResidentialPSEBatteryLeasing 21CEIPResidentialPSEBatteryLeasing</t>
  </si>
  <si>
    <t>New Resource 302 from 21CEIPResidentialPSEBatteryLeasing 21CEIPResidentialPSEBatteryLeasing</t>
  </si>
  <si>
    <t>New Resource 303 from 21CEIPResidentialPSEBatteryLeasing 21CEIPResidentialPSEBatteryLeasing</t>
  </si>
  <si>
    <t>New Resource 304 from 21CEIPResidentialPSEBatteryLeasing 21CEIPResidentialPSEBatteryLeasing</t>
  </si>
  <si>
    <t>New Resource 305 from 21CEIPResidentialPSEBatteryLeasing 21CEIPResidentialPSEBatteryLeasing</t>
  </si>
  <si>
    <t>New Resource 306 from 21CEIPResidentialPSEBatteryLeasing 21CEIPResidentialPSEBatteryLeasing</t>
  </si>
  <si>
    <t>New Resource 307 from 21CEIPResidentialPSEBatteryLeasing 21CEIPResidentialPSEBatteryLeasing</t>
  </si>
  <si>
    <t>New Resource 308 from 21CEIPResidentialPSEBatteryLeasing 21CEIPResidentialPSEBatteryLeasing</t>
  </si>
  <si>
    <t>New Resource 309 from 21CEIPResidentialPSEBatteryLeasing 21CEIPResidentialPSEBatteryLeasing</t>
  </si>
  <si>
    <t>New Resource 31 from 21CEIPCommunitySolar 21CEIPCommunitySolar</t>
  </si>
  <si>
    <t>New Resource 310 from 21CEIPResidentialPSEBatteryLeasing 21CEIPResidentialPSEBatteryLeasing</t>
  </si>
  <si>
    <t>New Resource 311 from 21CEIPResidentialPSEBatteryLeasing 21CEIPResidentialPSEBatteryLeasing</t>
  </si>
  <si>
    <t>New Resource 3111 from 21IRPFlow6hr New Flow 6hr</t>
  </si>
  <si>
    <t>New Resource 3112 from 21IRPFlow6hr New Flow 6hr</t>
  </si>
  <si>
    <t>New Resource 3113 from 21IRPFlow6hr New Flow 6hr</t>
  </si>
  <si>
    <t>New Resource 312 from 21CEIPResidentialPSEBatteryLeasing 21CEIPResidentialPSEBatteryLeasing</t>
  </si>
  <si>
    <t>New Resource 313 from 21CEIPResidentialPSEBatteryLeasing-LowIncome 21CEIPResidentialPSEBatteryLeasin</t>
  </si>
  <si>
    <t>New Resource 3131 from 21IRPFlow6hr New Flow 6hr</t>
  </si>
  <si>
    <t>New Resource 3132 from 21IRPFlow6hr New Flow 6hr</t>
  </si>
  <si>
    <t>New Resource 3133 from 21IRPFlow6hr New Flow 6hr</t>
  </si>
  <si>
    <t>New Resource 3134 from 21IRPFlow6hr New Flow 6hr</t>
  </si>
  <si>
    <t>New Resource 3135 from 21IRPFlow6hr New Flow 6hr</t>
  </si>
  <si>
    <t>New Resource 314 from 21CEIPResidentialPSEBatteryLeasing-LowIncome 21CEIPResidentialPSEBatteryLeasin</t>
  </si>
  <si>
    <t>New Resource 315 from 21CEIPResidentialPSEBatteryLeasing-LowIncome 21CEIPResidentialPSEBatteryLeasin</t>
  </si>
  <si>
    <t>New Resource 3151 from 21IRPFlow6hr New Flow 6hr</t>
  </si>
  <si>
    <t>New Resource 3152 from 21IRPFlow6hr New Flow 6hr</t>
  </si>
  <si>
    <t>New Resource 316 from 21CEIPPSECustomer-SitedSolar+StorageOffering_Solar 21CEIPPSECustomer-SitedSola</t>
  </si>
  <si>
    <t>New Resource 317 from 21CEIPPSECustomer-SitedSolar+StorageOffering_Solar 21CEIPPSECustomer-SitedSola</t>
  </si>
  <si>
    <t>New Resource 3171 from 21IRPFlow6hr New Flow 6hr</t>
  </si>
  <si>
    <t>New Resource 318 from 21CEIPPSECustomer-SitedSolar+StorageOffering_Solar 21CEIPPSECustomer-SitedSola</t>
  </si>
  <si>
    <t>New Resource 319 from 21CEIPPSECustomer-SitedSolar+StorageOffering_Solar 21CEIPPSECustomer-SitedSola</t>
  </si>
  <si>
    <t>New Resource 3191 from 21IRPFlow6hr New Flow 6hr</t>
  </si>
  <si>
    <t>New Resource 3192 from 21IRPFlow6hr New Flow 6hr</t>
  </si>
  <si>
    <t>New Resource 3193 from 21IRPFlow6hr New Flow 6hr</t>
  </si>
  <si>
    <t>New Resource 3194 from 21IRPFlow6hr New Flow 6hr</t>
  </si>
  <si>
    <t>New Resource 3195 from 21IRPFlow6hr New Flow 6hr</t>
  </si>
  <si>
    <t>New Resource 3196 from 21IRPFlow6hr New Flow 6hr</t>
  </si>
  <si>
    <t>New Resource 32 from 21CEIPCommunitySolar 21CEIPCommunitySolar</t>
  </si>
  <si>
    <t>New Resource 320 from 21CEIPPSECustomer-SitedSolar+StorageOffering_Solar 21CEIPPSECustomer-SitedSola</t>
  </si>
  <si>
    <t>New Resource 321 from 21CEIPPSECustomer-SitedSolar+StorageOffering_Solar 21CEIPPSECustomer-SitedSola</t>
  </si>
  <si>
    <t>New Resource 322 from 21CEIPPSECustomer-SitedSolar+StorageOffering_Solar 21CEIPPSECustomer-SitedSola</t>
  </si>
  <si>
    <t>New Resource 323 from 21CEIPPSECustomer-SitedSolar+StorageOffering_Solar 21CEIPPSECustomer-SitedSola</t>
  </si>
  <si>
    <t>New Resource 3231 from 21IRPFlow6hr New Flow 6hr</t>
  </si>
  <si>
    <t>New Resource 324 from 21CEIPPSECustomer-SitedSolar+StorageOffering_Solar 21CEIPPSECustomer-SitedSola</t>
  </si>
  <si>
    <t>New Resource 325 from 21CEIPPSECustomer-SitedSolar+StorageOffering_Solar 21CEIPPSECustomer-SitedSola</t>
  </si>
  <si>
    <t>New Resource 3251 from 21IRPFlow6hr New Flow 6hr</t>
  </si>
  <si>
    <t>New Resource 326 from 21CEIPPSECustomer-SitedSolar+StorageOffering_Solar 21CEIPPSECustomer-SitedSola</t>
  </si>
  <si>
    <t>New Resource 327 from 21CEIPPSECustomer-SitedSolar+StorageOffering_Solar 21CEIPPSECustomer-SitedSola</t>
  </si>
  <si>
    <t>New Resource 3271 from 21IRPFlow6hr New Flow 6hr</t>
  </si>
  <si>
    <t>New Resource 328 from 21CEIPPSECustomer-SitedSolar+StorageOffering_Solar 21CEIPPSECustomer-SitedSola</t>
  </si>
  <si>
    <t>New Resource 329 from 21CEIPPSECustomer-SitedSolar+StorageOffering_Solar 21CEIPPSECustomer-SitedSola</t>
  </si>
  <si>
    <t>New Resource 33 from 21CEIPCommunitySolar 21CEIPCommunitySolar</t>
  </si>
  <si>
    <t>New Resource 330 from 21CEIPPSECustomer-SitedSolar+StorageOffering_Solar 21CEIPPSECustomer-SitedSola</t>
  </si>
  <si>
    <t>New Resource 331 from 21CEIPPSECustomer-SitedSolar+StorageOffering_Solar 21CEIPPSECustomer-SitedSola</t>
  </si>
  <si>
    <t>New Resource 332 from 21CEIPPSECustomer-SitedSolar+StorageOffering_Solar 21CEIPPSECustomer-SitedSola</t>
  </si>
  <si>
    <t>New Resource 333 from 21CEIPPSECustomer-SitedSolar+StorageOffering_Solar 21CEIPPSECustomer-SitedSola</t>
  </si>
  <si>
    <t>New Resource 334 from 21CEIPPSECustomer-SitedSolar+StorageOffering_Solar 21CEIPPSECustomer-SitedSola</t>
  </si>
  <si>
    <t>New Resource 335 from 21CEIPPSECustomer-SitedSolar+StorageOffering_Solar 21CEIPPSECustomer-SitedSola</t>
  </si>
  <si>
    <t>New Resource 336 from 21CEIPPSECustomer-SitedSolar+StorageOffering_Solar 21CEIPPSECustomer-SitedSola</t>
  </si>
  <si>
    <t>New Resource 337 from 21CEIPPSECustomer-SitedSolar+StorageOffering_Battery 21CEIPPSECustomer-SitedSo</t>
  </si>
  <si>
    <t>New Resource 338 from 21CEIPPSECustomer-SitedSolar+StorageOffering_Battery 21CEIPPSECustomer-SitedSo</t>
  </si>
  <si>
    <t>New Resource 339 from 21CEIPPSECustomer-SitedSolar+StorageOffering_Battery 21CEIPPSECustomer-SitedSo</t>
  </si>
  <si>
    <t>New Resource 34 from 21CEIPCommunitySolar 21CEIPCommunitySolar</t>
  </si>
  <si>
    <t>New Resource 340 from 21CEIPPSECustomer-SitedSolar+StorageOffering_Battery 21CEIPPSECustomer-SitedSo</t>
  </si>
  <si>
    <t>New Resource 341 from 21CEIPPSECustomer-SitedSolar+StorageOffering_Battery 21CEIPPSECustomer-SitedSo</t>
  </si>
  <si>
    <t>New Resource 342 from 21CEIPPSECustomer-SitedSolar+StorageOffering_Battery 21CEIPPSECustomer-SitedSo</t>
  </si>
  <si>
    <t>New Resource 343 from 21CEIPPSECustomer-SitedSolar+StorageOffering_Battery 21CEIPPSECustomer-SitedSo</t>
  </si>
  <si>
    <t>New Resource 344 from 21CEIPPSECustomer-SitedSolar+StorageOffering_Battery 21CEIPPSECustomer-SitedSo</t>
  </si>
  <si>
    <t>New Resource 345 from 21CEIPPSECustomer-SitedSolar+StorageOffering_Battery 21CEIPPSECustomer-SitedSo</t>
  </si>
  <si>
    <t>New Resource 346 from 21CEIPPSECustomer-SitedSolar+StorageOffering_Battery 21CEIPPSECustomer-SitedSo</t>
  </si>
  <si>
    <t>New Resource 347 from 21CEIPPSECustomer-SitedSolar+StorageOffering_Battery 21CEIPPSECustomer-SitedSo</t>
  </si>
  <si>
    <t>New Resource 348 from 21CEIPPSECustomer-SitedSolar+StorageOffering_Battery 21CEIPPSECustomer-SitedSo</t>
  </si>
  <si>
    <t>New Resource 349 from 21CEIPPSECustomer-SitedSolar+StorageOffering_Battery 21CEIPPSECustomer-SitedSo</t>
  </si>
  <si>
    <t>New Resource 35 from 21CEIPCommunitySolarLowIncome 21CEIPCommunitySolarLowIncome</t>
  </si>
  <si>
    <t>New Resource 350 from 21CEIPPSECustomer-SitedSolar+StorageOffering_Battery 21CEIPPSECustomer-SitedSo</t>
  </si>
  <si>
    <t>New Resource 351 from 21CEIPPSECustomer-SitedSolar+StorageOffering_Battery 21CEIPPSECustomer-SitedSo</t>
  </si>
  <si>
    <t>New Resource 352 from 21CEIPPSECustomer-SitedSolar+StorageOffering_Battery 21CEIPPSECustomer-SitedSo</t>
  </si>
  <si>
    <t>New Resource 353 from 21CEIPPSECustomer-SitedSolar+StorageOffering_Battery 21CEIPPSECustomer-SitedSo</t>
  </si>
  <si>
    <t>New Resource 354 from 21CEIPPSECustomer-SitedSolar+StorageOffering_Battery 21CEIPPSECustomer-SitedSo</t>
  </si>
  <si>
    <t>New Resource 355 from 21CEIPPSECustomer-SitedSolar+StorageOffering_Battery 21CEIPPSECustomer-SitedSo</t>
  </si>
  <si>
    <t>New Resource 356 from 21CEIPPSECustomer-SitedSolar+StorageOffering_Battery 21CEIPPSECustomer-SitedSo</t>
  </si>
  <si>
    <t>New Resource 357 from 21CEIPPSECustomer-SitedSolar+StorageOffering_Battery 21CEIPPSECustomer-SitedSo</t>
  </si>
  <si>
    <t>New Resource 358 from 21CEIPPSECustomer-SitedSolar+StorageOffering_Battery 21CEIPPSECustomer-SitedSo</t>
  </si>
  <si>
    <t>New Resource 359 from 21CEIPPSECustomer-SitedSolar+StorageOffering_Battery 21CEIPPSECustomer-SitedSo</t>
  </si>
  <si>
    <t>New Resource 36 from 21CEIPCommunitySolarLowIncome 21CEIPCommunitySolarLowIncome</t>
  </si>
  <si>
    <t>New Resource 360 from 21CEIPPSECustomer-SitedSolar+StorageOffering_Battery 21CEIPPSECustomer-SitedSo</t>
  </si>
  <si>
    <t>New Resource 361 from 21CEIPPSECustomer-SitedSolar+StorageOffering_Battery 21CEIPPSECustomer-SitedSo</t>
  </si>
  <si>
    <t>New Resource 362 from 21CEIPMulti-FamilyCommunitySolar 21CEIPMulti-FamilyCommunitySolar</t>
  </si>
  <si>
    <t>New Resource 363 from 21CEIPMulti-FamilyCommunitySolar 21CEIPMulti-FamilyCommunitySolar</t>
  </si>
  <si>
    <t>New Resource 364 from 21CEIPMulti-FamilyCommunitySolar 21CEIPMulti-FamilyCommunitySolar</t>
  </si>
  <si>
    <t>New Resource 365 from 21CEIPMulti-FamilyCommunitySolar 21CEIPMulti-FamilyCommunitySolar</t>
  </si>
  <si>
    <t>New Resource 366 from 21CEIPMulti-FamilyCommunitySolar 21CEIPMulti-FamilyCommunitySolar</t>
  </si>
  <si>
    <t>New Resource 367 from 21CEIPMulti-FamilyCommunitySolar 21CEIPMulti-FamilyCommunitySolar</t>
  </si>
  <si>
    <t>New Resource 368 from 21CEIPMulti-FamilyCommunitySolar 21CEIPMulti-FamilyCommunitySolar</t>
  </si>
  <si>
    <t>New Resource 369 from 21CEIPMulti-FamilyCommunitySolar 21CEIPMulti-FamilyCommunitySolar</t>
  </si>
  <si>
    <t>New Resource 37 from 21CEIPCommunitySolarLowIncome 21CEIPCommunitySolarLowIncome</t>
  </si>
  <si>
    <t>New Resource 370 from 21CEIPMulti-FamilyCommunitySolar 21CEIPMulti-FamilyCommunitySolar</t>
  </si>
  <si>
    <t>New Resource 371 from 21CEIPMulti-FamilyCommunitySolar 21CEIPMulti-FamilyCommunitySolar</t>
  </si>
  <si>
    <t>New Resource 3711 from 21IRPDSM1 DSM Bundle 1</t>
  </si>
  <si>
    <t>New Resource 3712 from 21IRPDSM2 DSM Bundle 2</t>
  </si>
  <si>
    <t>New Resource 3713 from 21IRPDSM3 DSM Bundle 3</t>
  </si>
  <si>
    <t>New Resource 3714 from 21IRPDSM4 DSM Bundle 4</t>
  </si>
  <si>
    <t>New Resource 3715 from 21IRPDSM5 DSM Bundle 5</t>
  </si>
  <si>
    <t>New Resource 3716 from 21IRPDSM6 DSM Bundle 6</t>
  </si>
  <si>
    <t>New Resource 3717 from 21IRPDSM7 DSM Bundle 7</t>
  </si>
  <si>
    <t>New Resource 3718 from 21IRPDSM8 DSM Bundle 8</t>
  </si>
  <si>
    <t>New Resource 3719 from 21IRPDSM9 DSM Bundle 9</t>
  </si>
  <si>
    <t>New Resource 372 from 21CEIPMulti-FamilyCommunitySolar 21CEIPMulti-FamilyCommunitySolar</t>
  </si>
  <si>
    <t>New Resource 3720 from 21IRPDSM10 DSM Bundle 10</t>
  </si>
  <si>
    <t>New Resource 3721 from 21IRPDSM11 DSM Bundle 11</t>
  </si>
  <si>
    <t>New Resource 3722 from 21IRPDSMDE DSM Bundle Distribution Efficiency</t>
  </si>
  <si>
    <t>New Resource 3723 from 21IRPDSMC&amp;S 21IRP DSM C&amp;S</t>
  </si>
  <si>
    <t>New Resource 3724 from 21IRPDSMPV 21IRP DSM Solar PV</t>
  </si>
  <si>
    <t>New Resource 3725 from 21IRPDR1 DR Res CPP-No Enablement</t>
  </si>
  <si>
    <t>New Resource 3726 from 21IRPDR2 DR Res CPP-With Enablement</t>
  </si>
  <si>
    <t>New Resource 3727 from 21IRPDR3 DR Res DLC Heat-Switch</t>
  </si>
  <si>
    <t>New Resource 3728 from 21IRPDR4 DR Res DLC Heat-BYOT</t>
  </si>
  <si>
    <t>New Resource 3729 from 21IRPDR5 DR Res DLC ERWH-Switch</t>
  </si>
  <si>
    <t>New Resource 3730 from 21IRPDR6 DR Res DLC ERWH-Grid-Enabled</t>
  </si>
  <si>
    <t>New Resource 3757 from 21IRPDR8 DR Res DLC HPWH-Grid-Enabled</t>
  </si>
  <si>
    <t>New Resource 3758 from 21IRPDR9 DR Small Com DLC Heat-Switch</t>
  </si>
  <si>
    <t>New Resource 3759 from 21IRPDR10 DR Medium Com DLC Heat-Switch</t>
  </si>
  <si>
    <t>New Resource 3760 from 21IRPDR11 DR C&amp;I Curtailment-Manual</t>
  </si>
  <si>
    <t>New Resource 3761 from 21IRPDR12 DR C&amp;I Curtailment-AutoDR</t>
  </si>
  <si>
    <t>New Resource 3762 from 21IRPDR13 DR C&amp;I CPP-No Enablement</t>
  </si>
  <si>
    <t>New Resource 3763 from 21IRPDR14 DR C&amp;I CPP-With Enablement</t>
  </si>
  <si>
    <t>New Resource 3790 from 21IRPDR16 DR Res Behavior DR-Winter</t>
  </si>
  <si>
    <t>New Resource 38 from 21CEIPCommunitySolarLowIncome 21CEIPCommunitySolarLowIncome</t>
  </si>
  <si>
    <t>New Resource 3839 from 21IRPSolar1 New WA Solar1</t>
  </si>
  <si>
    <t>New Resource 3840 from 21IRPSolar2 New WA Solar2</t>
  </si>
  <si>
    <t>New Resource 3841 from 21IRPSolar3 New WA Solar3</t>
  </si>
  <si>
    <t>New Resource 3847 from 21IRPSolar4 New WA Solar4</t>
  </si>
  <si>
    <t>New Resource 3870 from 21IRPSolar5 New WA Solar5</t>
  </si>
  <si>
    <t>New Resource 3895 from 21IRPSolar6 New WA Solar6</t>
  </si>
  <si>
    <t>New Resource 39 from 21CEIPCommunitySolarLowIncome 21CEIPCommunitySolarLowIncome</t>
  </si>
  <si>
    <t>New Resource 3917 from 21IRPSolar7 New WA Solar7</t>
  </si>
  <si>
    <t>New Resource 3942 from 21IRPSolar8 New WA Solar8</t>
  </si>
  <si>
    <t>New Resource 3968 from 21IRPSolar9 New WA Solar9</t>
  </si>
  <si>
    <t>New Resource 4 from 21CEIPCommunitySolar 21CEIPCommunitySolar</t>
  </si>
  <si>
    <t>New Resource 40 from 21CEIPCommunitySolarLowIncome 21CEIPCommunitySolarLowIncome</t>
  </si>
  <si>
    <t>New Resource 41 from 21CEIPCommunitySolarLowIncome 21CEIPCommunitySolarLowIncome</t>
  </si>
  <si>
    <t>New Resource 42 from 21CEIPCommunitySolarLowIncome 21CEIPCommunitySolarLowIncome</t>
  </si>
  <si>
    <t>New Resource 4294 from 21IRPSolar10+ New WA Solar10+</t>
  </si>
  <si>
    <t>New Resource 4295 from 21IRPSolar10+ New WA Solar10+</t>
  </si>
  <si>
    <t>New Resource 43 from 21CEIPCommunitySolarLowIncome 21CEIPCommunitySolarLowIncome</t>
  </si>
  <si>
    <t>New Resource 4334 from 21IRPSolar10+ New WA Solar10+</t>
  </si>
  <si>
    <t>New Resource 44 from 21CEIP3rdPartySolar 21CEIP3rdPartySolar</t>
  </si>
  <si>
    <t>New Resource 4414 from 21IRPWind1 New WA Wind1</t>
  </si>
  <si>
    <t>New Resource 4415 from 21IRPWind2 New WA Wind2</t>
  </si>
  <si>
    <t>New Resource 4416 from 21IRPWind3 New WA Wind3</t>
  </si>
  <si>
    <t>New Resource 4417 from 21IRPWind4 New WA Wind4</t>
  </si>
  <si>
    <t>New Resource 4420 from 21IRPWind5 New WA Wind5</t>
  </si>
  <si>
    <t>New Resource 4443 from 21IRPWind6 New WA Wind6</t>
  </si>
  <si>
    <t>New Resource 4465 from 21IRPWind7 New WA Wind7</t>
  </si>
  <si>
    <t>New Resource 4488 from 21IRPWind8 New WA Wind8</t>
  </si>
  <si>
    <t>New Resource 45 from 21CEIP3rdPartySolar 21CEIP3rdPartySolar</t>
  </si>
  <si>
    <t>New Resource 4510 from 21IRPWind9 New WA Wind9</t>
  </si>
  <si>
    <t>New Resource 46 from 21CEIP3rdPartySolar 21CEIP3rdPartySolar</t>
  </si>
  <si>
    <t>New Resource 4648 from 21IRPWind10+ New WA Wind10+</t>
  </si>
  <si>
    <t>New Resource 4668 from 21IRPWind10+ New WA Wind10+</t>
  </si>
  <si>
    <t>New Resource 4688 from 21IRPWind10+ New WA Wind10+</t>
  </si>
  <si>
    <t>New Resource 47 from 21CEIP3rdPartySolar 21CEIP3rdPartySolar</t>
  </si>
  <si>
    <t>New Resource 4728 from 21IRPWind10+ New WA Wind10+</t>
  </si>
  <si>
    <t>New Resource 4748 from 21IRPWind10+ New WA Wind10+</t>
  </si>
  <si>
    <t>New Resource 4768 from 21IRPWind10+ New WA Wind10+</t>
  </si>
  <si>
    <t>New Resource 48 from 21CEIP3rdPartySolar 21CEIP3rdPartySolar</t>
  </si>
  <si>
    <t>New Resource 4808 from 21IRPWind10+ New WA Wind10+</t>
  </si>
  <si>
    <t>New Resource 4828 from 21IRPWind10+ New WA Wind10+</t>
  </si>
  <si>
    <t>New Resource 4868 from 21IRPWind10+ New WA Wind10+</t>
  </si>
  <si>
    <t>New Resource 4869 from 21IRPWind10+ New WA Wind10+</t>
  </si>
  <si>
    <t>New Resource 4870 from 21IRPWind10+ New WA Wind10+</t>
  </si>
  <si>
    <t>New Resource 4888 from 21IRPWind10+ New WA Wind10+</t>
  </si>
  <si>
    <t>New Resource 49 from 21CEIP3rdPartySolar 21CEIP3rdPartySolar</t>
  </si>
  <si>
    <t>New Resource 5 from 21CEIPCommunitySolar 21CEIPCommunitySolar</t>
  </si>
  <si>
    <t>New Resource 50 from 21CEIP3rdPartySolar 21CEIP3rdPartySolar</t>
  </si>
  <si>
    <t>New Resource 5022 from 21IRPMTWindEastern1 New MT Wind Eastern 1</t>
  </si>
  <si>
    <t>New Resource 5046 from 21IRPMTWindCentral1 New MT Wind Central 1</t>
  </si>
  <si>
    <t>New Resource 51 from 21CEIP3rdPartySolar 21CEIP3rdPartySolar</t>
  </si>
  <si>
    <t>New Resource 5154 from 21IRPWind_Battery22 New Wind + Battery 2045</t>
  </si>
  <si>
    <t>New Resource 5155 from 21IRPLiIon2hr_Wind22 New Wind + Battery 2045</t>
  </si>
  <si>
    <t>New Resource 52 from 21CEIP3rdPartySolar 21CEIP3rdPartySolar</t>
  </si>
  <si>
    <t>New Resource 53 from 21CEIP3rdPartySolar 21CEIP3rdPartySolar</t>
  </si>
  <si>
    <t>New Resource 54 from 21CEIP3rdPartySolar 21CEIP3rdPartySolar</t>
  </si>
  <si>
    <t>New Resource 5412 from 21IRPDERPV 21IRP DER Solar PV</t>
  </si>
  <si>
    <t>New Resource 5413 from 21IRPDERStorage 21IRP DER Storage</t>
  </si>
  <si>
    <t>New Resource 5414 from 21IRPMTWindOption New MTWindOptionEastern</t>
  </si>
  <si>
    <t>New Resource 5418 from 21IRPDERRoof_Balanced1 DER Roof Mounted Solar_Balanced1</t>
  </si>
  <si>
    <t>New Resource 5420 from 21IRPLiIon2hr_Balanced2 New Li Ion 2hr_Balanced2</t>
  </si>
  <si>
    <t>New Resource 5421 from 21IRPLiIon2hr_Balanced3 New Li Ion 2hr_Balanced3</t>
  </si>
  <si>
    <t>New Resource 5422 from 21IRPLiIon2hr_Balanced4 New Li Ion 2hr_Balanced4</t>
  </si>
  <si>
    <t>New Resource 5423 from 21IRPLiIon2hr_Balanced5 New Li Ion 2hr_Balanced5</t>
  </si>
  <si>
    <t>New Resource 5424 from 21IRPLiIon2hr_Balanced6 New Li Ion 2hr_Balanced6</t>
  </si>
  <si>
    <t>New Resource 5425 from 21IRPLiIon2hr_Balanced7 New Li Ion 2hr_Balanced7</t>
  </si>
  <si>
    <t>New Resource 5426 from 21IRP_GreenDirect4_Balanced Green Direct 4_WA Solar East (2027)_Balanced</t>
  </si>
  <si>
    <t>New Resource 5427 from 21IRP_GreenDirect3_Balanced Green Direct 3_WA Wind (2025)_Balanced</t>
  </si>
  <si>
    <t>New Resource 5428 from 21IRP_GreenDirect5_Balanced Green Direct 5_WA Wind (2030)_Balanced</t>
  </si>
  <si>
    <t>New Resource 55 from 21CEIP3rdPartySolar 21CEIP3rdPartySolar</t>
  </si>
  <si>
    <t>New Resource 56 from 21CEIP3rdPartySolar 21CEIP3rdPartySolar</t>
  </si>
  <si>
    <t>New Resource 57 from 21CEIP3rdPartySolar 21CEIP3rdPartySolar</t>
  </si>
  <si>
    <t>New Resource 58 from 21CEIP3rdPartySolar 21CEIP3rdPartySolar</t>
  </si>
  <si>
    <t>New Resource 59 from 21CEIP3rdPartySolar 21CEIP3rdPartySolar</t>
  </si>
  <si>
    <t>New Resource 6 from 21CEIPCommunitySolar 21CEIPCommunitySolar</t>
  </si>
  <si>
    <t>New Resource 60 from 21CEIP3rdPartySolar 21CEIP3rdPartySolar</t>
  </si>
  <si>
    <t>New Resource 61 from 21CEIP3rdPartySolar 21CEIP3rdPartySolar</t>
  </si>
  <si>
    <t>New Resource 62 from 21CEIP3rdPartySolar 21CEIP3rdPartySolar</t>
  </si>
  <si>
    <t>New Resource 63 from 21CEIP3rdPartySolar 21CEIP3rdPartySolar</t>
  </si>
  <si>
    <t>New Resource 64 from 21CEIP3rdPartySolar 21CEIP3rdPartySolar</t>
  </si>
  <si>
    <t>New Resource 65 from 21CEIP3rdPartySolar 21CEIP3rdPartySolar</t>
  </si>
  <si>
    <t>New Resource 66 from 21CEIP3rdPartySolar 21CEIP3rdPartySolar</t>
  </si>
  <si>
    <t>New Resource 67 from 21CEIP3rdPartySolar 21CEIP3rdPartySolar</t>
  </si>
  <si>
    <t>New Resource 68 from 21CEIP3rdPartySolar 21CEIP3rdPartySolar</t>
  </si>
  <si>
    <t>New Resource 69 from 21CEIP3rdPartySolar 21CEIP3rdPartySolar</t>
  </si>
  <si>
    <t>New Resource 7 from 21CEIPCommunitySolar 21CEIPCommunitySolar</t>
  </si>
  <si>
    <t>New Resource 70 from 21CEIP3rdPartySolar 21CEIP3rdPartySolar</t>
  </si>
  <si>
    <t>New Resource 71 from 21CEIP3rdPartySolar 21CEIP3rdPartySolar</t>
  </si>
  <si>
    <t>New Resource 72 from 21CEIP3rdPartySolar 21CEIP3rdPartySolar</t>
  </si>
  <si>
    <t>New Resource 73 from 21CEIP3rdPartySolar 21CEIP3rdPartySolar</t>
  </si>
  <si>
    <t>New Resource 74 from 21CEIP3rdPartySolar 21CEIP3rdPartySolar</t>
  </si>
  <si>
    <t>New Resource 75 from 21CEIP3rdPartySolar 21CEIP3rdPartySolar</t>
  </si>
  <si>
    <t>New Resource 76 from 21CEIP3rdPartySolar 21CEIP3rdPartySolar</t>
  </si>
  <si>
    <t>New Resource 77 from 21CEIP3rdPartySolar 21CEIP3rdPartySolar</t>
  </si>
  <si>
    <t>New Resource 78 from 21CEIP3rdPartySolar 21CEIP3rdPartySolar</t>
  </si>
  <si>
    <t>New Resource 79 from 21CEIP3rdPartySolar 21CEIP3rdPartySolar</t>
  </si>
  <si>
    <t>New Resource 8 from 21CEIPCommunitySolar 21CEIPCommunitySolar</t>
  </si>
  <si>
    <t>New Resource 80 from 21CEIP3rdPartySolar 21CEIP3rdPartySolar</t>
  </si>
  <si>
    <t>New Resource 81 from 21CEIP3rdPartySolar 21CEIP3rdPartySolar</t>
  </si>
  <si>
    <t>New Resource 82 from 21CEIP3rdPartySolar 21CEIP3rdPartySolar</t>
  </si>
  <si>
    <t>New Resource 83 from 21CEIP3rdPartySolar 21CEIP3rdPartySolar</t>
  </si>
  <si>
    <t>New Resource 84 from 21CEIP3rdPartySolar 21CEIP3rdPartySolar</t>
  </si>
  <si>
    <t>New Resource 85 from 21CEIP3rdPartySolar 21CEIP3rdPartySolar</t>
  </si>
  <si>
    <t>New Resource 86 from 21CEIP3rdPartySolar 21CEIP3rdPartySolar</t>
  </si>
  <si>
    <t>New Resource 87 from 21CEIP3rdPartySolar 21CEIP3rdPartySolar</t>
  </si>
  <si>
    <t>New Resource 88 from 21CEIP3rdPartySolar 21CEIP3rdPartySolar</t>
  </si>
  <si>
    <t>New Resource 89 from 21CEIP3rdPartySolar 21CEIP3rdPartySolar</t>
  </si>
  <si>
    <t>New Resource 9 from 21CEIPCommunitySolar 21CEIPCommunitySolar</t>
  </si>
  <si>
    <t>New Resource 90 from 21CEIP3rdPartySolar 21CEIP3rdPartySolar</t>
  </si>
  <si>
    <t>New Resource 91 from 21CEIP3rdPartySolar 21CEIP3rdPartySolar</t>
  </si>
  <si>
    <t>New Resource 92 from 21CEIP3rdPartySolar 21CEIP3rdPartySolar</t>
  </si>
  <si>
    <t>New Resource 93 from 21CEIP3rdPartySolar 21CEIP3rdPartySolar</t>
  </si>
  <si>
    <t>New Resource 94 from 21CEIP3rdPartySolar 21CEIP3rdPartySolar</t>
  </si>
  <si>
    <t>New Resource 95 from 21CEIP3rdPartySolar 21CEIP3rdPartySolar</t>
  </si>
  <si>
    <t>New Resource 96 from 21CEIP3rdPartySolar 21CEIP3rdPartySolar</t>
  </si>
  <si>
    <t>New Resource 97 from 21CEIP3rdPartySolar 21CEIP3rdPartySolar</t>
  </si>
  <si>
    <t>New Resource 98 from 21CEIP3rdPartySolar 21CEIP3rdPartySolar</t>
  </si>
  <si>
    <t>New Resource 99 from 21CEIP3rdPartySolar 21CEIP3rdPartySolar</t>
  </si>
  <si>
    <t>2021 CEIP No CETA Portfolio</t>
  </si>
  <si>
    <t>New Resource 1191 from 21IRPRecip New Recip Peaker</t>
  </si>
  <si>
    <t>New Resource 121 from 21IRPFrame New Frame Peaker</t>
  </si>
  <si>
    <t>New Resource 131 from 21IRPFrame New Frame Peaker</t>
  </si>
  <si>
    <t>New Resource 1489 from 21IRPLiIon2hr New Li Ion 2hr</t>
  </si>
  <si>
    <t>New Resource 1490 from 21IRPLiIon2hr New Li Ion 2hr</t>
  </si>
  <si>
    <t>New Resource 1689 from 21IRPLiIon2hr New Li Ion 2hr</t>
  </si>
  <si>
    <t>New Resource 181 from 21IRPFrame New Frame Peaker</t>
  </si>
  <si>
    <t>New Resource 21 from 21IRPFrame New Frame Peaker</t>
  </si>
  <si>
    <t>New Resource 211 from 21IRPFrame New Frame Peaker</t>
  </si>
  <si>
    <t>New Resource 212 from 21IRPFrame New Frame Peaker</t>
  </si>
  <si>
    <t>New Resource 213 from 21IRPFrame New Frame Peaker</t>
  </si>
  <si>
    <t>New Resource 214 from 21IRPFrame New Frame Peaker</t>
  </si>
  <si>
    <t>New Resource 3829 from 21IRPDSM1 DSM Bundle 1</t>
  </si>
  <si>
    <t>New Resource 3830 from 21IRPDSM2 DSM Bundle 2</t>
  </si>
  <si>
    <t>New Resource 3831 from 21IRPDSM3 DSM Bundle 3</t>
  </si>
  <si>
    <t>New Resource 3832 from 21IRPDSM4 DSM Bundle 4</t>
  </si>
  <si>
    <t>New Resource 3833 from 21IRPDSM5 DSM Bundle 5</t>
  </si>
  <si>
    <t>New Resource 3843 from 21IRPDSMC&amp;S 21IRP DSM C&amp;S</t>
  </si>
  <si>
    <t>New Resource 3844 from 21IRPDSMPV 21IRP DSM Solar PV</t>
  </si>
  <si>
    <t>New Resource 3847 from 21IRPDR1 DR Res CPP-No Enablement</t>
  </si>
  <si>
    <t>New Resource 3905 from 21IRPDR3 DR Res DLC Heat-Switch</t>
  </si>
  <si>
    <t>New Resource 3976 from 21IRPDR6 DR Res DLC ERWH-Grid-Enabled</t>
  </si>
  <si>
    <t>New Resource 4027 from 21IRPDR8 DR Res DLC HPWH-Grid-Enabled</t>
  </si>
  <si>
    <t>New Resource 567 from 21IRPRecip New Recip Peaker</t>
  </si>
  <si>
    <t>New Resource 568 from 21IRPRecip New Recip Peaker</t>
  </si>
  <si>
    <t>New Resource 5776 from 21IRPMTWindEastern1 New MT Wind Eastern 1</t>
  </si>
  <si>
    <t>New Resource 5798 from 21IRPMTWindCentral1 New MT Wind Central 1</t>
  </si>
  <si>
    <t>New Resource 61 from 21IRPFrame New Frame Peaker</t>
  </si>
  <si>
    <t>New Resource 6145 from 21IRPDERPV 21IRP DER Solar PV</t>
  </si>
  <si>
    <t>New Resource 6146 from 21IRPDERStorage 21IRP DER Storage</t>
  </si>
  <si>
    <t>New Resource 6147 from 21IRPMTWindOption New MTWindOptionEastern</t>
  </si>
  <si>
    <t>New Resource 91 from 21IRPFrame New Frame Peaker</t>
  </si>
  <si>
    <t>2021 CEIP No CETA Bundle 11 Portfolio</t>
  </si>
  <si>
    <t>New Resource 1192 from 21IRPRecip New Recip Peaker</t>
  </si>
  <si>
    <t>New Resource 12 from 21IRPFrame New Frame Peaker</t>
  </si>
  <si>
    <t>New Resource 141 from 21IRPFrame New Frame Peaker</t>
  </si>
  <si>
    <t>New Resource 1491 from 21IRPLiIon2hr New Li Ion 2hr</t>
  </si>
  <si>
    <t>New Resource 1492 from 21IRPLiIon2hr New Li Ion 2hr</t>
  </si>
  <si>
    <t>New Resource 1493 from 21IRPLiIon2hr New Li Ion 2hr</t>
  </si>
  <si>
    <t>New Resource 1509 from 21IRPLiIon2hr New Li Ion 2hr</t>
  </si>
  <si>
    <t>New Resource 2229 from 21IRPLiIon4hr New Li Ion 4hr</t>
  </si>
  <si>
    <t>New Resource 327 from 21IRPRecip New Recip Peaker</t>
  </si>
  <si>
    <t>New Resource 3834 from 21IRPDSM6 DSM Bundle 6</t>
  </si>
  <si>
    <t>New Resource 3835 from 21IRPDSM7 DSM Bundle 7</t>
  </si>
  <si>
    <t>New Resource 3836 from 21IRPDSM8 DSM Bundle 8</t>
  </si>
  <si>
    <t>New Resource 3837 from 21IRPDSM9 DSM Bundle 9</t>
  </si>
  <si>
    <t>New Resource 3838 from 21IRPDSM10 DSM Bundle 10</t>
  </si>
  <si>
    <t>New Resource 3839 from 21IRPDSM11 DSM Bundle 11</t>
  </si>
  <si>
    <t>New Resource 3841 from 21IRPDSMC&amp;S 21IRP DSM C&amp;S</t>
  </si>
  <si>
    <t>New Resource 3842 from 21IRPDSMPV 21IRP DSM Solar PV</t>
  </si>
  <si>
    <t>New Resource 3843 from 21IRPDR1 DR Res CPP-No Enablement</t>
  </si>
  <si>
    <t>New Resource 3844 from 21IRPDR2 DR Res CPP-With Enablement</t>
  </si>
  <si>
    <t>New Resource 3845 from 21IRPDR3 DR Res DLC Heat-Switch</t>
  </si>
  <si>
    <t>New Resource 3846 from 21IRPDR4 DR Res DLC Heat-BYOT</t>
  </si>
  <si>
    <t>New Resource 3847 from 21IRPDR5 DR Res DLC ERWH-Switch</t>
  </si>
  <si>
    <t>New Resource 3848 from 21IRPDR6 DR Res DLC ERWH-Grid-Enabled</t>
  </si>
  <si>
    <t>New Resource 3849 from 21IRPDR8 DR Res DLC HPWH-Grid-Enabled</t>
  </si>
  <si>
    <t>New Resource 3850 from 21IRPDR9 DR Small Com DLC Heat-Switch</t>
  </si>
  <si>
    <t>New Resource 3851 from 21IRPDR10 DR Medium Com DLC Heat-Switch</t>
  </si>
  <si>
    <t>New Resource 3852 from 21IRPDR11 DR C&amp;I Curtailment-Manual</t>
  </si>
  <si>
    <t>New Resource 3853 from 21IRPDR12 DR C&amp;I Curtailment-AutoDR</t>
  </si>
  <si>
    <t>New Resource 3854 from 21IRPDR13 DR C&amp;I CPP-No Enablement</t>
  </si>
  <si>
    <t>New Resource 3855 from 21IRPDR14 DR C&amp;I CPP-With Enablement</t>
  </si>
  <si>
    <t>New Resource 3856 from 21IRPDR16 DR Res Behavior DR-Winter</t>
  </si>
  <si>
    <t>New Resource 5741 from 21IRPDERPV 21IRP DER Solar PV</t>
  </si>
  <si>
    <t>New Resource 5742 from 21IRPDERStorage 21IRP DER Storage</t>
  </si>
  <si>
    <t>New Resource 5743 from 21IRPMTWindOption New MTWindOptionEastern</t>
  </si>
  <si>
    <t>New Resource 663 from 21IRPRecip New Recip Peaker</t>
  </si>
  <si>
    <t xml:space="preserve">Unspecified Emission Rate: </t>
  </si>
  <si>
    <t>metric tons / MWh</t>
  </si>
  <si>
    <t>Annual Emission</t>
  </si>
  <si>
    <t>short tons / MWh</t>
  </si>
  <si>
    <t>Short Ton per Year</t>
  </si>
  <si>
    <t>Grand Total</t>
  </si>
  <si>
    <t>Existing Fossil?</t>
  </si>
  <si>
    <t>Difference</t>
  </si>
  <si>
    <t>Cumulative (2022-2045)</t>
  </si>
  <si>
    <t>Source: PSE Response to NWEC DR 146</t>
  </si>
  <si>
    <t>SCGHG (nominal $/short ton)</t>
  </si>
  <si>
    <t>Nominal discount rate</t>
  </si>
  <si>
    <t>Inflation</t>
  </si>
  <si>
    <t>Real discount rate</t>
  </si>
  <si>
    <t>NPV (2020$)</t>
  </si>
  <si>
    <t>SCGHG Avoided by Reduced Dispatch (nominal million $)</t>
  </si>
  <si>
    <t>Clean Energy Additions</t>
  </si>
  <si>
    <t>Clean Energy Addition?</t>
  </si>
  <si>
    <t>NPV</t>
  </si>
  <si>
    <t>Levelized Value (2020$/MWh)</t>
  </si>
  <si>
    <t>Existing Gas Resources</t>
  </si>
  <si>
    <t>Emissions from Existing Gas Resources (million short tons)</t>
  </si>
  <si>
    <t>Existing Gas?</t>
  </si>
  <si>
    <t>Energy from Clean Energy Additions (GWh)</t>
  </si>
  <si>
    <t>Dispatch from Existing Gas Resources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</si>
</sst>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#,##0.0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0" fillId="2" borderId="0" xfId="0" applyFill="1"/>
    <xf numFmtId="164" fontId="3" fillId="0" borderId="1" xfId="1" applyNumberFormat="1" applyFont="1" applyBorder="1" applyAlignment="1">
      <alignment horizontal="left" vertical="top"/>
    </xf>
    <xf numFmtId="164" fontId="3" fillId="0" borderId="1" xfId="1" applyNumberFormat="1" applyFont="1" applyBorder="1" applyAlignment="1">
      <alignment horizontal="center" vertical="top"/>
    </xf>
    <xf numFmtId="164" fontId="0" fillId="0" borderId="0" xfId="1" applyNumberFormat="1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165" fontId="0" fillId="0" borderId="0" xfId="0" applyNumberFormat="1"/>
    <xf numFmtId="0" fontId="2" fillId="0" borderId="0" xfId="0" applyFont="1"/>
    <xf numFmtId="3" fontId="0" fillId="0" borderId="0" xfId="0" applyNumberForma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10" fontId="0" fillId="0" borderId="0" xfId="2" applyNumberFormat="1" applyFont="1"/>
    <xf numFmtId="8" fontId="0" fillId="0" borderId="0" xfId="0" applyNumberFormat="1"/>
    <xf numFmtId="6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GHG Emissions from Existing Gas Resources (million tons)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CEIP Preferred Portfolio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Sheet1!$E$13:$AB$13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Sheet1!$E$14:$AB$14</c:f>
              <c:numCache>
                <c:formatCode>#,##0.00</c:formatCode>
                <c:ptCount val="24"/>
                <c:pt idx="0">
                  <c:v>2.7190203984374999</c:v>
                </c:pt>
                <c:pt idx="1">
                  <c:v>2.7501792656249999</c:v>
                </c:pt>
                <c:pt idx="2">
                  <c:v>2.6144704062500002</c:v>
                </c:pt>
                <c:pt idx="3">
                  <c:v>2.559061021484375</c:v>
                </c:pt>
                <c:pt idx="4">
                  <c:v>2.0608579882812501</c:v>
                </c:pt>
                <c:pt idx="5">
                  <c:v>2.2253678076171877</c:v>
                </c:pt>
                <c:pt idx="6">
                  <c:v>1.9809271601562499</c:v>
                </c:pt>
                <c:pt idx="7">
                  <c:v>1.7280123388671875</c:v>
                </c:pt>
                <c:pt idx="8">
                  <c:v>1.5527901132812501</c:v>
                </c:pt>
                <c:pt idx="9">
                  <c:v>1.4425417412109376</c:v>
                </c:pt>
                <c:pt idx="10">
                  <c:v>1.3531461640625</c:v>
                </c:pt>
                <c:pt idx="11">
                  <c:v>1.2509621914062501</c:v>
                </c:pt>
                <c:pt idx="12">
                  <c:v>1.1963713125</c:v>
                </c:pt>
                <c:pt idx="13">
                  <c:v>1.2083723486328124</c:v>
                </c:pt>
                <c:pt idx="14">
                  <c:v>1.1243969208984375</c:v>
                </c:pt>
                <c:pt idx="15">
                  <c:v>1.0671088291015625</c:v>
                </c:pt>
                <c:pt idx="16">
                  <c:v>1.056417048828125</c:v>
                </c:pt>
                <c:pt idx="17">
                  <c:v>0.9772474296875</c:v>
                </c:pt>
                <c:pt idx="18">
                  <c:v>0.8468726879882813</c:v>
                </c:pt>
                <c:pt idx="19">
                  <c:v>0.76649789697265625</c:v>
                </c:pt>
                <c:pt idx="20">
                  <c:v>0.82027180957031254</c:v>
                </c:pt>
                <c:pt idx="21">
                  <c:v>0.64372726416015624</c:v>
                </c:pt>
                <c:pt idx="22">
                  <c:v>0.5451550209960937</c:v>
                </c:pt>
                <c:pt idx="23">
                  <c:v>0.43679974462890625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C4-4D4D-90CA-E5EAEFB217DB}"/>
            </c:ext>
          </c:extLst>
        </c:ser>
        <c:ser>
          <c:idx val="1"/>
          <c:order val="1"/>
          <c:tx>
            <c:v>No CETA Bundle 11 Portfolio</c:v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Sheet1!$E$13:$AB$13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Sheet1!$E$15:$AB$15</c:f>
              <c:numCache>
                <c:formatCode>#,##0.00</c:formatCode>
                <c:ptCount val="24"/>
                <c:pt idx="0">
                  <c:v>2.7188958691406251</c:v>
                </c:pt>
                <c:pt idx="1">
                  <c:v>2.7189970644531249</c:v>
                </c:pt>
                <c:pt idx="2">
                  <c:v>2.656860099609375</c:v>
                </c:pt>
                <c:pt idx="3">
                  <c:v>2.6713043398437502</c:v>
                </c:pt>
                <c:pt idx="4">
                  <c:v>2.1061874160156249</c:v>
                </c:pt>
                <c:pt idx="5">
                  <c:v>2.4568271777343749</c:v>
                </c:pt>
                <c:pt idx="6">
                  <c:v>2.2277685566406249</c:v>
                </c:pt>
                <c:pt idx="7">
                  <c:v>1.98228607421875</c:v>
                </c:pt>
                <c:pt idx="8">
                  <c:v>1.8285818613281251</c:v>
                </c:pt>
                <c:pt idx="9">
                  <c:v>1.7162975664062501</c:v>
                </c:pt>
                <c:pt idx="10">
                  <c:v>1.6270676962890624</c:v>
                </c:pt>
                <c:pt idx="11">
                  <c:v>1.645099474609375</c:v>
                </c:pt>
                <c:pt idx="12">
                  <c:v>1.5327531289062499</c:v>
                </c:pt>
                <c:pt idx="13">
                  <c:v>1.4343934580078126</c:v>
                </c:pt>
                <c:pt idx="14">
                  <c:v>1.553221333984375</c:v>
                </c:pt>
                <c:pt idx="15">
                  <c:v>1.5145946601562501</c:v>
                </c:pt>
                <c:pt idx="16">
                  <c:v>1.566982669921875</c:v>
                </c:pt>
                <c:pt idx="17">
                  <c:v>1.4666884033203125</c:v>
                </c:pt>
                <c:pt idx="18">
                  <c:v>1.3649116083984374</c:v>
                </c:pt>
                <c:pt idx="19">
                  <c:v>1.4968502285156251</c:v>
                </c:pt>
                <c:pt idx="20">
                  <c:v>1.5707506113281251</c:v>
                </c:pt>
                <c:pt idx="21">
                  <c:v>1.5594193447265625</c:v>
                </c:pt>
                <c:pt idx="22">
                  <c:v>1.55455372265625</c:v>
                </c:pt>
                <c:pt idx="23">
                  <c:v>1.6101014873046875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C4-4D4D-90CA-E5EAEFB2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862719"/>
        <c:axId val="762862303"/>
      </c:lineChart>
      <c:catAx>
        <c:axId val="76286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2303"/>
        <c:crosses val="autoZero"/>
        <c:auto val="1"/>
        <c:lblAlgn val="ctr"/>
        <c:lblOffset val="100"/>
        <c:tickLblSkip val="2"/>
        <c:noMultiLvlLbl val="0"/>
      </c:catAx>
      <c:valAx>
        <c:axId val="76286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Clean Energy Additions</a:t>
            </a:r>
          </a:p>
          <a:p>
            <a:pPr>
              <a:defRPr/>
            </a:pPr>
            <a:r>
              <a:rPr lang="en-US"/>
              <a:t>(GWh)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CEIP Preferred Portfolio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Sheet1!$E$13:$AB$13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Sheet1!$E$20:$AB$20</c:f>
              <c:numCache>
                <c:formatCode>#,##0</c:formatCode>
                <c:ptCount val="24"/>
                <c:pt idx="0">
                  <c:v>289.16824829101563</c:v>
                </c:pt>
                <c:pt idx="1">
                  <c:v>629.51001758933069</c:v>
                </c:pt>
                <c:pt idx="2">
                  <c:v>2047.8458883428573</c:v>
                </c:pt>
                <c:pt idx="3">
                  <c:v>3558.0067640161515</c:v>
                </c:pt>
                <c:pt idx="4">
                  <c:v>4693.4152563428879</c:v>
                </c:pt>
                <c:pt idx="5">
                  <c:v>5327.5185753736496</c:v>
                </c:pt>
                <c:pt idx="6">
                  <c:v>6787.9949092559818</c:v>
                </c:pt>
                <c:pt idx="7">
                  <c:v>7816.4883513927462</c:v>
                </c:pt>
                <c:pt idx="8">
                  <c:v>9204.2272108116158</c:v>
                </c:pt>
                <c:pt idx="9">
                  <c:v>9879.8256116867069</c:v>
                </c:pt>
                <c:pt idx="10">
                  <c:v>10851.424513303757</c:v>
                </c:pt>
                <c:pt idx="11">
                  <c:v>11447.848142421723</c:v>
                </c:pt>
                <c:pt idx="12">
                  <c:v>12105.85547179985</c:v>
                </c:pt>
                <c:pt idx="13">
                  <c:v>12833.710095575332</c:v>
                </c:pt>
                <c:pt idx="14">
                  <c:v>13626.90761456871</c:v>
                </c:pt>
                <c:pt idx="15">
                  <c:v>14398.718389966965</c:v>
                </c:pt>
                <c:pt idx="16">
                  <c:v>15110.766867147446</c:v>
                </c:pt>
                <c:pt idx="17">
                  <c:v>15499.762392438888</c:v>
                </c:pt>
                <c:pt idx="18">
                  <c:v>16162.850197170257</c:v>
                </c:pt>
                <c:pt idx="19">
                  <c:v>16750.839178581238</c:v>
                </c:pt>
                <c:pt idx="20">
                  <c:v>17563.59241092682</c:v>
                </c:pt>
                <c:pt idx="21">
                  <c:v>18694.888182136536</c:v>
                </c:pt>
                <c:pt idx="22">
                  <c:v>20848.235360439299</c:v>
                </c:pt>
                <c:pt idx="23">
                  <c:v>21354.889160142899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9-47E8-A8B1-7A208EB53EBF}"/>
            </c:ext>
          </c:extLst>
        </c:ser>
        <c:ser>
          <c:idx val="1"/>
          <c:order val="1"/>
          <c:tx>
            <c:v>No CETA Bundle 11 Portfolio</c:v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Sheet1!$E$13:$AB$13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Sheet1!$E$21:$AB$21</c:f>
              <c:numCache>
                <c:formatCode>#,##0</c:formatCode>
                <c:ptCount val="24"/>
                <c:pt idx="0">
                  <c:v>275.55943873596192</c:v>
                </c:pt>
                <c:pt idx="1">
                  <c:v>577.86458809256555</c:v>
                </c:pt>
                <c:pt idx="2">
                  <c:v>910.4091526784897</c:v>
                </c:pt>
                <c:pt idx="3">
                  <c:v>1239.1861653642654</c:v>
                </c:pt>
                <c:pt idx="4">
                  <c:v>1547.1608586664199</c:v>
                </c:pt>
                <c:pt idx="5">
                  <c:v>1911.8741129713057</c:v>
                </c:pt>
                <c:pt idx="6">
                  <c:v>2319.9619654521944</c:v>
                </c:pt>
                <c:pt idx="7">
                  <c:v>2685.8089733963011</c:v>
                </c:pt>
                <c:pt idx="8">
                  <c:v>3069.8942921676635</c:v>
                </c:pt>
                <c:pt idx="9">
                  <c:v>3475.1428952865599</c:v>
                </c:pt>
                <c:pt idx="10">
                  <c:v>3818.4690836982727</c:v>
                </c:pt>
                <c:pt idx="11">
                  <c:v>4063.0824046020507</c:v>
                </c:pt>
                <c:pt idx="12">
                  <c:v>4335.2775618057249</c:v>
                </c:pt>
                <c:pt idx="13">
                  <c:v>4626.6922021560667</c:v>
                </c:pt>
                <c:pt idx="14">
                  <c:v>4901.3502885894777</c:v>
                </c:pt>
                <c:pt idx="15">
                  <c:v>5137.0450486526488</c:v>
                </c:pt>
                <c:pt idx="16">
                  <c:v>5360.2855079727169</c:v>
                </c:pt>
                <c:pt idx="17">
                  <c:v>5587.8965112991336</c:v>
                </c:pt>
                <c:pt idx="18">
                  <c:v>5822.3283895187378</c:v>
                </c:pt>
                <c:pt idx="19">
                  <c:v>6010.7848879547118</c:v>
                </c:pt>
                <c:pt idx="20">
                  <c:v>6199.6364323730468</c:v>
                </c:pt>
                <c:pt idx="21">
                  <c:v>6380.7399622192379</c:v>
                </c:pt>
                <c:pt idx="22">
                  <c:v>7872.7492666778562</c:v>
                </c:pt>
                <c:pt idx="23">
                  <c:v>8031.372548477173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9-47E8-A8B1-7A208EB53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862719"/>
        <c:axId val="762862303"/>
      </c:lineChart>
      <c:catAx>
        <c:axId val="76286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2303"/>
        <c:crosses val="autoZero"/>
        <c:auto val="1"/>
        <c:lblAlgn val="ctr"/>
        <c:lblOffset val="100"/>
        <c:tickLblSkip val="2"/>
        <c:noMultiLvlLbl val="0"/>
      </c:catAx>
      <c:valAx>
        <c:axId val="76286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Existing Gas Resource</a:t>
            </a:r>
            <a:r>
              <a:rPr lang="en-US" baseline="0"/>
              <a:t> </a:t>
            </a:r>
            <a:r>
              <a:rPr lang="en-US"/>
              <a:t>Dispatch</a:t>
            </a:r>
            <a:r>
              <a:rPr lang="en-US" baseline="0"/>
              <a:t> </a:t>
            </a:r>
            <a:r>
              <a:rPr lang="en-US"/>
              <a:t>(GWh)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CEIP Preferred Portfolio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Sheet1!$E$7:$AB$7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Sheet1!$E$8:$AB$8</c:f>
              <c:numCache>
                <c:formatCode>#,##0</c:formatCode>
                <c:ptCount val="24"/>
                <c:pt idx="0">
                  <c:v>4660.6458876953129</c:v>
                </c:pt>
                <c:pt idx="1">
                  <c:v>4657.1024326171873</c:v>
                </c:pt>
                <c:pt idx="2">
                  <c:v>4424.9184882812497</c:v>
                </c:pt>
                <c:pt idx="3">
                  <c:v>4295.6061455078125</c:v>
                </c:pt>
                <c:pt idx="4">
                  <c:v>3573.4238183593752</c:v>
                </c:pt>
                <c:pt idx="5">
                  <c:v>3876.6579218749998</c:v>
                </c:pt>
                <c:pt idx="6">
                  <c:v>3454.4709189453124</c:v>
                </c:pt>
                <c:pt idx="7">
                  <c:v>2979.715212890625</c:v>
                </c:pt>
                <c:pt idx="8">
                  <c:v>2675.7840976562502</c:v>
                </c:pt>
                <c:pt idx="9">
                  <c:v>2469.0822495117186</c:v>
                </c:pt>
                <c:pt idx="10">
                  <c:v>2313.1257783203123</c:v>
                </c:pt>
                <c:pt idx="11">
                  <c:v>2145.0347558593749</c:v>
                </c:pt>
                <c:pt idx="12">
                  <c:v>2040.2499931640625</c:v>
                </c:pt>
                <c:pt idx="13">
                  <c:v>2059.7539189453123</c:v>
                </c:pt>
                <c:pt idx="14">
                  <c:v>1915.6768740234374</c:v>
                </c:pt>
                <c:pt idx="15">
                  <c:v>1793.036630859375</c:v>
                </c:pt>
                <c:pt idx="16">
                  <c:v>1762.6851811523438</c:v>
                </c:pt>
                <c:pt idx="17">
                  <c:v>1629.1086284179687</c:v>
                </c:pt>
                <c:pt idx="18">
                  <c:v>1411.1434082031251</c:v>
                </c:pt>
                <c:pt idx="19">
                  <c:v>1272.9296523437499</c:v>
                </c:pt>
                <c:pt idx="20">
                  <c:v>1352.5578530273438</c:v>
                </c:pt>
                <c:pt idx="21">
                  <c:v>1063.4559404296874</c:v>
                </c:pt>
                <c:pt idx="22">
                  <c:v>902.59469165039059</c:v>
                </c:pt>
                <c:pt idx="23">
                  <c:v>721.57645788574223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C-4074-AC7F-0E2AF308BF73}"/>
            </c:ext>
          </c:extLst>
        </c:ser>
        <c:ser>
          <c:idx val="1"/>
          <c:order val="1"/>
          <c:tx>
            <c:v>No CETA Bundle 11 Portfolio</c:v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Sheet1!$E$7:$AB$7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Sheet1!$E$9:$AB$9</c:f>
              <c:numCache>
                <c:formatCode>#,##0</c:formatCode>
                <c:ptCount val="24"/>
                <c:pt idx="0">
                  <c:v>4661.6193583984377</c:v>
                </c:pt>
                <c:pt idx="1">
                  <c:v>4612.3853916015623</c:v>
                </c:pt>
                <c:pt idx="2">
                  <c:v>4493.4092656250004</c:v>
                </c:pt>
                <c:pt idx="3">
                  <c:v>4473.5360722656251</c:v>
                </c:pt>
                <c:pt idx="4">
                  <c:v>3659.1324365234377</c:v>
                </c:pt>
                <c:pt idx="5">
                  <c:v>4275.4538281249997</c:v>
                </c:pt>
                <c:pt idx="6">
                  <c:v>3871.7937773437502</c:v>
                </c:pt>
                <c:pt idx="7">
                  <c:v>3424.391779296875</c:v>
                </c:pt>
                <c:pt idx="8">
                  <c:v>3140.8243847656249</c:v>
                </c:pt>
                <c:pt idx="9">
                  <c:v>2936.0949404296875</c:v>
                </c:pt>
                <c:pt idx="10">
                  <c:v>2790.7519423828126</c:v>
                </c:pt>
                <c:pt idx="11">
                  <c:v>2822.4150771484374</c:v>
                </c:pt>
                <c:pt idx="12">
                  <c:v>2618.8916484375</c:v>
                </c:pt>
                <c:pt idx="13">
                  <c:v>2456.7102031250001</c:v>
                </c:pt>
                <c:pt idx="14">
                  <c:v>2648.2201074218751</c:v>
                </c:pt>
                <c:pt idx="15">
                  <c:v>2594.7789638671875</c:v>
                </c:pt>
                <c:pt idx="16">
                  <c:v>2672.8325253906251</c:v>
                </c:pt>
                <c:pt idx="17">
                  <c:v>2481.7512714843751</c:v>
                </c:pt>
                <c:pt idx="18">
                  <c:v>2283.7454716796874</c:v>
                </c:pt>
                <c:pt idx="19">
                  <c:v>2507.5660498046873</c:v>
                </c:pt>
                <c:pt idx="20">
                  <c:v>2635.3416494140624</c:v>
                </c:pt>
                <c:pt idx="21">
                  <c:v>2630.7484423828123</c:v>
                </c:pt>
                <c:pt idx="22">
                  <c:v>2624.8056567382814</c:v>
                </c:pt>
                <c:pt idx="23">
                  <c:v>2727.4974218749999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C-4074-AC7F-0E2AF308B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2862719"/>
        <c:axId val="762862303"/>
      </c:lineChart>
      <c:catAx>
        <c:axId val="762862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2303"/>
        <c:crosses val="autoZero"/>
        <c:auto val="1"/>
        <c:lblAlgn val="ctr"/>
        <c:lblOffset val="100"/>
        <c:tickLblSkip val="2"/>
        <c:noMultiLvlLbl val="0"/>
      </c:catAx>
      <c:valAx>
        <c:axId val="762862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86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32</xdr:row>
      <xdr:rowOff>80961</xdr:rowOff>
    </xdr:from>
    <xdr:to>
      <xdr:col>12</xdr:col>
      <xdr:colOff>0</xdr:colOff>
      <xdr:row>54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24585D-1B38-14EE-8620-A2C915AC11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2352675</xdr:colOff>
      <xdr:row>32</xdr:row>
      <xdr:rowOff>76200</xdr:rowOff>
    </xdr:from>
    <xdr:to>
      <xdr:col>4</xdr:col>
      <xdr:colOff>123825</xdr:colOff>
      <xdr:row>54</xdr:row>
      <xdr:rowOff>90489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667C07-21A4-4388-9385-BE1ABFFC0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32</xdr:row>
      <xdr:rowOff>85725</xdr:rowOff>
    </xdr:from>
    <xdr:to>
      <xdr:col>8</xdr:col>
      <xdr:colOff>123825</xdr:colOff>
      <xdr:row>54</xdr:row>
      <xdr:rowOff>100014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BF353F-A567-438E-B647-3858A4655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E5462"/>
      </a:dk2>
      <a:lt2>
        <a:srgbClr val="E7E6E6"/>
      </a:lt2>
      <a:accent1>
        <a:srgbClr val="3D7C93"/>
      </a:accent1>
      <a:accent2>
        <a:srgbClr val="3FACAF"/>
      </a:accent2>
      <a:accent3>
        <a:srgbClr val="A5A5A5"/>
      </a:accent3>
      <a:accent4>
        <a:srgbClr val="D6EA8A"/>
      </a:accent4>
      <a:accent5>
        <a:srgbClr val="FEE9AE"/>
      </a:accent5>
      <a:accent6>
        <a:srgbClr val="F19A89"/>
      </a:accent6>
      <a:hlink>
        <a:srgbClr val="3FACAF"/>
      </a:hlink>
      <a:folHlink>
        <a:srgbClr val="3D7C9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0FF34-D4E2-4E3A-8E8A-E4C738251888}">
  <dimension ref="C2:AB31"/>
  <sheetViews>
    <sheetView tabSelected="1" topLeftCell="A31" workbookViewId="0">
      <selection activeCell="C37" sqref="C37"/>
    </sheetView>
  </sheetViews>
  <sheetFormatPr defaultRowHeight="15" x14ac:dyDescent="0.25"/>
  <cols>
    <col min="3" max="3" width="52.42578125" customWidth="1"/>
    <col min="4" max="4" width="22.140625" bestFit="1" customWidth="1"/>
    <col min="5" max="5" width="10.28515625" bestFit="1" customWidth="1"/>
    <col min="6" max="6" width="9.28515625" bestFit="1" customWidth="1"/>
    <col min="7" max="14" width="10.7109375" bestFit="1" customWidth="1"/>
    <col min="15" max="28" width="11.7109375" bestFit="1" customWidth="1"/>
  </cols>
  <sheetData>
    <row r="2" spans="3:28" x14ac:dyDescent="0.25">
      <c r="C2" t="s">
        <v>676</v>
      </c>
      <c r="D2" s="15">
        <v>6.9699999999999998E-2</v>
      </c>
    </row>
    <row r="3" spans="3:28" x14ac:dyDescent="0.25">
      <c r="C3" t="s">
        <v>677</v>
      </c>
      <c r="D3" s="15">
        <v>2.5000000000000001E-2</v>
      </c>
    </row>
    <row r="4" spans="3:28" x14ac:dyDescent="0.25">
      <c r="C4" t="s">
        <v>678</v>
      </c>
      <c r="D4" s="15">
        <f>(1+D2)/(1+D3)-1</f>
        <v>4.3609756097561236E-2</v>
      </c>
    </row>
    <row r="6" spans="3:28" x14ac:dyDescent="0.25">
      <c r="C6" t="s">
        <v>689</v>
      </c>
    </row>
    <row r="7" spans="3:28" x14ac:dyDescent="0.25">
      <c r="D7" t="s">
        <v>673</v>
      </c>
      <c r="E7">
        <v>2022</v>
      </c>
      <c r="F7">
        <v>2023</v>
      </c>
      <c r="G7">
        <v>2024</v>
      </c>
      <c r="H7">
        <v>2025</v>
      </c>
      <c r="I7">
        <v>2026</v>
      </c>
      <c r="J7">
        <v>2027</v>
      </c>
      <c r="K7">
        <v>2028</v>
      </c>
      <c r="L7">
        <v>2029</v>
      </c>
      <c r="M7">
        <v>2030</v>
      </c>
      <c r="N7">
        <v>2031</v>
      </c>
      <c r="O7">
        <v>2032</v>
      </c>
      <c r="P7">
        <v>2033</v>
      </c>
      <c r="Q7">
        <v>2034</v>
      </c>
      <c r="R7">
        <v>2035</v>
      </c>
      <c r="S7">
        <v>2036</v>
      </c>
      <c r="T7">
        <v>2037</v>
      </c>
      <c r="U7">
        <v>2038</v>
      </c>
      <c r="V7">
        <v>2039</v>
      </c>
      <c r="W7">
        <v>2040</v>
      </c>
      <c r="X7">
        <v>2041</v>
      </c>
      <c r="Y7">
        <v>2042</v>
      </c>
      <c r="Z7">
        <v>2043</v>
      </c>
      <c r="AA7">
        <v>2044</v>
      </c>
      <c r="AB7">
        <v>2045</v>
      </c>
    </row>
    <row r="8" spans="3:28" x14ac:dyDescent="0.25">
      <c r="C8" t="s">
        <v>3</v>
      </c>
      <c r="D8" s="12">
        <f>SUM(E8:AB8)</f>
        <v>59450.336937622065</v>
      </c>
      <c r="E8" s="11">
        <f>SUMPRODUCT(Energy!$C$7:$C$573,Energy!E$7:E$573)/1000</f>
        <v>4660.6458876953129</v>
      </c>
      <c r="F8" s="11">
        <f>SUMPRODUCT(Energy!$C$7:$C$573,Energy!F$7:F$573)/1000</f>
        <v>4657.1024326171873</v>
      </c>
      <c r="G8" s="11">
        <f>SUMPRODUCT(Energy!$C$7:$C$573,Energy!G$7:G$573)/1000</f>
        <v>4424.9184882812497</v>
      </c>
      <c r="H8" s="11">
        <f>SUMPRODUCT(Energy!$C$7:$C$573,Energy!H$7:H$573)/1000</f>
        <v>4295.6061455078125</v>
      </c>
      <c r="I8" s="11">
        <f>SUMPRODUCT(Energy!$C$7:$C$573,Energy!I$7:I$573)/1000</f>
        <v>3573.4238183593752</v>
      </c>
      <c r="J8" s="11">
        <f>SUMPRODUCT(Energy!$C$7:$C$573,Energy!J$7:J$573)/1000</f>
        <v>3876.6579218749998</v>
      </c>
      <c r="K8" s="11">
        <f>SUMPRODUCT(Energy!$C$7:$C$573,Energy!K$7:K$573)/1000</f>
        <v>3454.4709189453124</v>
      </c>
      <c r="L8" s="11">
        <f>SUMPRODUCT(Energy!$C$7:$C$573,Energy!L$7:L$573)/1000</f>
        <v>2979.715212890625</v>
      </c>
      <c r="M8" s="11">
        <f>SUMPRODUCT(Energy!$C$7:$C$573,Energy!M$7:M$573)/1000</f>
        <v>2675.7840976562502</v>
      </c>
      <c r="N8" s="11">
        <f>SUMPRODUCT(Energy!$C$7:$C$573,Energy!N$7:N$573)/1000</f>
        <v>2469.0822495117186</v>
      </c>
      <c r="O8" s="11">
        <f>SUMPRODUCT(Energy!$C$7:$C$573,Energy!O$7:O$573)/1000</f>
        <v>2313.1257783203123</v>
      </c>
      <c r="P8" s="11">
        <f>SUMPRODUCT(Energy!$C$7:$C$573,Energy!P$7:P$573)/1000</f>
        <v>2145.0347558593749</v>
      </c>
      <c r="Q8" s="11">
        <f>SUMPRODUCT(Energy!$C$7:$C$573,Energy!Q$7:Q$573)/1000</f>
        <v>2040.2499931640625</v>
      </c>
      <c r="R8" s="11">
        <f>SUMPRODUCT(Energy!$C$7:$C$573,Energy!R$7:R$573)/1000</f>
        <v>2059.7539189453123</v>
      </c>
      <c r="S8" s="11">
        <f>SUMPRODUCT(Energy!$C$7:$C$573,Energy!S$7:S$573)/1000</f>
        <v>1915.6768740234374</v>
      </c>
      <c r="T8" s="11">
        <f>SUMPRODUCT(Energy!$C$7:$C$573,Energy!T$7:T$573)/1000</f>
        <v>1793.036630859375</v>
      </c>
      <c r="U8" s="11">
        <f>SUMPRODUCT(Energy!$C$7:$C$573,Energy!U$7:U$573)/1000</f>
        <v>1762.6851811523438</v>
      </c>
      <c r="V8" s="11">
        <f>SUMPRODUCT(Energy!$C$7:$C$573,Energy!V$7:V$573)/1000</f>
        <v>1629.1086284179687</v>
      </c>
      <c r="W8" s="11">
        <f>SUMPRODUCT(Energy!$C$7:$C$573,Energy!W$7:W$573)/1000</f>
        <v>1411.1434082031251</v>
      </c>
      <c r="X8" s="11">
        <f>SUMPRODUCT(Energy!$C$7:$C$573,Energy!X$7:X$573)/1000</f>
        <v>1272.9296523437499</v>
      </c>
      <c r="Y8" s="11">
        <f>SUMPRODUCT(Energy!$C$7:$C$573,Energy!Y$7:Y$573)/1000</f>
        <v>1352.5578530273438</v>
      </c>
      <c r="Z8" s="11">
        <f>SUMPRODUCT(Energy!$C$7:$C$573,Energy!Z$7:Z$573)/1000</f>
        <v>1063.4559404296874</v>
      </c>
      <c r="AA8" s="11">
        <f>SUMPRODUCT(Energy!$C$7:$C$573,Energy!AA$7:AA$573)/1000</f>
        <v>902.59469165039059</v>
      </c>
      <c r="AB8" s="11">
        <f>SUMPRODUCT(Energy!$C$7:$C$573,Energy!AB$7:AB$573)/1000</f>
        <v>721.57645788574223</v>
      </c>
    </row>
    <row r="9" spans="3:28" x14ac:dyDescent="0.25">
      <c r="C9" t="s">
        <v>629</v>
      </c>
      <c r="D9" s="12">
        <f>SUM(E9:AB9)</f>
        <v>76044.697665527347</v>
      </c>
      <c r="E9" s="11">
        <f>SUMPRODUCT(Energy!$C$676:$C$788,Energy!E$676:E$788)/1000</f>
        <v>4661.6193583984377</v>
      </c>
      <c r="F9" s="11">
        <f>SUMPRODUCT(Energy!$C$676:$C$788,Energy!F$676:F$788)/1000</f>
        <v>4612.3853916015623</v>
      </c>
      <c r="G9" s="11">
        <f>SUMPRODUCT(Energy!$C$676:$C$788,Energy!G$676:G$788)/1000</f>
        <v>4493.4092656250004</v>
      </c>
      <c r="H9" s="11">
        <f>SUMPRODUCT(Energy!$C$676:$C$788,Energy!H$676:H$788)/1000</f>
        <v>4473.5360722656251</v>
      </c>
      <c r="I9" s="11">
        <f>SUMPRODUCT(Energy!$C$676:$C$788,Energy!I$676:I$788)/1000</f>
        <v>3659.1324365234377</v>
      </c>
      <c r="J9" s="11">
        <f>SUMPRODUCT(Energy!$C$676:$C$788,Energy!J$676:J$788)/1000</f>
        <v>4275.4538281249997</v>
      </c>
      <c r="K9" s="11">
        <f>SUMPRODUCT(Energy!$C$676:$C$788,Energy!K$676:K$788)/1000</f>
        <v>3871.7937773437502</v>
      </c>
      <c r="L9" s="11">
        <f>SUMPRODUCT(Energy!$C$676:$C$788,Energy!L$676:L$788)/1000</f>
        <v>3424.391779296875</v>
      </c>
      <c r="M9" s="11">
        <f>SUMPRODUCT(Energy!$C$676:$C$788,Energy!M$676:M$788)/1000</f>
        <v>3140.8243847656249</v>
      </c>
      <c r="N9" s="11">
        <f>SUMPRODUCT(Energy!$C$676:$C$788,Energy!N$676:N$788)/1000</f>
        <v>2936.0949404296875</v>
      </c>
      <c r="O9" s="11">
        <f>SUMPRODUCT(Energy!$C$676:$C$788,Energy!O$676:O$788)/1000</f>
        <v>2790.7519423828126</v>
      </c>
      <c r="P9" s="11">
        <f>SUMPRODUCT(Energy!$C$676:$C$788,Energy!P$676:P$788)/1000</f>
        <v>2822.4150771484374</v>
      </c>
      <c r="Q9" s="11">
        <f>SUMPRODUCT(Energy!$C$676:$C$788,Energy!Q$676:Q$788)/1000</f>
        <v>2618.8916484375</v>
      </c>
      <c r="R9" s="11">
        <f>SUMPRODUCT(Energy!$C$676:$C$788,Energy!R$676:R$788)/1000</f>
        <v>2456.7102031250001</v>
      </c>
      <c r="S9" s="11">
        <f>SUMPRODUCT(Energy!$C$676:$C$788,Energy!S$676:S$788)/1000</f>
        <v>2648.2201074218751</v>
      </c>
      <c r="T9" s="11">
        <f>SUMPRODUCT(Energy!$C$676:$C$788,Energy!T$676:T$788)/1000</f>
        <v>2594.7789638671875</v>
      </c>
      <c r="U9" s="11">
        <f>SUMPRODUCT(Energy!$C$676:$C$788,Energy!U$676:U$788)/1000</f>
        <v>2672.8325253906251</v>
      </c>
      <c r="V9" s="11">
        <f>SUMPRODUCT(Energy!$C$676:$C$788,Energy!V$676:V$788)/1000</f>
        <v>2481.7512714843751</v>
      </c>
      <c r="W9" s="11">
        <f>SUMPRODUCT(Energy!$C$676:$C$788,Energy!W$676:W$788)/1000</f>
        <v>2283.7454716796874</v>
      </c>
      <c r="X9" s="11">
        <f>SUMPRODUCT(Energy!$C$676:$C$788,Energy!X$676:X$788)/1000</f>
        <v>2507.5660498046873</v>
      </c>
      <c r="Y9" s="11">
        <f>SUMPRODUCT(Energy!$C$676:$C$788,Energy!Y$676:Y$788)/1000</f>
        <v>2635.3416494140624</v>
      </c>
      <c r="Z9" s="11">
        <f>SUMPRODUCT(Energy!$C$676:$C$788,Energy!Z$676:Z$788)/1000</f>
        <v>2630.7484423828123</v>
      </c>
      <c r="AA9" s="11">
        <f>SUMPRODUCT(Energy!$C$676:$C$788,Energy!AA$676:AA$788)/1000</f>
        <v>2624.8056567382814</v>
      </c>
      <c r="AB9" s="11">
        <f>SUMPRODUCT(Energy!$C$676:$C$788,Energy!AB$676:AB$788)/1000</f>
        <v>2727.4974218749999</v>
      </c>
    </row>
    <row r="10" spans="3:28" x14ac:dyDescent="0.25">
      <c r="C10" t="s">
        <v>672</v>
      </c>
      <c r="D10" s="12">
        <f>SUM(E10:AB10)</f>
        <v>-16594.360727905274</v>
      </c>
      <c r="E10" s="13">
        <f>E8-E9</f>
        <v>-0.97347070312480355</v>
      </c>
      <c r="F10" s="13">
        <f t="shared" ref="F10:AB10" si="0">F8-F9</f>
        <v>44.717041015625</v>
      </c>
      <c r="G10" s="13">
        <f t="shared" si="0"/>
        <v>-68.490777343750779</v>
      </c>
      <c r="H10" s="13">
        <f t="shared" si="0"/>
        <v>-177.92992675781261</v>
      </c>
      <c r="I10" s="13">
        <f t="shared" si="0"/>
        <v>-85.7086181640625</v>
      </c>
      <c r="J10" s="13">
        <f t="shared" si="0"/>
        <v>-398.79590624999992</v>
      </c>
      <c r="K10" s="13">
        <f t="shared" si="0"/>
        <v>-417.3228583984378</v>
      </c>
      <c r="L10" s="13">
        <f t="shared" si="0"/>
        <v>-444.67656640625</v>
      </c>
      <c r="M10" s="13">
        <f t="shared" si="0"/>
        <v>-465.04028710937473</v>
      </c>
      <c r="N10" s="13">
        <f t="shared" si="0"/>
        <v>-467.01269091796894</v>
      </c>
      <c r="O10" s="13">
        <f t="shared" si="0"/>
        <v>-477.62616406250027</v>
      </c>
      <c r="P10" s="13">
        <f t="shared" si="0"/>
        <v>-677.38032128906252</v>
      </c>
      <c r="Q10" s="13">
        <f t="shared" si="0"/>
        <v>-578.64165527343744</v>
      </c>
      <c r="R10" s="13">
        <f t="shared" si="0"/>
        <v>-396.95628417968783</v>
      </c>
      <c r="S10" s="13">
        <f t="shared" si="0"/>
        <v>-732.54323339843768</v>
      </c>
      <c r="T10" s="13">
        <f t="shared" si="0"/>
        <v>-801.74233300781248</v>
      </c>
      <c r="U10" s="13">
        <f t="shared" si="0"/>
        <v>-910.14734423828122</v>
      </c>
      <c r="V10" s="13">
        <f t="shared" si="0"/>
        <v>-852.64264306640644</v>
      </c>
      <c r="W10" s="13">
        <f t="shared" si="0"/>
        <v>-872.60206347656231</v>
      </c>
      <c r="X10" s="13">
        <f t="shared" si="0"/>
        <v>-1234.6363974609374</v>
      </c>
      <c r="Y10" s="13">
        <f t="shared" si="0"/>
        <v>-1282.7837963867187</v>
      </c>
      <c r="Z10" s="13">
        <f t="shared" si="0"/>
        <v>-1567.2925019531249</v>
      </c>
      <c r="AA10" s="13">
        <f t="shared" si="0"/>
        <v>-1722.2109650878908</v>
      </c>
      <c r="AB10" s="13">
        <f t="shared" si="0"/>
        <v>-2005.9209639892576</v>
      </c>
    </row>
    <row r="12" spans="3:28" x14ac:dyDescent="0.25">
      <c r="C12" t="s">
        <v>686</v>
      </c>
    </row>
    <row r="13" spans="3:28" x14ac:dyDescent="0.25">
      <c r="D13" t="s">
        <v>673</v>
      </c>
      <c r="E13">
        <v>2022</v>
      </c>
      <c r="F13">
        <v>2023</v>
      </c>
      <c r="G13">
        <v>2024</v>
      </c>
      <c r="H13">
        <v>2025</v>
      </c>
      <c r="I13">
        <v>2026</v>
      </c>
      <c r="J13">
        <v>2027</v>
      </c>
      <c r="K13">
        <v>2028</v>
      </c>
      <c r="L13">
        <v>2029</v>
      </c>
      <c r="M13">
        <v>2030</v>
      </c>
      <c r="N13">
        <v>2031</v>
      </c>
      <c r="O13">
        <v>2032</v>
      </c>
      <c r="P13">
        <v>2033</v>
      </c>
      <c r="Q13">
        <v>2034</v>
      </c>
      <c r="R13">
        <v>2035</v>
      </c>
      <c r="S13">
        <v>2036</v>
      </c>
      <c r="T13">
        <v>2037</v>
      </c>
      <c r="U13">
        <v>2038</v>
      </c>
      <c r="V13">
        <v>2039</v>
      </c>
      <c r="W13">
        <v>2040</v>
      </c>
      <c r="X13">
        <v>2041</v>
      </c>
      <c r="Y13">
        <v>2042</v>
      </c>
      <c r="Z13">
        <v>2043</v>
      </c>
      <c r="AA13">
        <v>2044</v>
      </c>
      <c r="AB13">
        <v>2045</v>
      </c>
    </row>
    <row r="14" spans="3:28" x14ac:dyDescent="0.25">
      <c r="C14" t="s">
        <v>3</v>
      </c>
      <c r="D14" s="12">
        <f>SUM(E14:AB14)</f>
        <v>34.926574910644533</v>
      </c>
      <c r="E14" s="13">
        <f>SUMPRODUCT(Emissions!$A$7:$A$28,Emissions!C$7:C$28)/10^6</f>
        <v>2.7190203984374999</v>
      </c>
      <c r="F14" s="13">
        <f>SUMPRODUCT(Emissions!$A$7:$A$28,Emissions!D$7:D$28)/10^6</f>
        <v>2.7501792656249999</v>
      </c>
      <c r="G14" s="13">
        <f>SUMPRODUCT(Emissions!$A$7:$A$28,Emissions!E$7:E$28)/10^6</f>
        <v>2.6144704062500002</v>
      </c>
      <c r="H14" s="13">
        <f>SUMPRODUCT(Emissions!$A$7:$A$28,Emissions!F$7:F$28)/10^6</f>
        <v>2.559061021484375</v>
      </c>
      <c r="I14" s="13">
        <f>SUMPRODUCT(Emissions!$A$7:$A$28,Emissions!G$7:G$28)/10^6</f>
        <v>2.0608579882812501</v>
      </c>
      <c r="J14" s="13">
        <f>SUMPRODUCT(Emissions!$A$7:$A$28,Emissions!H$7:H$28)/10^6</f>
        <v>2.2253678076171877</v>
      </c>
      <c r="K14" s="13">
        <f>SUMPRODUCT(Emissions!$A$7:$A$28,Emissions!I$7:I$28)/10^6</f>
        <v>1.9809271601562499</v>
      </c>
      <c r="L14" s="13">
        <f>SUMPRODUCT(Emissions!$A$7:$A$28,Emissions!J$7:J$28)/10^6</f>
        <v>1.7280123388671875</v>
      </c>
      <c r="M14" s="13">
        <f>SUMPRODUCT(Emissions!$A$7:$A$28,Emissions!K$7:K$28)/10^6</f>
        <v>1.5527901132812501</v>
      </c>
      <c r="N14" s="13">
        <f>SUMPRODUCT(Emissions!$A$7:$A$28,Emissions!L$7:L$28)/10^6</f>
        <v>1.4425417412109376</v>
      </c>
      <c r="O14" s="13">
        <f>SUMPRODUCT(Emissions!$A$7:$A$28,Emissions!M$7:M$28)/10^6</f>
        <v>1.3531461640625</v>
      </c>
      <c r="P14" s="13">
        <f>SUMPRODUCT(Emissions!$A$7:$A$28,Emissions!N$7:N$28)/10^6</f>
        <v>1.2509621914062501</v>
      </c>
      <c r="Q14" s="13">
        <f>SUMPRODUCT(Emissions!$A$7:$A$28,Emissions!O$7:O$28)/10^6</f>
        <v>1.1963713125</v>
      </c>
      <c r="R14" s="13">
        <f>SUMPRODUCT(Emissions!$A$7:$A$28,Emissions!P$7:P$28)/10^6</f>
        <v>1.2083723486328124</v>
      </c>
      <c r="S14" s="13">
        <f>SUMPRODUCT(Emissions!$A$7:$A$28,Emissions!Q$7:Q$28)/10^6</f>
        <v>1.1243969208984375</v>
      </c>
      <c r="T14" s="13">
        <f>SUMPRODUCT(Emissions!$A$7:$A$28,Emissions!R$7:R$28)/10^6</f>
        <v>1.0671088291015625</v>
      </c>
      <c r="U14" s="13">
        <f>SUMPRODUCT(Emissions!$A$7:$A$28,Emissions!S$7:S$28)/10^6</f>
        <v>1.056417048828125</v>
      </c>
      <c r="V14" s="13">
        <f>SUMPRODUCT(Emissions!$A$7:$A$28,Emissions!T$7:T$28)/10^6</f>
        <v>0.9772474296875</v>
      </c>
      <c r="W14" s="13">
        <f>SUMPRODUCT(Emissions!$A$7:$A$28,Emissions!U$7:U$28)/10^6</f>
        <v>0.8468726879882813</v>
      </c>
      <c r="X14" s="13">
        <f>SUMPRODUCT(Emissions!$A$7:$A$28,Emissions!V$7:V$28)/10^6</f>
        <v>0.76649789697265625</v>
      </c>
      <c r="Y14" s="13">
        <f>SUMPRODUCT(Emissions!$A$7:$A$28,Emissions!W$7:W$28)/10^6</f>
        <v>0.82027180957031254</v>
      </c>
      <c r="Z14" s="13">
        <f>SUMPRODUCT(Emissions!$A$7:$A$28,Emissions!X$7:X$28)/10^6</f>
        <v>0.64372726416015624</v>
      </c>
      <c r="AA14" s="13">
        <f>SUMPRODUCT(Emissions!$A$7:$A$28,Emissions!Y$7:Y$28)/10^6</f>
        <v>0.5451550209960937</v>
      </c>
      <c r="AB14" s="13">
        <f>SUMPRODUCT(Emissions!$A$7:$A$28,Emissions!Z$7:Z$28)/10^6</f>
        <v>0.43679974462890625</v>
      </c>
    </row>
    <row r="15" spans="3:28" x14ac:dyDescent="0.25">
      <c r="C15" t="s">
        <v>629</v>
      </c>
      <c r="D15" s="12">
        <f>SUM(E15:AB15)</f>
        <v>44.581393853515628</v>
      </c>
      <c r="E15" s="13">
        <f>SUMPRODUCT(Emissions!$A$68:$A$99,Emissions!C$68:C$99)/10^6</f>
        <v>2.7188958691406251</v>
      </c>
      <c r="F15" s="13">
        <f>SUMPRODUCT(Emissions!$A$68:$A$99,Emissions!D$68:D$99)/10^6</f>
        <v>2.7189970644531249</v>
      </c>
      <c r="G15" s="13">
        <f>SUMPRODUCT(Emissions!$A$68:$A$99,Emissions!E$68:E$99)/10^6</f>
        <v>2.656860099609375</v>
      </c>
      <c r="H15" s="13">
        <f>SUMPRODUCT(Emissions!$A$68:$A$99,Emissions!F$68:F$99)/10^6</f>
        <v>2.6713043398437502</v>
      </c>
      <c r="I15" s="13">
        <f>SUMPRODUCT(Emissions!$A$68:$A$99,Emissions!G$68:G$99)/10^6</f>
        <v>2.1061874160156249</v>
      </c>
      <c r="J15" s="13">
        <f>SUMPRODUCT(Emissions!$A$68:$A$99,Emissions!H$68:H$99)/10^6</f>
        <v>2.4568271777343749</v>
      </c>
      <c r="K15" s="13">
        <f>SUMPRODUCT(Emissions!$A$68:$A$99,Emissions!I$68:I$99)/10^6</f>
        <v>2.2277685566406249</v>
      </c>
      <c r="L15" s="13">
        <f>SUMPRODUCT(Emissions!$A$68:$A$99,Emissions!J$68:J$99)/10^6</f>
        <v>1.98228607421875</v>
      </c>
      <c r="M15" s="13">
        <f>SUMPRODUCT(Emissions!$A$68:$A$99,Emissions!K$68:K$99)/10^6</f>
        <v>1.8285818613281251</v>
      </c>
      <c r="N15" s="13">
        <f>SUMPRODUCT(Emissions!$A$68:$A$99,Emissions!L$68:L$99)/10^6</f>
        <v>1.7162975664062501</v>
      </c>
      <c r="O15" s="13">
        <f>SUMPRODUCT(Emissions!$A$68:$A$99,Emissions!M$68:M$99)/10^6</f>
        <v>1.6270676962890624</v>
      </c>
      <c r="P15" s="13">
        <f>SUMPRODUCT(Emissions!$A$68:$A$99,Emissions!N$68:N$99)/10^6</f>
        <v>1.645099474609375</v>
      </c>
      <c r="Q15" s="13">
        <f>SUMPRODUCT(Emissions!$A$68:$A$99,Emissions!O$68:O$99)/10^6</f>
        <v>1.5327531289062499</v>
      </c>
      <c r="R15" s="13">
        <f>SUMPRODUCT(Emissions!$A$68:$A$99,Emissions!P$68:P$99)/10^6</f>
        <v>1.4343934580078126</v>
      </c>
      <c r="S15" s="13">
        <f>SUMPRODUCT(Emissions!$A$68:$A$99,Emissions!Q$68:Q$99)/10^6</f>
        <v>1.553221333984375</v>
      </c>
      <c r="T15" s="13">
        <f>SUMPRODUCT(Emissions!$A$68:$A$99,Emissions!R$68:R$99)/10^6</f>
        <v>1.5145946601562501</v>
      </c>
      <c r="U15" s="13">
        <f>SUMPRODUCT(Emissions!$A$68:$A$99,Emissions!S$68:S$99)/10^6</f>
        <v>1.566982669921875</v>
      </c>
      <c r="V15" s="13">
        <f>SUMPRODUCT(Emissions!$A$68:$A$99,Emissions!T$68:T$99)/10^6</f>
        <v>1.4666884033203125</v>
      </c>
      <c r="W15" s="13">
        <f>SUMPRODUCT(Emissions!$A$68:$A$99,Emissions!U$68:U$99)/10^6</f>
        <v>1.3649116083984374</v>
      </c>
      <c r="X15" s="13">
        <f>SUMPRODUCT(Emissions!$A$68:$A$99,Emissions!V$68:V$99)/10^6</f>
        <v>1.4968502285156251</v>
      </c>
      <c r="Y15" s="13">
        <f>SUMPRODUCT(Emissions!$A$68:$A$99,Emissions!W$68:W$99)/10^6</f>
        <v>1.5707506113281251</v>
      </c>
      <c r="Z15" s="13">
        <f>SUMPRODUCT(Emissions!$A$68:$A$99,Emissions!X$68:X$99)/10^6</f>
        <v>1.5594193447265625</v>
      </c>
      <c r="AA15" s="13">
        <f>SUMPRODUCT(Emissions!$A$68:$A$99,Emissions!Y$68:Y$99)/10^6</f>
        <v>1.55455372265625</v>
      </c>
      <c r="AB15" s="13">
        <f>SUMPRODUCT(Emissions!$A$68:$A$99,Emissions!Z$68:Z$99)/10^6</f>
        <v>1.6101014873046875</v>
      </c>
    </row>
    <row r="16" spans="3:28" x14ac:dyDescent="0.25">
      <c r="C16" t="s">
        <v>672</v>
      </c>
      <c r="D16" s="12">
        <f>SUM(E16:AB16)</f>
        <v>-9.654818942871092</v>
      </c>
      <c r="E16" s="13">
        <f>E14-E15</f>
        <v>1.2452929687478687E-4</v>
      </c>
      <c r="F16" s="13">
        <f t="shared" ref="F16:AB16" si="1">F14-F15</f>
        <v>3.1182201171874979E-2</v>
      </c>
      <c r="G16" s="13">
        <f t="shared" si="1"/>
        <v>-4.2389693359374814E-2</v>
      </c>
      <c r="H16" s="13">
        <f t="shared" si="1"/>
        <v>-0.11224331835937518</v>
      </c>
      <c r="I16" s="13">
        <f t="shared" si="1"/>
        <v>-4.5329427734374761E-2</v>
      </c>
      <c r="J16" s="13">
        <f t="shared" si="1"/>
        <v>-0.2314593701171872</v>
      </c>
      <c r="K16" s="13">
        <f t="shared" si="1"/>
        <v>-0.24684139648437498</v>
      </c>
      <c r="L16" s="13">
        <f t="shared" si="1"/>
        <v>-0.2542737353515625</v>
      </c>
      <c r="M16" s="13">
        <f t="shared" si="1"/>
        <v>-0.27579174804687501</v>
      </c>
      <c r="N16" s="13">
        <f t="shared" si="1"/>
        <v>-0.2737558251953125</v>
      </c>
      <c r="O16" s="13">
        <f t="shared" si="1"/>
        <v>-0.27392153222656246</v>
      </c>
      <c r="P16" s="13">
        <f t="shared" si="1"/>
        <v>-0.39413728320312491</v>
      </c>
      <c r="Q16" s="13">
        <f t="shared" si="1"/>
        <v>-0.33638181640624998</v>
      </c>
      <c r="R16" s="13">
        <f t="shared" si="1"/>
        <v>-0.2260211093750002</v>
      </c>
      <c r="S16" s="13">
        <f t="shared" si="1"/>
        <v>-0.42882441308593755</v>
      </c>
      <c r="T16" s="13">
        <f t="shared" si="1"/>
        <v>-0.44748583105468764</v>
      </c>
      <c r="U16" s="13">
        <f t="shared" si="1"/>
        <v>-0.51056562109374992</v>
      </c>
      <c r="V16" s="13">
        <f t="shared" si="1"/>
        <v>-0.48944097363281247</v>
      </c>
      <c r="W16" s="13">
        <f t="shared" si="1"/>
        <v>-0.51803892041015609</v>
      </c>
      <c r="X16" s="13">
        <f t="shared" si="1"/>
        <v>-0.73035233154296886</v>
      </c>
      <c r="Y16" s="13">
        <f t="shared" si="1"/>
        <v>-0.75047880175781256</v>
      </c>
      <c r="Z16" s="13">
        <f t="shared" si="1"/>
        <v>-0.91569208056640627</v>
      </c>
      <c r="AA16" s="13">
        <f t="shared" si="1"/>
        <v>-1.0093987016601562</v>
      </c>
      <c r="AB16" s="13">
        <f t="shared" si="1"/>
        <v>-1.1733017426757812</v>
      </c>
    </row>
    <row r="18" spans="3:28" x14ac:dyDescent="0.25">
      <c r="C18" t="s">
        <v>688</v>
      </c>
    </row>
    <row r="19" spans="3:28" x14ac:dyDescent="0.25">
      <c r="D19" t="s">
        <v>683</v>
      </c>
      <c r="E19">
        <v>2022</v>
      </c>
      <c r="F19">
        <v>2023</v>
      </c>
      <c r="G19">
        <v>2024</v>
      </c>
      <c r="H19">
        <v>2025</v>
      </c>
      <c r="I19">
        <v>2026</v>
      </c>
      <c r="J19">
        <v>2027</v>
      </c>
      <c r="K19">
        <v>2028</v>
      </c>
      <c r="L19">
        <v>2029</v>
      </c>
      <c r="M19">
        <v>2030</v>
      </c>
      <c r="N19">
        <v>2031</v>
      </c>
      <c r="O19">
        <v>2032</v>
      </c>
      <c r="P19">
        <v>2033</v>
      </c>
      <c r="Q19">
        <v>2034</v>
      </c>
      <c r="R19">
        <v>2035</v>
      </c>
      <c r="S19">
        <v>2036</v>
      </c>
      <c r="T19">
        <v>2037</v>
      </c>
      <c r="U19">
        <v>2038</v>
      </c>
      <c r="V19">
        <v>2039</v>
      </c>
      <c r="W19">
        <v>2040</v>
      </c>
      <c r="X19">
        <v>2041</v>
      </c>
      <c r="Y19">
        <v>2042</v>
      </c>
      <c r="Z19">
        <v>2043</v>
      </c>
      <c r="AA19">
        <v>2044</v>
      </c>
      <c r="AB19">
        <v>2045</v>
      </c>
    </row>
    <row r="20" spans="3:28" x14ac:dyDescent="0.25">
      <c r="C20" t="s">
        <v>3</v>
      </c>
      <c r="D20" s="11">
        <f>NPV($D$4,$E20:$AB20)</f>
        <v>137759.0736551632</v>
      </c>
      <c r="E20" s="11">
        <f>SUMPRODUCT(Energy!$B$7:$B$573,Energy!E$7:E$573)/1000</f>
        <v>289.16824829101563</v>
      </c>
      <c r="F20" s="11">
        <f>SUMPRODUCT(Energy!$B$7:$B$573,Energy!F$7:F$573)/1000</f>
        <v>629.51001758933069</v>
      </c>
      <c r="G20" s="11">
        <f>SUMPRODUCT(Energy!$B$7:$B$573,Energy!G$7:G$573)/1000</f>
        <v>2047.8458883428573</v>
      </c>
      <c r="H20" s="11">
        <f>SUMPRODUCT(Energy!$B$7:$B$573,Energy!H$7:H$573)/1000</f>
        <v>3558.0067640161515</v>
      </c>
      <c r="I20" s="11">
        <f>SUMPRODUCT(Energy!$B$7:$B$573,Energy!I$7:I$573)/1000</f>
        <v>4693.4152563428879</v>
      </c>
      <c r="J20" s="11">
        <f>SUMPRODUCT(Energy!$B$7:$B$573,Energy!J$7:J$573)/1000</f>
        <v>5327.5185753736496</v>
      </c>
      <c r="K20" s="11">
        <f>SUMPRODUCT(Energy!$B$7:$B$573,Energy!K$7:K$573)/1000</f>
        <v>6787.9949092559818</v>
      </c>
      <c r="L20" s="11">
        <f>SUMPRODUCT(Energy!$B$7:$B$573,Energy!L$7:L$573)/1000</f>
        <v>7816.4883513927462</v>
      </c>
      <c r="M20" s="11">
        <f>SUMPRODUCT(Energy!$B$7:$B$573,Energy!M$7:M$573)/1000</f>
        <v>9204.2272108116158</v>
      </c>
      <c r="N20" s="11">
        <f>SUMPRODUCT(Energy!$B$7:$B$573,Energy!N$7:N$573)/1000</f>
        <v>9879.8256116867069</v>
      </c>
      <c r="O20" s="11">
        <f>SUMPRODUCT(Energy!$B$7:$B$573,Energy!O$7:O$573)/1000</f>
        <v>10851.424513303757</v>
      </c>
      <c r="P20" s="11">
        <f>SUMPRODUCT(Energy!$B$7:$B$573,Energy!P$7:P$573)/1000</f>
        <v>11447.848142421723</v>
      </c>
      <c r="Q20" s="11">
        <f>SUMPRODUCT(Energy!$B$7:$B$573,Energy!Q$7:Q$573)/1000</f>
        <v>12105.85547179985</v>
      </c>
      <c r="R20" s="11">
        <f>SUMPRODUCT(Energy!$B$7:$B$573,Energy!R$7:R$573)/1000</f>
        <v>12833.710095575332</v>
      </c>
      <c r="S20" s="11">
        <f>SUMPRODUCT(Energy!$B$7:$B$573,Energy!S$7:S$573)/1000</f>
        <v>13626.90761456871</v>
      </c>
      <c r="T20" s="11">
        <f>SUMPRODUCT(Energy!$B$7:$B$573,Energy!T$7:T$573)/1000</f>
        <v>14398.718389966965</v>
      </c>
      <c r="U20" s="11">
        <f>SUMPRODUCT(Energy!$B$7:$B$573,Energy!U$7:U$573)/1000</f>
        <v>15110.766867147446</v>
      </c>
      <c r="V20" s="11">
        <f>SUMPRODUCT(Energy!$B$7:$B$573,Energy!V$7:V$573)/1000</f>
        <v>15499.762392438888</v>
      </c>
      <c r="W20" s="11">
        <f>SUMPRODUCT(Energy!$B$7:$B$573,Energy!W$7:W$573)/1000</f>
        <v>16162.850197170257</v>
      </c>
      <c r="X20" s="11">
        <f>SUMPRODUCT(Energy!$B$7:$B$573,Energy!X$7:X$573)/1000</f>
        <v>16750.839178581238</v>
      </c>
      <c r="Y20" s="11">
        <f>SUMPRODUCT(Energy!$B$7:$B$573,Energy!Y$7:Y$573)/1000</f>
        <v>17563.59241092682</v>
      </c>
      <c r="Z20" s="11">
        <f>SUMPRODUCT(Energy!$B$7:$B$573,Energy!Z$7:Z$573)/1000</f>
        <v>18694.888182136536</v>
      </c>
      <c r="AA20" s="11">
        <f>SUMPRODUCT(Energy!$B$7:$B$573,Energy!AA$7:AA$573)/1000</f>
        <v>20848.235360439299</v>
      </c>
      <c r="AB20" s="11">
        <f>SUMPRODUCT(Energy!$B$7:$B$573,Energy!AB$7:AB$573)/1000</f>
        <v>21354.889160142899</v>
      </c>
    </row>
    <row r="21" spans="3:28" x14ac:dyDescent="0.25">
      <c r="C21" t="s">
        <v>629</v>
      </c>
      <c r="D21" s="11">
        <f>NPV($D$4,$E21:$AB21)</f>
        <v>49582.973317271186</v>
      </c>
      <c r="E21" s="11">
        <f>SUMPRODUCT(Energy!$B$676:$B$788,Energy!E$676:E$788)/1000</f>
        <v>275.55943873596192</v>
      </c>
      <c r="F21" s="11">
        <f>SUMPRODUCT(Energy!$B$676:$B$788,Energy!F$676:F$788)/1000</f>
        <v>577.86458809256555</v>
      </c>
      <c r="G21" s="11">
        <f>SUMPRODUCT(Energy!$B$676:$B$788,Energy!G$676:G$788)/1000</f>
        <v>910.4091526784897</v>
      </c>
      <c r="H21" s="11">
        <f>SUMPRODUCT(Energy!$B$676:$B$788,Energy!H$676:H$788)/1000</f>
        <v>1239.1861653642654</v>
      </c>
      <c r="I21" s="11">
        <f>SUMPRODUCT(Energy!$B$676:$B$788,Energy!I$676:I$788)/1000</f>
        <v>1547.1608586664199</v>
      </c>
      <c r="J21" s="11">
        <f>SUMPRODUCT(Energy!$B$676:$B$788,Energy!J$676:J$788)/1000</f>
        <v>1911.8741129713057</v>
      </c>
      <c r="K21" s="11">
        <f>SUMPRODUCT(Energy!$B$676:$B$788,Energy!K$676:K$788)/1000</f>
        <v>2319.9619654521944</v>
      </c>
      <c r="L21" s="11">
        <f>SUMPRODUCT(Energy!$B$676:$B$788,Energy!L$676:L$788)/1000</f>
        <v>2685.8089733963011</v>
      </c>
      <c r="M21" s="11">
        <f>SUMPRODUCT(Energy!$B$676:$B$788,Energy!M$676:M$788)/1000</f>
        <v>3069.8942921676635</v>
      </c>
      <c r="N21" s="11">
        <f>SUMPRODUCT(Energy!$B$676:$B$788,Energy!N$676:N$788)/1000</f>
        <v>3475.1428952865599</v>
      </c>
      <c r="O21" s="11">
        <f>SUMPRODUCT(Energy!$B$676:$B$788,Energy!O$676:O$788)/1000</f>
        <v>3818.4690836982727</v>
      </c>
      <c r="P21" s="11">
        <f>SUMPRODUCT(Energy!$B$676:$B$788,Energy!P$676:P$788)/1000</f>
        <v>4063.0824046020507</v>
      </c>
      <c r="Q21" s="11">
        <f>SUMPRODUCT(Energy!$B$676:$B$788,Energy!Q$676:Q$788)/1000</f>
        <v>4335.2775618057249</v>
      </c>
      <c r="R21" s="11">
        <f>SUMPRODUCT(Energy!$B$676:$B$788,Energy!R$676:R$788)/1000</f>
        <v>4626.6922021560667</v>
      </c>
      <c r="S21" s="11">
        <f>SUMPRODUCT(Energy!$B$676:$B$788,Energy!S$676:S$788)/1000</f>
        <v>4901.3502885894777</v>
      </c>
      <c r="T21" s="11">
        <f>SUMPRODUCT(Energy!$B$676:$B$788,Energy!T$676:T$788)/1000</f>
        <v>5137.0450486526488</v>
      </c>
      <c r="U21" s="11">
        <f>SUMPRODUCT(Energy!$B$676:$B$788,Energy!U$676:U$788)/1000</f>
        <v>5360.2855079727169</v>
      </c>
      <c r="V21" s="11">
        <f>SUMPRODUCT(Energy!$B$676:$B$788,Energy!V$676:V$788)/1000</f>
        <v>5587.8965112991336</v>
      </c>
      <c r="W21" s="11">
        <f>SUMPRODUCT(Energy!$B$676:$B$788,Energy!W$676:W$788)/1000</f>
        <v>5822.3283895187378</v>
      </c>
      <c r="X21" s="11">
        <f>SUMPRODUCT(Energy!$B$676:$B$788,Energy!X$676:X$788)/1000</f>
        <v>6010.7848879547118</v>
      </c>
      <c r="Y21" s="11">
        <f>SUMPRODUCT(Energy!$B$676:$B$788,Energy!Y$676:Y$788)/1000</f>
        <v>6199.6364323730468</v>
      </c>
      <c r="Z21" s="11">
        <f>SUMPRODUCT(Energy!$B$676:$B$788,Energy!Z$676:Z$788)/1000</f>
        <v>6380.7399622192379</v>
      </c>
      <c r="AA21" s="11">
        <f>SUMPRODUCT(Energy!$B$676:$B$788,Energy!AA$676:AA$788)/1000</f>
        <v>7872.7492666778562</v>
      </c>
      <c r="AB21" s="11">
        <f>SUMPRODUCT(Energy!$B$676:$B$788,Energy!AB$676:AB$788)/1000</f>
        <v>8031.372548477173</v>
      </c>
    </row>
    <row r="22" spans="3:28" x14ac:dyDescent="0.25">
      <c r="C22" t="s">
        <v>672</v>
      </c>
      <c r="D22" s="11">
        <f>NPV($D$4,$E22:$AB22)</f>
        <v>88176.100337892014</v>
      </c>
      <c r="E22" s="11">
        <f>E20-E21</f>
        <v>13.60880955505371</v>
      </c>
      <c r="F22" s="11">
        <f t="shared" ref="F22:AB22" si="2">F20-F21</f>
        <v>51.645429496765132</v>
      </c>
      <c r="G22" s="11">
        <f t="shared" si="2"/>
        <v>1137.4367356643675</v>
      </c>
      <c r="H22" s="11">
        <f t="shared" si="2"/>
        <v>2318.820598651886</v>
      </c>
      <c r="I22" s="11">
        <f t="shared" si="2"/>
        <v>3146.2543976764682</v>
      </c>
      <c r="J22" s="11">
        <f t="shared" si="2"/>
        <v>3415.6444624023438</v>
      </c>
      <c r="K22" s="11">
        <f t="shared" si="2"/>
        <v>4468.0329438037879</v>
      </c>
      <c r="L22" s="11">
        <f t="shared" si="2"/>
        <v>5130.6793779964446</v>
      </c>
      <c r="M22" s="11">
        <f t="shared" si="2"/>
        <v>6134.3329186439523</v>
      </c>
      <c r="N22" s="11">
        <f t="shared" si="2"/>
        <v>6404.682716400147</v>
      </c>
      <c r="O22" s="11">
        <f t="shared" si="2"/>
        <v>7032.9554296054839</v>
      </c>
      <c r="P22" s="11">
        <f t="shared" si="2"/>
        <v>7384.7657378196718</v>
      </c>
      <c r="Q22" s="11">
        <f t="shared" si="2"/>
        <v>7770.5779099941255</v>
      </c>
      <c r="R22" s="11">
        <f t="shared" si="2"/>
        <v>8207.0178934192663</v>
      </c>
      <c r="S22" s="11">
        <f t="shared" si="2"/>
        <v>8725.5573259792327</v>
      </c>
      <c r="T22" s="11">
        <f t="shared" si="2"/>
        <v>9261.6733413143156</v>
      </c>
      <c r="U22" s="11">
        <f t="shared" si="2"/>
        <v>9750.4813591747297</v>
      </c>
      <c r="V22" s="11">
        <f t="shared" si="2"/>
        <v>9911.8658811397545</v>
      </c>
      <c r="W22" s="11">
        <f t="shared" si="2"/>
        <v>10340.521807651519</v>
      </c>
      <c r="X22" s="11">
        <f t="shared" si="2"/>
        <v>10740.054290626525</v>
      </c>
      <c r="Y22" s="11">
        <f t="shared" si="2"/>
        <v>11363.955978553773</v>
      </c>
      <c r="Z22" s="11">
        <f t="shared" si="2"/>
        <v>12314.148219917297</v>
      </c>
      <c r="AA22" s="11">
        <f t="shared" si="2"/>
        <v>12975.486093761443</v>
      </c>
      <c r="AB22" s="11">
        <f t="shared" si="2"/>
        <v>13323.516611665726</v>
      </c>
    </row>
    <row r="23" spans="3:28" x14ac:dyDescent="0.25"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3:28" x14ac:dyDescent="0.25">
      <c r="E24">
        <v>2022</v>
      </c>
      <c r="F24">
        <v>2023</v>
      </c>
      <c r="G24">
        <v>2024</v>
      </c>
      <c r="H24">
        <v>2025</v>
      </c>
      <c r="I24">
        <v>2026</v>
      </c>
      <c r="J24">
        <v>2027</v>
      </c>
      <c r="K24">
        <v>2028</v>
      </c>
      <c r="L24">
        <v>2029</v>
      </c>
      <c r="M24">
        <v>2030</v>
      </c>
      <c r="N24">
        <v>2031</v>
      </c>
      <c r="O24">
        <v>2032</v>
      </c>
      <c r="P24">
        <v>2033</v>
      </c>
      <c r="Q24">
        <v>2034</v>
      </c>
      <c r="R24">
        <v>2035</v>
      </c>
      <c r="S24">
        <v>2036</v>
      </c>
      <c r="T24">
        <v>2037</v>
      </c>
      <c r="U24">
        <v>2038</v>
      </c>
      <c r="V24">
        <v>2039</v>
      </c>
      <c r="W24">
        <v>2040</v>
      </c>
      <c r="X24">
        <v>2041</v>
      </c>
      <c r="Y24">
        <v>2042</v>
      </c>
      <c r="Z24">
        <v>2043</v>
      </c>
      <c r="AA24">
        <v>2044</v>
      </c>
      <c r="AB24">
        <v>2045</v>
      </c>
    </row>
    <row r="25" spans="3:28" x14ac:dyDescent="0.25">
      <c r="C25" t="s">
        <v>675</v>
      </c>
      <c r="E25" s="14">
        <v>74.930368221706303</v>
      </c>
      <c r="F25" s="14">
        <v>78.003684105799721</v>
      </c>
      <c r="G25" s="14">
        <v>81.183834303959244</v>
      </c>
      <c r="H25" s="14">
        <v>85.735049257362988</v>
      </c>
      <c r="I25" s="14">
        <v>89.170755275397042</v>
      </c>
      <c r="J25" s="14">
        <v>92.724662188546915</v>
      </c>
      <c r="K25" s="14">
        <v>96.400532725307158</v>
      </c>
      <c r="L25" s="14">
        <v>100.20224387503757</v>
      </c>
      <c r="M25" s="14">
        <v>104.13379024930119</v>
      </c>
      <c r="N25" s="14">
        <v>108.1992875398561</v>
      </c>
      <c r="O25" s="14">
        <v>112.40297607603294</v>
      </c>
      <c r="P25" s="14">
        <v>116.7492244843062</v>
      </c>
      <c r="Q25" s="14">
        <v>121.24253345294561</v>
      </c>
      <c r="R25" s="14">
        <v>125.88753960471431</v>
      </c>
      <c r="S25" s="14">
        <v>130.68901948066335</v>
      </c>
      <c r="T25" s="14">
        <v>137.34754230863382</v>
      </c>
      <c r="U25" s="14">
        <v>142.51927075358859</v>
      </c>
      <c r="V25" s="14">
        <v>147.86374340684816</v>
      </c>
      <c r="W25" s="14">
        <v>153.38636514854969</v>
      </c>
      <c r="X25" s="14">
        <v>159.09270313770702</v>
      </c>
      <c r="Y25" s="14">
        <v>164.98849154810441</v>
      </c>
      <c r="Z25" s="14">
        <v>171.07963643956057</v>
      </c>
      <c r="AA25" s="14">
        <v>177.37222076837196</v>
      </c>
      <c r="AB25" s="14">
        <v>183.87250954084922</v>
      </c>
    </row>
    <row r="26" spans="3:28" x14ac:dyDescent="0.25">
      <c r="C26" t="s">
        <v>674</v>
      </c>
    </row>
    <row r="28" spans="3:28" x14ac:dyDescent="0.25">
      <c r="D28" t="s">
        <v>679</v>
      </c>
      <c r="E28">
        <v>2022</v>
      </c>
      <c r="F28">
        <v>2023</v>
      </c>
      <c r="G28">
        <v>2024</v>
      </c>
      <c r="H28">
        <v>2025</v>
      </c>
      <c r="I28">
        <v>2026</v>
      </c>
      <c r="J28">
        <v>2027</v>
      </c>
      <c r="K28">
        <v>2028</v>
      </c>
      <c r="L28">
        <v>2029</v>
      </c>
      <c r="M28">
        <v>2030</v>
      </c>
      <c r="N28">
        <v>2031</v>
      </c>
      <c r="O28">
        <v>2032</v>
      </c>
      <c r="P28">
        <v>2033</v>
      </c>
      <c r="Q28">
        <v>2034</v>
      </c>
      <c r="R28">
        <v>2035</v>
      </c>
      <c r="S28">
        <v>2036</v>
      </c>
      <c r="T28">
        <v>2037</v>
      </c>
      <c r="U28">
        <v>2038</v>
      </c>
      <c r="V28">
        <v>2039</v>
      </c>
      <c r="W28">
        <v>2040</v>
      </c>
      <c r="X28">
        <v>2041</v>
      </c>
      <c r="Y28">
        <v>2042</v>
      </c>
      <c r="Z28">
        <v>2043</v>
      </c>
      <c r="AA28">
        <v>2044</v>
      </c>
      <c r="AB28">
        <v>2045</v>
      </c>
    </row>
    <row r="29" spans="3:28" x14ac:dyDescent="0.25">
      <c r="C29" t="s">
        <v>680</v>
      </c>
      <c r="D29" s="17">
        <f>NPV(D2,E29:AB29)*(1+D3)^(2020-2021)</f>
        <v>-423.11880107545647</v>
      </c>
      <c r="E29" s="14">
        <f>E16*E25</f>
        <v>9.3310260692179604E-3</v>
      </c>
      <c r="F29" s="14">
        <f t="shared" ref="F29:AB29" si="3">F16*F25</f>
        <v>2.4323265699344336</v>
      </c>
      <c r="G29" s="14">
        <f t="shared" si="3"/>
        <v>-3.4413578418831263</v>
      </c>
      <c r="H29" s="14">
        <f t="shared" si="3"/>
        <v>-9.6231864283509054</v>
      </c>
      <c r="I29" s="14">
        <f t="shared" si="3"/>
        <v>-4.0420593072757276</v>
      </c>
      <c r="J29" s="14">
        <f t="shared" si="3"/>
        <v>-21.461991904490034</v>
      </c>
      <c r="K29" s="14">
        <f t="shared" si="3"/>
        <v>-23.795642119752507</v>
      </c>
      <c r="L29" s="14">
        <f t="shared" si="3"/>
        <v>-25.478798840714028</v>
      </c>
      <c r="M29" s="14">
        <f t="shared" si="3"/>
        <v>-28.719240043601403</v>
      </c>
      <c r="N29" s="14">
        <f t="shared" si="3"/>
        <v>-29.620185246018199</v>
      </c>
      <c r="O29" s="14">
        <f t="shared" si="3"/>
        <v>-30.789595433572586</v>
      </c>
      <c r="P29" s="14">
        <f t="shared" si="3"/>
        <v>-46.015222154316199</v>
      </c>
      <c r="Q29" s="14">
        <f t="shared" si="3"/>
        <v>-40.783783628597369</v>
      </c>
      <c r="R29" s="14">
        <f t="shared" si="3"/>
        <v>-28.453241357946801</v>
      </c>
      <c r="S29" s="14">
        <f t="shared" si="3"/>
        <v>-56.042642075572118</v>
      </c>
      <c r="T29" s="14">
        <f t="shared" si="3"/>
        <v>-61.461079113297878</v>
      </c>
      <c r="U29" s="14">
        <f t="shared" si="3"/>
        <v>-72.765439990134269</v>
      </c>
      <c r="V29" s="14">
        <f t="shared" si="3"/>
        <v>-72.370574538040117</v>
      </c>
      <c r="W29" s="14">
        <f t="shared" si="3"/>
        <v>-79.460107007192676</v>
      </c>
      <c r="X29" s="14">
        <f t="shared" si="3"/>
        <v>-116.19372666809772</v>
      </c>
      <c r="Y29" s="14">
        <f t="shared" si="3"/>
        <v>-123.82036544085038</v>
      </c>
      <c r="Z29" s="14">
        <f t="shared" si="3"/>
        <v>-156.65626823388558</v>
      </c>
      <c r="AA29" s="14">
        <f t="shared" si="3"/>
        <v>-179.03928935417326</v>
      </c>
      <c r="AB29" s="14">
        <f t="shared" si="3"/>
        <v>-215.7379358744476</v>
      </c>
    </row>
    <row r="31" spans="3:28" x14ac:dyDescent="0.25">
      <c r="C31" t="s">
        <v>684</v>
      </c>
      <c r="D31" s="16">
        <f>D29*10^6/(D22*1000)</f>
        <v>-4.7985655915158363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E69D-E058-4143-94BE-8361BCC196B9}">
  <dimension ref="A1:AB788"/>
  <sheetViews>
    <sheetView topLeftCell="A674" workbookViewId="0">
      <selection activeCell="C676" sqref="C676"/>
    </sheetView>
  </sheetViews>
  <sheetFormatPr defaultRowHeight="15" x14ac:dyDescent="0.25"/>
  <cols>
    <col min="1" max="1" width="13.42578125" customWidth="1"/>
    <col min="2" max="2" width="22" bestFit="1" customWidth="1"/>
    <col min="3" max="3" width="15.85546875" bestFit="1" customWidth="1"/>
    <col min="4" max="4" width="80.140625" customWidth="1"/>
    <col min="5" max="5" width="12.7109375" bestFit="1" customWidth="1"/>
    <col min="6" max="9" width="13.28515625" bestFit="1" customWidth="1"/>
    <col min="10" max="12" width="12.7109375" bestFit="1" customWidth="1"/>
    <col min="13" max="13" width="13.28515625" bestFit="1" customWidth="1"/>
    <col min="14" max="28" width="10.5703125" bestFit="1" customWidth="1"/>
    <col min="29" max="29" width="13.28515625" bestFit="1" customWidth="1"/>
  </cols>
  <sheetData>
    <row r="1" spans="1:28" x14ac:dyDescent="0.25">
      <c r="A1" t="s">
        <v>0</v>
      </c>
    </row>
    <row r="2" spans="1:28" x14ac:dyDescent="0.25">
      <c r="A2" t="s">
        <v>1</v>
      </c>
    </row>
    <row r="3" spans="1:28" x14ac:dyDescent="0.25">
      <c r="A3" s="1" t="s">
        <v>2</v>
      </c>
    </row>
    <row r="5" spans="1:28" x14ac:dyDescent="0.2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B6" t="s">
        <v>682</v>
      </c>
      <c r="C6" s="6" t="s">
        <v>671</v>
      </c>
      <c r="D6" s="4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</row>
    <row r="7" spans="1:28" x14ac:dyDescent="0.25">
      <c r="B7">
        <f>COUNTIF(Lists!$E$3:$E$547,Energy!$D7)</f>
        <v>0</v>
      </c>
      <c r="C7">
        <f>COUNTIF(Lists!$C$4:$C$17,Energy!$D7)</f>
        <v>0</v>
      </c>
      <c r="D7" s="5" t="s">
        <v>29</v>
      </c>
      <c r="E7" s="6">
        <v>20653.88671875</v>
      </c>
      <c r="F7" s="6">
        <v>20653.88671875</v>
      </c>
      <c r="G7" s="6">
        <v>20725.669921875</v>
      </c>
      <c r="H7" s="6">
        <v>20653.88671875</v>
      </c>
      <c r="I7" s="6">
        <v>20653.88671875</v>
      </c>
      <c r="J7" s="6">
        <v>20653.88671875</v>
      </c>
      <c r="K7" s="6">
        <v>20725.669921875</v>
      </c>
      <c r="L7" s="6">
        <v>20653.88671875</v>
      </c>
      <c r="M7" s="6">
        <v>20653.88671875</v>
      </c>
      <c r="N7" s="6">
        <v>20653.88671875</v>
      </c>
      <c r="O7" s="6">
        <v>20725.669921875</v>
      </c>
      <c r="P7" s="6">
        <v>20653.88671875</v>
      </c>
      <c r="Q7" s="6">
        <v>20653.88671875</v>
      </c>
      <c r="R7" s="6">
        <v>20653.88671875</v>
      </c>
      <c r="S7" s="6">
        <v>20725.669921875</v>
      </c>
      <c r="T7" s="6">
        <v>20653.884765625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</row>
    <row r="8" spans="1:28" x14ac:dyDescent="0.25">
      <c r="B8">
        <f>COUNTIF(Lists!$E$3:$E$547,Energy!$D8)</f>
        <v>0</v>
      </c>
      <c r="C8">
        <f>COUNTIF(Lists!$C$4:$C$17,Energy!$D8)</f>
        <v>0</v>
      </c>
      <c r="D8" s="5" t="s">
        <v>30</v>
      </c>
      <c r="E8" s="6">
        <v>3342.7216796875</v>
      </c>
      <c r="F8" s="6">
        <v>1884.296020507812</v>
      </c>
      <c r="G8" s="6">
        <v>0</v>
      </c>
      <c r="H8" s="6">
        <v>2019.088256835938</v>
      </c>
      <c r="I8" s="6">
        <v>14124.3798828125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</row>
    <row r="9" spans="1:28" x14ac:dyDescent="0.25">
      <c r="B9">
        <f>COUNTIF(Lists!$E$3:$E$547,Energy!$D9)</f>
        <v>0</v>
      </c>
      <c r="C9">
        <f>COUNTIF(Lists!$C$4:$C$17,Energy!$D9)</f>
        <v>0</v>
      </c>
      <c r="D9" s="5" t="s">
        <v>31</v>
      </c>
      <c r="E9" s="6">
        <v>3342.7216796875</v>
      </c>
      <c r="F9" s="6">
        <v>1884.296020507812</v>
      </c>
      <c r="G9" s="6">
        <v>0</v>
      </c>
      <c r="H9" s="6">
        <v>2019.088256835938</v>
      </c>
      <c r="I9" s="6">
        <v>14124.3798828125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x14ac:dyDescent="0.25">
      <c r="B10">
        <f>COUNTIF(Lists!$E$3:$E$547,Energy!$D10)</f>
        <v>0</v>
      </c>
      <c r="C10">
        <f>COUNTIF(Lists!$C$4:$C$17,Energy!$D10)</f>
        <v>0</v>
      </c>
      <c r="D10" s="5" t="s">
        <v>32</v>
      </c>
      <c r="E10" s="6">
        <v>7212.97216796875</v>
      </c>
      <c r="F10" s="6">
        <v>7212.97216796875</v>
      </c>
      <c r="G10" s="6">
        <v>6999.9970703125</v>
      </c>
      <c r="H10" s="6">
        <v>7212.97216796875</v>
      </c>
      <c r="I10" s="6">
        <v>7212.97216796875</v>
      </c>
      <c r="J10" s="6">
        <v>7212.97216796875</v>
      </c>
      <c r="K10" s="6">
        <v>6999.9970703125</v>
      </c>
      <c r="L10" s="6">
        <v>3543.986083984375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</row>
    <row r="11" spans="1:28" x14ac:dyDescent="0.25">
      <c r="B11">
        <f>COUNTIF(Lists!$E$3:$E$547,Energy!$D11)</f>
        <v>0</v>
      </c>
      <c r="C11">
        <f>COUNTIF(Lists!$C$4:$C$17,Energy!$D11)</f>
        <v>0</v>
      </c>
      <c r="D11" s="5" t="s">
        <v>33</v>
      </c>
      <c r="E11" s="6">
        <v>-107235.890625</v>
      </c>
      <c r="F11" s="6">
        <v>-104489.6171875</v>
      </c>
      <c r="G11" s="6">
        <v>-79355.9921875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</row>
    <row r="12" spans="1:28" x14ac:dyDescent="0.25">
      <c r="B12">
        <f>COUNTIF(Lists!$E$3:$E$547,Energy!$D12)</f>
        <v>0</v>
      </c>
      <c r="C12">
        <f>COUNTIF(Lists!$C$4:$C$17,Energy!$D12)</f>
        <v>0</v>
      </c>
      <c r="D12" s="5" t="s">
        <v>34</v>
      </c>
      <c r="E12" s="6">
        <v>3328800</v>
      </c>
      <c r="F12" s="6">
        <v>3328760.75</v>
      </c>
      <c r="G12" s="6">
        <v>3337442.25</v>
      </c>
      <c r="H12" s="6">
        <v>2626057.75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</row>
    <row r="13" spans="1:28" x14ac:dyDescent="0.25">
      <c r="B13">
        <f>COUNTIF(Lists!$E$3:$E$547,Energy!$D13)</f>
        <v>0</v>
      </c>
      <c r="C13">
        <f>COUNTIF(Lists!$C$4:$C$17,Energy!$D13)</f>
        <v>0</v>
      </c>
      <c r="D13" s="5" t="s">
        <v>35</v>
      </c>
      <c r="E13" s="6">
        <v>0</v>
      </c>
      <c r="F13" s="6">
        <v>1294915.375</v>
      </c>
      <c r="G13" s="6">
        <v>1300604.875</v>
      </c>
      <c r="H13" s="6">
        <v>1294915.375</v>
      </c>
      <c r="I13" s="6">
        <v>1294915.375</v>
      </c>
      <c r="J13" s="6">
        <v>1294915.375</v>
      </c>
      <c r="K13" s="6">
        <v>1300604.875</v>
      </c>
      <c r="L13" s="6">
        <v>1294915.25</v>
      </c>
      <c r="M13" s="6">
        <v>1294915.25</v>
      </c>
      <c r="N13" s="6">
        <v>1294915.25</v>
      </c>
      <c r="O13" s="6">
        <v>1300604.75</v>
      </c>
      <c r="P13" s="6">
        <v>1294915.25</v>
      </c>
      <c r="Q13" s="6">
        <v>1294915.125</v>
      </c>
      <c r="R13" s="6">
        <v>1294915.125</v>
      </c>
      <c r="S13" s="6">
        <v>1300604.625</v>
      </c>
      <c r="T13" s="6">
        <v>1293328.875</v>
      </c>
      <c r="U13" s="6">
        <v>1292561.25</v>
      </c>
      <c r="V13" s="6">
        <v>1294850.625</v>
      </c>
      <c r="W13" s="6">
        <v>1300383.125</v>
      </c>
      <c r="X13" s="6">
        <v>1293268.25</v>
      </c>
      <c r="Y13" s="6">
        <v>1290812.625</v>
      </c>
      <c r="Z13" s="6">
        <v>1284617.75</v>
      </c>
      <c r="AA13" s="6">
        <v>0</v>
      </c>
      <c r="AB13" s="6">
        <v>0</v>
      </c>
    </row>
    <row r="14" spans="1:28" x14ac:dyDescent="0.25">
      <c r="B14">
        <f>COUNTIF(Lists!$E$3:$E$547,Energy!$D14)</f>
        <v>0</v>
      </c>
      <c r="C14">
        <f>COUNTIF(Lists!$C$4:$C$17,Energy!$D14)</f>
        <v>0</v>
      </c>
      <c r="D14" s="5" t="s">
        <v>36</v>
      </c>
      <c r="E14" s="6">
        <v>156703.84375</v>
      </c>
      <c r="F14" s="6">
        <v>156703.84375</v>
      </c>
      <c r="G14" s="6">
        <v>156986.09375</v>
      </c>
      <c r="H14" s="6">
        <v>156437.390625</v>
      </c>
      <c r="I14" s="6">
        <v>156703.84375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</row>
    <row r="15" spans="1:28" x14ac:dyDescent="0.25">
      <c r="B15">
        <f>COUNTIF(Lists!$E$3:$E$547,Energy!$D15)</f>
        <v>0</v>
      </c>
      <c r="C15">
        <f>COUNTIF(Lists!$C$4:$C$17,Energy!$D15)</f>
        <v>0</v>
      </c>
      <c r="D15" s="5" t="s">
        <v>37</v>
      </c>
      <c r="E15" s="6">
        <v>350400</v>
      </c>
      <c r="F15" s="6">
        <v>350400</v>
      </c>
      <c r="G15" s="6">
        <v>351360</v>
      </c>
      <c r="H15" s="6">
        <v>350400</v>
      </c>
      <c r="I15" s="6">
        <v>350400</v>
      </c>
      <c r="J15" s="6">
        <v>350400</v>
      </c>
      <c r="K15" s="6">
        <v>351360</v>
      </c>
      <c r="L15" s="6">
        <v>350400</v>
      </c>
      <c r="M15" s="6">
        <v>350400</v>
      </c>
      <c r="N15" s="6">
        <v>350400</v>
      </c>
      <c r="O15" s="6">
        <v>351360</v>
      </c>
      <c r="P15" s="6">
        <v>350400</v>
      </c>
      <c r="Q15" s="6">
        <v>350400</v>
      </c>
      <c r="R15" s="6">
        <v>203520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</row>
    <row r="16" spans="1:28" x14ac:dyDescent="0.25">
      <c r="B16">
        <f>COUNTIF(Lists!$E$3:$E$547,Energy!$D16)</f>
        <v>0</v>
      </c>
      <c r="C16">
        <f>COUNTIF(Lists!$C$4:$C$17,Energy!$D16)</f>
        <v>0</v>
      </c>
      <c r="D16" s="5" t="s">
        <v>38</v>
      </c>
      <c r="E16" s="6">
        <v>318469.09375</v>
      </c>
      <c r="F16" s="6">
        <v>688224.4375</v>
      </c>
      <c r="G16" s="6">
        <v>693744.9375</v>
      </c>
      <c r="H16" s="6">
        <v>688256.5</v>
      </c>
      <c r="I16" s="6">
        <v>688693.5625</v>
      </c>
      <c r="J16" s="6">
        <v>689207.9375</v>
      </c>
      <c r="K16" s="6">
        <v>690981.1875</v>
      </c>
      <c r="L16" s="6">
        <v>693504.25</v>
      </c>
      <c r="M16" s="6">
        <v>688318.875</v>
      </c>
      <c r="N16" s="6">
        <v>688256.5</v>
      </c>
      <c r="O16" s="6">
        <v>690751.75</v>
      </c>
      <c r="P16" s="6">
        <v>689921.125</v>
      </c>
      <c r="Q16" s="6">
        <v>688224.375</v>
      </c>
      <c r="R16" s="6">
        <v>693504.25</v>
      </c>
      <c r="S16" s="6">
        <v>693021.1875</v>
      </c>
      <c r="T16" s="6">
        <v>688693.5</v>
      </c>
      <c r="U16" s="6">
        <v>689207.875</v>
      </c>
      <c r="V16" s="6">
        <v>689921.0625</v>
      </c>
      <c r="W16" s="6">
        <v>695556.125</v>
      </c>
      <c r="X16" s="6">
        <v>688318.75</v>
      </c>
      <c r="Y16" s="6">
        <v>370424.78125</v>
      </c>
      <c r="Z16" s="6">
        <v>0</v>
      </c>
      <c r="AA16" s="6">
        <v>0</v>
      </c>
      <c r="AB16" s="6">
        <v>0</v>
      </c>
    </row>
    <row r="17" spans="2:28" x14ac:dyDescent="0.25">
      <c r="B17">
        <f>COUNTIF(Lists!$E$3:$E$547,Energy!$D17)</f>
        <v>0</v>
      </c>
      <c r="C17">
        <f>COUNTIF(Lists!$C$4:$C$17,Energy!$D17)</f>
        <v>0</v>
      </c>
      <c r="D17" s="5" t="s">
        <v>39</v>
      </c>
      <c r="E17" s="6">
        <v>249600</v>
      </c>
      <c r="F17" s="6">
        <v>248000</v>
      </c>
      <c r="G17" s="6">
        <v>251200</v>
      </c>
      <c r="H17" s="6">
        <v>249600</v>
      </c>
      <c r="I17" s="6">
        <v>249600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</row>
    <row r="18" spans="2:28" x14ac:dyDescent="0.25">
      <c r="B18">
        <f>COUNTIF(Lists!$E$3:$E$547,Energy!$D18)</f>
        <v>0</v>
      </c>
      <c r="C18">
        <f>COUNTIF(Lists!$C$4:$C$17,Energy!$D18)</f>
        <v>0</v>
      </c>
      <c r="D18" s="5" t="s">
        <v>40</v>
      </c>
      <c r="E18" s="6">
        <v>146454.96875</v>
      </c>
      <c r="F18" s="6">
        <v>150025.328125</v>
      </c>
      <c r="G18" s="6">
        <v>149455.953125</v>
      </c>
      <c r="H18" s="6">
        <v>147651.21875</v>
      </c>
      <c r="I18" s="6">
        <v>147651.21875</v>
      </c>
      <c r="J18" s="6">
        <v>146454.96875</v>
      </c>
      <c r="K18" s="6">
        <v>150444.046875</v>
      </c>
      <c r="L18" s="6">
        <v>149037.234375</v>
      </c>
      <c r="M18" s="6">
        <v>149037.234375</v>
      </c>
      <c r="N18" s="6">
        <v>147651.21875</v>
      </c>
      <c r="O18" s="6">
        <v>146723.03125</v>
      </c>
      <c r="P18" s="6">
        <v>146454.96875</v>
      </c>
      <c r="Q18" s="6">
        <v>150025.328125</v>
      </c>
      <c r="R18" s="6">
        <v>149037.234375</v>
      </c>
      <c r="S18" s="6">
        <v>148069.9375</v>
      </c>
      <c r="T18" s="6">
        <v>147651.21875</v>
      </c>
      <c r="U18" s="6">
        <v>146454.96875</v>
      </c>
      <c r="V18" s="6">
        <v>146454.96875</v>
      </c>
      <c r="W18" s="6">
        <v>150444.046875</v>
      </c>
      <c r="X18" s="6">
        <v>149037.21875</v>
      </c>
      <c r="Y18" s="6">
        <v>147651.21875</v>
      </c>
      <c r="Z18" s="6">
        <v>147651.203125</v>
      </c>
      <c r="AA18" s="6">
        <v>146873.671875</v>
      </c>
      <c r="AB18" s="6">
        <v>150025.328125</v>
      </c>
    </row>
    <row r="19" spans="2:28" x14ac:dyDescent="0.25">
      <c r="B19">
        <f>COUNTIF(Lists!$E$3:$E$547,Energy!$D19)</f>
        <v>0</v>
      </c>
      <c r="C19">
        <f>COUNTIF(Lists!$C$4:$C$17,Energy!$D19)</f>
        <v>0</v>
      </c>
      <c r="D19" s="5" t="s">
        <v>41</v>
      </c>
      <c r="E19" s="6">
        <v>267682.125</v>
      </c>
      <c r="F19" s="6">
        <v>263546.75</v>
      </c>
      <c r="G19" s="6">
        <v>266326.0625</v>
      </c>
      <c r="H19" s="6">
        <v>265843.1875</v>
      </c>
      <c r="I19" s="6">
        <v>265843.1875</v>
      </c>
      <c r="J19" s="6">
        <v>267682.125</v>
      </c>
      <c r="K19" s="6">
        <v>264843.53125</v>
      </c>
      <c r="L19" s="6">
        <v>265029.25</v>
      </c>
      <c r="M19" s="6">
        <v>265029.25</v>
      </c>
      <c r="N19" s="6">
        <v>265843.1875</v>
      </c>
      <c r="O19" s="6">
        <v>269164.65625</v>
      </c>
      <c r="P19" s="6">
        <v>267682.125</v>
      </c>
      <c r="Q19" s="6">
        <v>263546.75</v>
      </c>
      <c r="R19" s="6">
        <v>265029.25</v>
      </c>
      <c r="S19" s="6">
        <v>267140</v>
      </c>
      <c r="T19" s="6">
        <v>265843.1875</v>
      </c>
      <c r="U19" s="6">
        <v>267682.125</v>
      </c>
      <c r="V19" s="6">
        <v>267682.125</v>
      </c>
      <c r="W19" s="6">
        <v>264843.53125</v>
      </c>
      <c r="X19" s="6">
        <v>265029.25</v>
      </c>
      <c r="Y19" s="6">
        <v>265843.1875</v>
      </c>
      <c r="Z19" s="6">
        <v>265843.1875</v>
      </c>
      <c r="AA19" s="6">
        <v>268978.9375</v>
      </c>
      <c r="AB19" s="6">
        <v>263546.71875</v>
      </c>
    </row>
    <row r="20" spans="2:28" x14ac:dyDescent="0.25">
      <c r="B20">
        <f>COUNTIF(Lists!$E$3:$E$547,Energy!$D20)</f>
        <v>0</v>
      </c>
      <c r="C20">
        <f>COUNTIF(Lists!$C$4:$C$17,Energy!$D20)</f>
        <v>0</v>
      </c>
      <c r="D20" s="5" t="s">
        <v>42</v>
      </c>
      <c r="E20" s="6">
        <v>-116335.109375</v>
      </c>
      <c r="F20" s="6">
        <v>-116335.109375</v>
      </c>
      <c r="G20" s="6">
        <v>-117526.453125</v>
      </c>
      <c r="H20" s="6">
        <v>-117296.6328125</v>
      </c>
      <c r="I20" s="6">
        <v>-116669.7734375</v>
      </c>
      <c r="J20" s="6">
        <v>-116669.7734375</v>
      </c>
      <c r="K20" s="6">
        <v>-116335.109375</v>
      </c>
      <c r="L20" s="6">
        <v>-118377.1171875</v>
      </c>
      <c r="M20" s="6">
        <v>-117526.453125</v>
      </c>
      <c r="N20" s="6">
        <v>-117296.6328125</v>
      </c>
      <c r="O20" s="6">
        <v>-116669.7734375</v>
      </c>
      <c r="P20" s="6">
        <v>-116335.109375</v>
      </c>
      <c r="Q20" s="6">
        <v>-116256.7578125</v>
      </c>
      <c r="R20" s="6">
        <v>-118377.1171875</v>
      </c>
      <c r="S20" s="6">
        <v>-117179.1015625</v>
      </c>
      <c r="T20" s="6">
        <v>-116132.4765625</v>
      </c>
      <c r="U20" s="6">
        <v>-115528.609375</v>
      </c>
      <c r="V20" s="6">
        <v>-115310.2109375</v>
      </c>
      <c r="W20" s="6">
        <v>-118298.7578125</v>
      </c>
      <c r="X20" s="6">
        <v>-116272.734375</v>
      </c>
      <c r="Y20" s="6">
        <v>-116277.9921875</v>
      </c>
      <c r="Z20" s="6">
        <v>-115350.3984375</v>
      </c>
      <c r="AA20" s="6">
        <v>-113718.4375</v>
      </c>
      <c r="AB20" s="6">
        <v>-114994.0625</v>
      </c>
    </row>
    <row r="21" spans="2:28" x14ac:dyDescent="0.25">
      <c r="B21">
        <f>COUNTIF(Lists!$E$3:$E$547,Energy!$D21)</f>
        <v>0</v>
      </c>
      <c r="C21">
        <f>COUNTIF(Lists!$C$4:$C$17,Energy!$D21)</f>
        <v>0</v>
      </c>
      <c r="D21" s="5" t="s">
        <v>43</v>
      </c>
      <c r="E21" s="6">
        <v>-297062.3125</v>
      </c>
      <c r="F21" s="6">
        <v>-297062.3125</v>
      </c>
      <c r="G21" s="6">
        <v>-295576.40625</v>
      </c>
      <c r="H21" s="6">
        <v>-294898.34375</v>
      </c>
      <c r="I21" s="6">
        <v>-296329.8125</v>
      </c>
      <c r="J21" s="6">
        <v>-296329.8125</v>
      </c>
      <c r="K21" s="6">
        <v>-297062.3125</v>
      </c>
      <c r="L21" s="6">
        <v>-293986.96875</v>
      </c>
      <c r="M21" s="6">
        <v>-295576.40625</v>
      </c>
      <c r="N21" s="6">
        <v>-294898.34375</v>
      </c>
      <c r="O21" s="6">
        <v>-296329.8125</v>
      </c>
      <c r="P21" s="6">
        <v>-297062.3125</v>
      </c>
      <c r="Q21" s="6">
        <v>-297062.3125</v>
      </c>
      <c r="R21" s="6">
        <v>-293897.5</v>
      </c>
      <c r="S21" s="6">
        <v>-294719.40625</v>
      </c>
      <c r="T21" s="6">
        <v>-295703.53125</v>
      </c>
      <c r="U21" s="6">
        <v>-294272</v>
      </c>
      <c r="V21" s="6">
        <v>-295720.28125</v>
      </c>
      <c r="W21" s="6">
        <v>-291839.75</v>
      </c>
      <c r="X21" s="6">
        <v>-293091.84375</v>
      </c>
      <c r="Y21" s="6">
        <v>-291863.71875</v>
      </c>
      <c r="Z21" s="6">
        <v>-290051.25</v>
      </c>
      <c r="AA21" s="6">
        <v>-289103.9375</v>
      </c>
      <c r="AB21" s="6">
        <v>-286520</v>
      </c>
    </row>
    <row r="22" spans="2:28" x14ac:dyDescent="0.25">
      <c r="B22">
        <f>COUNTIF(Lists!$E$3:$E$547,Energy!$D22)</f>
        <v>0</v>
      </c>
      <c r="C22">
        <f>COUNTIF(Lists!$C$4:$C$17,Energy!$D22)</f>
        <v>0</v>
      </c>
      <c r="D22" s="5" t="s">
        <v>44</v>
      </c>
      <c r="E22" s="6">
        <v>39953.05078125</v>
      </c>
      <c r="F22" s="6">
        <v>39938.98828125</v>
      </c>
      <c r="G22" s="6">
        <v>39951.953125</v>
      </c>
      <c r="H22" s="6">
        <v>39825.765625</v>
      </c>
      <c r="I22" s="6">
        <v>39953.05078125</v>
      </c>
      <c r="J22" s="6">
        <v>39937.6796875</v>
      </c>
      <c r="K22" s="6">
        <v>40005.97265625</v>
      </c>
      <c r="L22" s="6">
        <v>39939.09375</v>
      </c>
      <c r="M22" s="6">
        <v>39794.9453125</v>
      </c>
      <c r="N22" s="6">
        <v>39797.8671875</v>
      </c>
      <c r="O22" s="6">
        <v>39818.69921875</v>
      </c>
      <c r="P22" s="6">
        <v>39572.734375</v>
      </c>
      <c r="Q22" s="6">
        <v>39277.2265625</v>
      </c>
      <c r="R22" s="6">
        <v>39316.078125</v>
      </c>
      <c r="S22" s="6">
        <v>38914.83203125</v>
      </c>
      <c r="T22" s="6">
        <v>5300.05859375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</row>
    <row r="23" spans="2:28" x14ac:dyDescent="0.25">
      <c r="B23">
        <f>COUNTIF(Lists!$E$3:$E$547,Energy!$D23)</f>
        <v>0</v>
      </c>
      <c r="C23">
        <f>COUNTIF(Lists!$C$4:$C$17,Energy!$D23)</f>
        <v>0</v>
      </c>
      <c r="D23" s="5" t="s">
        <v>45</v>
      </c>
      <c r="E23" s="6">
        <v>71991.1328125</v>
      </c>
      <c r="F23" s="6">
        <v>71978.578125</v>
      </c>
      <c r="G23" s="6">
        <v>72167.8203125</v>
      </c>
      <c r="H23" s="6">
        <v>15616.4443359375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</row>
    <row r="24" spans="2:28" x14ac:dyDescent="0.25">
      <c r="B24">
        <f>COUNTIF(Lists!$E$3:$E$547,Energy!$D24)</f>
        <v>0</v>
      </c>
      <c r="C24">
        <f>COUNTIF(Lists!$C$4:$C$17,Energy!$D24)</f>
        <v>0</v>
      </c>
      <c r="D24" s="5" t="s">
        <v>46</v>
      </c>
      <c r="E24" s="6">
        <v>11939.2138671875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</row>
    <row r="25" spans="2:28" x14ac:dyDescent="0.25">
      <c r="B25">
        <f>COUNTIF(Lists!$E$3:$E$547,Energy!$D25)</f>
        <v>0</v>
      </c>
      <c r="C25">
        <f>COUNTIF(Lists!$C$4:$C$17,Energy!$D25)</f>
        <v>0</v>
      </c>
      <c r="D25" s="5" t="s">
        <v>47</v>
      </c>
      <c r="E25" s="6">
        <v>457465.375</v>
      </c>
      <c r="F25" s="6">
        <v>468896.8125</v>
      </c>
      <c r="G25" s="6">
        <v>512029.78125</v>
      </c>
      <c r="H25" s="6">
        <v>524861.5625</v>
      </c>
      <c r="I25" s="6">
        <v>537975.5625</v>
      </c>
      <c r="J25" s="6">
        <v>541907.5625</v>
      </c>
      <c r="K25" s="6">
        <v>555427.125</v>
      </c>
      <c r="L25" s="6">
        <v>569328.5</v>
      </c>
      <c r="M25" s="6">
        <v>547141.25</v>
      </c>
      <c r="N25" s="6">
        <v>554486.1875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2:28" x14ac:dyDescent="0.25">
      <c r="B26">
        <f>COUNTIF(Lists!$E$3:$E$547,Energy!$D26)</f>
        <v>0</v>
      </c>
      <c r="C26">
        <f>COUNTIF(Lists!$C$4:$C$17,Energy!$D26)</f>
        <v>0</v>
      </c>
      <c r="D26" s="5" t="s">
        <v>48</v>
      </c>
      <c r="E26" s="6">
        <v>126581.9921875</v>
      </c>
      <c r="F26" s="6">
        <v>126581.9921875</v>
      </c>
      <c r="G26" s="6">
        <v>126928.796875</v>
      </c>
      <c r="H26" s="6">
        <v>126581.9921875</v>
      </c>
      <c r="I26" s="6">
        <v>126581.9921875</v>
      </c>
      <c r="J26" s="6">
        <v>126581.9921875</v>
      </c>
      <c r="K26" s="6">
        <v>126928.796875</v>
      </c>
      <c r="L26" s="6">
        <v>126581.9921875</v>
      </c>
      <c r="M26" s="6">
        <v>126581.9921875</v>
      </c>
      <c r="N26" s="6">
        <v>126581.9921875</v>
      </c>
      <c r="O26" s="6">
        <v>126928.796875</v>
      </c>
      <c r="P26" s="6">
        <v>126581.9921875</v>
      </c>
      <c r="Q26" s="6">
        <v>126581.9921875</v>
      </c>
      <c r="R26" s="6">
        <v>126581.9921875</v>
      </c>
      <c r="S26" s="6">
        <v>126928.7890625</v>
      </c>
      <c r="T26" s="6">
        <v>126581.9921875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</row>
    <row r="27" spans="2:28" x14ac:dyDescent="0.25">
      <c r="B27">
        <f>COUNTIF(Lists!$E$3:$E$547,Energy!$D27)</f>
        <v>0</v>
      </c>
      <c r="C27">
        <f>COUNTIF(Lists!$C$4:$C$17,Energy!$D27)</f>
        <v>0</v>
      </c>
      <c r="D27" s="5" t="s">
        <v>49</v>
      </c>
      <c r="E27" s="6">
        <v>1051929.375</v>
      </c>
      <c r="F27" s="6">
        <v>1059527.625</v>
      </c>
      <c r="G27" s="6">
        <v>1073632.125</v>
      </c>
      <c r="H27" s="6">
        <v>1066471.75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</row>
    <row r="28" spans="2:28" x14ac:dyDescent="0.25">
      <c r="B28">
        <f>COUNTIF(Lists!$E$3:$E$547,Energy!$D28)</f>
        <v>0</v>
      </c>
      <c r="C28">
        <f>COUNTIF(Lists!$C$4:$C$17,Energy!$D28)</f>
        <v>0</v>
      </c>
      <c r="D28" s="5" t="s">
        <v>50</v>
      </c>
      <c r="E28" s="6">
        <v>1108940.125</v>
      </c>
      <c r="F28" s="6">
        <v>1033215.25</v>
      </c>
      <c r="G28" s="6">
        <v>1083835.875</v>
      </c>
      <c r="H28" s="6">
        <v>1106073.5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2:28" x14ac:dyDescent="0.25">
      <c r="B29">
        <f>COUNTIF(Lists!$E$3:$E$547,Energy!$D29)</f>
        <v>0</v>
      </c>
      <c r="C29">
        <f>COUNTIF(Lists!$C$4:$C$17,Energy!$D29)</f>
        <v>1</v>
      </c>
      <c r="D29" s="5" t="s">
        <v>51</v>
      </c>
      <c r="E29" s="6">
        <v>223268.3125</v>
      </c>
      <c r="F29" s="6">
        <v>194534.171875</v>
      </c>
      <c r="G29" s="6">
        <v>205017.421875</v>
      </c>
      <c r="H29" s="6">
        <v>196665.46875</v>
      </c>
      <c r="I29" s="6">
        <v>182557.015625</v>
      </c>
      <c r="J29" s="6">
        <v>196623</v>
      </c>
      <c r="K29" s="6">
        <v>177367.71875</v>
      </c>
      <c r="L29" s="6">
        <v>140915.328125</v>
      </c>
      <c r="M29" s="6">
        <v>119679.9765625</v>
      </c>
      <c r="N29" s="6">
        <v>102969.296875</v>
      </c>
      <c r="O29" s="6">
        <v>92768.8515625</v>
      </c>
      <c r="P29" s="6">
        <v>90472.75</v>
      </c>
      <c r="Q29" s="6">
        <v>83989.9609375</v>
      </c>
      <c r="R29" s="6">
        <v>69396.5</v>
      </c>
      <c r="S29" s="6">
        <v>66508.8125</v>
      </c>
      <c r="T29" s="6">
        <v>60096.8359375</v>
      </c>
      <c r="U29" s="6">
        <v>55806.91796875</v>
      </c>
      <c r="V29" s="6">
        <v>46367.5703125</v>
      </c>
      <c r="W29" s="6">
        <v>40664.421875</v>
      </c>
      <c r="X29" s="6">
        <v>27397.38671875</v>
      </c>
      <c r="Y29" s="6">
        <v>33363.50390625</v>
      </c>
      <c r="Z29" s="6">
        <v>24347.451171875</v>
      </c>
      <c r="AA29" s="6">
        <v>22159.6015625</v>
      </c>
      <c r="AB29" s="6">
        <v>16647.705078125</v>
      </c>
    </row>
    <row r="30" spans="2:28" x14ac:dyDescent="0.25">
      <c r="B30">
        <f>COUNTIF(Lists!$E$3:$E$547,Energy!$D30)</f>
        <v>0</v>
      </c>
      <c r="C30">
        <f>COUNTIF(Lists!$C$4:$C$17,Energy!$D30)</f>
        <v>1</v>
      </c>
      <c r="D30" s="5" t="s">
        <v>52</v>
      </c>
      <c r="E30" s="6">
        <v>436030.90625</v>
      </c>
      <c r="F30" s="6">
        <v>398489</v>
      </c>
      <c r="G30" s="6">
        <v>344562.1875</v>
      </c>
      <c r="H30" s="6">
        <v>344450.9375</v>
      </c>
      <c r="I30" s="6">
        <v>307523.03125</v>
      </c>
      <c r="J30" s="6">
        <v>346441.71875</v>
      </c>
      <c r="K30" s="6">
        <v>325044.71875</v>
      </c>
      <c r="L30" s="6">
        <v>283481.75</v>
      </c>
      <c r="M30" s="6">
        <v>249081.125</v>
      </c>
      <c r="N30" s="6">
        <v>229577.40625</v>
      </c>
      <c r="O30" s="6">
        <v>211916.1875</v>
      </c>
      <c r="P30" s="6">
        <v>201505.140625</v>
      </c>
      <c r="Q30" s="6">
        <v>187756.515625</v>
      </c>
      <c r="R30" s="6">
        <v>197542.21875</v>
      </c>
      <c r="S30" s="6">
        <v>178127.203125</v>
      </c>
      <c r="T30" s="6">
        <v>168460.796875</v>
      </c>
      <c r="U30" s="6">
        <v>179344</v>
      </c>
      <c r="V30" s="6">
        <v>154823.1875</v>
      </c>
      <c r="W30" s="6">
        <v>139286.203125</v>
      </c>
      <c r="X30" s="6">
        <v>128494.4921875</v>
      </c>
      <c r="Y30" s="6">
        <v>126711.359375</v>
      </c>
      <c r="Z30" s="6">
        <v>88277.5</v>
      </c>
      <c r="AA30" s="6">
        <v>80139.6328125</v>
      </c>
      <c r="AB30" s="6">
        <v>57186.60546875</v>
      </c>
    </row>
    <row r="31" spans="2:28" x14ac:dyDescent="0.25">
      <c r="B31">
        <f>COUNTIF(Lists!$E$3:$E$547,Energy!$D31)</f>
        <v>0</v>
      </c>
      <c r="C31">
        <f>COUNTIF(Lists!$C$4:$C$17,Energy!$D31)</f>
        <v>1</v>
      </c>
      <c r="D31" s="5" t="s">
        <v>53</v>
      </c>
      <c r="E31" s="6">
        <v>15772.3642578125</v>
      </c>
      <c r="F31" s="6">
        <v>12129.7919921875</v>
      </c>
      <c r="G31" s="6">
        <v>10795.0107421875</v>
      </c>
      <c r="H31" s="6">
        <v>16274.4951171875</v>
      </c>
      <c r="I31" s="6">
        <v>14747.32421875</v>
      </c>
      <c r="J31" s="6">
        <v>15130.6044921875</v>
      </c>
      <c r="K31" s="6">
        <v>8385.6044921875</v>
      </c>
      <c r="L31" s="6">
        <v>9684.150390625</v>
      </c>
      <c r="M31" s="6">
        <v>9869.810546875</v>
      </c>
      <c r="N31" s="6">
        <v>8158.45556640625</v>
      </c>
      <c r="O31" s="6">
        <v>10686.3984375</v>
      </c>
      <c r="P31" s="6">
        <v>8433.1328125</v>
      </c>
      <c r="Q31" s="6">
        <v>10235.2451171875</v>
      </c>
      <c r="R31" s="6">
        <v>10723.275390625</v>
      </c>
      <c r="S31" s="6">
        <v>5665.43408203125</v>
      </c>
      <c r="T31" s="6">
        <v>8195.392578125</v>
      </c>
      <c r="U31" s="6">
        <v>7092.71728515625</v>
      </c>
      <c r="V31" s="6">
        <v>4921.89697265625</v>
      </c>
      <c r="W31" s="6">
        <v>4178.5029296875</v>
      </c>
      <c r="X31" s="6">
        <v>3163.4970703125</v>
      </c>
      <c r="Y31" s="6">
        <v>5127.6220703125</v>
      </c>
      <c r="Z31" s="6">
        <v>2592.973876953125</v>
      </c>
      <c r="AA31" s="6">
        <v>2602.59912109375</v>
      </c>
      <c r="AB31" s="6">
        <v>1687.1533203125</v>
      </c>
    </row>
    <row r="32" spans="2:28" x14ac:dyDescent="0.25">
      <c r="B32">
        <f>COUNTIF(Lists!$E$3:$E$547,Energy!$D32)</f>
        <v>0</v>
      </c>
      <c r="C32">
        <f>COUNTIF(Lists!$C$4:$C$17,Energy!$D32)</f>
        <v>1</v>
      </c>
      <c r="D32" s="5" t="s">
        <v>54</v>
      </c>
      <c r="E32" s="6">
        <v>16419.7421875</v>
      </c>
      <c r="F32" s="6">
        <v>18640.59765625</v>
      </c>
      <c r="G32" s="6">
        <v>12318.0244140625</v>
      </c>
      <c r="H32" s="6">
        <v>16687.580078125</v>
      </c>
      <c r="I32" s="6">
        <v>13921.24609375</v>
      </c>
      <c r="J32" s="6">
        <v>11117.4541015625</v>
      </c>
      <c r="K32" s="6">
        <v>9050.9794921875</v>
      </c>
      <c r="L32" s="6">
        <v>10089.1494140625</v>
      </c>
      <c r="M32" s="6">
        <v>10094.6552734375</v>
      </c>
      <c r="N32" s="6">
        <v>7901.853515625</v>
      </c>
      <c r="O32" s="6">
        <v>10151.466796875</v>
      </c>
      <c r="P32" s="6">
        <v>9754.2158203125</v>
      </c>
      <c r="Q32" s="6">
        <v>11799.0810546875</v>
      </c>
      <c r="R32" s="6">
        <v>13336.435546875</v>
      </c>
      <c r="S32" s="6">
        <v>6221.4208984375</v>
      </c>
      <c r="T32" s="6">
        <v>8317.9462890625</v>
      </c>
      <c r="U32" s="6">
        <v>7794.46630859375</v>
      </c>
      <c r="V32" s="6">
        <v>6304.40234375</v>
      </c>
      <c r="W32" s="6">
        <v>5795.5732421875</v>
      </c>
      <c r="X32" s="6">
        <v>4307.0244140625</v>
      </c>
      <c r="Y32" s="6">
        <v>5401.2041015625</v>
      </c>
      <c r="Z32" s="6">
        <v>2972.4814453125</v>
      </c>
      <c r="AA32" s="6">
        <v>2766.553955078125</v>
      </c>
      <c r="AB32" s="6">
        <v>1726.911010742188</v>
      </c>
    </row>
    <row r="33" spans="2:28" x14ac:dyDescent="0.25">
      <c r="B33">
        <f>COUNTIF(Lists!$E$3:$E$547,Energy!$D33)</f>
        <v>0</v>
      </c>
      <c r="C33">
        <f>COUNTIF(Lists!$C$4:$C$17,Energy!$D33)</f>
        <v>1</v>
      </c>
      <c r="D33" s="5" t="s">
        <v>55</v>
      </c>
      <c r="E33" s="6">
        <v>562498.375</v>
      </c>
      <c r="F33" s="6">
        <v>554441.625</v>
      </c>
      <c r="G33" s="6">
        <v>554129.5</v>
      </c>
      <c r="H33" s="6">
        <v>537964.25</v>
      </c>
      <c r="I33" s="6">
        <v>437120.71875</v>
      </c>
      <c r="J33" s="6">
        <v>478133.3125</v>
      </c>
      <c r="K33" s="6">
        <v>441054.46875</v>
      </c>
      <c r="L33" s="6">
        <v>389563.6875</v>
      </c>
      <c r="M33" s="6">
        <v>343714.40625</v>
      </c>
      <c r="N33" s="6">
        <v>327920.125</v>
      </c>
      <c r="O33" s="6">
        <v>315283.78125</v>
      </c>
      <c r="P33" s="6">
        <v>297099.28125</v>
      </c>
      <c r="Q33" s="6">
        <v>272772</v>
      </c>
      <c r="R33" s="6">
        <v>266255.90625</v>
      </c>
      <c r="S33" s="6">
        <v>264457.9375</v>
      </c>
      <c r="T33" s="6">
        <v>256948.734375</v>
      </c>
      <c r="U33" s="6">
        <v>260403.953125</v>
      </c>
      <c r="V33" s="6">
        <v>247256.40625</v>
      </c>
      <c r="W33" s="6">
        <v>209810.484375</v>
      </c>
      <c r="X33" s="6">
        <v>181742.171875</v>
      </c>
      <c r="Y33" s="6">
        <v>195258.625</v>
      </c>
      <c r="Z33" s="6">
        <v>154301.453125</v>
      </c>
      <c r="AA33" s="6">
        <v>147804.171875</v>
      </c>
      <c r="AB33" s="6">
        <v>114346.375</v>
      </c>
    </row>
    <row r="34" spans="2:28" x14ac:dyDescent="0.25">
      <c r="B34">
        <f>COUNTIF(Lists!$E$3:$E$547,Energy!$D34)</f>
        <v>0</v>
      </c>
      <c r="C34">
        <f>COUNTIF(Lists!$C$4:$C$17,Energy!$D34)</f>
        <v>1</v>
      </c>
      <c r="D34" s="5" t="s">
        <v>56</v>
      </c>
      <c r="E34" s="6">
        <v>112029.6875</v>
      </c>
      <c r="F34" s="6">
        <v>141280.96875</v>
      </c>
      <c r="G34" s="6">
        <v>127396.21875</v>
      </c>
      <c r="H34" s="6">
        <v>124250.3515625</v>
      </c>
      <c r="I34" s="6">
        <v>80568.78125</v>
      </c>
      <c r="J34" s="6">
        <v>72367.9921875</v>
      </c>
      <c r="K34" s="6">
        <v>59398.91796875</v>
      </c>
      <c r="L34" s="6">
        <v>49684.5625</v>
      </c>
      <c r="M34" s="6">
        <v>55944.83203125</v>
      </c>
      <c r="N34" s="6">
        <v>51623.453125</v>
      </c>
      <c r="O34" s="6">
        <v>48262.578125</v>
      </c>
      <c r="P34" s="6">
        <v>46822.140625</v>
      </c>
      <c r="Q34" s="6">
        <v>48947.73828125</v>
      </c>
      <c r="R34" s="6">
        <v>49915.32421875</v>
      </c>
      <c r="S34" s="6">
        <v>46891.13671875</v>
      </c>
      <c r="T34" s="6">
        <v>47678.01953125</v>
      </c>
      <c r="U34" s="6">
        <v>49156.84765625</v>
      </c>
      <c r="V34" s="6">
        <v>45520.4453125</v>
      </c>
      <c r="W34" s="6">
        <v>37139.02734375</v>
      </c>
      <c r="X34" s="6">
        <v>30567.94921875</v>
      </c>
      <c r="Y34" s="6">
        <v>33845.109375</v>
      </c>
      <c r="Z34" s="6">
        <v>22798.732421875</v>
      </c>
      <c r="AA34" s="6">
        <v>17347.18359375</v>
      </c>
      <c r="AB34" s="6">
        <v>14306.1416015625</v>
      </c>
    </row>
    <row r="35" spans="2:28" x14ac:dyDescent="0.25">
      <c r="B35">
        <f>COUNTIF(Lists!$E$3:$E$547,Energy!$D35)</f>
        <v>0</v>
      </c>
      <c r="C35">
        <f>COUNTIF(Lists!$C$4:$C$17,Energy!$D35)</f>
        <v>1</v>
      </c>
      <c r="D35" s="5" t="s">
        <v>57</v>
      </c>
      <c r="E35" s="6">
        <v>114408.46875</v>
      </c>
      <c r="F35" s="6">
        <v>140826.921875</v>
      </c>
      <c r="G35" s="6">
        <v>126869.890625</v>
      </c>
      <c r="H35" s="6">
        <v>129166.9765625</v>
      </c>
      <c r="I35" s="6">
        <v>63075.63671875</v>
      </c>
      <c r="J35" s="6">
        <v>65322.98046875</v>
      </c>
      <c r="K35" s="6">
        <v>54879.56640625</v>
      </c>
      <c r="L35" s="6">
        <v>53100.33984375</v>
      </c>
      <c r="M35" s="6">
        <v>52349.85546875</v>
      </c>
      <c r="N35" s="6">
        <v>50885.90625</v>
      </c>
      <c r="O35" s="6">
        <v>48459.40234375</v>
      </c>
      <c r="P35" s="6">
        <v>41600.48828125</v>
      </c>
      <c r="Q35" s="6">
        <v>43139.76953125</v>
      </c>
      <c r="R35" s="6">
        <v>47102.0546875</v>
      </c>
      <c r="S35" s="6">
        <v>44978.57421875</v>
      </c>
      <c r="T35" s="6">
        <v>47044.2890625</v>
      </c>
      <c r="U35" s="6">
        <v>41879.4296875</v>
      </c>
      <c r="V35" s="6">
        <v>42425.203125</v>
      </c>
      <c r="W35" s="6">
        <v>34093.08203125</v>
      </c>
      <c r="X35" s="6">
        <v>28056.169921875</v>
      </c>
      <c r="Y35" s="6">
        <v>29897.556640625</v>
      </c>
      <c r="Z35" s="6">
        <v>22888.33203125</v>
      </c>
      <c r="AA35" s="6">
        <v>18052.013671875</v>
      </c>
      <c r="AB35" s="6">
        <v>13486.087890625</v>
      </c>
    </row>
    <row r="36" spans="2:28" x14ac:dyDescent="0.25">
      <c r="B36">
        <f>COUNTIF(Lists!$E$3:$E$547,Energy!$D36)</f>
        <v>0</v>
      </c>
      <c r="C36">
        <f>COUNTIF(Lists!$C$4:$C$17,Energy!$D36)</f>
        <v>1</v>
      </c>
      <c r="D36" s="5" t="s">
        <v>58</v>
      </c>
      <c r="E36" s="6">
        <v>111240.8671875</v>
      </c>
      <c r="F36" s="6">
        <v>111810.234375</v>
      </c>
      <c r="G36" s="6">
        <v>99567.34375</v>
      </c>
      <c r="H36" s="6">
        <v>104326.2109375</v>
      </c>
      <c r="I36" s="6">
        <v>73442.4921875</v>
      </c>
      <c r="J36" s="6">
        <v>76810.0625</v>
      </c>
      <c r="K36" s="6">
        <v>64570.484375</v>
      </c>
      <c r="L36" s="6">
        <v>52824.0859375</v>
      </c>
      <c r="M36" s="6">
        <v>45724.3359375</v>
      </c>
      <c r="N36" s="6">
        <v>44442.91796875</v>
      </c>
      <c r="O36" s="6">
        <v>42410.58984375</v>
      </c>
      <c r="P36" s="6">
        <v>35840.390625</v>
      </c>
      <c r="Q36" s="6">
        <v>34372.84765625</v>
      </c>
      <c r="R36" s="6">
        <v>36008.5703125</v>
      </c>
      <c r="S36" s="6">
        <v>36436.5625</v>
      </c>
      <c r="T36" s="6">
        <v>35711.66015625</v>
      </c>
      <c r="U36" s="6">
        <v>37846.16796875</v>
      </c>
      <c r="V36" s="6">
        <v>33988.33984375</v>
      </c>
      <c r="W36" s="6">
        <v>26803.5</v>
      </c>
      <c r="X36" s="6">
        <v>25749.830078125</v>
      </c>
      <c r="Y36" s="6">
        <v>26319.30859375</v>
      </c>
      <c r="Z36" s="6">
        <v>22131.36328125</v>
      </c>
      <c r="AA36" s="6">
        <v>18719.330078125</v>
      </c>
      <c r="AB36" s="6">
        <v>16146.65625</v>
      </c>
    </row>
    <row r="37" spans="2:28" x14ac:dyDescent="0.25">
      <c r="B37">
        <f>COUNTIF(Lists!$E$3:$E$547,Energy!$D37)</f>
        <v>0</v>
      </c>
      <c r="C37">
        <f>COUNTIF(Lists!$C$4:$C$17,Energy!$D37)</f>
        <v>1</v>
      </c>
      <c r="D37" s="5" t="s">
        <v>59</v>
      </c>
      <c r="E37" s="6">
        <v>118733.6953125</v>
      </c>
      <c r="F37" s="6">
        <v>114460.9375</v>
      </c>
      <c r="G37" s="6">
        <v>113606.703125</v>
      </c>
      <c r="H37" s="6">
        <v>112193.7109375</v>
      </c>
      <c r="I37" s="6">
        <v>70335.0078125</v>
      </c>
      <c r="J37" s="6">
        <v>78900.3125</v>
      </c>
      <c r="K37" s="6">
        <v>62926.7734375</v>
      </c>
      <c r="L37" s="6">
        <v>56870.76953125</v>
      </c>
      <c r="M37" s="6">
        <v>45889.609375</v>
      </c>
      <c r="N37" s="6">
        <v>41583.359375</v>
      </c>
      <c r="O37" s="6">
        <v>42318.64453125</v>
      </c>
      <c r="P37" s="6">
        <v>36153.4765625</v>
      </c>
      <c r="Q37" s="6">
        <v>35380.98046875</v>
      </c>
      <c r="R37" s="6">
        <v>36204.5859375</v>
      </c>
      <c r="S37" s="6">
        <v>35313.57421875</v>
      </c>
      <c r="T37" s="6">
        <v>35299.8359375</v>
      </c>
      <c r="U37" s="6">
        <v>37474.375</v>
      </c>
      <c r="V37" s="6">
        <v>33058.11328125</v>
      </c>
      <c r="W37" s="6">
        <v>32189.107421875</v>
      </c>
      <c r="X37" s="6">
        <v>26850.87109375</v>
      </c>
      <c r="Y37" s="6">
        <v>30598.78125</v>
      </c>
      <c r="Z37" s="6">
        <v>24143.60546875</v>
      </c>
      <c r="AA37" s="6">
        <v>20432.271484375</v>
      </c>
      <c r="AB37" s="6">
        <v>17106.357421875</v>
      </c>
    </row>
    <row r="38" spans="2:28" x14ac:dyDescent="0.25">
      <c r="B38">
        <f>COUNTIF(Lists!$E$3:$E$547,Energy!$D38)</f>
        <v>0</v>
      </c>
      <c r="C38">
        <f>COUNTIF(Lists!$C$4:$C$17,Energy!$D38)</f>
        <v>1</v>
      </c>
      <c r="D38" s="5" t="s">
        <v>60</v>
      </c>
      <c r="E38" s="6">
        <v>1661224.5</v>
      </c>
      <c r="F38" s="6">
        <v>1713129.75</v>
      </c>
      <c r="G38" s="6">
        <v>1583574.25</v>
      </c>
      <c r="H38" s="6">
        <v>1536420.375</v>
      </c>
      <c r="I38" s="6">
        <v>1374350.625</v>
      </c>
      <c r="J38" s="6">
        <v>1434659.125</v>
      </c>
      <c r="K38" s="6">
        <v>1247701.875</v>
      </c>
      <c r="L38" s="6">
        <v>1031011.875</v>
      </c>
      <c r="M38" s="6">
        <v>924896.25</v>
      </c>
      <c r="N38" s="6">
        <v>828889.1875</v>
      </c>
      <c r="O38" s="6">
        <v>773738.8125</v>
      </c>
      <c r="P38" s="6">
        <v>700885.875</v>
      </c>
      <c r="Q38" s="6">
        <v>671484.4375</v>
      </c>
      <c r="R38" s="6">
        <v>703322.3125</v>
      </c>
      <c r="S38" s="6">
        <v>645886.125</v>
      </c>
      <c r="T38" s="6">
        <v>605482.9375</v>
      </c>
      <c r="U38" s="6">
        <v>552527.6875</v>
      </c>
      <c r="V38" s="6">
        <v>508992.15625</v>
      </c>
      <c r="W38" s="6">
        <v>456247.84375</v>
      </c>
      <c r="X38" s="6">
        <v>418131.65625</v>
      </c>
      <c r="Y38" s="6">
        <v>422341.53125</v>
      </c>
      <c r="Z38" s="6">
        <v>357410.9375</v>
      </c>
      <c r="AA38" s="6">
        <v>298914.59375</v>
      </c>
      <c r="AB38" s="6">
        <v>240680.8125</v>
      </c>
    </row>
    <row r="39" spans="2:28" x14ac:dyDescent="0.25">
      <c r="B39">
        <f>COUNTIF(Lists!$E$3:$E$547,Energy!$D39)</f>
        <v>0</v>
      </c>
      <c r="C39">
        <f>COUNTIF(Lists!$C$4:$C$17,Energy!$D39)</f>
        <v>1</v>
      </c>
      <c r="D39" s="5" t="s">
        <v>61</v>
      </c>
      <c r="E39" s="6">
        <v>855037.75</v>
      </c>
      <c r="F39" s="6">
        <v>823143.1875</v>
      </c>
      <c r="G39" s="6">
        <v>818470.4375</v>
      </c>
      <c r="H39" s="6">
        <v>760338.6875</v>
      </c>
      <c r="I39" s="6">
        <v>635867.625</v>
      </c>
      <c r="J39" s="6">
        <v>734460.875</v>
      </c>
      <c r="K39" s="6">
        <v>678330</v>
      </c>
      <c r="L39" s="6">
        <v>599826.625</v>
      </c>
      <c r="M39" s="6">
        <v>540668.3125</v>
      </c>
      <c r="N39" s="6">
        <v>505326.625</v>
      </c>
      <c r="O39" s="6">
        <v>456854.125</v>
      </c>
      <c r="P39" s="6">
        <v>442293.71875</v>
      </c>
      <c r="Q39" s="6">
        <v>411651.90625</v>
      </c>
      <c r="R39" s="6">
        <v>399523.875</v>
      </c>
      <c r="S39" s="6">
        <v>378725.4375</v>
      </c>
      <c r="T39" s="6">
        <v>328402.375</v>
      </c>
      <c r="U39" s="6">
        <v>338726.15625</v>
      </c>
      <c r="V39" s="6">
        <v>324273.375</v>
      </c>
      <c r="W39" s="6">
        <v>265437.46875</v>
      </c>
      <c r="X39" s="6">
        <v>246985.375</v>
      </c>
      <c r="Y39" s="6">
        <v>281510.5625</v>
      </c>
      <c r="Z39" s="6">
        <v>219571.640625</v>
      </c>
      <c r="AA39" s="6">
        <v>170953.96875</v>
      </c>
      <c r="AB39" s="6">
        <v>144237.890625</v>
      </c>
    </row>
    <row r="40" spans="2:28" x14ac:dyDescent="0.25">
      <c r="B40">
        <f>COUNTIF(Lists!$E$3:$E$547,Energy!$D40)</f>
        <v>0</v>
      </c>
      <c r="C40">
        <f>COUNTIF(Lists!$C$4:$C$17,Energy!$D40)</f>
        <v>1</v>
      </c>
      <c r="D40" s="5" t="s">
        <v>62</v>
      </c>
      <c r="E40" s="6">
        <v>378870.9375</v>
      </c>
      <c r="F40" s="6">
        <v>375288.65625</v>
      </c>
      <c r="G40" s="6">
        <v>378282.34375</v>
      </c>
      <c r="H40" s="6">
        <v>363283.53125</v>
      </c>
      <c r="I40" s="6">
        <v>282883.625</v>
      </c>
      <c r="J40" s="6">
        <v>329420.53125</v>
      </c>
      <c r="K40" s="6">
        <v>303109.4375</v>
      </c>
      <c r="L40" s="6">
        <v>275483.75</v>
      </c>
      <c r="M40" s="6">
        <v>250826.71875</v>
      </c>
      <c r="N40" s="6">
        <v>244814.125</v>
      </c>
      <c r="O40" s="6">
        <v>235456.703125</v>
      </c>
      <c r="P40" s="6">
        <v>209105.859375</v>
      </c>
      <c r="Q40" s="6">
        <v>200312.546875</v>
      </c>
      <c r="R40" s="6">
        <v>201528.96875</v>
      </c>
      <c r="S40" s="6">
        <v>190188.84375</v>
      </c>
      <c r="T40" s="6">
        <v>168667.1875</v>
      </c>
      <c r="U40" s="6">
        <v>178802.15625</v>
      </c>
      <c r="V40" s="6">
        <v>165578.765625</v>
      </c>
      <c r="W40" s="6">
        <v>146481.609375</v>
      </c>
      <c r="X40" s="6">
        <v>141325.484375</v>
      </c>
      <c r="Y40" s="6">
        <v>150117.53125</v>
      </c>
      <c r="Z40" s="6">
        <v>114210.7734375</v>
      </c>
      <c r="AA40" s="6">
        <v>95505.171875</v>
      </c>
      <c r="AB40" s="6">
        <v>79864.3359375</v>
      </c>
    </row>
    <row r="41" spans="2:28" x14ac:dyDescent="0.25">
      <c r="B41">
        <f>COUNTIF(Lists!$E$3:$E$547,Energy!$D41)</f>
        <v>0</v>
      </c>
      <c r="C41">
        <f>COUNTIF(Lists!$C$4:$C$17,Energy!$D41)</f>
        <v>1</v>
      </c>
      <c r="D41" s="5" t="s">
        <v>63</v>
      </c>
      <c r="E41" s="6">
        <v>31046.193359375</v>
      </c>
      <c r="F41" s="6">
        <v>31829.568359375</v>
      </c>
      <c r="G41" s="6">
        <v>25771.466796875</v>
      </c>
      <c r="H41" s="6">
        <v>27985.5703125</v>
      </c>
      <c r="I41" s="6">
        <v>19992.392578125</v>
      </c>
      <c r="J41" s="6">
        <v>19726.607421875</v>
      </c>
      <c r="K41" s="6">
        <v>15485.2587890625</v>
      </c>
      <c r="L41" s="6">
        <v>14133.111328125</v>
      </c>
      <c r="M41" s="6">
        <v>14282.244140625</v>
      </c>
      <c r="N41" s="6">
        <v>13214.328125</v>
      </c>
      <c r="O41" s="6">
        <v>12559.400390625</v>
      </c>
      <c r="P41" s="6">
        <v>12817.4091796875</v>
      </c>
      <c r="Q41" s="6">
        <v>15331.5107421875</v>
      </c>
      <c r="R41" s="6">
        <v>15210.490234375</v>
      </c>
      <c r="S41" s="6">
        <v>8242.859375</v>
      </c>
      <c r="T41" s="6">
        <v>11595.2392578125</v>
      </c>
      <c r="U41" s="6">
        <v>9177.068359375</v>
      </c>
      <c r="V41" s="6">
        <v>8289.642578125</v>
      </c>
      <c r="W41" s="6">
        <v>6416.921875</v>
      </c>
      <c r="X41" s="6">
        <v>4815.91455078125</v>
      </c>
      <c r="Y41" s="6">
        <v>5300.626953125</v>
      </c>
      <c r="Z41" s="6">
        <v>3956.63671875</v>
      </c>
      <c r="AA41" s="6">
        <v>3903.8994140625</v>
      </c>
      <c r="AB41" s="6">
        <v>2200.1806640625</v>
      </c>
    </row>
    <row r="42" spans="2:28" x14ac:dyDescent="0.25">
      <c r="B42">
        <f>COUNTIF(Lists!$E$3:$E$547,Energy!$D42)</f>
        <v>0</v>
      </c>
      <c r="C42">
        <f>COUNTIF(Lists!$C$4:$C$17,Energy!$D42)</f>
        <v>1</v>
      </c>
      <c r="D42" s="5" t="s">
        <v>64</v>
      </c>
      <c r="E42" s="6">
        <v>24064.087890625</v>
      </c>
      <c r="F42" s="6">
        <v>27097.021484375</v>
      </c>
      <c r="G42" s="6">
        <v>24557.689453125</v>
      </c>
      <c r="H42" s="6">
        <v>25598</v>
      </c>
      <c r="I42" s="6">
        <v>17038.296875</v>
      </c>
      <c r="J42" s="6">
        <v>17543.345703125</v>
      </c>
      <c r="K42" s="6">
        <v>7165.115234375</v>
      </c>
      <c r="L42" s="6">
        <v>13046.0283203125</v>
      </c>
      <c r="M42" s="6">
        <v>12761.9658203125</v>
      </c>
      <c r="N42" s="6">
        <v>11775.2099609375</v>
      </c>
      <c r="O42" s="6">
        <v>12258.8369140625</v>
      </c>
      <c r="P42" s="6">
        <v>12250.876953125</v>
      </c>
      <c r="Q42" s="6">
        <v>13075.453125</v>
      </c>
      <c r="R42" s="6">
        <v>13683.4013671875</v>
      </c>
      <c r="S42" s="6">
        <v>8032.95263671875</v>
      </c>
      <c r="T42" s="6">
        <v>11135.380859375</v>
      </c>
      <c r="U42" s="6">
        <v>6653.23779296875</v>
      </c>
      <c r="V42" s="6">
        <v>7309.1240234375</v>
      </c>
      <c r="W42" s="6">
        <v>6599.662109375</v>
      </c>
      <c r="X42" s="6">
        <v>5341.82958984375</v>
      </c>
      <c r="Y42" s="6">
        <v>6764.53076171875</v>
      </c>
      <c r="Z42" s="6">
        <v>3852.059326171875</v>
      </c>
      <c r="AA42" s="6">
        <v>3293.69970703125</v>
      </c>
      <c r="AB42" s="6">
        <v>1953.2451171875</v>
      </c>
    </row>
    <row r="43" spans="2:28" x14ac:dyDescent="0.25">
      <c r="B43">
        <f>COUNTIF(Lists!$E$3:$E$547,Energy!$D43)</f>
        <v>0</v>
      </c>
      <c r="C43">
        <f>COUNTIF(Lists!$C$4:$C$17,Energy!$D43)</f>
        <v>0</v>
      </c>
      <c r="D43" s="5" t="s">
        <v>65</v>
      </c>
      <c r="E43" s="6">
        <v>1049.254516601562</v>
      </c>
      <c r="F43" s="6">
        <v>1049.254516601562</v>
      </c>
      <c r="G43" s="6">
        <v>1051.316162109375</v>
      </c>
      <c r="H43" s="6">
        <v>1049.254516601562</v>
      </c>
      <c r="I43" s="6">
        <v>1049.254516601562</v>
      </c>
      <c r="J43" s="6">
        <v>1049.254516601562</v>
      </c>
      <c r="K43" s="6">
        <v>1051.316162109375</v>
      </c>
      <c r="L43" s="6">
        <v>1049.254516601562</v>
      </c>
      <c r="M43" s="6">
        <v>1049.254516601562</v>
      </c>
      <c r="N43" s="6">
        <v>1049.254516601562</v>
      </c>
      <c r="O43" s="6">
        <v>1051.316162109375</v>
      </c>
      <c r="P43" s="6">
        <v>1049.254516601562</v>
      </c>
      <c r="Q43" s="6">
        <v>1049.254516601562</v>
      </c>
      <c r="R43" s="6">
        <v>1049.254516601562</v>
      </c>
      <c r="S43" s="6">
        <v>1051.316162109375</v>
      </c>
      <c r="T43" s="6">
        <v>1049.254516601562</v>
      </c>
      <c r="U43" s="6">
        <v>1049.254516601562</v>
      </c>
      <c r="V43" s="6">
        <v>1049.254516601562</v>
      </c>
      <c r="W43" s="6">
        <v>1051.316162109375</v>
      </c>
      <c r="X43" s="6">
        <v>1049.254516601562</v>
      </c>
      <c r="Y43" s="6">
        <v>1049.254516601562</v>
      </c>
      <c r="Z43" s="6">
        <v>1049.254516601562</v>
      </c>
      <c r="AA43" s="6">
        <v>1051.316162109375</v>
      </c>
      <c r="AB43" s="6">
        <v>1049.254516601562</v>
      </c>
    </row>
    <row r="44" spans="2:28" x14ac:dyDescent="0.25">
      <c r="B44">
        <f>COUNTIF(Lists!$E$3:$E$547,Energy!$D44)</f>
        <v>0</v>
      </c>
      <c r="C44">
        <f>COUNTIF(Lists!$C$4:$C$17,Energy!$D44)</f>
        <v>0</v>
      </c>
      <c r="D44" s="5" t="s">
        <v>66</v>
      </c>
      <c r="E44" s="6">
        <v>330908.40625</v>
      </c>
      <c r="F44" s="6">
        <v>330908.40625</v>
      </c>
      <c r="G44" s="6">
        <v>331399.84375</v>
      </c>
      <c r="H44" s="6">
        <v>330908.40625</v>
      </c>
      <c r="I44" s="6">
        <v>330908.40625</v>
      </c>
      <c r="J44" s="6">
        <v>330908.40625</v>
      </c>
      <c r="K44" s="6">
        <v>331399.84375</v>
      </c>
      <c r="L44" s="6">
        <v>330908.40625</v>
      </c>
      <c r="M44" s="6">
        <v>330908.40625</v>
      </c>
      <c r="N44" s="6">
        <v>330908.40625</v>
      </c>
      <c r="O44" s="6">
        <v>331399.84375</v>
      </c>
      <c r="P44" s="6">
        <v>330908.40625</v>
      </c>
      <c r="Q44" s="6">
        <v>330908.40625</v>
      </c>
      <c r="R44" s="6">
        <v>330908.40625</v>
      </c>
      <c r="S44" s="6">
        <v>331399.84375</v>
      </c>
      <c r="T44" s="6">
        <v>330908.375</v>
      </c>
      <c r="U44" s="6">
        <v>330908.375</v>
      </c>
      <c r="V44" s="6">
        <v>330908.375</v>
      </c>
      <c r="W44" s="6">
        <v>331399.8125</v>
      </c>
      <c r="X44" s="6">
        <v>330908.34375</v>
      </c>
      <c r="Y44" s="6">
        <v>330908.34375</v>
      </c>
      <c r="Z44" s="6">
        <v>330908.34375</v>
      </c>
      <c r="AA44" s="6">
        <v>331399.75</v>
      </c>
      <c r="AB44" s="6">
        <v>330908.3125</v>
      </c>
    </row>
    <row r="45" spans="2:28" x14ac:dyDescent="0.25">
      <c r="B45">
        <f>COUNTIF(Lists!$E$3:$E$547,Energy!$D45)</f>
        <v>0</v>
      </c>
      <c r="C45">
        <f>COUNTIF(Lists!$C$4:$C$17,Energy!$D45)</f>
        <v>0</v>
      </c>
      <c r="D45" s="5" t="s">
        <v>67</v>
      </c>
      <c r="E45" s="6">
        <v>382522.40625</v>
      </c>
      <c r="F45" s="6">
        <v>382522.40625</v>
      </c>
      <c r="G45" s="6">
        <v>384498.59375</v>
      </c>
      <c r="H45" s="6">
        <v>382522.40625</v>
      </c>
      <c r="I45" s="6">
        <v>382522.40625</v>
      </c>
      <c r="J45" s="6">
        <v>382522.40625</v>
      </c>
      <c r="K45" s="6">
        <v>384498.59375</v>
      </c>
      <c r="L45" s="6">
        <v>382522.40625</v>
      </c>
      <c r="M45" s="6">
        <v>382522.40625</v>
      </c>
      <c r="N45" s="6">
        <v>382522.40625</v>
      </c>
      <c r="O45" s="6">
        <v>384498.59375</v>
      </c>
      <c r="P45" s="6">
        <v>382522.40625</v>
      </c>
      <c r="Q45" s="6">
        <v>382522.40625</v>
      </c>
      <c r="R45" s="6">
        <v>382522.40625</v>
      </c>
      <c r="S45" s="6">
        <v>384498.5625</v>
      </c>
      <c r="T45" s="6">
        <v>382522.375</v>
      </c>
      <c r="U45" s="6">
        <v>382522.375</v>
      </c>
      <c r="V45" s="6">
        <v>382522.375</v>
      </c>
      <c r="W45" s="6">
        <v>384498.5625</v>
      </c>
      <c r="X45" s="6">
        <v>382522.375</v>
      </c>
      <c r="Y45" s="6">
        <v>382522.34375</v>
      </c>
      <c r="Z45" s="6">
        <v>382522.34375</v>
      </c>
      <c r="AA45" s="6">
        <v>384498.53125</v>
      </c>
      <c r="AB45" s="6">
        <v>382522.34375</v>
      </c>
    </row>
    <row r="46" spans="2:28" x14ac:dyDescent="0.25">
      <c r="B46">
        <f>COUNTIF(Lists!$E$3:$E$547,Energy!$D46)</f>
        <v>0</v>
      </c>
      <c r="C46">
        <f>COUNTIF(Lists!$C$4:$C$17,Energy!$D46)</f>
        <v>0</v>
      </c>
      <c r="D46" s="5" t="s">
        <v>68</v>
      </c>
      <c r="E46" s="6">
        <v>114241.8828125</v>
      </c>
      <c r="F46" s="6">
        <v>114241.8828125</v>
      </c>
      <c r="G46" s="6">
        <v>114576.8828125</v>
      </c>
      <c r="H46" s="6">
        <v>114241.8828125</v>
      </c>
      <c r="I46" s="6">
        <v>114241.8828125</v>
      </c>
      <c r="J46" s="6">
        <v>105577.390625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</row>
    <row r="47" spans="2:28" x14ac:dyDescent="0.25">
      <c r="B47">
        <f>COUNTIF(Lists!$E$3:$E$547,Energy!$D47)</f>
        <v>0</v>
      </c>
      <c r="C47">
        <f>COUNTIF(Lists!$C$4:$C$17,Energy!$D47)</f>
        <v>0</v>
      </c>
      <c r="D47" s="5" t="s">
        <v>69</v>
      </c>
      <c r="E47" s="6">
        <v>810071.0625</v>
      </c>
      <c r="F47" s="6">
        <v>810071.0625</v>
      </c>
      <c r="G47" s="6">
        <v>815344.0625</v>
      </c>
      <c r="H47" s="6">
        <v>810071.0625</v>
      </c>
      <c r="I47" s="6">
        <v>810071.0625</v>
      </c>
      <c r="J47" s="6">
        <v>810071.0625</v>
      </c>
      <c r="K47" s="6">
        <v>815344.0625</v>
      </c>
      <c r="L47" s="6">
        <v>810071.0625</v>
      </c>
      <c r="M47" s="6">
        <v>810071.0625</v>
      </c>
      <c r="N47" s="6">
        <v>810071.0625</v>
      </c>
      <c r="O47" s="6">
        <v>815344.0625</v>
      </c>
      <c r="P47" s="6">
        <v>810071.0625</v>
      </c>
      <c r="Q47" s="6">
        <v>810071.0625</v>
      </c>
      <c r="R47" s="6">
        <v>810071.0625</v>
      </c>
      <c r="S47" s="6">
        <v>815344</v>
      </c>
      <c r="T47" s="6">
        <v>810071.0625</v>
      </c>
      <c r="U47" s="6">
        <v>810071</v>
      </c>
      <c r="V47" s="6">
        <v>810071</v>
      </c>
      <c r="W47" s="6">
        <v>815344</v>
      </c>
      <c r="X47" s="6">
        <v>810071</v>
      </c>
      <c r="Y47" s="6">
        <v>810071</v>
      </c>
      <c r="Z47" s="6">
        <v>810071</v>
      </c>
      <c r="AA47" s="6">
        <v>815343.9375</v>
      </c>
      <c r="AB47" s="6">
        <v>810070.9375</v>
      </c>
    </row>
    <row r="48" spans="2:28" x14ac:dyDescent="0.25">
      <c r="B48">
        <f>COUNTIF(Lists!$E$3:$E$547,Energy!$D48)</f>
        <v>0</v>
      </c>
      <c r="C48">
        <f>COUNTIF(Lists!$C$4:$C$17,Energy!$D48)</f>
        <v>0</v>
      </c>
      <c r="D48" s="5" t="s">
        <v>70</v>
      </c>
      <c r="E48" s="6">
        <v>325817.875</v>
      </c>
      <c r="F48" s="6">
        <v>325817.875</v>
      </c>
      <c r="G48" s="6">
        <v>328326.21875</v>
      </c>
      <c r="H48" s="6">
        <v>325817.875</v>
      </c>
      <c r="I48" s="6">
        <v>325817.875</v>
      </c>
      <c r="J48" s="6">
        <v>325817.875</v>
      </c>
      <c r="K48" s="6">
        <v>328326.21875</v>
      </c>
      <c r="L48" s="6">
        <v>325817.875</v>
      </c>
      <c r="M48" s="6">
        <v>325817.875</v>
      </c>
      <c r="N48" s="6">
        <v>325817.875</v>
      </c>
      <c r="O48" s="6">
        <v>328326.21875</v>
      </c>
      <c r="P48" s="6">
        <v>325817.875</v>
      </c>
      <c r="Q48" s="6">
        <v>325817.875</v>
      </c>
      <c r="R48" s="6">
        <v>325817.875</v>
      </c>
      <c r="S48" s="6">
        <v>328326.21875</v>
      </c>
      <c r="T48" s="6">
        <v>325817.84375</v>
      </c>
      <c r="U48" s="6">
        <v>325817.84375</v>
      </c>
      <c r="V48" s="6">
        <v>325817.84375</v>
      </c>
      <c r="W48" s="6">
        <v>328326.21875</v>
      </c>
      <c r="X48" s="6">
        <v>325817.84375</v>
      </c>
      <c r="Y48" s="6">
        <v>325817.84375</v>
      </c>
      <c r="Z48" s="6">
        <v>325817.84375</v>
      </c>
      <c r="AA48" s="6">
        <v>328326.1875</v>
      </c>
      <c r="AB48" s="6">
        <v>325817.8125</v>
      </c>
    </row>
    <row r="49" spans="2:28" x14ac:dyDescent="0.25">
      <c r="B49">
        <f>COUNTIF(Lists!$E$3:$E$547,Energy!$D49)</f>
        <v>0</v>
      </c>
      <c r="C49">
        <f>COUNTIF(Lists!$C$4:$C$17,Energy!$D49)</f>
        <v>0</v>
      </c>
      <c r="D49" s="5" t="s">
        <v>71</v>
      </c>
      <c r="E49" s="6">
        <v>534251.125</v>
      </c>
      <c r="F49" s="6">
        <v>534251.125</v>
      </c>
      <c r="G49" s="6">
        <v>536528</v>
      </c>
      <c r="H49" s="6">
        <v>534251.125</v>
      </c>
      <c r="I49" s="6">
        <v>534251.125</v>
      </c>
      <c r="J49" s="6">
        <v>534251.125</v>
      </c>
      <c r="K49" s="6">
        <v>536528</v>
      </c>
      <c r="L49" s="6">
        <v>534251.125</v>
      </c>
      <c r="M49" s="6">
        <v>534251.125</v>
      </c>
      <c r="N49" s="6">
        <v>534251.125</v>
      </c>
      <c r="O49" s="6">
        <v>536528</v>
      </c>
      <c r="P49" s="6">
        <v>534251.125</v>
      </c>
      <c r="Q49" s="6">
        <v>534251.125</v>
      </c>
      <c r="R49" s="6">
        <v>534251.125</v>
      </c>
      <c r="S49" s="6">
        <v>536528</v>
      </c>
      <c r="T49" s="6">
        <v>534251.125</v>
      </c>
      <c r="U49" s="6">
        <v>534251.125</v>
      </c>
      <c r="V49" s="6">
        <v>534251.125</v>
      </c>
      <c r="W49" s="6">
        <v>536527.9375</v>
      </c>
      <c r="X49" s="6">
        <v>534251.0625</v>
      </c>
      <c r="Y49" s="6">
        <v>534251.0625</v>
      </c>
      <c r="Z49" s="6">
        <v>534251.0625</v>
      </c>
      <c r="AA49" s="6">
        <v>536527.875</v>
      </c>
      <c r="AB49" s="6">
        <v>534251</v>
      </c>
    </row>
    <row r="50" spans="2:28" x14ac:dyDescent="0.25">
      <c r="B50">
        <f>COUNTIF(Lists!$E$3:$E$547,Energy!$D50)</f>
        <v>0</v>
      </c>
      <c r="C50">
        <f>COUNTIF(Lists!$C$4:$C$17,Energy!$D50)</f>
        <v>0</v>
      </c>
      <c r="D50" s="5" t="s">
        <v>72</v>
      </c>
      <c r="E50" s="6">
        <v>102830.4921875</v>
      </c>
      <c r="F50" s="6">
        <v>102830.4921875</v>
      </c>
      <c r="G50" s="6">
        <v>103268.734375</v>
      </c>
      <c r="H50" s="6">
        <v>102830.4921875</v>
      </c>
      <c r="I50" s="6">
        <v>102830.4921875</v>
      </c>
      <c r="J50" s="6">
        <v>102830.4921875</v>
      </c>
      <c r="K50" s="6">
        <v>103268.734375</v>
      </c>
      <c r="L50" s="6">
        <v>102830.4921875</v>
      </c>
      <c r="M50" s="6">
        <v>102830.4921875</v>
      </c>
      <c r="N50" s="6">
        <v>102830.4921875</v>
      </c>
      <c r="O50" s="6">
        <v>103268.734375</v>
      </c>
      <c r="P50" s="6">
        <v>102830.4921875</v>
      </c>
      <c r="Q50" s="6">
        <v>102830.4921875</v>
      </c>
      <c r="R50" s="6">
        <v>102830.4921875</v>
      </c>
      <c r="S50" s="6">
        <v>103268.7265625</v>
      </c>
      <c r="T50" s="6">
        <v>102830.484375</v>
      </c>
      <c r="U50" s="6">
        <v>102830.484375</v>
      </c>
      <c r="V50" s="6">
        <v>102830.484375</v>
      </c>
      <c r="W50" s="6">
        <v>103268.71875</v>
      </c>
      <c r="X50" s="6">
        <v>102830.4765625</v>
      </c>
      <c r="Y50" s="6">
        <v>102830.4765625</v>
      </c>
      <c r="Z50" s="6">
        <v>102830.46875</v>
      </c>
      <c r="AA50" s="6">
        <v>103268.703125</v>
      </c>
      <c r="AB50" s="6">
        <v>102830.4609375</v>
      </c>
    </row>
    <row r="51" spans="2:28" x14ac:dyDescent="0.25">
      <c r="B51">
        <f>COUNTIF(Lists!$E$3:$E$547,Energy!$D51)</f>
        <v>0</v>
      </c>
      <c r="C51">
        <f>COUNTIF(Lists!$C$4:$C$17,Energy!$D51)</f>
        <v>0</v>
      </c>
      <c r="D51" s="5" t="s">
        <v>73</v>
      </c>
      <c r="E51" s="6">
        <v>481615.53125</v>
      </c>
      <c r="F51" s="6">
        <v>481615.53125</v>
      </c>
      <c r="G51" s="6">
        <v>482940.21875</v>
      </c>
      <c r="H51" s="6">
        <v>481367.46875</v>
      </c>
      <c r="I51" s="6">
        <v>481615.53125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</row>
    <row r="52" spans="2:28" x14ac:dyDescent="0.25">
      <c r="B52">
        <f>COUNTIF(Lists!$E$3:$E$547,Energy!$D52)</f>
        <v>0</v>
      </c>
      <c r="C52">
        <f>COUNTIF(Lists!$C$4:$C$17,Energy!$D52)</f>
        <v>0</v>
      </c>
      <c r="D52" s="5" t="s">
        <v>74</v>
      </c>
      <c r="E52" s="6">
        <v>224740.75</v>
      </c>
      <c r="F52" s="6">
        <v>224740.75</v>
      </c>
      <c r="G52" s="6">
        <v>176292.3125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</row>
    <row r="53" spans="2:28" x14ac:dyDescent="0.25">
      <c r="B53">
        <f>COUNTIF(Lists!$E$3:$E$547,Energy!$D53)</f>
        <v>0</v>
      </c>
      <c r="C53">
        <f>COUNTIF(Lists!$C$4:$C$17,Energy!$D53)</f>
        <v>0</v>
      </c>
      <c r="D53" s="5" t="s">
        <v>75</v>
      </c>
      <c r="E53" s="6">
        <v>29409.50390625</v>
      </c>
      <c r="F53" s="6">
        <v>29400.716796875</v>
      </c>
      <c r="G53" s="6">
        <v>29470.796875</v>
      </c>
      <c r="H53" s="6">
        <v>29361.48046875</v>
      </c>
      <c r="I53" s="6">
        <v>29409.50390625</v>
      </c>
      <c r="J53" s="6">
        <v>29401.916015625</v>
      </c>
      <c r="K53" s="6">
        <v>29492.2578125</v>
      </c>
      <c r="L53" s="6">
        <v>29405.35546875</v>
      </c>
      <c r="M53" s="6">
        <v>29344.353515625</v>
      </c>
      <c r="N53" s="6">
        <v>29336.068359375</v>
      </c>
      <c r="O53" s="6">
        <v>29392.728515625</v>
      </c>
      <c r="P53" s="6">
        <v>29235.517578125</v>
      </c>
      <c r="Q53" s="6">
        <v>29104.490234375</v>
      </c>
      <c r="R53" s="6">
        <v>29098.328125</v>
      </c>
      <c r="S53" s="6">
        <v>28972.79296875</v>
      </c>
      <c r="T53" s="6">
        <v>28719.765625</v>
      </c>
      <c r="U53" s="6">
        <v>28562.298828125</v>
      </c>
      <c r="V53" s="6">
        <v>28505.83203125</v>
      </c>
      <c r="W53" s="6">
        <v>28412.1640625</v>
      </c>
      <c r="X53" s="6">
        <v>27959.0078125</v>
      </c>
      <c r="Y53" s="6">
        <v>27601.978515625</v>
      </c>
      <c r="Z53" s="6">
        <v>27220.787109375</v>
      </c>
      <c r="AA53" s="6">
        <v>26957.091796875</v>
      </c>
      <c r="AB53" s="6">
        <v>26430.23828125</v>
      </c>
    </row>
    <row r="54" spans="2:28" x14ac:dyDescent="0.25">
      <c r="B54">
        <f>COUNTIF(Lists!$E$3:$E$547,Energy!$D54)</f>
        <v>0</v>
      </c>
      <c r="C54">
        <f>COUNTIF(Lists!$C$4:$C$17,Energy!$D54)</f>
        <v>0</v>
      </c>
      <c r="D54" s="5" t="s">
        <v>76</v>
      </c>
      <c r="E54" s="6">
        <v>228015.609375</v>
      </c>
      <c r="F54" s="6">
        <v>228015.609375</v>
      </c>
      <c r="G54" s="6">
        <v>228567.90625</v>
      </c>
      <c r="H54" s="6">
        <v>227722.421875</v>
      </c>
      <c r="I54" s="6">
        <v>228015.609375</v>
      </c>
      <c r="J54" s="6">
        <v>227977.8125</v>
      </c>
      <c r="K54" s="6">
        <v>228683.203125</v>
      </c>
      <c r="L54" s="6">
        <v>228002.8125</v>
      </c>
      <c r="M54" s="6">
        <v>227647.484375</v>
      </c>
      <c r="N54" s="6">
        <v>189849.65625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</row>
    <row r="55" spans="2:28" x14ac:dyDescent="0.25">
      <c r="B55">
        <f>COUNTIF(Lists!$E$3:$E$547,Energy!$D55)</f>
        <v>0</v>
      </c>
      <c r="C55">
        <f>COUNTIF(Lists!$C$4:$C$17,Energy!$D55)</f>
        <v>0</v>
      </c>
      <c r="D55" s="5" t="s">
        <v>77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37730.9296875</v>
      </c>
      <c r="O55" s="6">
        <v>228023.5625</v>
      </c>
      <c r="P55" s="6">
        <v>226860.65625</v>
      </c>
      <c r="Q55" s="6">
        <v>226260.625</v>
      </c>
      <c r="R55" s="6">
        <v>226308.28125</v>
      </c>
      <c r="S55" s="6">
        <v>225448.328125</v>
      </c>
      <c r="T55" s="6">
        <v>223145.96875</v>
      </c>
      <c r="U55" s="6">
        <v>222181.046875</v>
      </c>
      <c r="V55" s="6">
        <v>221936.265625</v>
      </c>
      <c r="W55" s="6">
        <v>220831.265625</v>
      </c>
      <c r="X55" s="6">
        <v>217836.109375</v>
      </c>
      <c r="Y55" s="6">
        <v>215891.4375</v>
      </c>
      <c r="Z55" s="6">
        <v>212846.484375</v>
      </c>
      <c r="AA55" s="6">
        <v>211306.8125</v>
      </c>
      <c r="AB55" s="6">
        <v>207932.9375</v>
      </c>
    </row>
    <row r="56" spans="2:28" x14ac:dyDescent="0.25">
      <c r="B56">
        <f>COUNTIF(Lists!$E$3:$E$547,Energy!$D56)</f>
        <v>0</v>
      </c>
      <c r="C56">
        <f>COUNTIF(Lists!$C$4:$C$17,Energy!$D56)</f>
        <v>0</v>
      </c>
      <c r="D56" s="5" t="s">
        <v>78</v>
      </c>
      <c r="E56" s="6">
        <v>438919.34375</v>
      </c>
      <c r="F56" s="6">
        <v>438919.34375</v>
      </c>
      <c r="G56" s="6">
        <v>440124.09375</v>
      </c>
      <c r="H56" s="6">
        <v>438617.03125</v>
      </c>
      <c r="I56" s="6">
        <v>438919.34375</v>
      </c>
      <c r="J56" s="6">
        <v>438919.34375</v>
      </c>
      <c r="K56" s="6">
        <v>440204.4375</v>
      </c>
      <c r="L56" s="6">
        <v>438917.1875</v>
      </c>
      <c r="M56" s="6">
        <v>438393.59375</v>
      </c>
      <c r="N56" s="6">
        <v>365498.25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</row>
    <row r="57" spans="2:28" x14ac:dyDescent="0.25">
      <c r="B57">
        <f>COUNTIF(Lists!$E$3:$E$547,Energy!$D57)</f>
        <v>0</v>
      </c>
      <c r="C57">
        <f>COUNTIF(Lists!$C$4:$C$17,Energy!$D57)</f>
        <v>0</v>
      </c>
      <c r="D57" s="5" t="s">
        <v>79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72647.5</v>
      </c>
      <c r="O57" s="6">
        <v>439402.875</v>
      </c>
      <c r="P57" s="6">
        <v>437069.90625</v>
      </c>
      <c r="Q57" s="6">
        <v>436341.53125</v>
      </c>
      <c r="R57" s="6">
        <v>436566.3125</v>
      </c>
      <c r="S57" s="6">
        <v>435479.3125</v>
      </c>
      <c r="T57" s="6">
        <v>430923.96875</v>
      </c>
      <c r="U57" s="6">
        <v>428396.40625</v>
      </c>
      <c r="V57" s="6">
        <v>427377.1875</v>
      </c>
      <c r="W57" s="6">
        <v>425104.125</v>
      </c>
      <c r="X57" s="6">
        <v>419063.8125</v>
      </c>
      <c r="Y57" s="6">
        <v>416012.15625</v>
      </c>
      <c r="Z57" s="6">
        <v>410046.78125</v>
      </c>
      <c r="AA57" s="6">
        <v>409131.0625</v>
      </c>
      <c r="AB57" s="6">
        <v>403167</v>
      </c>
    </row>
    <row r="58" spans="2:28" x14ac:dyDescent="0.25">
      <c r="B58">
        <f>COUNTIF(Lists!$E$3:$E$547,Energy!$D58)</f>
        <v>0</v>
      </c>
      <c r="C58">
        <f>COUNTIF(Lists!$C$4:$C$17,Energy!$D58)</f>
        <v>0</v>
      </c>
      <c r="D58" s="5" t="s">
        <v>80</v>
      </c>
      <c r="E58" s="6">
        <v>1601602.875</v>
      </c>
      <c r="F58" s="6">
        <v>1601602.875</v>
      </c>
      <c r="G58" s="6">
        <v>1606225.375</v>
      </c>
      <c r="H58" s="6">
        <v>1601454.625</v>
      </c>
      <c r="I58" s="6">
        <v>1601602.875</v>
      </c>
      <c r="J58" s="6">
        <v>1601602.875</v>
      </c>
      <c r="K58" s="6">
        <v>1606225.375</v>
      </c>
      <c r="L58" s="6">
        <v>1601602.875</v>
      </c>
      <c r="M58" s="6">
        <v>1601022.125</v>
      </c>
      <c r="N58" s="6">
        <v>1350398.125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</row>
    <row r="59" spans="2:28" x14ac:dyDescent="0.25">
      <c r="B59">
        <f>COUNTIF(Lists!$E$3:$E$547,Energy!$D59)</f>
        <v>0</v>
      </c>
      <c r="C59">
        <f>COUNTIF(Lists!$C$4:$C$17,Energy!$D59)</f>
        <v>0</v>
      </c>
      <c r="D59" s="5" t="s">
        <v>81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250014.5</v>
      </c>
      <c r="O59" s="6">
        <v>1603374.125</v>
      </c>
      <c r="P59" s="6">
        <v>1595792.75</v>
      </c>
      <c r="Q59" s="6">
        <v>1593261.5</v>
      </c>
      <c r="R59" s="6">
        <v>1594453.625</v>
      </c>
      <c r="S59" s="6">
        <v>1595258.375</v>
      </c>
      <c r="T59" s="6">
        <v>1578261.625</v>
      </c>
      <c r="U59" s="6">
        <v>1568026</v>
      </c>
      <c r="V59" s="6">
        <v>1563838.125</v>
      </c>
      <c r="W59" s="6">
        <v>1559410.5</v>
      </c>
      <c r="X59" s="6">
        <v>1535867.25</v>
      </c>
      <c r="Y59" s="6">
        <v>1531219</v>
      </c>
      <c r="Z59" s="6">
        <v>1509297.125</v>
      </c>
      <c r="AA59" s="6">
        <v>1505930.25</v>
      </c>
      <c r="AB59" s="6">
        <v>1483949.875</v>
      </c>
    </row>
    <row r="60" spans="2:28" x14ac:dyDescent="0.25">
      <c r="B60">
        <f>COUNTIF(Lists!$E$3:$E$547,Energy!$D60)</f>
        <v>0</v>
      </c>
      <c r="C60">
        <f>COUNTIF(Lists!$C$4:$C$17,Energy!$D60)</f>
        <v>0</v>
      </c>
      <c r="D60" s="5" t="s">
        <v>82</v>
      </c>
      <c r="E60" s="6">
        <v>31759.81640625</v>
      </c>
      <c r="F60" s="6">
        <v>31750.59765625</v>
      </c>
      <c r="G60" s="6">
        <v>31827.193359375</v>
      </c>
      <c r="H60" s="6">
        <v>31704.412109375</v>
      </c>
      <c r="I60" s="6">
        <v>31759.81640625</v>
      </c>
      <c r="J60" s="6">
        <v>31751.419921875</v>
      </c>
      <c r="K60" s="6">
        <v>31850.994140625</v>
      </c>
      <c r="L60" s="6">
        <v>31753.744140625</v>
      </c>
      <c r="M60" s="6">
        <v>31682.453125</v>
      </c>
      <c r="N60" s="6">
        <v>31679.396484375</v>
      </c>
      <c r="O60" s="6">
        <v>31738.42578125</v>
      </c>
      <c r="P60" s="6">
        <v>31574.63671875</v>
      </c>
      <c r="Q60" s="6">
        <v>31398.35546875</v>
      </c>
      <c r="R60" s="6">
        <v>31386.125</v>
      </c>
      <c r="S60" s="6">
        <v>31227.322265625</v>
      </c>
      <c r="T60" s="6">
        <v>30936.1015625</v>
      </c>
      <c r="U60" s="6">
        <v>30759.93359375</v>
      </c>
      <c r="V60" s="6">
        <v>30730.494140625</v>
      </c>
      <c r="W60" s="6">
        <v>30628.705078125</v>
      </c>
      <c r="X60" s="6">
        <v>30122.947265625</v>
      </c>
      <c r="Y60" s="6">
        <v>29667.955078125</v>
      </c>
      <c r="Z60" s="6">
        <v>29297.232421875</v>
      </c>
      <c r="AA60" s="6">
        <v>28935.650390625</v>
      </c>
      <c r="AB60" s="6">
        <v>28357.005859375</v>
      </c>
    </row>
    <row r="61" spans="2:28" x14ac:dyDescent="0.25">
      <c r="B61">
        <f>COUNTIF(Lists!$E$3:$E$547,Energy!$D61)</f>
        <v>0</v>
      </c>
      <c r="C61">
        <f>COUNTIF(Lists!$C$4:$C$17,Energy!$D61)</f>
        <v>0</v>
      </c>
      <c r="D61" s="5" t="s">
        <v>83</v>
      </c>
      <c r="E61" s="6">
        <v>1264668</v>
      </c>
      <c r="F61" s="6">
        <v>1245823.25</v>
      </c>
      <c r="G61" s="6">
        <v>1229008.75</v>
      </c>
      <c r="H61" s="6">
        <v>1206717.375</v>
      </c>
      <c r="I61" s="6">
        <v>1186876.75</v>
      </c>
      <c r="J61" s="6">
        <v>1166131.25</v>
      </c>
      <c r="K61" s="6">
        <v>855744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</row>
    <row r="62" spans="2:28" x14ac:dyDescent="0.25">
      <c r="B62">
        <f>COUNTIF(Lists!$E$3:$E$547,Energy!$D62)</f>
        <v>0</v>
      </c>
      <c r="C62">
        <f>COUNTIF(Lists!$C$4:$C$17,Energy!$D62)</f>
        <v>0</v>
      </c>
      <c r="D62" s="5" t="s">
        <v>84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296676</v>
      </c>
      <c r="L62" s="6">
        <v>1150020</v>
      </c>
      <c r="M62" s="6">
        <v>1149285.75</v>
      </c>
      <c r="N62" s="6">
        <v>1149245.125</v>
      </c>
      <c r="O62" s="6">
        <v>1149808.125</v>
      </c>
      <c r="P62" s="6">
        <v>1145720.625</v>
      </c>
      <c r="Q62" s="6">
        <v>1144075.5</v>
      </c>
      <c r="R62" s="6">
        <v>1143339.5</v>
      </c>
      <c r="S62" s="6">
        <v>1140329.875</v>
      </c>
      <c r="T62" s="6">
        <v>1127943.75</v>
      </c>
      <c r="U62" s="6">
        <v>1118705.375</v>
      </c>
      <c r="V62" s="6">
        <v>1116805.75</v>
      </c>
      <c r="W62" s="6">
        <v>1110670.375</v>
      </c>
      <c r="X62" s="6">
        <v>1090264.125</v>
      </c>
      <c r="Y62" s="6">
        <v>1080476.375</v>
      </c>
      <c r="Z62" s="6">
        <v>1062932.875</v>
      </c>
      <c r="AA62" s="6">
        <v>1052984.375</v>
      </c>
      <c r="AB62" s="6">
        <v>1039655.5</v>
      </c>
    </row>
    <row r="63" spans="2:28" x14ac:dyDescent="0.25">
      <c r="B63">
        <f>COUNTIF(Lists!$E$3:$E$547,Energy!$D63)</f>
        <v>0</v>
      </c>
      <c r="C63">
        <f>COUNTIF(Lists!$C$4:$C$17,Energy!$D63)</f>
        <v>0</v>
      </c>
      <c r="D63" s="5" t="s">
        <v>85</v>
      </c>
      <c r="E63" s="6">
        <v>257988.328125</v>
      </c>
      <c r="F63" s="6">
        <v>258719.109375</v>
      </c>
      <c r="G63" s="6">
        <v>259332.640625</v>
      </c>
      <c r="H63" s="6">
        <v>210259.578125</v>
      </c>
      <c r="I63" s="6">
        <v>258024.265625</v>
      </c>
      <c r="J63" s="6">
        <v>258613.546875</v>
      </c>
      <c r="K63" s="6">
        <v>259134.09375</v>
      </c>
      <c r="L63" s="6">
        <v>209275.9375</v>
      </c>
      <c r="M63" s="6">
        <v>257163.859375</v>
      </c>
      <c r="N63" s="6">
        <v>257926.515625</v>
      </c>
      <c r="O63" s="6">
        <v>258269.03125</v>
      </c>
      <c r="P63" s="6">
        <v>212884.703125</v>
      </c>
      <c r="Q63" s="6">
        <v>254615.671875</v>
      </c>
      <c r="R63" s="6">
        <v>256283.90625</v>
      </c>
      <c r="S63" s="6">
        <v>254076.8125</v>
      </c>
      <c r="T63" s="6">
        <v>205985.46875</v>
      </c>
      <c r="U63" s="6">
        <v>247581.078125</v>
      </c>
      <c r="V63" s="6">
        <v>248260.921875</v>
      </c>
      <c r="W63" s="6">
        <v>196269.78125</v>
      </c>
      <c r="X63" s="6">
        <v>239896.6875</v>
      </c>
      <c r="Y63" s="6">
        <v>237572.34375</v>
      </c>
      <c r="Z63" s="6">
        <v>187169.625</v>
      </c>
      <c r="AA63" s="6">
        <v>229781.734375</v>
      </c>
      <c r="AB63" s="6">
        <v>227916.375</v>
      </c>
    </row>
    <row r="64" spans="2:28" x14ac:dyDescent="0.25">
      <c r="B64">
        <f>COUNTIF(Lists!$E$3:$E$547,Energy!$D64)</f>
        <v>0</v>
      </c>
      <c r="C64">
        <f>COUNTIF(Lists!$C$4:$C$17,Energy!$D64)</f>
        <v>0</v>
      </c>
      <c r="D64" s="5" t="s">
        <v>86</v>
      </c>
      <c r="E64" s="6">
        <v>95375.6015625</v>
      </c>
      <c r="F64" s="6">
        <v>95344.15625</v>
      </c>
      <c r="G64" s="6">
        <v>95739.671875</v>
      </c>
      <c r="H64" s="6">
        <v>95363.859375</v>
      </c>
      <c r="I64" s="6">
        <v>92025.5078125</v>
      </c>
      <c r="J64" s="6">
        <v>91991.1171875</v>
      </c>
      <c r="K64" s="6">
        <v>95557.9609375</v>
      </c>
      <c r="L64" s="6">
        <v>95746.390625</v>
      </c>
      <c r="M64" s="6">
        <v>95495.3984375</v>
      </c>
      <c r="N64" s="6">
        <v>92028.1875</v>
      </c>
      <c r="O64" s="6">
        <v>92111.1875</v>
      </c>
      <c r="P64" s="6">
        <v>94741.4140625</v>
      </c>
      <c r="Q64" s="6">
        <v>94759.84375</v>
      </c>
      <c r="R64" s="6">
        <v>94828.7578125</v>
      </c>
      <c r="S64" s="6">
        <v>90935.296875</v>
      </c>
      <c r="T64" s="6">
        <v>89773.1640625</v>
      </c>
      <c r="U64" s="6">
        <v>88720.21875</v>
      </c>
      <c r="V64" s="6">
        <v>89372.796875</v>
      </c>
      <c r="W64" s="6">
        <v>92029.65625</v>
      </c>
      <c r="X64" s="6">
        <v>87807.453125</v>
      </c>
      <c r="Y64" s="6">
        <v>87045.4765625</v>
      </c>
      <c r="Z64" s="6">
        <v>85268.390625</v>
      </c>
      <c r="AA64" s="6">
        <v>84774.84375</v>
      </c>
      <c r="AB64" s="6">
        <v>85387.953125</v>
      </c>
    </row>
    <row r="65" spans="2:28" x14ac:dyDescent="0.25">
      <c r="B65">
        <f>COUNTIF(Lists!$E$3:$E$547,Energy!$D65)</f>
        <v>0</v>
      </c>
      <c r="C65">
        <f>COUNTIF(Lists!$C$4:$C$17,Energy!$D65)</f>
        <v>0</v>
      </c>
      <c r="D65" s="5" t="s">
        <v>87</v>
      </c>
      <c r="E65" s="6">
        <v>264661.25</v>
      </c>
      <c r="F65" s="6">
        <v>264002.46875</v>
      </c>
      <c r="G65" s="6">
        <v>265268.09375</v>
      </c>
      <c r="H65" s="6">
        <v>264115.21875</v>
      </c>
      <c r="I65" s="6">
        <v>264138.59375</v>
      </c>
      <c r="J65" s="6">
        <v>260575.140625</v>
      </c>
      <c r="K65" s="6">
        <v>264789.21875</v>
      </c>
      <c r="L65" s="6">
        <v>264397.65625</v>
      </c>
      <c r="M65" s="6">
        <v>263950.34375</v>
      </c>
      <c r="N65" s="6">
        <v>263266</v>
      </c>
      <c r="O65" s="6">
        <v>260558.34375</v>
      </c>
      <c r="P65" s="6">
        <v>262479.1875</v>
      </c>
      <c r="Q65" s="6">
        <v>261807.09375</v>
      </c>
      <c r="R65" s="6">
        <v>261624.46875</v>
      </c>
      <c r="S65" s="6">
        <v>260226.265625</v>
      </c>
      <c r="T65" s="6">
        <v>253686.921875</v>
      </c>
      <c r="U65" s="6">
        <v>256663.5</v>
      </c>
      <c r="V65" s="6">
        <v>256115.359375</v>
      </c>
      <c r="W65" s="6">
        <v>261660.453125</v>
      </c>
      <c r="X65" s="6">
        <v>250800.6875</v>
      </c>
      <c r="Y65" s="6">
        <v>246322.140625</v>
      </c>
      <c r="Z65" s="6">
        <v>240319.578125</v>
      </c>
      <c r="AA65" s="6">
        <v>241638</v>
      </c>
      <c r="AB65" s="6">
        <v>238141.1875</v>
      </c>
    </row>
    <row r="66" spans="2:28" x14ac:dyDescent="0.25">
      <c r="B66">
        <f>COUNTIF(Lists!$E$3:$E$547,Energy!$D66)</f>
        <v>0</v>
      </c>
      <c r="C66">
        <f>COUNTIF(Lists!$C$4:$C$17,Energy!$D66)</f>
        <v>0</v>
      </c>
      <c r="D66" s="5" t="s">
        <v>88</v>
      </c>
      <c r="E66" s="6">
        <v>288905.28125</v>
      </c>
      <c r="F66" s="6">
        <v>289188.46875</v>
      </c>
      <c r="G66" s="6">
        <v>316696.90625</v>
      </c>
      <c r="H66" s="6">
        <v>316284.3125</v>
      </c>
      <c r="I66" s="6">
        <v>323110.0625</v>
      </c>
      <c r="J66" s="6">
        <v>320814.59375</v>
      </c>
      <c r="K66" s="6">
        <v>289924</v>
      </c>
      <c r="L66" s="6">
        <v>316196.28125</v>
      </c>
      <c r="M66" s="6">
        <v>316350.46875</v>
      </c>
      <c r="N66" s="6">
        <v>322748.5</v>
      </c>
      <c r="O66" s="6">
        <v>320774.53125</v>
      </c>
      <c r="P66" s="6">
        <v>288491.28125</v>
      </c>
      <c r="Q66" s="6">
        <v>314400.875</v>
      </c>
      <c r="R66" s="6">
        <v>315156.8125</v>
      </c>
      <c r="S66" s="6">
        <v>320785.84375</v>
      </c>
      <c r="T66" s="6">
        <v>315051.15625</v>
      </c>
      <c r="U66" s="6">
        <v>282992.34375</v>
      </c>
      <c r="V66" s="6">
        <v>307914.4375</v>
      </c>
      <c r="W66" s="6">
        <v>320365.9375</v>
      </c>
      <c r="X66" s="6">
        <v>315959.34375</v>
      </c>
      <c r="Y66" s="6">
        <v>312516.5625</v>
      </c>
      <c r="Z66" s="6">
        <v>301122</v>
      </c>
      <c r="AA66" s="6">
        <v>308079.1875</v>
      </c>
      <c r="AB66" s="6">
        <v>304505.84375</v>
      </c>
    </row>
    <row r="67" spans="2:28" x14ac:dyDescent="0.25">
      <c r="B67">
        <f>COUNTIF(Lists!$E$3:$E$547,Energy!$D67)</f>
        <v>0</v>
      </c>
      <c r="C67">
        <f>COUNTIF(Lists!$C$4:$C$17,Energy!$D67)</f>
        <v>0</v>
      </c>
      <c r="D67" s="5" t="s">
        <v>89</v>
      </c>
      <c r="E67" s="6">
        <v>3257969.75</v>
      </c>
      <c r="F67" s="6">
        <v>2190904.5</v>
      </c>
      <c r="G67" s="6">
        <v>1603231.5</v>
      </c>
      <c r="H67" s="6">
        <v>1547323.625</v>
      </c>
      <c r="I67" s="6">
        <v>4258931</v>
      </c>
      <c r="J67" s="6">
        <v>4375047</v>
      </c>
      <c r="K67" s="6">
        <v>3925301.25</v>
      </c>
      <c r="L67" s="6">
        <v>3701676.5</v>
      </c>
      <c r="M67" s="6">
        <v>3352262.75</v>
      </c>
      <c r="N67" s="6">
        <v>3253480</v>
      </c>
      <c r="O67" s="6">
        <v>3376334.25</v>
      </c>
      <c r="P67" s="6">
        <v>3344167.5</v>
      </c>
      <c r="Q67" s="6">
        <v>3182193.5</v>
      </c>
      <c r="R67" s="6">
        <v>3082363.5</v>
      </c>
      <c r="S67" s="6">
        <v>3085989.5</v>
      </c>
      <c r="T67" s="6">
        <v>3003858</v>
      </c>
      <c r="U67" s="6">
        <v>2967745.25</v>
      </c>
      <c r="V67" s="6">
        <v>2996628.25</v>
      </c>
      <c r="W67" s="6">
        <v>3027897</v>
      </c>
      <c r="X67" s="6">
        <v>3025985.25</v>
      </c>
      <c r="Y67" s="6">
        <v>2937365</v>
      </c>
      <c r="Z67" s="6">
        <v>3047273.25</v>
      </c>
      <c r="AA67" s="6">
        <v>2960354</v>
      </c>
      <c r="AB67" s="6">
        <v>3031907.25</v>
      </c>
    </row>
    <row r="68" spans="2:28" x14ac:dyDescent="0.25">
      <c r="B68">
        <f>COUNTIF(Lists!$E$3:$E$547,Energy!$D68)</f>
        <v>0</v>
      </c>
      <c r="C68">
        <f>COUNTIF(Lists!$C$4:$C$17,Energy!$D68)</f>
        <v>0</v>
      </c>
      <c r="D68" s="5" t="s">
        <v>90</v>
      </c>
      <c r="E68" s="6">
        <v>-1310235.375</v>
      </c>
      <c r="F68" s="6">
        <v>-1902717.375</v>
      </c>
      <c r="G68" s="6">
        <v>-2300960.75</v>
      </c>
      <c r="H68" s="6">
        <v>-2482972.5</v>
      </c>
      <c r="I68" s="6">
        <v>-790023.6875</v>
      </c>
      <c r="J68" s="6">
        <v>-877265.375</v>
      </c>
      <c r="K68" s="6">
        <v>-989651.875</v>
      </c>
      <c r="L68" s="6">
        <v>-1087468.25</v>
      </c>
      <c r="M68" s="6">
        <v>-1510938.25</v>
      </c>
      <c r="N68" s="6">
        <v>-1525173.25</v>
      </c>
      <c r="O68" s="6">
        <v>-1603305.125</v>
      </c>
      <c r="P68" s="6">
        <v>-1739439.875</v>
      </c>
      <c r="Q68" s="6">
        <v>-1876733.875</v>
      </c>
      <c r="R68" s="6">
        <v>-1978244.5</v>
      </c>
      <c r="S68" s="6">
        <v>-2149988.75</v>
      </c>
      <c r="T68" s="6">
        <v>-2301072.25</v>
      </c>
      <c r="U68" s="6">
        <v>-2451094.75</v>
      </c>
      <c r="V68" s="6">
        <v>-2340765</v>
      </c>
      <c r="W68" s="6">
        <v>-2371189.5</v>
      </c>
      <c r="X68" s="6">
        <v>-2402321.5</v>
      </c>
      <c r="Y68" s="6">
        <v>-2521622.5</v>
      </c>
      <c r="Z68" s="6">
        <v>-2671919.75</v>
      </c>
      <c r="AA68" s="6">
        <v>-2914931.75</v>
      </c>
      <c r="AB68" s="6">
        <v>-2949407.75</v>
      </c>
    </row>
    <row r="69" spans="2:28" x14ac:dyDescent="0.25">
      <c r="B69">
        <f>COUNTIF(Lists!$E$3:$E$547,Energy!$D69)</f>
        <v>1</v>
      </c>
      <c r="C69">
        <f>COUNTIF(Lists!$C$4:$C$17,Energy!$D69)</f>
        <v>0</v>
      </c>
      <c r="D69" s="5" t="s">
        <v>91</v>
      </c>
      <c r="E69" s="6">
        <v>664.88763427734375</v>
      </c>
      <c r="F69" s="6">
        <v>664.88763427734375</v>
      </c>
      <c r="G69" s="6">
        <v>665.85089111328125</v>
      </c>
      <c r="H69" s="6">
        <v>664.88763427734375</v>
      </c>
      <c r="I69" s="6">
        <v>664.88763427734375</v>
      </c>
      <c r="J69" s="6">
        <v>664.88763427734375</v>
      </c>
      <c r="K69" s="6">
        <v>665.85089111328125</v>
      </c>
      <c r="L69" s="6">
        <v>664.88763427734375</v>
      </c>
      <c r="M69" s="6">
        <v>664.88763427734375</v>
      </c>
      <c r="N69" s="6">
        <v>664.88763427734375</v>
      </c>
      <c r="O69" s="6">
        <v>665.85089111328125</v>
      </c>
      <c r="P69" s="6">
        <v>664.88763427734375</v>
      </c>
      <c r="Q69" s="6">
        <v>664.88763427734375</v>
      </c>
      <c r="R69" s="6">
        <v>663.87725830078125</v>
      </c>
      <c r="S69" s="6">
        <v>663.20880126953125</v>
      </c>
      <c r="T69" s="6">
        <v>651.11932373046875</v>
      </c>
      <c r="U69" s="6">
        <v>645.652587890625</v>
      </c>
      <c r="V69" s="6">
        <v>652.4249267578125</v>
      </c>
      <c r="W69" s="6">
        <v>650.20965576171875</v>
      </c>
      <c r="X69" s="6">
        <v>635.2469482421875</v>
      </c>
      <c r="Y69" s="6">
        <v>634.38629150390625</v>
      </c>
      <c r="Z69" s="6">
        <v>617.52899169921875</v>
      </c>
      <c r="AA69" s="6">
        <v>605.8414306640625</v>
      </c>
      <c r="AB69" s="6">
        <v>601.9124755859375</v>
      </c>
    </row>
    <row r="70" spans="2:28" x14ac:dyDescent="0.25">
      <c r="B70">
        <f>COUNTIF(Lists!$E$3:$E$547,Energy!$D70)</f>
        <v>0</v>
      </c>
      <c r="C70">
        <f>COUNTIF(Lists!$C$4:$C$17,Energy!$D70)</f>
        <v>0</v>
      </c>
      <c r="D70" s="5" t="s">
        <v>92</v>
      </c>
      <c r="E70" s="6">
        <v>0</v>
      </c>
      <c r="F70" s="6">
        <v>0</v>
      </c>
      <c r="G70" s="6">
        <v>0</v>
      </c>
      <c r="H70" s="6">
        <v>0</v>
      </c>
      <c r="I70" s="6">
        <v>154177.75</v>
      </c>
      <c r="J70" s="6">
        <v>181163.703125</v>
      </c>
      <c r="K70" s="6">
        <v>159031.578125</v>
      </c>
      <c r="L70" s="6">
        <v>157666.75</v>
      </c>
      <c r="M70" s="6">
        <v>149749.65625</v>
      </c>
      <c r="N70" s="6">
        <v>145655.265625</v>
      </c>
      <c r="O70" s="6">
        <v>145624.734375</v>
      </c>
      <c r="P70" s="6">
        <v>143307.78125</v>
      </c>
      <c r="Q70" s="6">
        <v>157081.5625</v>
      </c>
      <c r="R70" s="6">
        <v>152643.875</v>
      </c>
      <c r="S70" s="6">
        <v>125443.4765625</v>
      </c>
      <c r="T70" s="6">
        <v>130379.5859375</v>
      </c>
      <c r="U70" s="6">
        <v>131372.96875</v>
      </c>
      <c r="V70" s="6">
        <v>110154.6015625</v>
      </c>
      <c r="W70" s="6">
        <v>94461.46875</v>
      </c>
      <c r="X70" s="6">
        <v>90420.9765625</v>
      </c>
      <c r="Y70" s="6">
        <v>94382.953125</v>
      </c>
      <c r="Z70" s="6">
        <v>68604.8046875</v>
      </c>
      <c r="AA70" s="6">
        <v>60732.79296875</v>
      </c>
      <c r="AB70" s="6">
        <v>53626.6953125</v>
      </c>
    </row>
    <row r="71" spans="2:28" x14ac:dyDescent="0.25">
      <c r="B71">
        <f>COUNTIF(Lists!$E$3:$E$547,Energy!$D71)</f>
        <v>1</v>
      </c>
      <c r="C71">
        <f>COUNTIF(Lists!$C$4:$C$17,Energy!$D71)</f>
        <v>0</v>
      </c>
      <c r="D71" s="5" t="s">
        <v>93</v>
      </c>
      <c r="E71" s="6">
        <v>664.88763427734375</v>
      </c>
      <c r="F71" s="6">
        <v>664.88763427734375</v>
      </c>
      <c r="G71" s="6">
        <v>665.85089111328125</v>
      </c>
      <c r="H71" s="6">
        <v>664.88763427734375</v>
      </c>
      <c r="I71" s="6">
        <v>664.88763427734375</v>
      </c>
      <c r="J71" s="6">
        <v>664.88763427734375</v>
      </c>
      <c r="K71" s="6">
        <v>665.85089111328125</v>
      </c>
      <c r="L71" s="6">
        <v>664.88763427734375</v>
      </c>
      <c r="M71" s="6">
        <v>664.88763427734375</v>
      </c>
      <c r="N71" s="6">
        <v>664.88763427734375</v>
      </c>
      <c r="O71" s="6">
        <v>665.85089111328125</v>
      </c>
      <c r="P71" s="6">
        <v>664.88763427734375</v>
      </c>
      <c r="Q71" s="6">
        <v>664.88763427734375</v>
      </c>
      <c r="R71" s="6">
        <v>663.87725830078125</v>
      </c>
      <c r="S71" s="6">
        <v>663.20880126953125</v>
      </c>
      <c r="T71" s="6">
        <v>651.2769775390625</v>
      </c>
      <c r="U71" s="6">
        <v>645.652587890625</v>
      </c>
      <c r="V71" s="6">
        <v>652.3145751953125</v>
      </c>
      <c r="W71" s="6">
        <v>650.20965576171875</v>
      </c>
      <c r="X71" s="6">
        <v>635.2469482421875</v>
      </c>
      <c r="Y71" s="6">
        <v>634.46917724609375</v>
      </c>
      <c r="Z71" s="6">
        <v>617.52899169921875</v>
      </c>
      <c r="AA71" s="6">
        <v>605.8414306640625</v>
      </c>
      <c r="AB71" s="6">
        <v>601.9124755859375</v>
      </c>
    </row>
    <row r="72" spans="2:28" x14ac:dyDescent="0.25">
      <c r="B72">
        <f>COUNTIF(Lists!$E$3:$E$547,Energy!$D72)</f>
        <v>1</v>
      </c>
      <c r="C72">
        <f>COUNTIF(Lists!$C$4:$C$17,Energy!$D72)</f>
        <v>0</v>
      </c>
      <c r="D72" s="5" t="s">
        <v>94</v>
      </c>
      <c r="E72" s="6">
        <v>0</v>
      </c>
      <c r="F72" s="6">
        <v>0</v>
      </c>
      <c r="G72" s="6">
        <v>136.02980041503909</v>
      </c>
      <c r="H72" s="6">
        <v>135.7936096191406</v>
      </c>
      <c r="I72" s="6">
        <v>135.7936096191406</v>
      </c>
      <c r="J72" s="6">
        <v>135.7936096191406</v>
      </c>
      <c r="K72" s="6">
        <v>136.02980041503909</v>
      </c>
      <c r="L72" s="6">
        <v>135.7936096191406</v>
      </c>
      <c r="M72" s="6">
        <v>135.7936096191406</v>
      </c>
      <c r="N72" s="6">
        <v>135.7936096191406</v>
      </c>
      <c r="O72" s="6">
        <v>136.02980041503909</v>
      </c>
      <c r="P72" s="6">
        <v>135.7936096191406</v>
      </c>
      <c r="Q72" s="6">
        <v>135.7936096191406</v>
      </c>
      <c r="R72" s="6">
        <v>135.7936096191406</v>
      </c>
      <c r="S72" s="6">
        <v>136.02980041503909</v>
      </c>
      <c r="T72" s="6">
        <v>135.7936096191406</v>
      </c>
      <c r="U72" s="6">
        <v>135.7936096191406</v>
      </c>
      <c r="V72" s="6">
        <v>135.7936096191406</v>
      </c>
      <c r="W72" s="6">
        <v>136.02980041503909</v>
      </c>
      <c r="X72" s="6">
        <v>135.7936096191406</v>
      </c>
      <c r="Y72" s="6">
        <v>135.7936096191406</v>
      </c>
      <c r="Z72" s="6">
        <v>135.7936096191406</v>
      </c>
      <c r="AA72" s="6">
        <v>136.02980041503909</v>
      </c>
      <c r="AB72" s="6">
        <v>135.7936096191406</v>
      </c>
    </row>
    <row r="73" spans="2:28" x14ac:dyDescent="0.25">
      <c r="B73">
        <f>COUNTIF(Lists!$E$3:$E$547,Energy!$D73)</f>
        <v>1</v>
      </c>
      <c r="C73">
        <f>COUNTIF(Lists!$C$4:$C$17,Energy!$D73)</f>
        <v>0</v>
      </c>
      <c r="D73" s="5" t="s">
        <v>95</v>
      </c>
      <c r="E73" s="6">
        <v>0</v>
      </c>
      <c r="F73" s="6">
        <v>0</v>
      </c>
      <c r="G73" s="6">
        <v>136.02980041503909</v>
      </c>
      <c r="H73" s="6">
        <v>135.7936096191406</v>
      </c>
      <c r="I73" s="6">
        <v>135.7936096191406</v>
      </c>
      <c r="J73" s="6">
        <v>135.7936096191406</v>
      </c>
      <c r="K73" s="6">
        <v>136.02980041503909</v>
      </c>
      <c r="L73" s="6">
        <v>135.7936096191406</v>
      </c>
      <c r="M73" s="6">
        <v>135.7936096191406</v>
      </c>
      <c r="N73" s="6">
        <v>135.7936096191406</v>
      </c>
      <c r="O73" s="6">
        <v>136.02980041503909</v>
      </c>
      <c r="P73" s="6">
        <v>135.7936096191406</v>
      </c>
      <c r="Q73" s="6">
        <v>135.7936096191406</v>
      </c>
      <c r="R73" s="6">
        <v>135.7936096191406</v>
      </c>
      <c r="S73" s="6">
        <v>136.02980041503909</v>
      </c>
      <c r="T73" s="6">
        <v>135.7936096191406</v>
      </c>
      <c r="U73" s="6">
        <v>135.7936096191406</v>
      </c>
      <c r="V73" s="6">
        <v>135.7936096191406</v>
      </c>
      <c r="W73" s="6">
        <v>136.02980041503909</v>
      </c>
      <c r="X73" s="6">
        <v>135.7936096191406</v>
      </c>
      <c r="Y73" s="6">
        <v>135.7936096191406</v>
      </c>
      <c r="Z73" s="6">
        <v>135.7936096191406</v>
      </c>
      <c r="AA73" s="6">
        <v>136.02980041503909</v>
      </c>
      <c r="AB73" s="6">
        <v>135.7936096191406</v>
      </c>
    </row>
    <row r="74" spans="2:28" x14ac:dyDescent="0.25">
      <c r="B74">
        <f>COUNTIF(Lists!$E$3:$E$547,Energy!$D74)</f>
        <v>0</v>
      </c>
      <c r="C74">
        <f>COUNTIF(Lists!$C$4:$C$17,Energy!$D74)</f>
        <v>0</v>
      </c>
      <c r="D74" s="5" t="s">
        <v>96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168468.8125</v>
      </c>
      <c r="T74" s="6">
        <v>168611.390625</v>
      </c>
      <c r="U74" s="6">
        <v>170262.625</v>
      </c>
      <c r="V74" s="6">
        <v>153964.65625</v>
      </c>
      <c r="W74" s="6">
        <v>136576.3125</v>
      </c>
      <c r="X74" s="6">
        <v>122584.796875</v>
      </c>
      <c r="Y74" s="6">
        <v>131655.09375</v>
      </c>
      <c r="Z74" s="6">
        <v>101319.2421875</v>
      </c>
      <c r="AA74" s="6">
        <v>93186.3515625</v>
      </c>
      <c r="AB74" s="6">
        <v>96110.1171875</v>
      </c>
    </row>
    <row r="75" spans="2:28" x14ac:dyDescent="0.25">
      <c r="B75">
        <f>COUNTIF(Lists!$E$3:$E$547,Energy!$D75)</f>
        <v>1</v>
      </c>
      <c r="C75">
        <f>COUNTIF(Lists!$C$4:$C$17,Energy!$D75)</f>
        <v>0</v>
      </c>
      <c r="D75" s="5" t="s">
        <v>97</v>
      </c>
      <c r="E75" s="6">
        <v>0</v>
      </c>
      <c r="F75" s="6">
        <v>0</v>
      </c>
      <c r="G75" s="6">
        <v>136.02980041503909</v>
      </c>
      <c r="H75" s="6">
        <v>135.7936096191406</v>
      </c>
      <c r="I75" s="6">
        <v>135.7936096191406</v>
      </c>
      <c r="J75" s="6">
        <v>135.7936096191406</v>
      </c>
      <c r="K75" s="6">
        <v>136.02980041503909</v>
      </c>
      <c r="L75" s="6">
        <v>135.7936096191406</v>
      </c>
      <c r="M75" s="6">
        <v>135.7936096191406</v>
      </c>
      <c r="N75" s="6">
        <v>135.7936096191406</v>
      </c>
      <c r="O75" s="6">
        <v>136.02980041503909</v>
      </c>
      <c r="P75" s="6">
        <v>135.7936096191406</v>
      </c>
      <c r="Q75" s="6">
        <v>135.7936096191406</v>
      </c>
      <c r="R75" s="6">
        <v>135.7936096191406</v>
      </c>
      <c r="S75" s="6">
        <v>136.02980041503909</v>
      </c>
      <c r="T75" s="6">
        <v>135.7936096191406</v>
      </c>
      <c r="U75" s="6">
        <v>135.7936096191406</v>
      </c>
      <c r="V75" s="6">
        <v>135.7936096191406</v>
      </c>
      <c r="W75" s="6">
        <v>136.02980041503909</v>
      </c>
      <c r="X75" s="6">
        <v>135.7936096191406</v>
      </c>
      <c r="Y75" s="6">
        <v>135.7936096191406</v>
      </c>
      <c r="Z75" s="6">
        <v>135.7936096191406</v>
      </c>
      <c r="AA75" s="6">
        <v>136.02980041503909</v>
      </c>
      <c r="AB75" s="6">
        <v>135.7936096191406</v>
      </c>
    </row>
    <row r="76" spans="2:28" x14ac:dyDescent="0.25">
      <c r="B76">
        <f>COUNTIF(Lists!$E$3:$E$547,Energy!$D76)</f>
        <v>1</v>
      </c>
      <c r="C76">
        <f>COUNTIF(Lists!$C$4:$C$17,Energy!$D76)</f>
        <v>0</v>
      </c>
      <c r="D76" s="5" t="s">
        <v>98</v>
      </c>
      <c r="E76" s="6">
        <v>0</v>
      </c>
      <c r="F76" s="6">
        <v>0</v>
      </c>
      <c r="G76" s="6">
        <v>136.02980041503909</v>
      </c>
      <c r="H76" s="6">
        <v>135.7936096191406</v>
      </c>
      <c r="I76" s="6">
        <v>135.7936096191406</v>
      </c>
      <c r="J76" s="6">
        <v>135.7936096191406</v>
      </c>
      <c r="K76" s="6">
        <v>136.02980041503909</v>
      </c>
      <c r="L76" s="6">
        <v>135.7936096191406</v>
      </c>
      <c r="M76" s="6">
        <v>135.7936096191406</v>
      </c>
      <c r="N76" s="6">
        <v>135.7936096191406</v>
      </c>
      <c r="O76" s="6">
        <v>136.02980041503909</v>
      </c>
      <c r="P76" s="6">
        <v>135.7936096191406</v>
      </c>
      <c r="Q76" s="6">
        <v>135.7936096191406</v>
      </c>
      <c r="R76" s="6">
        <v>135.7936096191406</v>
      </c>
      <c r="S76" s="6">
        <v>136.02980041503909</v>
      </c>
      <c r="T76" s="6">
        <v>135.7936096191406</v>
      </c>
      <c r="U76" s="6">
        <v>135.7936096191406</v>
      </c>
      <c r="V76" s="6">
        <v>135.7936096191406</v>
      </c>
      <c r="W76" s="6">
        <v>136.02980041503909</v>
      </c>
      <c r="X76" s="6">
        <v>135.7936096191406</v>
      </c>
      <c r="Y76" s="6">
        <v>135.7936096191406</v>
      </c>
      <c r="Z76" s="6">
        <v>135.7936096191406</v>
      </c>
      <c r="AA76" s="6">
        <v>136.02980041503909</v>
      </c>
      <c r="AB76" s="6">
        <v>135.7936096191406</v>
      </c>
    </row>
    <row r="77" spans="2:28" x14ac:dyDescent="0.25">
      <c r="B77">
        <f>COUNTIF(Lists!$E$3:$E$547,Energy!$D77)</f>
        <v>1</v>
      </c>
      <c r="C77">
        <f>COUNTIF(Lists!$C$4:$C$17,Energy!$D77)</f>
        <v>0</v>
      </c>
      <c r="D77" s="5" t="s">
        <v>99</v>
      </c>
      <c r="E77" s="6">
        <v>0</v>
      </c>
      <c r="F77" s="6">
        <v>0</v>
      </c>
      <c r="G77" s="6">
        <v>136.02980041503909</v>
      </c>
      <c r="H77" s="6">
        <v>135.7936096191406</v>
      </c>
      <c r="I77" s="6">
        <v>135.7936096191406</v>
      </c>
      <c r="J77" s="6">
        <v>135.7936096191406</v>
      </c>
      <c r="K77" s="6">
        <v>136.02980041503909</v>
      </c>
      <c r="L77" s="6">
        <v>135.7936096191406</v>
      </c>
      <c r="M77" s="6">
        <v>135.7936096191406</v>
      </c>
      <c r="N77" s="6">
        <v>135.7936096191406</v>
      </c>
      <c r="O77" s="6">
        <v>136.02980041503909</v>
      </c>
      <c r="P77" s="6">
        <v>135.7936096191406</v>
      </c>
      <c r="Q77" s="6">
        <v>135.7936096191406</v>
      </c>
      <c r="R77" s="6">
        <v>135.7936096191406</v>
      </c>
      <c r="S77" s="6">
        <v>136.02980041503909</v>
      </c>
      <c r="T77" s="6">
        <v>135.7936096191406</v>
      </c>
      <c r="U77" s="6">
        <v>135.7936096191406</v>
      </c>
      <c r="V77" s="6">
        <v>135.7936096191406</v>
      </c>
      <c r="W77" s="6">
        <v>136.02980041503909</v>
      </c>
      <c r="X77" s="6">
        <v>135.7936096191406</v>
      </c>
      <c r="Y77" s="6">
        <v>135.7936096191406</v>
      </c>
      <c r="Z77" s="6">
        <v>135.7936096191406</v>
      </c>
      <c r="AA77" s="6">
        <v>136.02980041503909</v>
      </c>
      <c r="AB77" s="6">
        <v>135.7936096191406</v>
      </c>
    </row>
    <row r="78" spans="2:28" x14ac:dyDescent="0.25">
      <c r="B78">
        <f>COUNTIF(Lists!$E$3:$E$547,Energy!$D78)</f>
        <v>1</v>
      </c>
      <c r="C78">
        <f>COUNTIF(Lists!$C$4:$C$17,Energy!$D78)</f>
        <v>0</v>
      </c>
      <c r="D78" s="5" t="s">
        <v>100</v>
      </c>
      <c r="E78" s="6">
        <v>0</v>
      </c>
      <c r="F78" s="6">
        <v>0</v>
      </c>
      <c r="G78" s="6">
        <v>136.02980041503909</v>
      </c>
      <c r="H78" s="6">
        <v>135.7936096191406</v>
      </c>
      <c r="I78" s="6">
        <v>135.7936096191406</v>
      </c>
      <c r="J78" s="6">
        <v>135.7936096191406</v>
      </c>
      <c r="K78" s="6">
        <v>136.02980041503909</v>
      </c>
      <c r="L78" s="6">
        <v>135.7936096191406</v>
      </c>
      <c r="M78" s="6">
        <v>135.7936096191406</v>
      </c>
      <c r="N78" s="6">
        <v>135.7936096191406</v>
      </c>
      <c r="O78" s="6">
        <v>136.02980041503909</v>
      </c>
      <c r="P78" s="6">
        <v>135.7936096191406</v>
      </c>
      <c r="Q78" s="6">
        <v>135.7936096191406</v>
      </c>
      <c r="R78" s="6">
        <v>135.7936096191406</v>
      </c>
      <c r="S78" s="6">
        <v>136.02980041503909</v>
      </c>
      <c r="T78" s="6">
        <v>135.7936096191406</v>
      </c>
      <c r="U78" s="6">
        <v>135.7936096191406</v>
      </c>
      <c r="V78" s="6">
        <v>135.7936096191406</v>
      </c>
      <c r="W78" s="6">
        <v>136.02980041503909</v>
      </c>
      <c r="X78" s="6">
        <v>135.7936096191406</v>
      </c>
      <c r="Y78" s="6">
        <v>135.7936096191406</v>
      </c>
      <c r="Z78" s="6">
        <v>135.7936096191406</v>
      </c>
      <c r="AA78" s="6">
        <v>136.02980041503909</v>
      </c>
      <c r="AB78" s="6">
        <v>135.7936096191406</v>
      </c>
    </row>
    <row r="79" spans="2:28" x14ac:dyDescent="0.25">
      <c r="B79">
        <f>COUNTIF(Lists!$E$3:$E$547,Energy!$D79)</f>
        <v>1</v>
      </c>
      <c r="C79">
        <f>COUNTIF(Lists!$C$4:$C$17,Energy!$D79)</f>
        <v>0</v>
      </c>
      <c r="D79" s="5" t="s">
        <v>101</v>
      </c>
      <c r="E79" s="6">
        <v>0</v>
      </c>
      <c r="F79" s="6">
        <v>0</v>
      </c>
      <c r="G79" s="6">
        <v>136.02980041503909</v>
      </c>
      <c r="H79" s="6">
        <v>135.7936096191406</v>
      </c>
      <c r="I79" s="6">
        <v>135.7936096191406</v>
      </c>
      <c r="J79" s="6">
        <v>135.7936096191406</v>
      </c>
      <c r="K79" s="6">
        <v>136.02980041503909</v>
      </c>
      <c r="L79" s="6">
        <v>135.7936096191406</v>
      </c>
      <c r="M79" s="6">
        <v>135.7936096191406</v>
      </c>
      <c r="N79" s="6">
        <v>135.7936096191406</v>
      </c>
      <c r="O79" s="6">
        <v>136.02980041503909</v>
      </c>
      <c r="P79" s="6">
        <v>135.7936096191406</v>
      </c>
      <c r="Q79" s="6">
        <v>135.7936096191406</v>
      </c>
      <c r="R79" s="6">
        <v>135.7936096191406</v>
      </c>
      <c r="S79" s="6">
        <v>136.02980041503909</v>
      </c>
      <c r="T79" s="6">
        <v>135.7936096191406</v>
      </c>
      <c r="U79" s="6">
        <v>135.7936096191406</v>
      </c>
      <c r="V79" s="6">
        <v>135.7936096191406</v>
      </c>
      <c r="W79" s="6">
        <v>136.02980041503909</v>
      </c>
      <c r="X79" s="6">
        <v>135.7936096191406</v>
      </c>
      <c r="Y79" s="6">
        <v>135.7936096191406</v>
      </c>
      <c r="Z79" s="6">
        <v>135.7936096191406</v>
      </c>
      <c r="AA79" s="6">
        <v>136.02980041503909</v>
      </c>
      <c r="AB79" s="6">
        <v>135.7936096191406</v>
      </c>
    </row>
    <row r="80" spans="2:28" x14ac:dyDescent="0.25">
      <c r="B80">
        <f>COUNTIF(Lists!$E$3:$E$547,Energy!$D80)</f>
        <v>1</v>
      </c>
      <c r="C80">
        <f>COUNTIF(Lists!$C$4:$C$17,Energy!$D80)</f>
        <v>0</v>
      </c>
      <c r="D80" s="5" t="s">
        <v>102</v>
      </c>
      <c r="E80" s="6">
        <v>0</v>
      </c>
      <c r="F80" s="6">
        <v>0</v>
      </c>
      <c r="G80" s="6">
        <v>136.02980041503909</v>
      </c>
      <c r="H80" s="6">
        <v>135.7936096191406</v>
      </c>
      <c r="I80" s="6">
        <v>135.7936096191406</v>
      </c>
      <c r="J80" s="6">
        <v>135.7936096191406</v>
      </c>
      <c r="K80" s="6">
        <v>136.02980041503909</v>
      </c>
      <c r="L80" s="6">
        <v>135.7936096191406</v>
      </c>
      <c r="M80" s="6">
        <v>135.7936096191406</v>
      </c>
      <c r="N80" s="6">
        <v>135.7936096191406</v>
      </c>
      <c r="O80" s="6">
        <v>136.02980041503909</v>
      </c>
      <c r="P80" s="6">
        <v>135.7936096191406</v>
      </c>
      <c r="Q80" s="6">
        <v>135.7936096191406</v>
      </c>
      <c r="R80" s="6">
        <v>135.7936096191406</v>
      </c>
      <c r="S80" s="6">
        <v>136.02980041503909</v>
      </c>
      <c r="T80" s="6">
        <v>135.7936096191406</v>
      </c>
      <c r="U80" s="6">
        <v>135.7936096191406</v>
      </c>
      <c r="V80" s="6">
        <v>135.7936096191406</v>
      </c>
      <c r="W80" s="6">
        <v>136.02980041503909</v>
      </c>
      <c r="X80" s="6">
        <v>135.7936096191406</v>
      </c>
      <c r="Y80" s="6">
        <v>135.7936096191406</v>
      </c>
      <c r="Z80" s="6">
        <v>135.7936096191406</v>
      </c>
      <c r="AA80" s="6">
        <v>136.02980041503909</v>
      </c>
      <c r="AB80" s="6">
        <v>135.7936096191406</v>
      </c>
    </row>
    <row r="81" spans="2:28" x14ac:dyDescent="0.25">
      <c r="B81">
        <f>COUNTIF(Lists!$E$3:$E$547,Energy!$D81)</f>
        <v>1</v>
      </c>
      <c r="C81">
        <f>COUNTIF(Lists!$C$4:$C$17,Energy!$D81)</f>
        <v>0</v>
      </c>
      <c r="D81" s="5" t="s">
        <v>103</v>
      </c>
      <c r="E81" s="6">
        <v>0</v>
      </c>
      <c r="F81" s="6">
        <v>0</v>
      </c>
      <c r="G81" s="6">
        <v>136.02980041503909</v>
      </c>
      <c r="H81" s="6">
        <v>135.7936096191406</v>
      </c>
      <c r="I81" s="6">
        <v>135.7936096191406</v>
      </c>
      <c r="J81" s="6">
        <v>135.7936096191406</v>
      </c>
      <c r="K81" s="6">
        <v>136.02980041503909</v>
      </c>
      <c r="L81" s="6">
        <v>135.7936096191406</v>
      </c>
      <c r="M81" s="6">
        <v>135.7936096191406</v>
      </c>
      <c r="N81" s="6">
        <v>135.7936096191406</v>
      </c>
      <c r="O81" s="6">
        <v>136.02980041503909</v>
      </c>
      <c r="P81" s="6">
        <v>135.7936096191406</v>
      </c>
      <c r="Q81" s="6">
        <v>135.7936096191406</v>
      </c>
      <c r="R81" s="6">
        <v>135.7936096191406</v>
      </c>
      <c r="S81" s="6">
        <v>136.02980041503909</v>
      </c>
      <c r="T81" s="6">
        <v>135.7936096191406</v>
      </c>
      <c r="U81" s="6">
        <v>135.7936096191406</v>
      </c>
      <c r="V81" s="6">
        <v>135.7936096191406</v>
      </c>
      <c r="W81" s="6">
        <v>136.02980041503909</v>
      </c>
      <c r="X81" s="6">
        <v>135.7936096191406</v>
      </c>
      <c r="Y81" s="6">
        <v>135.7936096191406</v>
      </c>
      <c r="Z81" s="6">
        <v>135.7936096191406</v>
      </c>
      <c r="AA81" s="6">
        <v>136.02980041503909</v>
      </c>
      <c r="AB81" s="6">
        <v>135.7936096191406</v>
      </c>
    </row>
    <row r="82" spans="2:28" x14ac:dyDescent="0.25">
      <c r="B82">
        <f>COUNTIF(Lists!$E$3:$E$547,Energy!$D82)</f>
        <v>1</v>
      </c>
      <c r="C82">
        <f>COUNTIF(Lists!$C$4:$C$17,Energy!$D82)</f>
        <v>0</v>
      </c>
      <c r="D82" s="5" t="s">
        <v>104</v>
      </c>
      <c r="E82" s="6">
        <v>0</v>
      </c>
      <c r="F82" s="6">
        <v>0</v>
      </c>
      <c r="G82" s="6">
        <v>136.02980041503909</v>
      </c>
      <c r="H82" s="6">
        <v>135.7936096191406</v>
      </c>
      <c r="I82" s="6">
        <v>135.7936096191406</v>
      </c>
      <c r="J82" s="6">
        <v>135.7936096191406</v>
      </c>
      <c r="K82" s="6">
        <v>136.02980041503909</v>
      </c>
      <c r="L82" s="6">
        <v>135.7936096191406</v>
      </c>
      <c r="M82" s="6">
        <v>135.7936096191406</v>
      </c>
      <c r="N82" s="6">
        <v>135.7936096191406</v>
      </c>
      <c r="O82" s="6">
        <v>136.02980041503909</v>
      </c>
      <c r="P82" s="6">
        <v>135.7936096191406</v>
      </c>
      <c r="Q82" s="6">
        <v>135.7936096191406</v>
      </c>
      <c r="R82" s="6">
        <v>135.7936096191406</v>
      </c>
      <c r="S82" s="6">
        <v>136.02980041503909</v>
      </c>
      <c r="T82" s="6">
        <v>135.7936096191406</v>
      </c>
      <c r="U82" s="6">
        <v>135.7936096191406</v>
      </c>
      <c r="V82" s="6">
        <v>135.7936096191406</v>
      </c>
      <c r="W82" s="6">
        <v>136.02980041503909</v>
      </c>
      <c r="X82" s="6">
        <v>135.7936096191406</v>
      </c>
      <c r="Y82" s="6">
        <v>135.7936096191406</v>
      </c>
      <c r="Z82" s="6">
        <v>135.7936096191406</v>
      </c>
      <c r="AA82" s="6">
        <v>136.02980041503909</v>
      </c>
      <c r="AB82" s="6">
        <v>135.7936096191406</v>
      </c>
    </row>
    <row r="83" spans="2:28" x14ac:dyDescent="0.25">
      <c r="B83">
        <f>COUNTIF(Lists!$E$3:$E$547,Energy!$D83)</f>
        <v>1</v>
      </c>
      <c r="C83">
        <f>COUNTIF(Lists!$C$4:$C$17,Energy!$D83)</f>
        <v>0</v>
      </c>
      <c r="D83" s="5" t="s">
        <v>105</v>
      </c>
      <c r="E83" s="6">
        <v>664.88763427734375</v>
      </c>
      <c r="F83" s="6">
        <v>664.88763427734375</v>
      </c>
      <c r="G83" s="6">
        <v>665.85089111328125</v>
      </c>
      <c r="H83" s="6">
        <v>664.88763427734375</v>
      </c>
      <c r="I83" s="6">
        <v>664.88763427734375</v>
      </c>
      <c r="J83" s="6">
        <v>664.88763427734375</v>
      </c>
      <c r="K83" s="6">
        <v>665.85089111328125</v>
      </c>
      <c r="L83" s="6">
        <v>664.88763427734375</v>
      </c>
      <c r="M83" s="6">
        <v>664.88763427734375</v>
      </c>
      <c r="N83" s="6">
        <v>664.88763427734375</v>
      </c>
      <c r="O83" s="6">
        <v>665.85089111328125</v>
      </c>
      <c r="P83" s="6">
        <v>664.88763427734375</v>
      </c>
      <c r="Q83" s="6">
        <v>664.88763427734375</v>
      </c>
      <c r="R83" s="6">
        <v>663.87725830078125</v>
      </c>
      <c r="S83" s="6">
        <v>663.20880126953125</v>
      </c>
      <c r="T83" s="6">
        <v>651.64459228515625</v>
      </c>
      <c r="U83" s="6">
        <v>645.652587890625</v>
      </c>
      <c r="V83" s="6">
        <v>652.5408935546875</v>
      </c>
      <c r="W83" s="6">
        <v>650.20965576171875</v>
      </c>
      <c r="X83" s="6">
        <v>635.52117919921875</v>
      </c>
      <c r="Y83" s="6">
        <v>634.46917724609375</v>
      </c>
      <c r="Z83" s="6">
        <v>617.52899169921875</v>
      </c>
      <c r="AA83" s="6">
        <v>605.8414306640625</v>
      </c>
      <c r="AB83" s="6">
        <v>601.9124755859375</v>
      </c>
    </row>
    <row r="84" spans="2:28" x14ac:dyDescent="0.25">
      <c r="B84">
        <f>COUNTIF(Lists!$E$3:$E$547,Energy!$D84)</f>
        <v>0</v>
      </c>
      <c r="C84">
        <f>COUNTIF(Lists!$C$4:$C$17,Energy!$D84)</f>
        <v>0</v>
      </c>
      <c r="D84" s="5" t="s">
        <v>106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208457.8125</v>
      </c>
      <c r="K84" s="6">
        <v>183613.640625</v>
      </c>
      <c r="L84" s="6">
        <v>179364.15625</v>
      </c>
      <c r="M84" s="6">
        <v>170037.859375</v>
      </c>
      <c r="N84" s="6">
        <v>165305.515625</v>
      </c>
      <c r="O84" s="6">
        <v>167959.5625</v>
      </c>
      <c r="P84" s="6">
        <v>169414.515625</v>
      </c>
      <c r="Q84" s="6">
        <v>178493.109375</v>
      </c>
      <c r="R84" s="6">
        <v>176458.75</v>
      </c>
      <c r="S84" s="6">
        <v>139225.84375</v>
      </c>
      <c r="T84" s="6">
        <v>145023.96875</v>
      </c>
      <c r="U84" s="6">
        <v>146110.59375</v>
      </c>
      <c r="V84" s="6">
        <v>125745.1484375</v>
      </c>
      <c r="W84" s="6">
        <v>108642.8125</v>
      </c>
      <c r="X84" s="6">
        <v>100227.6171875</v>
      </c>
      <c r="Y84" s="6">
        <v>108743.09375</v>
      </c>
      <c r="Z84" s="6">
        <v>79298.0703125</v>
      </c>
      <c r="AA84" s="6">
        <v>73342.109375</v>
      </c>
      <c r="AB84" s="6">
        <v>70104.1640625</v>
      </c>
    </row>
    <row r="85" spans="2:28" x14ac:dyDescent="0.25">
      <c r="B85">
        <f>COUNTIF(Lists!$E$3:$E$547,Energy!$D85)</f>
        <v>1</v>
      </c>
      <c r="C85">
        <f>COUNTIF(Lists!$C$4:$C$17,Energy!$D85)</f>
        <v>0</v>
      </c>
      <c r="D85" s="5" t="s">
        <v>107</v>
      </c>
      <c r="E85" s="6">
        <v>0</v>
      </c>
      <c r="F85" s="6">
        <v>0</v>
      </c>
      <c r="G85" s="6">
        <v>136.02980041503909</v>
      </c>
      <c r="H85" s="6">
        <v>135.7936096191406</v>
      </c>
      <c r="I85" s="6">
        <v>135.7936096191406</v>
      </c>
      <c r="J85" s="6">
        <v>135.7936096191406</v>
      </c>
      <c r="K85" s="6">
        <v>136.02980041503909</v>
      </c>
      <c r="L85" s="6">
        <v>135.7936096191406</v>
      </c>
      <c r="M85" s="6">
        <v>135.7936096191406</v>
      </c>
      <c r="N85" s="6">
        <v>135.7936096191406</v>
      </c>
      <c r="O85" s="6">
        <v>136.02980041503909</v>
      </c>
      <c r="P85" s="6">
        <v>135.7936096191406</v>
      </c>
      <c r="Q85" s="6">
        <v>135.7936096191406</v>
      </c>
      <c r="R85" s="6">
        <v>135.7936096191406</v>
      </c>
      <c r="S85" s="6">
        <v>136.02980041503909</v>
      </c>
      <c r="T85" s="6">
        <v>135.7936096191406</v>
      </c>
      <c r="U85" s="6">
        <v>135.7936096191406</v>
      </c>
      <c r="V85" s="6">
        <v>135.7936096191406</v>
      </c>
      <c r="W85" s="6">
        <v>136.02980041503909</v>
      </c>
      <c r="X85" s="6">
        <v>135.7936096191406</v>
      </c>
      <c r="Y85" s="6">
        <v>135.7936096191406</v>
      </c>
      <c r="Z85" s="6">
        <v>135.7936096191406</v>
      </c>
      <c r="AA85" s="6">
        <v>136.02980041503909</v>
      </c>
      <c r="AB85" s="6">
        <v>135.7936096191406</v>
      </c>
    </row>
    <row r="86" spans="2:28" x14ac:dyDescent="0.25">
      <c r="B86">
        <f>COUNTIF(Lists!$E$3:$E$547,Energy!$D86)</f>
        <v>1</v>
      </c>
      <c r="C86">
        <f>COUNTIF(Lists!$C$4:$C$17,Energy!$D86)</f>
        <v>0</v>
      </c>
      <c r="D86" s="5" t="s">
        <v>108</v>
      </c>
      <c r="E86" s="6">
        <v>0</v>
      </c>
      <c r="F86" s="6">
        <v>0</v>
      </c>
      <c r="G86" s="6">
        <v>136.02980041503909</v>
      </c>
      <c r="H86" s="6">
        <v>135.7936096191406</v>
      </c>
      <c r="I86" s="6">
        <v>135.7936096191406</v>
      </c>
      <c r="J86" s="6">
        <v>135.7936096191406</v>
      </c>
      <c r="K86" s="6">
        <v>136.02980041503909</v>
      </c>
      <c r="L86" s="6">
        <v>135.7936096191406</v>
      </c>
      <c r="M86" s="6">
        <v>135.7936096191406</v>
      </c>
      <c r="N86" s="6">
        <v>135.7936096191406</v>
      </c>
      <c r="O86" s="6">
        <v>136.02980041503909</v>
      </c>
      <c r="P86" s="6">
        <v>135.7936096191406</v>
      </c>
      <c r="Q86" s="6">
        <v>135.7936096191406</v>
      </c>
      <c r="R86" s="6">
        <v>135.7936096191406</v>
      </c>
      <c r="S86" s="6">
        <v>136.02980041503909</v>
      </c>
      <c r="T86" s="6">
        <v>135.7936096191406</v>
      </c>
      <c r="U86" s="6">
        <v>135.7936096191406</v>
      </c>
      <c r="V86" s="6">
        <v>135.7936096191406</v>
      </c>
      <c r="W86" s="6">
        <v>136.02980041503909</v>
      </c>
      <c r="X86" s="6">
        <v>135.7936096191406</v>
      </c>
      <c r="Y86" s="6">
        <v>135.7936096191406</v>
      </c>
      <c r="Z86" s="6">
        <v>135.7936096191406</v>
      </c>
      <c r="AA86" s="6">
        <v>136.02980041503909</v>
      </c>
      <c r="AB86" s="6">
        <v>135.7936096191406</v>
      </c>
    </row>
    <row r="87" spans="2:28" x14ac:dyDescent="0.25">
      <c r="B87">
        <f>COUNTIF(Lists!$E$3:$E$547,Energy!$D87)</f>
        <v>1</v>
      </c>
      <c r="C87">
        <f>COUNTIF(Lists!$C$4:$C$17,Energy!$D87)</f>
        <v>0</v>
      </c>
      <c r="D87" s="5" t="s">
        <v>109</v>
      </c>
      <c r="E87" s="6">
        <v>0</v>
      </c>
      <c r="F87" s="6">
        <v>0</v>
      </c>
      <c r="G87" s="6">
        <v>136.02980041503909</v>
      </c>
      <c r="H87" s="6">
        <v>135.7936096191406</v>
      </c>
      <c r="I87" s="6">
        <v>135.7936096191406</v>
      </c>
      <c r="J87" s="6">
        <v>135.7936096191406</v>
      </c>
      <c r="K87" s="6">
        <v>136.02980041503909</v>
      </c>
      <c r="L87" s="6">
        <v>135.7936096191406</v>
      </c>
      <c r="M87" s="6">
        <v>135.7936096191406</v>
      </c>
      <c r="N87" s="6">
        <v>135.7936096191406</v>
      </c>
      <c r="O87" s="6">
        <v>136.02980041503909</v>
      </c>
      <c r="P87" s="6">
        <v>135.7936096191406</v>
      </c>
      <c r="Q87" s="6">
        <v>135.7936096191406</v>
      </c>
      <c r="R87" s="6">
        <v>135.7936096191406</v>
      </c>
      <c r="S87" s="6">
        <v>136.02980041503909</v>
      </c>
      <c r="T87" s="6">
        <v>135.7936096191406</v>
      </c>
      <c r="U87" s="6">
        <v>135.7936096191406</v>
      </c>
      <c r="V87" s="6">
        <v>135.7936096191406</v>
      </c>
      <c r="W87" s="6">
        <v>136.02980041503909</v>
      </c>
      <c r="X87" s="6">
        <v>135.7936096191406</v>
      </c>
      <c r="Y87" s="6">
        <v>135.7936096191406</v>
      </c>
      <c r="Z87" s="6">
        <v>135.7936096191406</v>
      </c>
      <c r="AA87" s="6">
        <v>136.02980041503909</v>
      </c>
      <c r="AB87" s="6">
        <v>135.7936096191406</v>
      </c>
    </row>
    <row r="88" spans="2:28" x14ac:dyDescent="0.25">
      <c r="B88">
        <f>COUNTIF(Lists!$E$3:$E$547,Energy!$D88)</f>
        <v>1</v>
      </c>
      <c r="C88">
        <f>COUNTIF(Lists!$C$4:$C$17,Energy!$D88)</f>
        <v>0</v>
      </c>
      <c r="D88" s="5" t="s">
        <v>110</v>
      </c>
      <c r="E88" s="6">
        <v>0</v>
      </c>
      <c r="F88" s="6">
        <v>0</v>
      </c>
      <c r="G88" s="6">
        <v>136.02980041503909</v>
      </c>
      <c r="H88" s="6">
        <v>135.7936096191406</v>
      </c>
      <c r="I88" s="6">
        <v>135.7936096191406</v>
      </c>
      <c r="J88" s="6">
        <v>135.7936096191406</v>
      </c>
      <c r="K88" s="6">
        <v>136.02980041503909</v>
      </c>
      <c r="L88" s="6">
        <v>135.7936096191406</v>
      </c>
      <c r="M88" s="6">
        <v>135.7936096191406</v>
      </c>
      <c r="N88" s="6">
        <v>135.7936096191406</v>
      </c>
      <c r="O88" s="6">
        <v>136.02980041503909</v>
      </c>
      <c r="P88" s="6">
        <v>135.7936096191406</v>
      </c>
      <c r="Q88" s="6">
        <v>135.7936096191406</v>
      </c>
      <c r="R88" s="6">
        <v>135.7936096191406</v>
      </c>
      <c r="S88" s="6">
        <v>136.02980041503909</v>
      </c>
      <c r="T88" s="6">
        <v>135.7936096191406</v>
      </c>
      <c r="U88" s="6">
        <v>135.7936096191406</v>
      </c>
      <c r="V88" s="6">
        <v>135.7936096191406</v>
      </c>
      <c r="W88" s="6">
        <v>136.02980041503909</v>
      </c>
      <c r="X88" s="6">
        <v>135.7936096191406</v>
      </c>
      <c r="Y88" s="6">
        <v>135.7936096191406</v>
      </c>
      <c r="Z88" s="6">
        <v>135.7936096191406</v>
      </c>
      <c r="AA88" s="6">
        <v>136.02980041503909</v>
      </c>
      <c r="AB88" s="6">
        <v>135.7936096191406</v>
      </c>
    </row>
    <row r="89" spans="2:28" x14ac:dyDescent="0.25">
      <c r="B89">
        <f>COUNTIF(Lists!$E$3:$E$547,Energy!$D89)</f>
        <v>1</v>
      </c>
      <c r="C89">
        <f>COUNTIF(Lists!$C$4:$C$17,Energy!$D89)</f>
        <v>0</v>
      </c>
      <c r="D89" s="5" t="s">
        <v>111</v>
      </c>
      <c r="E89" s="6">
        <v>0</v>
      </c>
      <c r="F89" s="6">
        <v>0</v>
      </c>
      <c r="G89" s="6">
        <v>136.02980041503909</v>
      </c>
      <c r="H89" s="6">
        <v>135.7936096191406</v>
      </c>
      <c r="I89" s="6">
        <v>135.7936096191406</v>
      </c>
      <c r="J89" s="6">
        <v>135.7936096191406</v>
      </c>
      <c r="K89" s="6">
        <v>136.02980041503909</v>
      </c>
      <c r="L89" s="6">
        <v>135.7936096191406</v>
      </c>
      <c r="M89" s="6">
        <v>135.7936096191406</v>
      </c>
      <c r="N89" s="6">
        <v>135.7936096191406</v>
      </c>
      <c r="O89" s="6">
        <v>136.02980041503909</v>
      </c>
      <c r="P89" s="6">
        <v>135.7936096191406</v>
      </c>
      <c r="Q89" s="6">
        <v>135.7936096191406</v>
      </c>
      <c r="R89" s="6">
        <v>135.7936096191406</v>
      </c>
      <c r="S89" s="6">
        <v>136.02980041503909</v>
      </c>
      <c r="T89" s="6">
        <v>135.7936096191406</v>
      </c>
      <c r="U89" s="6">
        <v>135.7936096191406</v>
      </c>
      <c r="V89" s="6">
        <v>135.7936096191406</v>
      </c>
      <c r="W89" s="6">
        <v>136.02980041503909</v>
      </c>
      <c r="X89" s="6">
        <v>135.7936096191406</v>
      </c>
      <c r="Y89" s="6">
        <v>135.7936096191406</v>
      </c>
      <c r="Z89" s="6">
        <v>135.7936096191406</v>
      </c>
      <c r="AA89" s="6">
        <v>136.02980041503909</v>
      </c>
      <c r="AB89" s="6">
        <v>135.7936096191406</v>
      </c>
    </row>
    <row r="90" spans="2:28" x14ac:dyDescent="0.25">
      <c r="B90">
        <f>COUNTIF(Lists!$E$3:$E$547,Energy!$D90)</f>
        <v>1</v>
      </c>
      <c r="C90">
        <f>COUNTIF(Lists!$C$4:$C$17,Energy!$D90)</f>
        <v>0</v>
      </c>
      <c r="D90" s="5" t="s">
        <v>112</v>
      </c>
      <c r="E90" s="6">
        <v>0</v>
      </c>
      <c r="F90" s="6">
        <v>0</v>
      </c>
      <c r="G90" s="6">
        <v>136.02980041503909</v>
      </c>
      <c r="H90" s="6">
        <v>135.7936096191406</v>
      </c>
      <c r="I90" s="6">
        <v>135.7936096191406</v>
      </c>
      <c r="J90" s="6">
        <v>135.7936096191406</v>
      </c>
      <c r="K90" s="6">
        <v>136.02980041503909</v>
      </c>
      <c r="L90" s="6">
        <v>135.7936096191406</v>
      </c>
      <c r="M90" s="6">
        <v>135.7936096191406</v>
      </c>
      <c r="N90" s="6">
        <v>135.7936096191406</v>
      </c>
      <c r="O90" s="6">
        <v>136.02980041503909</v>
      </c>
      <c r="P90" s="6">
        <v>135.7936096191406</v>
      </c>
      <c r="Q90" s="6">
        <v>135.7936096191406</v>
      </c>
      <c r="R90" s="6">
        <v>135.7936096191406</v>
      </c>
      <c r="S90" s="6">
        <v>136.02980041503909</v>
      </c>
      <c r="T90" s="6">
        <v>135.7936096191406</v>
      </c>
      <c r="U90" s="6">
        <v>135.7936096191406</v>
      </c>
      <c r="V90" s="6">
        <v>135.7936096191406</v>
      </c>
      <c r="W90" s="6">
        <v>136.02980041503909</v>
      </c>
      <c r="X90" s="6">
        <v>135.7936096191406</v>
      </c>
      <c r="Y90" s="6">
        <v>135.7936096191406</v>
      </c>
      <c r="Z90" s="6">
        <v>135.7936096191406</v>
      </c>
      <c r="AA90" s="6">
        <v>136.02980041503909</v>
      </c>
      <c r="AB90" s="6">
        <v>135.7936096191406</v>
      </c>
    </row>
    <row r="91" spans="2:28" x14ac:dyDescent="0.25">
      <c r="B91">
        <f>COUNTIF(Lists!$E$3:$E$547,Energy!$D91)</f>
        <v>1</v>
      </c>
      <c r="C91">
        <f>COUNTIF(Lists!$C$4:$C$17,Energy!$D91)</f>
        <v>0</v>
      </c>
      <c r="D91" s="5" t="s">
        <v>113</v>
      </c>
      <c r="E91" s="6">
        <v>0</v>
      </c>
      <c r="F91" s="6">
        <v>0</v>
      </c>
      <c r="G91" s="6">
        <v>136.02980041503909</v>
      </c>
      <c r="H91" s="6">
        <v>135.7936096191406</v>
      </c>
      <c r="I91" s="6">
        <v>135.7936096191406</v>
      </c>
      <c r="J91" s="6">
        <v>135.7936096191406</v>
      </c>
      <c r="K91" s="6">
        <v>136.02980041503909</v>
      </c>
      <c r="L91" s="6">
        <v>135.7936096191406</v>
      </c>
      <c r="M91" s="6">
        <v>135.7936096191406</v>
      </c>
      <c r="N91" s="6">
        <v>135.7936096191406</v>
      </c>
      <c r="O91" s="6">
        <v>136.02980041503909</v>
      </c>
      <c r="P91" s="6">
        <v>135.7936096191406</v>
      </c>
      <c r="Q91" s="6">
        <v>135.7936096191406</v>
      </c>
      <c r="R91" s="6">
        <v>135.7936096191406</v>
      </c>
      <c r="S91" s="6">
        <v>136.02980041503909</v>
      </c>
      <c r="T91" s="6">
        <v>135.7936096191406</v>
      </c>
      <c r="U91" s="6">
        <v>135.7936096191406</v>
      </c>
      <c r="V91" s="6">
        <v>135.7936096191406</v>
      </c>
      <c r="W91" s="6">
        <v>136.02980041503909</v>
      </c>
      <c r="X91" s="6">
        <v>135.7936096191406</v>
      </c>
      <c r="Y91" s="6">
        <v>135.7936096191406</v>
      </c>
      <c r="Z91" s="6">
        <v>135.7936096191406</v>
      </c>
      <c r="AA91" s="6">
        <v>136.02980041503909</v>
      </c>
      <c r="AB91" s="6">
        <v>135.7936096191406</v>
      </c>
    </row>
    <row r="92" spans="2:28" x14ac:dyDescent="0.25">
      <c r="B92">
        <f>COUNTIF(Lists!$E$3:$E$547,Energy!$D92)</f>
        <v>1</v>
      </c>
      <c r="C92">
        <f>COUNTIF(Lists!$C$4:$C$17,Energy!$D92)</f>
        <v>0</v>
      </c>
      <c r="D92" s="5" t="s">
        <v>114</v>
      </c>
      <c r="E92" s="6">
        <v>0</v>
      </c>
      <c r="F92" s="6">
        <v>0</v>
      </c>
      <c r="G92" s="6">
        <v>136.02980041503909</v>
      </c>
      <c r="H92" s="6">
        <v>135.7936096191406</v>
      </c>
      <c r="I92" s="6">
        <v>135.7936096191406</v>
      </c>
      <c r="J92" s="6">
        <v>135.7936096191406</v>
      </c>
      <c r="K92" s="6">
        <v>136.02980041503909</v>
      </c>
      <c r="L92" s="6">
        <v>135.7936096191406</v>
      </c>
      <c r="M92" s="6">
        <v>135.7936096191406</v>
      </c>
      <c r="N92" s="6">
        <v>135.7936096191406</v>
      </c>
      <c r="O92" s="6">
        <v>136.02980041503909</v>
      </c>
      <c r="P92" s="6">
        <v>135.7936096191406</v>
      </c>
      <c r="Q92" s="6">
        <v>135.7936096191406</v>
      </c>
      <c r="R92" s="6">
        <v>135.7936096191406</v>
      </c>
      <c r="S92" s="6">
        <v>136.02980041503909</v>
      </c>
      <c r="T92" s="6">
        <v>135.7936096191406</v>
      </c>
      <c r="U92" s="6">
        <v>135.7936096191406</v>
      </c>
      <c r="V92" s="6">
        <v>135.7936096191406</v>
      </c>
      <c r="W92" s="6">
        <v>136.02980041503909</v>
      </c>
      <c r="X92" s="6">
        <v>135.7936096191406</v>
      </c>
      <c r="Y92" s="6">
        <v>135.7936096191406</v>
      </c>
      <c r="Z92" s="6">
        <v>135.7936096191406</v>
      </c>
      <c r="AA92" s="6">
        <v>136.02980041503909</v>
      </c>
      <c r="AB92" s="6">
        <v>135.7936096191406</v>
      </c>
    </row>
    <row r="93" spans="2:28" x14ac:dyDescent="0.25">
      <c r="B93">
        <f>COUNTIF(Lists!$E$3:$E$547,Energy!$D93)</f>
        <v>1</v>
      </c>
      <c r="C93">
        <f>COUNTIF(Lists!$C$4:$C$17,Energy!$D93)</f>
        <v>0</v>
      </c>
      <c r="D93" s="5" t="s">
        <v>115</v>
      </c>
      <c r="E93" s="6">
        <v>0</v>
      </c>
      <c r="F93" s="6">
        <v>0</v>
      </c>
      <c r="G93" s="6">
        <v>0</v>
      </c>
      <c r="H93" s="6">
        <v>135.7936096191406</v>
      </c>
      <c r="I93" s="6">
        <v>135.7936096191406</v>
      </c>
      <c r="J93" s="6">
        <v>135.7936096191406</v>
      </c>
      <c r="K93" s="6">
        <v>136.02980041503909</v>
      </c>
      <c r="L93" s="6">
        <v>135.7936096191406</v>
      </c>
      <c r="M93" s="6">
        <v>135.7936096191406</v>
      </c>
      <c r="N93" s="6">
        <v>135.7936096191406</v>
      </c>
      <c r="O93" s="6">
        <v>136.02980041503909</v>
      </c>
      <c r="P93" s="6">
        <v>135.7936096191406</v>
      </c>
      <c r="Q93" s="6">
        <v>135.7936096191406</v>
      </c>
      <c r="R93" s="6">
        <v>135.7936096191406</v>
      </c>
      <c r="S93" s="6">
        <v>136.02980041503909</v>
      </c>
      <c r="T93" s="6">
        <v>135.7936096191406</v>
      </c>
      <c r="U93" s="6">
        <v>135.7936096191406</v>
      </c>
      <c r="V93" s="6">
        <v>135.7936096191406</v>
      </c>
      <c r="W93" s="6">
        <v>136.02980041503909</v>
      </c>
      <c r="X93" s="6">
        <v>135.7936096191406</v>
      </c>
      <c r="Y93" s="6">
        <v>135.7936096191406</v>
      </c>
      <c r="Z93" s="6">
        <v>135.7936096191406</v>
      </c>
      <c r="AA93" s="6">
        <v>136.02980041503909</v>
      </c>
      <c r="AB93" s="6">
        <v>135.7936096191406</v>
      </c>
    </row>
    <row r="94" spans="2:28" x14ac:dyDescent="0.25">
      <c r="B94">
        <f>COUNTIF(Lists!$E$3:$E$547,Energy!$D94)</f>
        <v>0</v>
      </c>
      <c r="C94">
        <f>COUNTIF(Lists!$C$4:$C$17,Energy!$D94)</f>
        <v>0</v>
      </c>
      <c r="D94" s="5" t="s">
        <v>116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</row>
    <row r="95" spans="2:28" x14ac:dyDescent="0.25">
      <c r="B95">
        <f>COUNTIF(Lists!$E$3:$E$547,Energy!$D95)</f>
        <v>0</v>
      </c>
      <c r="C95">
        <f>COUNTIF(Lists!$C$4:$C$17,Energy!$D95)</f>
        <v>0</v>
      </c>
      <c r="D95" s="5" t="s">
        <v>117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2:28" x14ac:dyDescent="0.25">
      <c r="B96">
        <f>COUNTIF(Lists!$E$3:$E$547,Energy!$D96)</f>
        <v>0</v>
      </c>
      <c r="C96">
        <f>COUNTIF(Lists!$C$4:$C$17,Energy!$D96)</f>
        <v>0</v>
      </c>
      <c r="D96" s="5" t="s">
        <v>118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</row>
    <row r="97" spans="2:28" x14ac:dyDescent="0.25">
      <c r="B97">
        <f>COUNTIF(Lists!$E$3:$E$547,Energy!$D97)</f>
        <v>1</v>
      </c>
      <c r="C97">
        <f>COUNTIF(Lists!$C$4:$C$17,Energy!$D97)</f>
        <v>0</v>
      </c>
      <c r="D97" s="5" t="s">
        <v>119</v>
      </c>
      <c r="E97" s="6">
        <v>0</v>
      </c>
      <c r="F97" s="6">
        <v>0</v>
      </c>
      <c r="G97" s="6">
        <v>0</v>
      </c>
      <c r="H97" s="6">
        <v>135.7936096191406</v>
      </c>
      <c r="I97" s="6">
        <v>135.7936096191406</v>
      </c>
      <c r="J97" s="6">
        <v>135.7936096191406</v>
      </c>
      <c r="K97" s="6">
        <v>136.02980041503909</v>
      </c>
      <c r="L97" s="6">
        <v>135.7936096191406</v>
      </c>
      <c r="M97" s="6">
        <v>135.7936096191406</v>
      </c>
      <c r="N97" s="6">
        <v>135.7936096191406</v>
      </c>
      <c r="O97" s="6">
        <v>136.02980041503909</v>
      </c>
      <c r="P97" s="6">
        <v>135.7936096191406</v>
      </c>
      <c r="Q97" s="6">
        <v>135.7936096191406</v>
      </c>
      <c r="R97" s="6">
        <v>135.7936096191406</v>
      </c>
      <c r="S97" s="6">
        <v>136.02980041503909</v>
      </c>
      <c r="T97" s="6">
        <v>135.7936096191406</v>
      </c>
      <c r="U97" s="6">
        <v>135.7936096191406</v>
      </c>
      <c r="V97" s="6">
        <v>135.7936096191406</v>
      </c>
      <c r="W97" s="6">
        <v>136.02980041503909</v>
      </c>
      <c r="X97" s="6">
        <v>135.7936096191406</v>
      </c>
      <c r="Y97" s="6">
        <v>135.7936096191406</v>
      </c>
      <c r="Z97" s="6">
        <v>135.7936096191406</v>
      </c>
      <c r="AA97" s="6">
        <v>136.02980041503909</v>
      </c>
      <c r="AB97" s="6">
        <v>135.7936096191406</v>
      </c>
    </row>
    <row r="98" spans="2:28" x14ac:dyDescent="0.25">
      <c r="B98">
        <f>COUNTIF(Lists!$E$3:$E$547,Energy!$D98)</f>
        <v>1</v>
      </c>
      <c r="C98">
        <f>COUNTIF(Lists!$C$4:$C$17,Energy!$D98)</f>
        <v>0</v>
      </c>
      <c r="D98" s="5" t="s">
        <v>120</v>
      </c>
      <c r="E98" s="6">
        <v>664.88763427734375</v>
      </c>
      <c r="F98" s="6">
        <v>664.88763427734375</v>
      </c>
      <c r="G98" s="6">
        <v>665.85089111328125</v>
      </c>
      <c r="H98" s="6">
        <v>664.88763427734375</v>
      </c>
      <c r="I98" s="6">
        <v>664.88763427734375</v>
      </c>
      <c r="J98" s="6">
        <v>664.88763427734375</v>
      </c>
      <c r="K98" s="6">
        <v>665.85089111328125</v>
      </c>
      <c r="L98" s="6">
        <v>664.88763427734375</v>
      </c>
      <c r="M98" s="6">
        <v>664.88763427734375</v>
      </c>
      <c r="N98" s="6">
        <v>664.88763427734375</v>
      </c>
      <c r="O98" s="6">
        <v>665.85089111328125</v>
      </c>
      <c r="P98" s="6">
        <v>664.88763427734375</v>
      </c>
      <c r="Q98" s="6">
        <v>664.88763427734375</v>
      </c>
      <c r="R98" s="6">
        <v>663.87725830078125</v>
      </c>
      <c r="S98" s="6">
        <v>663.20880126953125</v>
      </c>
      <c r="T98" s="6">
        <v>650.728759765625</v>
      </c>
      <c r="U98" s="6">
        <v>645.652587890625</v>
      </c>
      <c r="V98" s="6">
        <v>652.3145751953125</v>
      </c>
      <c r="W98" s="6">
        <v>649.93218994140625</v>
      </c>
      <c r="X98" s="6">
        <v>634.7606201171875</v>
      </c>
      <c r="Y98" s="6">
        <v>634.10052490234375</v>
      </c>
      <c r="Z98" s="6">
        <v>617.1431884765625</v>
      </c>
      <c r="AA98" s="6">
        <v>605.8414306640625</v>
      </c>
      <c r="AB98" s="6">
        <v>601.3973388671875</v>
      </c>
    </row>
    <row r="99" spans="2:28" x14ac:dyDescent="0.25">
      <c r="B99">
        <f>COUNTIF(Lists!$E$3:$E$547,Energy!$D99)</f>
        <v>1</v>
      </c>
      <c r="C99">
        <f>COUNTIF(Lists!$C$4:$C$17,Energy!$D99)</f>
        <v>0</v>
      </c>
      <c r="D99" s="5" t="s">
        <v>121</v>
      </c>
      <c r="E99" s="6">
        <v>0</v>
      </c>
      <c r="F99" s="6">
        <v>0</v>
      </c>
      <c r="G99" s="6">
        <v>0</v>
      </c>
      <c r="H99" s="6">
        <v>135.7936096191406</v>
      </c>
      <c r="I99" s="6">
        <v>135.7936096191406</v>
      </c>
      <c r="J99" s="6">
        <v>135.7936096191406</v>
      </c>
      <c r="K99" s="6">
        <v>136.02980041503909</v>
      </c>
      <c r="L99" s="6">
        <v>135.7936096191406</v>
      </c>
      <c r="M99" s="6">
        <v>135.7936096191406</v>
      </c>
      <c r="N99" s="6">
        <v>135.7936096191406</v>
      </c>
      <c r="O99" s="6">
        <v>136.02980041503909</v>
      </c>
      <c r="P99" s="6">
        <v>135.7936096191406</v>
      </c>
      <c r="Q99" s="6">
        <v>135.7936096191406</v>
      </c>
      <c r="R99" s="6">
        <v>135.7936096191406</v>
      </c>
      <c r="S99" s="6">
        <v>136.02980041503909</v>
      </c>
      <c r="T99" s="6">
        <v>135.7936096191406</v>
      </c>
      <c r="U99" s="6">
        <v>135.7936096191406</v>
      </c>
      <c r="V99" s="6">
        <v>135.7936096191406</v>
      </c>
      <c r="W99" s="6">
        <v>136.02980041503909</v>
      </c>
      <c r="X99" s="6">
        <v>135.7936096191406</v>
      </c>
      <c r="Y99" s="6">
        <v>135.7936096191406</v>
      </c>
      <c r="Z99" s="6">
        <v>135.7936096191406</v>
      </c>
      <c r="AA99" s="6">
        <v>136.02980041503909</v>
      </c>
      <c r="AB99" s="6">
        <v>135.7936096191406</v>
      </c>
    </row>
    <row r="100" spans="2:28" x14ac:dyDescent="0.25">
      <c r="B100">
        <f>COUNTIF(Lists!$E$3:$E$547,Energy!$D100)</f>
        <v>1</v>
      </c>
      <c r="C100">
        <f>COUNTIF(Lists!$C$4:$C$17,Energy!$D100)</f>
        <v>0</v>
      </c>
      <c r="D100" s="5" t="s">
        <v>122</v>
      </c>
      <c r="E100" s="6">
        <v>0</v>
      </c>
      <c r="F100" s="6">
        <v>0</v>
      </c>
      <c r="G100" s="6">
        <v>0</v>
      </c>
      <c r="H100" s="6">
        <v>135.7936096191406</v>
      </c>
      <c r="I100" s="6">
        <v>135.7936096191406</v>
      </c>
      <c r="J100" s="6">
        <v>135.7936096191406</v>
      </c>
      <c r="K100" s="6">
        <v>136.02980041503909</v>
      </c>
      <c r="L100" s="6">
        <v>135.7936096191406</v>
      </c>
      <c r="M100" s="6">
        <v>135.7936096191406</v>
      </c>
      <c r="N100" s="6">
        <v>135.7936096191406</v>
      </c>
      <c r="O100" s="6">
        <v>136.02980041503909</v>
      </c>
      <c r="P100" s="6">
        <v>135.7936096191406</v>
      </c>
      <c r="Q100" s="6">
        <v>135.7936096191406</v>
      </c>
      <c r="R100" s="6">
        <v>135.7936096191406</v>
      </c>
      <c r="S100" s="6">
        <v>136.02980041503909</v>
      </c>
      <c r="T100" s="6">
        <v>135.7936096191406</v>
      </c>
      <c r="U100" s="6">
        <v>135.7936096191406</v>
      </c>
      <c r="V100" s="6">
        <v>135.7936096191406</v>
      </c>
      <c r="W100" s="6">
        <v>136.02980041503909</v>
      </c>
      <c r="X100" s="6">
        <v>135.7936096191406</v>
      </c>
      <c r="Y100" s="6">
        <v>135.7936096191406</v>
      </c>
      <c r="Z100" s="6">
        <v>135.7936096191406</v>
      </c>
      <c r="AA100" s="6">
        <v>136.02980041503909</v>
      </c>
      <c r="AB100" s="6">
        <v>135.7936096191406</v>
      </c>
    </row>
    <row r="101" spans="2:28" x14ac:dyDescent="0.25">
      <c r="B101">
        <f>COUNTIF(Lists!$E$3:$E$547,Energy!$D101)</f>
        <v>1</v>
      </c>
      <c r="C101">
        <f>COUNTIF(Lists!$C$4:$C$17,Energy!$D101)</f>
        <v>0</v>
      </c>
      <c r="D101" s="5" t="s">
        <v>123</v>
      </c>
      <c r="E101" s="6">
        <v>0</v>
      </c>
      <c r="F101" s="6">
        <v>0</v>
      </c>
      <c r="G101" s="6">
        <v>0</v>
      </c>
      <c r="H101" s="6">
        <v>135.7936096191406</v>
      </c>
      <c r="I101" s="6">
        <v>135.7936096191406</v>
      </c>
      <c r="J101" s="6">
        <v>135.7936096191406</v>
      </c>
      <c r="K101" s="6">
        <v>136.02980041503909</v>
      </c>
      <c r="L101" s="6">
        <v>135.7936096191406</v>
      </c>
      <c r="M101" s="6">
        <v>135.7936096191406</v>
      </c>
      <c r="N101" s="6">
        <v>135.7936096191406</v>
      </c>
      <c r="O101" s="6">
        <v>136.02980041503909</v>
      </c>
      <c r="P101" s="6">
        <v>135.7936096191406</v>
      </c>
      <c r="Q101" s="6">
        <v>135.7936096191406</v>
      </c>
      <c r="R101" s="6">
        <v>135.7936096191406</v>
      </c>
      <c r="S101" s="6">
        <v>136.02980041503909</v>
      </c>
      <c r="T101" s="6">
        <v>135.7936096191406</v>
      </c>
      <c r="U101" s="6">
        <v>135.7936096191406</v>
      </c>
      <c r="V101" s="6">
        <v>135.7936096191406</v>
      </c>
      <c r="W101" s="6">
        <v>136.02980041503909</v>
      </c>
      <c r="X101" s="6">
        <v>135.7936096191406</v>
      </c>
      <c r="Y101" s="6">
        <v>135.7936096191406</v>
      </c>
      <c r="Z101" s="6">
        <v>135.7936096191406</v>
      </c>
      <c r="AA101" s="6">
        <v>136.02980041503909</v>
      </c>
      <c r="AB101" s="6">
        <v>135.7936096191406</v>
      </c>
    </row>
    <row r="102" spans="2:28" x14ac:dyDescent="0.25">
      <c r="B102">
        <f>COUNTIF(Lists!$E$3:$E$547,Energy!$D102)</f>
        <v>1</v>
      </c>
      <c r="C102">
        <f>COUNTIF(Lists!$C$4:$C$17,Energy!$D102)</f>
        <v>0</v>
      </c>
      <c r="D102" s="5" t="s">
        <v>124</v>
      </c>
      <c r="E102" s="6">
        <v>0</v>
      </c>
      <c r="F102" s="6">
        <v>0</v>
      </c>
      <c r="G102" s="6">
        <v>0</v>
      </c>
      <c r="H102" s="6">
        <v>135.7936096191406</v>
      </c>
      <c r="I102" s="6">
        <v>135.7936096191406</v>
      </c>
      <c r="J102" s="6">
        <v>135.7936096191406</v>
      </c>
      <c r="K102" s="6">
        <v>136.02980041503909</v>
      </c>
      <c r="L102" s="6">
        <v>135.7936096191406</v>
      </c>
      <c r="M102" s="6">
        <v>135.7936096191406</v>
      </c>
      <c r="N102" s="6">
        <v>135.7936096191406</v>
      </c>
      <c r="O102" s="6">
        <v>136.02980041503909</v>
      </c>
      <c r="P102" s="6">
        <v>135.7936096191406</v>
      </c>
      <c r="Q102" s="6">
        <v>135.7936096191406</v>
      </c>
      <c r="R102" s="6">
        <v>135.7936096191406</v>
      </c>
      <c r="S102" s="6">
        <v>136.02980041503909</v>
      </c>
      <c r="T102" s="6">
        <v>135.7936096191406</v>
      </c>
      <c r="U102" s="6">
        <v>135.7936096191406</v>
      </c>
      <c r="V102" s="6">
        <v>135.7936096191406</v>
      </c>
      <c r="W102" s="6">
        <v>136.02980041503909</v>
      </c>
      <c r="X102" s="6">
        <v>135.7936096191406</v>
      </c>
      <c r="Y102" s="6">
        <v>135.7936096191406</v>
      </c>
      <c r="Z102" s="6">
        <v>135.7936096191406</v>
      </c>
      <c r="AA102" s="6">
        <v>136.02980041503909</v>
      </c>
      <c r="AB102" s="6">
        <v>135.7936096191406</v>
      </c>
    </row>
    <row r="103" spans="2:28" x14ac:dyDescent="0.25">
      <c r="B103">
        <f>COUNTIF(Lists!$E$3:$E$547,Energy!$D103)</f>
        <v>1</v>
      </c>
      <c r="C103">
        <f>COUNTIF(Lists!$C$4:$C$17,Energy!$D103)</f>
        <v>0</v>
      </c>
      <c r="D103" s="5" t="s">
        <v>125</v>
      </c>
      <c r="E103" s="6">
        <v>0</v>
      </c>
      <c r="F103" s="6">
        <v>0</v>
      </c>
      <c r="G103" s="6">
        <v>0</v>
      </c>
      <c r="H103" s="6">
        <v>135.7936096191406</v>
      </c>
      <c r="I103" s="6">
        <v>135.7936096191406</v>
      </c>
      <c r="J103" s="6">
        <v>135.7936096191406</v>
      </c>
      <c r="K103" s="6">
        <v>136.02980041503909</v>
      </c>
      <c r="L103" s="6">
        <v>135.7936096191406</v>
      </c>
      <c r="M103" s="6">
        <v>135.7936096191406</v>
      </c>
      <c r="N103" s="6">
        <v>135.7936096191406</v>
      </c>
      <c r="O103" s="6">
        <v>136.02980041503909</v>
      </c>
      <c r="P103" s="6">
        <v>135.7936096191406</v>
      </c>
      <c r="Q103" s="6">
        <v>135.7936096191406</v>
      </c>
      <c r="R103" s="6">
        <v>135.7936096191406</v>
      </c>
      <c r="S103" s="6">
        <v>136.02980041503909</v>
      </c>
      <c r="T103" s="6">
        <v>135.7936096191406</v>
      </c>
      <c r="U103" s="6">
        <v>135.7936096191406</v>
      </c>
      <c r="V103" s="6">
        <v>135.7936096191406</v>
      </c>
      <c r="W103" s="6">
        <v>136.02980041503909</v>
      </c>
      <c r="X103" s="6">
        <v>135.7936096191406</v>
      </c>
      <c r="Y103" s="6">
        <v>135.7936096191406</v>
      </c>
      <c r="Z103" s="6">
        <v>135.7936096191406</v>
      </c>
      <c r="AA103" s="6">
        <v>136.02980041503909</v>
      </c>
      <c r="AB103" s="6">
        <v>135.7936096191406</v>
      </c>
    </row>
    <row r="104" spans="2:28" x14ac:dyDescent="0.25">
      <c r="B104">
        <f>COUNTIF(Lists!$E$3:$E$547,Energy!$D104)</f>
        <v>1</v>
      </c>
      <c r="C104">
        <f>COUNTIF(Lists!$C$4:$C$17,Energy!$D104)</f>
        <v>0</v>
      </c>
      <c r="D104" s="5" t="s">
        <v>126</v>
      </c>
      <c r="E104" s="6">
        <v>0</v>
      </c>
      <c r="F104" s="6">
        <v>0</v>
      </c>
      <c r="G104" s="6">
        <v>0</v>
      </c>
      <c r="H104" s="6">
        <v>135.7936096191406</v>
      </c>
      <c r="I104" s="6">
        <v>135.7936096191406</v>
      </c>
      <c r="J104" s="6">
        <v>135.7936096191406</v>
      </c>
      <c r="K104" s="6">
        <v>136.02980041503909</v>
      </c>
      <c r="L104" s="6">
        <v>135.7936096191406</v>
      </c>
      <c r="M104" s="6">
        <v>135.7936096191406</v>
      </c>
      <c r="N104" s="6">
        <v>135.7936096191406</v>
      </c>
      <c r="O104" s="6">
        <v>136.02980041503909</v>
      </c>
      <c r="P104" s="6">
        <v>135.7936096191406</v>
      </c>
      <c r="Q104" s="6">
        <v>135.7936096191406</v>
      </c>
      <c r="R104" s="6">
        <v>135.7936096191406</v>
      </c>
      <c r="S104" s="6">
        <v>136.02980041503909</v>
      </c>
      <c r="T104" s="6">
        <v>135.7936096191406</v>
      </c>
      <c r="U104" s="6">
        <v>135.7936096191406</v>
      </c>
      <c r="V104" s="6">
        <v>135.7936096191406</v>
      </c>
      <c r="W104" s="6">
        <v>136.02980041503909</v>
      </c>
      <c r="X104" s="6">
        <v>135.7936096191406</v>
      </c>
      <c r="Y104" s="6">
        <v>135.7936096191406</v>
      </c>
      <c r="Z104" s="6">
        <v>135.7936096191406</v>
      </c>
      <c r="AA104" s="6">
        <v>136.02980041503909</v>
      </c>
      <c r="AB104" s="6">
        <v>135.7936096191406</v>
      </c>
    </row>
    <row r="105" spans="2:28" x14ac:dyDescent="0.25">
      <c r="B105">
        <f>COUNTIF(Lists!$E$3:$E$547,Energy!$D105)</f>
        <v>1</v>
      </c>
      <c r="C105">
        <f>COUNTIF(Lists!$C$4:$C$17,Energy!$D105)</f>
        <v>0</v>
      </c>
      <c r="D105" s="5" t="s">
        <v>127</v>
      </c>
      <c r="E105" s="6">
        <v>0</v>
      </c>
      <c r="F105" s="6">
        <v>0</v>
      </c>
      <c r="G105" s="6">
        <v>0</v>
      </c>
      <c r="H105" s="6">
        <v>135.7936096191406</v>
      </c>
      <c r="I105" s="6">
        <v>135.7936096191406</v>
      </c>
      <c r="J105" s="6">
        <v>135.7936096191406</v>
      </c>
      <c r="K105" s="6">
        <v>136.02980041503909</v>
      </c>
      <c r="L105" s="6">
        <v>135.7936096191406</v>
      </c>
      <c r="M105" s="6">
        <v>135.7936096191406</v>
      </c>
      <c r="N105" s="6">
        <v>135.7936096191406</v>
      </c>
      <c r="O105" s="6">
        <v>136.02980041503909</v>
      </c>
      <c r="P105" s="6">
        <v>135.7936096191406</v>
      </c>
      <c r="Q105" s="6">
        <v>135.7936096191406</v>
      </c>
      <c r="R105" s="6">
        <v>135.7936096191406</v>
      </c>
      <c r="S105" s="6">
        <v>136.02980041503909</v>
      </c>
      <c r="T105" s="6">
        <v>135.7936096191406</v>
      </c>
      <c r="U105" s="6">
        <v>135.7936096191406</v>
      </c>
      <c r="V105" s="6">
        <v>135.7936096191406</v>
      </c>
      <c r="W105" s="6">
        <v>136.02980041503909</v>
      </c>
      <c r="X105" s="6">
        <v>135.7936096191406</v>
      </c>
      <c r="Y105" s="6">
        <v>135.7936096191406</v>
      </c>
      <c r="Z105" s="6">
        <v>135.7936096191406</v>
      </c>
      <c r="AA105" s="6">
        <v>136.02980041503909</v>
      </c>
      <c r="AB105" s="6">
        <v>135.7936096191406</v>
      </c>
    </row>
    <row r="106" spans="2:28" x14ac:dyDescent="0.25">
      <c r="B106">
        <f>COUNTIF(Lists!$E$3:$E$547,Energy!$D106)</f>
        <v>1</v>
      </c>
      <c r="C106">
        <f>COUNTIF(Lists!$C$4:$C$17,Energy!$D106)</f>
        <v>0</v>
      </c>
      <c r="D106" s="5" t="s">
        <v>128</v>
      </c>
      <c r="E106" s="6">
        <v>0</v>
      </c>
      <c r="F106" s="6">
        <v>0</v>
      </c>
      <c r="G106" s="6">
        <v>0</v>
      </c>
      <c r="H106" s="6">
        <v>135.7936096191406</v>
      </c>
      <c r="I106" s="6">
        <v>135.7936096191406</v>
      </c>
      <c r="J106" s="6">
        <v>135.7936096191406</v>
      </c>
      <c r="K106" s="6">
        <v>136.02980041503909</v>
      </c>
      <c r="L106" s="6">
        <v>135.7936096191406</v>
      </c>
      <c r="M106" s="6">
        <v>135.7936096191406</v>
      </c>
      <c r="N106" s="6">
        <v>135.7936096191406</v>
      </c>
      <c r="O106" s="6">
        <v>136.02980041503909</v>
      </c>
      <c r="P106" s="6">
        <v>135.7936096191406</v>
      </c>
      <c r="Q106" s="6">
        <v>135.7936096191406</v>
      </c>
      <c r="R106" s="6">
        <v>135.7936096191406</v>
      </c>
      <c r="S106" s="6">
        <v>136.02980041503909</v>
      </c>
      <c r="T106" s="6">
        <v>135.7936096191406</v>
      </c>
      <c r="U106" s="6">
        <v>135.7936096191406</v>
      </c>
      <c r="V106" s="6">
        <v>135.7936096191406</v>
      </c>
      <c r="W106" s="6">
        <v>136.02980041503909</v>
      </c>
      <c r="X106" s="6">
        <v>135.7936096191406</v>
      </c>
      <c r="Y106" s="6">
        <v>135.7936096191406</v>
      </c>
      <c r="Z106" s="6">
        <v>135.7936096191406</v>
      </c>
      <c r="AA106" s="6">
        <v>136.02980041503909</v>
      </c>
      <c r="AB106" s="6">
        <v>135.7936096191406</v>
      </c>
    </row>
    <row r="107" spans="2:28" x14ac:dyDescent="0.25">
      <c r="B107">
        <f>COUNTIF(Lists!$E$3:$E$547,Energy!$D107)</f>
        <v>1</v>
      </c>
      <c r="C107">
        <f>COUNTIF(Lists!$C$4:$C$17,Energy!$D107)</f>
        <v>0</v>
      </c>
      <c r="D107" s="5" t="s">
        <v>129</v>
      </c>
      <c r="E107" s="6">
        <v>0</v>
      </c>
      <c r="F107" s="6">
        <v>0</v>
      </c>
      <c r="G107" s="6">
        <v>0</v>
      </c>
      <c r="H107" s="6">
        <v>135.7936096191406</v>
      </c>
      <c r="I107" s="6">
        <v>135.7936096191406</v>
      </c>
      <c r="J107" s="6">
        <v>135.7936096191406</v>
      </c>
      <c r="K107" s="6">
        <v>136.02980041503909</v>
      </c>
      <c r="L107" s="6">
        <v>135.7936096191406</v>
      </c>
      <c r="M107" s="6">
        <v>135.7936096191406</v>
      </c>
      <c r="N107" s="6">
        <v>135.7936096191406</v>
      </c>
      <c r="O107" s="6">
        <v>136.02980041503909</v>
      </c>
      <c r="P107" s="6">
        <v>135.7936096191406</v>
      </c>
      <c r="Q107" s="6">
        <v>135.7936096191406</v>
      </c>
      <c r="R107" s="6">
        <v>135.7936096191406</v>
      </c>
      <c r="S107" s="6">
        <v>136.02980041503909</v>
      </c>
      <c r="T107" s="6">
        <v>135.7936096191406</v>
      </c>
      <c r="U107" s="6">
        <v>135.7936096191406</v>
      </c>
      <c r="V107" s="6">
        <v>135.7936096191406</v>
      </c>
      <c r="W107" s="6">
        <v>136.02980041503909</v>
      </c>
      <c r="X107" s="6">
        <v>135.7936096191406</v>
      </c>
      <c r="Y107" s="6">
        <v>135.7936096191406</v>
      </c>
      <c r="Z107" s="6">
        <v>135.7936096191406</v>
      </c>
      <c r="AA107" s="6">
        <v>136.02980041503909</v>
      </c>
      <c r="AB107" s="6">
        <v>135.7936096191406</v>
      </c>
    </row>
    <row r="108" spans="2:28" x14ac:dyDescent="0.25">
      <c r="B108">
        <f>COUNTIF(Lists!$E$3:$E$547,Energy!$D108)</f>
        <v>1</v>
      </c>
      <c r="C108">
        <f>COUNTIF(Lists!$C$4:$C$17,Energy!$D108)</f>
        <v>0</v>
      </c>
      <c r="D108" s="5" t="s">
        <v>130</v>
      </c>
      <c r="E108" s="6">
        <v>0</v>
      </c>
      <c r="F108" s="6">
        <v>0</v>
      </c>
      <c r="G108" s="6">
        <v>0</v>
      </c>
      <c r="H108" s="6">
        <v>135.7936096191406</v>
      </c>
      <c r="I108" s="6">
        <v>135.7936096191406</v>
      </c>
      <c r="J108" s="6">
        <v>135.7936096191406</v>
      </c>
      <c r="K108" s="6">
        <v>136.02980041503909</v>
      </c>
      <c r="L108" s="6">
        <v>135.7936096191406</v>
      </c>
      <c r="M108" s="6">
        <v>135.7936096191406</v>
      </c>
      <c r="N108" s="6">
        <v>135.7936096191406</v>
      </c>
      <c r="O108" s="6">
        <v>136.02980041503909</v>
      </c>
      <c r="P108" s="6">
        <v>135.7936096191406</v>
      </c>
      <c r="Q108" s="6">
        <v>135.7936096191406</v>
      </c>
      <c r="R108" s="6">
        <v>135.7936096191406</v>
      </c>
      <c r="S108" s="6">
        <v>136.02980041503909</v>
      </c>
      <c r="T108" s="6">
        <v>135.7936096191406</v>
      </c>
      <c r="U108" s="6">
        <v>135.7936096191406</v>
      </c>
      <c r="V108" s="6">
        <v>135.7936096191406</v>
      </c>
      <c r="W108" s="6">
        <v>136.02980041503909</v>
      </c>
      <c r="X108" s="6">
        <v>135.7936096191406</v>
      </c>
      <c r="Y108" s="6">
        <v>135.7936096191406</v>
      </c>
      <c r="Z108" s="6">
        <v>135.7936096191406</v>
      </c>
      <c r="AA108" s="6">
        <v>136.02980041503909</v>
      </c>
      <c r="AB108" s="6">
        <v>135.7936096191406</v>
      </c>
    </row>
    <row r="109" spans="2:28" x14ac:dyDescent="0.25">
      <c r="B109">
        <f>COUNTIF(Lists!$E$3:$E$547,Energy!$D109)</f>
        <v>1</v>
      </c>
      <c r="C109">
        <f>COUNTIF(Lists!$C$4:$C$17,Energy!$D109)</f>
        <v>0</v>
      </c>
      <c r="D109" s="5" t="s">
        <v>131</v>
      </c>
      <c r="E109" s="6">
        <v>0</v>
      </c>
      <c r="F109" s="6">
        <v>664.88763427734375</v>
      </c>
      <c r="G109" s="6">
        <v>665.85089111328125</v>
      </c>
      <c r="H109" s="6">
        <v>664.88763427734375</v>
      </c>
      <c r="I109" s="6">
        <v>664.88763427734375</v>
      </c>
      <c r="J109" s="6">
        <v>664.88763427734375</v>
      </c>
      <c r="K109" s="6">
        <v>665.85089111328125</v>
      </c>
      <c r="L109" s="6">
        <v>664.88763427734375</v>
      </c>
      <c r="M109" s="6">
        <v>664.88763427734375</v>
      </c>
      <c r="N109" s="6">
        <v>664.88763427734375</v>
      </c>
      <c r="O109" s="6">
        <v>665.85089111328125</v>
      </c>
      <c r="P109" s="6">
        <v>664.88763427734375</v>
      </c>
      <c r="Q109" s="6">
        <v>664.88763427734375</v>
      </c>
      <c r="R109" s="6">
        <v>663.87725830078125</v>
      </c>
      <c r="S109" s="6">
        <v>663.20880126953125</v>
      </c>
      <c r="T109" s="6">
        <v>651.2769775390625</v>
      </c>
      <c r="U109" s="6">
        <v>645.652587890625</v>
      </c>
      <c r="V109" s="6">
        <v>652.5408935546875</v>
      </c>
      <c r="W109" s="6">
        <v>650.20965576171875</v>
      </c>
      <c r="X109" s="6">
        <v>635.2469482421875</v>
      </c>
      <c r="Y109" s="6">
        <v>634.46917724609375</v>
      </c>
      <c r="Z109" s="6">
        <v>617.52899169921875</v>
      </c>
      <c r="AA109" s="6">
        <v>605.8414306640625</v>
      </c>
      <c r="AB109" s="6">
        <v>601.9124755859375</v>
      </c>
    </row>
    <row r="110" spans="2:28" x14ac:dyDescent="0.25">
      <c r="B110">
        <f>COUNTIF(Lists!$E$3:$E$547,Energy!$D110)</f>
        <v>1</v>
      </c>
      <c r="C110">
        <f>COUNTIF(Lists!$C$4:$C$17,Energy!$D110)</f>
        <v>0</v>
      </c>
      <c r="D110" s="5" t="s">
        <v>132</v>
      </c>
      <c r="E110" s="6">
        <v>0</v>
      </c>
      <c r="F110" s="6">
        <v>0</v>
      </c>
      <c r="G110" s="6">
        <v>0</v>
      </c>
      <c r="H110" s="6">
        <v>135.7936096191406</v>
      </c>
      <c r="I110" s="6">
        <v>135.7936096191406</v>
      </c>
      <c r="J110" s="6">
        <v>135.7936096191406</v>
      </c>
      <c r="K110" s="6">
        <v>136.02980041503909</v>
      </c>
      <c r="L110" s="6">
        <v>135.7936096191406</v>
      </c>
      <c r="M110" s="6">
        <v>135.7936096191406</v>
      </c>
      <c r="N110" s="6">
        <v>135.7936096191406</v>
      </c>
      <c r="O110" s="6">
        <v>136.02980041503909</v>
      </c>
      <c r="P110" s="6">
        <v>135.7936096191406</v>
      </c>
      <c r="Q110" s="6">
        <v>135.7936096191406</v>
      </c>
      <c r="R110" s="6">
        <v>135.7936096191406</v>
      </c>
      <c r="S110" s="6">
        <v>136.02980041503909</v>
      </c>
      <c r="T110" s="6">
        <v>135.7936096191406</v>
      </c>
      <c r="U110" s="6">
        <v>135.7936096191406</v>
      </c>
      <c r="V110" s="6">
        <v>135.7936096191406</v>
      </c>
      <c r="W110" s="6">
        <v>136.02980041503909</v>
      </c>
      <c r="X110" s="6">
        <v>135.7936096191406</v>
      </c>
      <c r="Y110" s="6">
        <v>135.7936096191406</v>
      </c>
      <c r="Z110" s="6">
        <v>135.7936096191406</v>
      </c>
      <c r="AA110" s="6">
        <v>136.02980041503909</v>
      </c>
      <c r="AB110" s="6">
        <v>135.7936096191406</v>
      </c>
    </row>
    <row r="111" spans="2:28" x14ac:dyDescent="0.25">
      <c r="B111">
        <f>COUNTIF(Lists!$E$3:$E$547,Energy!$D111)</f>
        <v>1</v>
      </c>
      <c r="C111">
        <f>COUNTIF(Lists!$C$4:$C$17,Energy!$D111)</f>
        <v>0</v>
      </c>
      <c r="D111" s="5" t="s">
        <v>133</v>
      </c>
      <c r="E111" s="6">
        <v>0</v>
      </c>
      <c r="F111" s="6">
        <v>0</v>
      </c>
      <c r="G111" s="6">
        <v>0</v>
      </c>
      <c r="H111" s="6">
        <v>135.7936096191406</v>
      </c>
      <c r="I111" s="6">
        <v>135.7936096191406</v>
      </c>
      <c r="J111" s="6">
        <v>135.7936096191406</v>
      </c>
      <c r="K111" s="6">
        <v>136.02980041503909</v>
      </c>
      <c r="L111" s="6">
        <v>135.7936096191406</v>
      </c>
      <c r="M111" s="6">
        <v>135.7936096191406</v>
      </c>
      <c r="N111" s="6">
        <v>135.7936096191406</v>
      </c>
      <c r="O111" s="6">
        <v>136.02980041503909</v>
      </c>
      <c r="P111" s="6">
        <v>135.7936096191406</v>
      </c>
      <c r="Q111" s="6">
        <v>135.7936096191406</v>
      </c>
      <c r="R111" s="6">
        <v>135.7936096191406</v>
      </c>
      <c r="S111" s="6">
        <v>136.02980041503909</v>
      </c>
      <c r="T111" s="6">
        <v>135.7936096191406</v>
      </c>
      <c r="U111" s="6">
        <v>135.7936096191406</v>
      </c>
      <c r="V111" s="6">
        <v>135.7936096191406</v>
      </c>
      <c r="W111" s="6">
        <v>136.02980041503909</v>
      </c>
      <c r="X111" s="6">
        <v>135.7936096191406</v>
      </c>
      <c r="Y111" s="6">
        <v>135.7936096191406</v>
      </c>
      <c r="Z111" s="6">
        <v>135.7936096191406</v>
      </c>
      <c r="AA111" s="6">
        <v>136.02980041503909</v>
      </c>
      <c r="AB111" s="6">
        <v>135.7936096191406</v>
      </c>
    </row>
    <row r="112" spans="2:28" x14ac:dyDescent="0.25">
      <c r="B112">
        <f>COUNTIF(Lists!$E$3:$E$547,Energy!$D112)</f>
        <v>0</v>
      </c>
      <c r="C112">
        <f>COUNTIF(Lists!$C$4:$C$17,Energy!$D112)</f>
        <v>0</v>
      </c>
      <c r="D112" s="5" t="s">
        <v>134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</row>
    <row r="113" spans="2:28" x14ac:dyDescent="0.25">
      <c r="B113">
        <f>COUNTIF(Lists!$E$3:$E$547,Energy!$D113)</f>
        <v>0</v>
      </c>
      <c r="C113">
        <f>COUNTIF(Lists!$C$4:$C$17,Energy!$D113)</f>
        <v>0</v>
      </c>
      <c r="D113" s="5" t="s">
        <v>135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</row>
    <row r="114" spans="2:28" x14ac:dyDescent="0.25">
      <c r="B114">
        <f>COUNTIF(Lists!$E$3:$E$547,Energy!$D114)</f>
        <v>1</v>
      </c>
      <c r="C114">
        <f>COUNTIF(Lists!$C$4:$C$17,Energy!$D114)</f>
        <v>0</v>
      </c>
      <c r="D114" s="5" t="s">
        <v>136</v>
      </c>
      <c r="E114" s="6">
        <v>0</v>
      </c>
      <c r="F114" s="6">
        <v>0</v>
      </c>
      <c r="G114" s="6">
        <v>0</v>
      </c>
      <c r="H114" s="6">
        <v>135.7936096191406</v>
      </c>
      <c r="I114" s="6">
        <v>135.7936096191406</v>
      </c>
      <c r="J114" s="6">
        <v>135.7936096191406</v>
      </c>
      <c r="K114" s="6">
        <v>136.02980041503909</v>
      </c>
      <c r="L114" s="6">
        <v>135.7936096191406</v>
      </c>
      <c r="M114" s="6">
        <v>135.7936096191406</v>
      </c>
      <c r="N114" s="6">
        <v>135.7936096191406</v>
      </c>
      <c r="O114" s="6">
        <v>136.02980041503909</v>
      </c>
      <c r="P114" s="6">
        <v>135.7936096191406</v>
      </c>
      <c r="Q114" s="6">
        <v>135.7936096191406</v>
      </c>
      <c r="R114" s="6">
        <v>135.7936096191406</v>
      </c>
      <c r="S114" s="6">
        <v>136.02980041503909</v>
      </c>
      <c r="T114" s="6">
        <v>135.7936096191406</v>
      </c>
      <c r="U114" s="6">
        <v>135.7936096191406</v>
      </c>
      <c r="V114" s="6">
        <v>135.7936096191406</v>
      </c>
      <c r="W114" s="6">
        <v>136.02980041503909</v>
      </c>
      <c r="X114" s="6">
        <v>135.7936096191406</v>
      </c>
      <c r="Y114" s="6">
        <v>135.7936096191406</v>
      </c>
      <c r="Z114" s="6">
        <v>135.7936096191406</v>
      </c>
      <c r="AA114" s="6">
        <v>136.02980041503909</v>
      </c>
      <c r="AB114" s="6">
        <v>135.7936096191406</v>
      </c>
    </row>
    <row r="115" spans="2:28" x14ac:dyDescent="0.25">
      <c r="B115">
        <f>COUNTIF(Lists!$E$3:$E$547,Energy!$D115)</f>
        <v>1</v>
      </c>
      <c r="C115">
        <f>COUNTIF(Lists!$C$4:$C$17,Energy!$D115)</f>
        <v>0</v>
      </c>
      <c r="D115" s="5" t="s">
        <v>137</v>
      </c>
      <c r="E115" s="6">
        <v>0</v>
      </c>
      <c r="F115" s="6">
        <v>0</v>
      </c>
      <c r="G115" s="6">
        <v>0</v>
      </c>
      <c r="H115" s="6">
        <v>135.7936096191406</v>
      </c>
      <c r="I115" s="6">
        <v>135.7936096191406</v>
      </c>
      <c r="J115" s="6">
        <v>135.7936096191406</v>
      </c>
      <c r="K115" s="6">
        <v>136.02980041503909</v>
      </c>
      <c r="L115" s="6">
        <v>135.7936096191406</v>
      </c>
      <c r="M115" s="6">
        <v>135.7936096191406</v>
      </c>
      <c r="N115" s="6">
        <v>135.7936096191406</v>
      </c>
      <c r="O115" s="6">
        <v>136.02980041503909</v>
      </c>
      <c r="P115" s="6">
        <v>135.7936096191406</v>
      </c>
      <c r="Q115" s="6">
        <v>135.7936096191406</v>
      </c>
      <c r="R115" s="6">
        <v>135.7936096191406</v>
      </c>
      <c r="S115" s="6">
        <v>136.02980041503909</v>
      </c>
      <c r="T115" s="6">
        <v>135.7936096191406</v>
      </c>
      <c r="U115" s="6">
        <v>135.7936096191406</v>
      </c>
      <c r="V115" s="6">
        <v>135.7936096191406</v>
      </c>
      <c r="W115" s="6">
        <v>136.02980041503909</v>
      </c>
      <c r="X115" s="6">
        <v>135.7936096191406</v>
      </c>
      <c r="Y115" s="6">
        <v>135.7936096191406</v>
      </c>
      <c r="Z115" s="6">
        <v>135.7936096191406</v>
      </c>
      <c r="AA115" s="6">
        <v>136.02980041503909</v>
      </c>
      <c r="AB115" s="6">
        <v>135.7936096191406</v>
      </c>
    </row>
    <row r="116" spans="2:28" x14ac:dyDescent="0.25">
      <c r="B116">
        <f>COUNTIF(Lists!$E$3:$E$547,Energy!$D116)</f>
        <v>1</v>
      </c>
      <c r="C116">
        <f>COUNTIF(Lists!$C$4:$C$17,Energy!$D116)</f>
        <v>0</v>
      </c>
      <c r="D116" s="5" t="s">
        <v>138</v>
      </c>
      <c r="E116" s="6">
        <v>0</v>
      </c>
      <c r="F116" s="6">
        <v>0</v>
      </c>
      <c r="G116" s="6">
        <v>0</v>
      </c>
      <c r="H116" s="6">
        <v>135.7936096191406</v>
      </c>
      <c r="I116" s="6">
        <v>135.7936096191406</v>
      </c>
      <c r="J116" s="6">
        <v>135.7936096191406</v>
      </c>
      <c r="K116" s="6">
        <v>136.02980041503909</v>
      </c>
      <c r="L116" s="6">
        <v>135.7936096191406</v>
      </c>
      <c r="M116" s="6">
        <v>135.7936096191406</v>
      </c>
      <c r="N116" s="6">
        <v>135.7936096191406</v>
      </c>
      <c r="O116" s="6">
        <v>136.02980041503909</v>
      </c>
      <c r="P116" s="6">
        <v>135.7936096191406</v>
      </c>
      <c r="Q116" s="6">
        <v>135.7936096191406</v>
      </c>
      <c r="R116" s="6">
        <v>135.7936096191406</v>
      </c>
      <c r="S116" s="6">
        <v>136.02980041503909</v>
      </c>
      <c r="T116" s="6">
        <v>135.7936096191406</v>
      </c>
      <c r="U116" s="6">
        <v>135.7936096191406</v>
      </c>
      <c r="V116" s="6">
        <v>135.7936096191406</v>
      </c>
      <c r="W116" s="6">
        <v>136.02980041503909</v>
      </c>
      <c r="X116" s="6">
        <v>135.7936096191406</v>
      </c>
      <c r="Y116" s="6">
        <v>135.7936096191406</v>
      </c>
      <c r="Z116" s="6">
        <v>135.7936096191406</v>
      </c>
      <c r="AA116" s="6">
        <v>136.02980041503909</v>
      </c>
      <c r="AB116" s="6">
        <v>135.7936096191406</v>
      </c>
    </row>
    <row r="117" spans="2:28" x14ac:dyDescent="0.25">
      <c r="B117">
        <f>COUNTIF(Lists!$E$3:$E$547,Energy!$D117)</f>
        <v>1</v>
      </c>
      <c r="C117">
        <f>COUNTIF(Lists!$C$4:$C$17,Energy!$D117)</f>
        <v>0</v>
      </c>
      <c r="D117" s="5" t="s">
        <v>139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111431.8046875</v>
      </c>
      <c r="T117" s="6">
        <v>110960.6875</v>
      </c>
      <c r="U117" s="6">
        <v>110786.453125</v>
      </c>
      <c r="V117" s="6">
        <v>110987.7421875</v>
      </c>
      <c r="W117" s="6">
        <v>111214.53125</v>
      </c>
      <c r="X117" s="6">
        <v>110150.8828125</v>
      </c>
      <c r="Y117" s="6">
        <v>109857.0703125</v>
      </c>
      <c r="Z117" s="6">
        <v>109313.5234375</v>
      </c>
      <c r="AA117" s="6">
        <v>108831.515625</v>
      </c>
      <c r="AB117" s="6">
        <v>108108.4609375</v>
      </c>
    </row>
    <row r="118" spans="2:28" x14ac:dyDescent="0.25">
      <c r="B118">
        <f>COUNTIF(Lists!$E$3:$E$547,Energy!$D118)</f>
        <v>1</v>
      </c>
      <c r="C118">
        <f>COUNTIF(Lists!$C$4:$C$17,Energy!$D118)</f>
        <v>0</v>
      </c>
      <c r="D118" s="5" t="s">
        <v>140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111013.53125</v>
      </c>
      <c r="U118" s="6">
        <v>110836.8046875</v>
      </c>
      <c r="V118" s="6">
        <v>111015.8203125</v>
      </c>
      <c r="W118" s="6">
        <v>111279.4765625</v>
      </c>
      <c r="X118" s="6">
        <v>110331.4375</v>
      </c>
      <c r="Y118" s="6">
        <v>109960.8359375</v>
      </c>
      <c r="Z118" s="6">
        <v>109430.5859375</v>
      </c>
      <c r="AA118" s="6">
        <v>108993.875</v>
      </c>
      <c r="AB118" s="6">
        <v>108283.1640625</v>
      </c>
    </row>
    <row r="119" spans="2:28" x14ac:dyDescent="0.25">
      <c r="B119">
        <f>COUNTIF(Lists!$E$3:$E$547,Energy!$D119)</f>
        <v>1</v>
      </c>
      <c r="C119">
        <f>COUNTIF(Lists!$C$4:$C$17,Energy!$D119)</f>
        <v>0</v>
      </c>
      <c r="D119" s="5" t="s">
        <v>141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111034.453125</v>
      </c>
      <c r="U119" s="6">
        <v>110884.28125</v>
      </c>
      <c r="V119" s="6">
        <v>111031.890625</v>
      </c>
      <c r="W119" s="6">
        <v>111301.765625</v>
      </c>
      <c r="X119" s="6">
        <v>110416.8046875</v>
      </c>
      <c r="Y119" s="6">
        <v>110083.2265625</v>
      </c>
      <c r="Z119" s="6">
        <v>109582.4453125</v>
      </c>
      <c r="AA119" s="6">
        <v>109086.2890625</v>
      </c>
      <c r="AB119" s="6">
        <v>108488</v>
      </c>
    </row>
    <row r="120" spans="2:28" x14ac:dyDescent="0.25">
      <c r="B120">
        <f>COUNTIF(Lists!$E$3:$E$547,Energy!$D120)</f>
        <v>1</v>
      </c>
      <c r="C120">
        <f>COUNTIF(Lists!$C$4:$C$17,Energy!$D120)</f>
        <v>0</v>
      </c>
      <c r="D120" s="5" t="s">
        <v>142</v>
      </c>
      <c r="E120" s="6">
        <v>0</v>
      </c>
      <c r="F120" s="6">
        <v>0</v>
      </c>
      <c r="G120" s="6">
        <v>0</v>
      </c>
      <c r="H120" s="6">
        <v>135.7936096191406</v>
      </c>
      <c r="I120" s="6">
        <v>135.7936096191406</v>
      </c>
      <c r="J120" s="6">
        <v>135.7936096191406</v>
      </c>
      <c r="K120" s="6">
        <v>136.02980041503909</v>
      </c>
      <c r="L120" s="6">
        <v>135.7936096191406</v>
      </c>
      <c r="M120" s="6">
        <v>135.7936096191406</v>
      </c>
      <c r="N120" s="6">
        <v>135.7936096191406</v>
      </c>
      <c r="O120" s="6">
        <v>136.02980041503909</v>
      </c>
      <c r="P120" s="6">
        <v>135.7936096191406</v>
      </c>
      <c r="Q120" s="6">
        <v>135.7936096191406</v>
      </c>
      <c r="R120" s="6">
        <v>135.7936096191406</v>
      </c>
      <c r="S120" s="6">
        <v>136.02980041503909</v>
      </c>
      <c r="T120" s="6">
        <v>135.7936096191406</v>
      </c>
      <c r="U120" s="6">
        <v>135.7936096191406</v>
      </c>
      <c r="V120" s="6">
        <v>135.7936096191406</v>
      </c>
      <c r="W120" s="6">
        <v>136.02980041503909</v>
      </c>
      <c r="X120" s="6">
        <v>135.7936096191406</v>
      </c>
      <c r="Y120" s="6">
        <v>135.7936096191406</v>
      </c>
      <c r="Z120" s="6">
        <v>135.7936096191406</v>
      </c>
      <c r="AA120" s="6">
        <v>136.02980041503909</v>
      </c>
      <c r="AB120" s="6">
        <v>135.7936096191406</v>
      </c>
    </row>
    <row r="121" spans="2:28" x14ac:dyDescent="0.25">
      <c r="B121">
        <f>COUNTIF(Lists!$E$3:$E$547,Energy!$D121)</f>
        <v>1</v>
      </c>
      <c r="C121">
        <f>COUNTIF(Lists!$C$4:$C$17,Energy!$D121)</f>
        <v>0</v>
      </c>
      <c r="D121" s="5" t="s">
        <v>143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111054.9375</v>
      </c>
      <c r="W121" s="6">
        <v>111341.21875</v>
      </c>
      <c r="X121" s="6">
        <v>110509.609375</v>
      </c>
      <c r="Y121" s="6">
        <v>110149.796875</v>
      </c>
      <c r="Z121" s="6">
        <v>109683.859375</v>
      </c>
      <c r="AA121" s="6">
        <v>109260.0703125</v>
      </c>
      <c r="AB121" s="6">
        <v>108676.109375</v>
      </c>
    </row>
    <row r="122" spans="2:28" x14ac:dyDescent="0.25">
      <c r="B122">
        <f>COUNTIF(Lists!$E$3:$E$547,Energy!$D122)</f>
        <v>1</v>
      </c>
      <c r="C122">
        <f>COUNTIF(Lists!$C$4:$C$17,Energy!$D122)</f>
        <v>0</v>
      </c>
      <c r="D122" s="5" t="s">
        <v>144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110968.265625</v>
      </c>
      <c r="W122" s="6">
        <v>111193.5078125</v>
      </c>
      <c r="X122" s="6">
        <v>110124.3046875</v>
      </c>
      <c r="Y122" s="6">
        <v>109824.546875</v>
      </c>
      <c r="Z122" s="6">
        <v>109221.1640625</v>
      </c>
      <c r="AA122" s="6">
        <v>108741.8515625</v>
      </c>
      <c r="AB122" s="6">
        <v>107915.1953125</v>
      </c>
    </row>
    <row r="123" spans="2:28" x14ac:dyDescent="0.25">
      <c r="B123">
        <f>COUNTIF(Lists!$E$3:$E$547,Energy!$D123)</f>
        <v>1</v>
      </c>
      <c r="C123">
        <f>COUNTIF(Lists!$C$4:$C$17,Energy!$D123)</f>
        <v>0</v>
      </c>
      <c r="D123" s="5" t="s">
        <v>145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111258</v>
      </c>
      <c r="X123" s="6">
        <v>110224.3984375</v>
      </c>
      <c r="Y123" s="6">
        <v>109925.2890625</v>
      </c>
      <c r="Z123" s="6">
        <v>109374.3125</v>
      </c>
      <c r="AA123" s="6">
        <v>108913.3515625</v>
      </c>
      <c r="AB123" s="6">
        <v>108193.3828125</v>
      </c>
    </row>
    <row r="124" spans="2:28" x14ac:dyDescent="0.25">
      <c r="B124">
        <f>COUNTIF(Lists!$E$3:$E$547,Energy!$D124)</f>
        <v>1</v>
      </c>
      <c r="C124">
        <f>COUNTIF(Lists!$C$4:$C$17,Energy!$D124)</f>
        <v>0</v>
      </c>
      <c r="D124" s="5" t="s">
        <v>146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110389.609375</v>
      </c>
      <c r="Y124" s="6">
        <v>110028.03125</v>
      </c>
      <c r="Z124" s="6">
        <v>109519.8046875</v>
      </c>
      <c r="AA124" s="6">
        <v>109053.125</v>
      </c>
      <c r="AB124" s="6">
        <v>108395.2109375</v>
      </c>
    </row>
    <row r="125" spans="2:28" x14ac:dyDescent="0.25">
      <c r="B125">
        <f>COUNTIF(Lists!$E$3:$E$547,Energy!$D125)</f>
        <v>1</v>
      </c>
      <c r="C125">
        <f>COUNTIF(Lists!$C$4:$C$17,Energy!$D125)</f>
        <v>0</v>
      </c>
      <c r="D125" s="5" t="s">
        <v>147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110112.3984375</v>
      </c>
      <c r="Z125" s="6">
        <v>109626.265625</v>
      </c>
      <c r="AA125" s="6">
        <v>109156.953125</v>
      </c>
      <c r="AB125" s="6">
        <v>108592.328125</v>
      </c>
    </row>
    <row r="126" spans="2:28" x14ac:dyDescent="0.25">
      <c r="B126">
        <f>COUNTIF(Lists!$E$3:$E$547,Energy!$D126)</f>
        <v>1</v>
      </c>
      <c r="C126">
        <f>COUNTIF(Lists!$C$4:$C$17,Energy!$D126)</f>
        <v>0</v>
      </c>
      <c r="D126" s="5" t="s">
        <v>148</v>
      </c>
      <c r="E126" s="6">
        <v>0</v>
      </c>
      <c r="F126" s="6">
        <v>0</v>
      </c>
      <c r="G126" s="6">
        <v>0</v>
      </c>
      <c r="H126" s="6">
        <v>135.7936096191406</v>
      </c>
      <c r="I126" s="6">
        <v>135.7936096191406</v>
      </c>
      <c r="J126" s="6">
        <v>135.7936096191406</v>
      </c>
      <c r="K126" s="6">
        <v>136.02980041503909</v>
      </c>
      <c r="L126" s="6">
        <v>135.7936096191406</v>
      </c>
      <c r="M126" s="6">
        <v>135.7936096191406</v>
      </c>
      <c r="N126" s="6">
        <v>135.7936096191406</v>
      </c>
      <c r="O126" s="6">
        <v>136.02980041503909</v>
      </c>
      <c r="P126" s="6">
        <v>135.7936096191406</v>
      </c>
      <c r="Q126" s="6">
        <v>135.7936096191406</v>
      </c>
      <c r="R126" s="6">
        <v>135.7936096191406</v>
      </c>
      <c r="S126" s="6">
        <v>136.02980041503909</v>
      </c>
      <c r="T126" s="6">
        <v>135.7936096191406</v>
      </c>
      <c r="U126" s="6">
        <v>135.7936096191406</v>
      </c>
      <c r="V126" s="6">
        <v>135.7936096191406</v>
      </c>
      <c r="W126" s="6">
        <v>136.02980041503909</v>
      </c>
      <c r="X126" s="6">
        <v>135.7936096191406</v>
      </c>
      <c r="Y126" s="6">
        <v>135.7936096191406</v>
      </c>
      <c r="Z126" s="6">
        <v>135.7936096191406</v>
      </c>
      <c r="AA126" s="6">
        <v>136.02980041503909</v>
      </c>
      <c r="AB126" s="6">
        <v>135.7936096191406</v>
      </c>
    </row>
    <row r="127" spans="2:28" x14ac:dyDescent="0.25">
      <c r="B127">
        <f>COUNTIF(Lists!$E$3:$E$547,Energy!$D127)</f>
        <v>1</v>
      </c>
      <c r="C127">
        <f>COUNTIF(Lists!$C$4:$C$17,Energy!$D127)</f>
        <v>0</v>
      </c>
      <c r="D127" s="5" t="s">
        <v>149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109370.6796875</v>
      </c>
      <c r="AB127" s="6">
        <v>108745.78125</v>
      </c>
    </row>
    <row r="128" spans="2:28" x14ac:dyDescent="0.25">
      <c r="B128">
        <f>COUNTIF(Lists!$E$3:$E$547,Energy!$D128)</f>
        <v>1</v>
      </c>
      <c r="C128">
        <f>COUNTIF(Lists!$C$4:$C$17,Energy!$D128)</f>
        <v>0</v>
      </c>
      <c r="D128" s="5" t="s">
        <v>150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107998.453125</v>
      </c>
    </row>
    <row r="129" spans="2:28" x14ac:dyDescent="0.25">
      <c r="B129">
        <f>COUNTIF(Lists!$E$3:$E$547,Energy!$D129)</f>
        <v>1</v>
      </c>
      <c r="C129">
        <f>COUNTIF(Lists!$C$4:$C$17,Energy!$D129)</f>
        <v>0</v>
      </c>
      <c r="D129" s="5" t="s">
        <v>151</v>
      </c>
      <c r="E129" s="6">
        <v>0</v>
      </c>
      <c r="F129" s="6">
        <v>0</v>
      </c>
      <c r="G129" s="6">
        <v>-7960.203125</v>
      </c>
      <c r="H129" s="6">
        <v>-8196.6552734375</v>
      </c>
      <c r="I129" s="6">
        <v>-8559.935546875</v>
      </c>
      <c r="J129" s="6">
        <v>-8441.869140625</v>
      </c>
      <c r="K129" s="6">
        <v>-8618.1123046875</v>
      </c>
      <c r="L129" s="6">
        <v>-8690.3818359375</v>
      </c>
      <c r="M129" s="6">
        <v>-8702.58203125</v>
      </c>
      <c r="N129" s="6">
        <v>-8872.7431640625</v>
      </c>
      <c r="O129" s="6">
        <v>-8894.4560546875</v>
      </c>
      <c r="P129" s="6">
        <v>-8965.052734375</v>
      </c>
      <c r="Q129" s="6">
        <v>-8952.4013671875</v>
      </c>
      <c r="R129" s="6">
        <v>-9000.2705078125</v>
      </c>
      <c r="S129" s="6">
        <v>-9005.1708984375</v>
      </c>
      <c r="T129" s="6">
        <v>-9065.87890625</v>
      </c>
      <c r="U129" s="6">
        <v>-8999.1513671875</v>
      </c>
      <c r="V129" s="6">
        <v>-9132.958984375</v>
      </c>
      <c r="W129" s="6">
        <v>-9047.0146484375</v>
      </c>
      <c r="X129" s="6">
        <v>-8991.3681640625</v>
      </c>
      <c r="Y129" s="6">
        <v>-8875.09765625</v>
      </c>
      <c r="Z129" s="6">
        <v>-8751.0302734375</v>
      </c>
      <c r="AA129" s="6">
        <v>-8575.3046875</v>
      </c>
      <c r="AB129" s="6">
        <v>-8459.3994140625</v>
      </c>
    </row>
    <row r="130" spans="2:28" x14ac:dyDescent="0.25">
      <c r="B130">
        <f>COUNTIF(Lists!$E$3:$E$547,Energy!$D130)</f>
        <v>1</v>
      </c>
      <c r="C130">
        <f>COUNTIF(Lists!$C$4:$C$17,Energy!$D130)</f>
        <v>0</v>
      </c>
      <c r="D130" s="5" t="s">
        <v>152</v>
      </c>
      <c r="E130" s="6">
        <v>0</v>
      </c>
      <c r="F130" s="6">
        <v>0</v>
      </c>
      <c r="G130" s="6">
        <v>0</v>
      </c>
      <c r="H130" s="6">
        <v>135.7936096191406</v>
      </c>
      <c r="I130" s="6">
        <v>135.7936096191406</v>
      </c>
      <c r="J130" s="6">
        <v>135.7936096191406</v>
      </c>
      <c r="K130" s="6">
        <v>136.02980041503909</v>
      </c>
      <c r="L130" s="6">
        <v>135.7936096191406</v>
      </c>
      <c r="M130" s="6">
        <v>135.7936096191406</v>
      </c>
      <c r="N130" s="6">
        <v>135.7936096191406</v>
      </c>
      <c r="O130" s="6">
        <v>136.02980041503909</v>
      </c>
      <c r="P130" s="6">
        <v>135.7936096191406</v>
      </c>
      <c r="Q130" s="6">
        <v>135.7936096191406</v>
      </c>
      <c r="R130" s="6">
        <v>135.7936096191406</v>
      </c>
      <c r="S130" s="6">
        <v>136.02980041503909</v>
      </c>
      <c r="T130" s="6">
        <v>135.7936096191406</v>
      </c>
      <c r="U130" s="6">
        <v>135.7936096191406</v>
      </c>
      <c r="V130" s="6">
        <v>135.7936096191406</v>
      </c>
      <c r="W130" s="6">
        <v>136.02980041503909</v>
      </c>
      <c r="X130" s="6">
        <v>135.7936096191406</v>
      </c>
      <c r="Y130" s="6">
        <v>135.7936096191406</v>
      </c>
      <c r="Z130" s="6">
        <v>135.7936096191406</v>
      </c>
      <c r="AA130" s="6">
        <v>136.02980041503909</v>
      </c>
      <c r="AB130" s="6">
        <v>135.7936096191406</v>
      </c>
    </row>
    <row r="131" spans="2:28" x14ac:dyDescent="0.25">
      <c r="B131">
        <f>COUNTIF(Lists!$E$3:$E$547,Energy!$D131)</f>
        <v>1</v>
      </c>
      <c r="C131">
        <f>COUNTIF(Lists!$C$4:$C$17,Energy!$D131)</f>
        <v>0</v>
      </c>
      <c r="D131" s="5" t="s">
        <v>153</v>
      </c>
      <c r="E131" s="6">
        <v>0</v>
      </c>
      <c r="F131" s="6">
        <v>0</v>
      </c>
      <c r="G131" s="6">
        <v>0</v>
      </c>
      <c r="H131" s="6">
        <v>-8196.6552734375</v>
      </c>
      <c r="I131" s="6">
        <v>-8559.935546875</v>
      </c>
      <c r="J131" s="6">
        <v>-8441.869140625</v>
      </c>
      <c r="K131" s="6">
        <v>-8618.1123046875</v>
      </c>
      <c r="L131" s="6">
        <v>-8690.3818359375</v>
      </c>
      <c r="M131" s="6">
        <v>-8702.58203125</v>
      </c>
      <c r="N131" s="6">
        <v>-8872.7431640625</v>
      </c>
      <c r="O131" s="6">
        <v>-8894.4560546875</v>
      </c>
      <c r="P131" s="6">
        <v>-8965.052734375</v>
      </c>
      <c r="Q131" s="6">
        <v>-8952.4013671875</v>
      </c>
      <c r="R131" s="6">
        <v>-9000.2705078125</v>
      </c>
      <c r="S131" s="6">
        <v>-9000.08984375</v>
      </c>
      <c r="T131" s="6">
        <v>-9073.814453125</v>
      </c>
      <c r="U131" s="6">
        <v>-9001.306640625</v>
      </c>
      <c r="V131" s="6">
        <v>-9133.1650390625</v>
      </c>
      <c r="W131" s="6">
        <v>-9022.52734375</v>
      </c>
      <c r="X131" s="6">
        <v>-8961.3779296875</v>
      </c>
      <c r="Y131" s="6">
        <v>-8808.3076171875</v>
      </c>
      <c r="Z131" s="6">
        <v>-8630.5478515625</v>
      </c>
      <c r="AA131" s="6">
        <v>-8311.1533203125</v>
      </c>
      <c r="AB131" s="6">
        <v>-8304.646484375</v>
      </c>
    </row>
    <row r="132" spans="2:28" x14ac:dyDescent="0.25">
      <c r="B132">
        <f>COUNTIF(Lists!$E$3:$E$547,Energy!$D132)</f>
        <v>1</v>
      </c>
      <c r="C132">
        <f>COUNTIF(Lists!$C$4:$C$17,Energy!$D132)</f>
        <v>0</v>
      </c>
      <c r="D132" s="5" t="s">
        <v>154</v>
      </c>
      <c r="E132" s="6">
        <v>0</v>
      </c>
      <c r="F132" s="6">
        <v>0</v>
      </c>
      <c r="G132" s="6">
        <v>0</v>
      </c>
      <c r="H132" s="6">
        <v>135.7936096191406</v>
      </c>
      <c r="I132" s="6">
        <v>135.7936096191406</v>
      </c>
      <c r="J132" s="6">
        <v>135.7936096191406</v>
      </c>
      <c r="K132" s="6">
        <v>136.02980041503909</v>
      </c>
      <c r="L132" s="6">
        <v>135.7936096191406</v>
      </c>
      <c r="M132" s="6">
        <v>135.7936096191406</v>
      </c>
      <c r="N132" s="6">
        <v>135.7936096191406</v>
      </c>
      <c r="O132" s="6">
        <v>136.02980041503909</v>
      </c>
      <c r="P132" s="6">
        <v>135.7936096191406</v>
      </c>
      <c r="Q132" s="6">
        <v>135.7936096191406</v>
      </c>
      <c r="R132" s="6">
        <v>135.7936096191406</v>
      </c>
      <c r="S132" s="6">
        <v>136.02980041503909</v>
      </c>
      <c r="T132" s="6">
        <v>135.7936096191406</v>
      </c>
      <c r="U132" s="6">
        <v>135.7936096191406</v>
      </c>
      <c r="V132" s="6">
        <v>135.7936096191406</v>
      </c>
      <c r="W132" s="6">
        <v>136.02980041503909</v>
      </c>
      <c r="X132" s="6">
        <v>135.7936096191406</v>
      </c>
      <c r="Y132" s="6">
        <v>135.7936096191406</v>
      </c>
      <c r="Z132" s="6">
        <v>135.7936096191406</v>
      </c>
      <c r="AA132" s="6">
        <v>136.02980041503909</v>
      </c>
      <c r="AB132" s="6">
        <v>135.7936096191406</v>
      </c>
    </row>
    <row r="133" spans="2:28" x14ac:dyDescent="0.25">
      <c r="B133">
        <f>COUNTIF(Lists!$E$3:$E$547,Energy!$D133)</f>
        <v>1</v>
      </c>
      <c r="C133">
        <f>COUNTIF(Lists!$C$4:$C$17,Energy!$D133)</f>
        <v>0</v>
      </c>
      <c r="D133" s="5" t="s">
        <v>155</v>
      </c>
      <c r="E133" s="6">
        <v>0</v>
      </c>
      <c r="F133" s="6">
        <v>0</v>
      </c>
      <c r="G133" s="6">
        <v>0</v>
      </c>
      <c r="H133" s="6">
        <v>135.7936096191406</v>
      </c>
      <c r="I133" s="6">
        <v>135.7936096191406</v>
      </c>
      <c r="J133" s="6">
        <v>135.7936096191406</v>
      </c>
      <c r="K133" s="6">
        <v>136.02980041503909</v>
      </c>
      <c r="L133" s="6">
        <v>135.7936096191406</v>
      </c>
      <c r="M133" s="6">
        <v>135.7936096191406</v>
      </c>
      <c r="N133" s="6">
        <v>135.7936096191406</v>
      </c>
      <c r="O133" s="6">
        <v>136.02980041503909</v>
      </c>
      <c r="P133" s="6">
        <v>135.7936096191406</v>
      </c>
      <c r="Q133" s="6">
        <v>135.7936096191406</v>
      </c>
      <c r="R133" s="6">
        <v>135.7936096191406</v>
      </c>
      <c r="S133" s="6">
        <v>136.02980041503909</v>
      </c>
      <c r="T133" s="6">
        <v>135.7936096191406</v>
      </c>
      <c r="U133" s="6">
        <v>135.7936096191406</v>
      </c>
      <c r="V133" s="6">
        <v>135.7936096191406</v>
      </c>
      <c r="W133" s="6">
        <v>136.02980041503909</v>
      </c>
      <c r="X133" s="6">
        <v>135.7936096191406</v>
      </c>
      <c r="Y133" s="6">
        <v>135.7936096191406</v>
      </c>
      <c r="Z133" s="6">
        <v>135.7936096191406</v>
      </c>
      <c r="AA133" s="6">
        <v>136.02980041503909</v>
      </c>
      <c r="AB133" s="6">
        <v>135.7936096191406</v>
      </c>
    </row>
    <row r="134" spans="2:28" x14ac:dyDescent="0.25">
      <c r="B134">
        <f>COUNTIF(Lists!$E$3:$E$547,Energy!$D134)</f>
        <v>1</v>
      </c>
      <c r="C134">
        <f>COUNTIF(Lists!$C$4:$C$17,Energy!$D134)</f>
        <v>0</v>
      </c>
      <c r="D134" s="5" t="s">
        <v>156</v>
      </c>
      <c r="E134" s="6">
        <v>0</v>
      </c>
      <c r="F134" s="6">
        <v>664.88763427734375</v>
      </c>
      <c r="G134" s="6">
        <v>665.85089111328125</v>
      </c>
      <c r="H134" s="6">
        <v>664.88763427734375</v>
      </c>
      <c r="I134" s="6">
        <v>664.88763427734375</v>
      </c>
      <c r="J134" s="6">
        <v>664.88763427734375</v>
      </c>
      <c r="K134" s="6">
        <v>665.85089111328125</v>
      </c>
      <c r="L134" s="6">
        <v>664.88763427734375</v>
      </c>
      <c r="M134" s="6">
        <v>664.88763427734375</v>
      </c>
      <c r="N134" s="6">
        <v>664.88763427734375</v>
      </c>
      <c r="O134" s="6">
        <v>665.85089111328125</v>
      </c>
      <c r="P134" s="6">
        <v>664.88763427734375</v>
      </c>
      <c r="Q134" s="6">
        <v>664.88763427734375</v>
      </c>
      <c r="R134" s="6">
        <v>663.87725830078125</v>
      </c>
      <c r="S134" s="6">
        <v>663.20880126953125</v>
      </c>
      <c r="T134" s="6">
        <v>651.64459228515625</v>
      </c>
      <c r="U134" s="6">
        <v>645.652587890625</v>
      </c>
      <c r="V134" s="6">
        <v>652.5408935546875</v>
      </c>
      <c r="W134" s="6">
        <v>650.20965576171875</v>
      </c>
      <c r="X134" s="6">
        <v>635.52117919921875</v>
      </c>
      <c r="Y134" s="6">
        <v>634.46917724609375</v>
      </c>
      <c r="Z134" s="6">
        <v>617.52899169921875</v>
      </c>
      <c r="AA134" s="6">
        <v>605.8414306640625</v>
      </c>
      <c r="AB134" s="6">
        <v>601.9124755859375</v>
      </c>
    </row>
    <row r="135" spans="2:28" x14ac:dyDescent="0.25">
      <c r="B135">
        <f>COUNTIF(Lists!$E$3:$E$547,Energy!$D135)</f>
        <v>1</v>
      </c>
      <c r="C135">
        <f>COUNTIF(Lists!$C$4:$C$17,Energy!$D135)</f>
        <v>0</v>
      </c>
      <c r="D135" s="5" t="s">
        <v>157</v>
      </c>
      <c r="E135" s="6">
        <v>0</v>
      </c>
      <c r="F135" s="6">
        <v>0</v>
      </c>
      <c r="G135" s="6">
        <v>0</v>
      </c>
      <c r="H135" s="6">
        <v>135.7936096191406</v>
      </c>
      <c r="I135" s="6">
        <v>135.7936096191406</v>
      </c>
      <c r="J135" s="6">
        <v>135.7936096191406</v>
      </c>
      <c r="K135" s="6">
        <v>136.02980041503909</v>
      </c>
      <c r="L135" s="6">
        <v>135.7936096191406</v>
      </c>
      <c r="M135" s="6">
        <v>135.7936096191406</v>
      </c>
      <c r="N135" s="6">
        <v>135.7936096191406</v>
      </c>
      <c r="O135" s="6">
        <v>136.02980041503909</v>
      </c>
      <c r="P135" s="6">
        <v>135.7936096191406</v>
      </c>
      <c r="Q135" s="6">
        <v>135.7936096191406</v>
      </c>
      <c r="R135" s="6">
        <v>135.7936096191406</v>
      </c>
      <c r="S135" s="6">
        <v>136.02980041503909</v>
      </c>
      <c r="T135" s="6">
        <v>135.7936096191406</v>
      </c>
      <c r="U135" s="6">
        <v>135.7936096191406</v>
      </c>
      <c r="V135" s="6">
        <v>135.7936096191406</v>
      </c>
      <c r="W135" s="6">
        <v>136.02980041503909</v>
      </c>
      <c r="X135" s="6">
        <v>135.7936096191406</v>
      </c>
      <c r="Y135" s="6">
        <v>135.7936096191406</v>
      </c>
      <c r="Z135" s="6">
        <v>135.7936096191406</v>
      </c>
      <c r="AA135" s="6">
        <v>136.02980041503909</v>
      </c>
      <c r="AB135" s="6">
        <v>135.7936096191406</v>
      </c>
    </row>
    <row r="136" spans="2:28" x14ac:dyDescent="0.25">
      <c r="B136">
        <f>COUNTIF(Lists!$E$3:$E$547,Energy!$D136)</f>
        <v>1</v>
      </c>
      <c r="C136">
        <f>COUNTIF(Lists!$C$4:$C$17,Energy!$D136)</f>
        <v>0</v>
      </c>
      <c r="D136" s="5" t="s">
        <v>158</v>
      </c>
      <c r="E136" s="6">
        <v>0</v>
      </c>
      <c r="F136" s="6">
        <v>0</v>
      </c>
      <c r="G136" s="6">
        <v>0</v>
      </c>
      <c r="H136" s="6">
        <v>135.7936096191406</v>
      </c>
      <c r="I136" s="6">
        <v>135.7936096191406</v>
      </c>
      <c r="J136" s="6">
        <v>135.7936096191406</v>
      </c>
      <c r="K136" s="6">
        <v>136.02980041503909</v>
      </c>
      <c r="L136" s="6">
        <v>135.7936096191406</v>
      </c>
      <c r="M136" s="6">
        <v>135.7936096191406</v>
      </c>
      <c r="N136" s="6">
        <v>135.7936096191406</v>
      </c>
      <c r="O136" s="6">
        <v>136.02980041503909</v>
      </c>
      <c r="P136" s="6">
        <v>135.7936096191406</v>
      </c>
      <c r="Q136" s="6">
        <v>135.7936096191406</v>
      </c>
      <c r="R136" s="6">
        <v>135.7936096191406</v>
      </c>
      <c r="S136" s="6">
        <v>136.02980041503909</v>
      </c>
      <c r="T136" s="6">
        <v>135.7936096191406</v>
      </c>
      <c r="U136" s="6">
        <v>135.7936096191406</v>
      </c>
      <c r="V136" s="6">
        <v>135.7936096191406</v>
      </c>
      <c r="W136" s="6">
        <v>136.02980041503909</v>
      </c>
      <c r="X136" s="6">
        <v>135.7936096191406</v>
      </c>
      <c r="Y136" s="6">
        <v>135.7936096191406</v>
      </c>
      <c r="Z136" s="6">
        <v>135.7936096191406</v>
      </c>
      <c r="AA136" s="6">
        <v>136.02980041503909</v>
      </c>
      <c r="AB136" s="6">
        <v>135.7936096191406</v>
      </c>
    </row>
    <row r="137" spans="2:28" x14ac:dyDescent="0.25">
      <c r="B137">
        <f>COUNTIF(Lists!$E$3:$E$547,Energy!$D137)</f>
        <v>1</v>
      </c>
      <c r="C137">
        <f>COUNTIF(Lists!$C$4:$C$17,Energy!$D137)</f>
        <v>0</v>
      </c>
      <c r="D137" s="5" t="s">
        <v>159</v>
      </c>
      <c r="E137" s="6">
        <v>0</v>
      </c>
      <c r="F137" s="6">
        <v>0</v>
      </c>
      <c r="G137" s="6">
        <v>0</v>
      </c>
      <c r="H137" s="6">
        <v>135.7936096191406</v>
      </c>
      <c r="I137" s="6">
        <v>135.7936096191406</v>
      </c>
      <c r="J137" s="6">
        <v>135.7936096191406</v>
      </c>
      <c r="K137" s="6">
        <v>136.02980041503909</v>
      </c>
      <c r="L137" s="6">
        <v>135.7936096191406</v>
      </c>
      <c r="M137" s="6">
        <v>135.7936096191406</v>
      </c>
      <c r="N137" s="6">
        <v>135.7936096191406</v>
      </c>
      <c r="O137" s="6">
        <v>136.02980041503909</v>
      </c>
      <c r="P137" s="6">
        <v>135.7936096191406</v>
      </c>
      <c r="Q137" s="6">
        <v>135.7936096191406</v>
      </c>
      <c r="R137" s="6">
        <v>135.7936096191406</v>
      </c>
      <c r="S137" s="6">
        <v>136.02980041503909</v>
      </c>
      <c r="T137" s="6">
        <v>135.7936096191406</v>
      </c>
      <c r="U137" s="6">
        <v>135.7936096191406</v>
      </c>
      <c r="V137" s="6">
        <v>135.7936096191406</v>
      </c>
      <c r="W137" s="6">
        <v>136.02980041503909</v>
      </c>
      <c r="X137" s="6">
        <v>135.7936096191406</v>
      </c>
      <c r="Y137" s="6">
        <v>135.7936096191406</v>
      </c>
      <c r="Z137" s="6">
        <v>135.7936096191406</v>
      </c>
      <c r="AA137" s="6">
        <v>136.02980041503909</v>
      </c>
      <c r="AB137" s="6">
        <v>135.7936096191406</v>
      </c>
    </row>
    <row r="138" spans="2:28" x14ac:dyDescent="0.25">
      <c r="B138">
        <f>COUNTIF(Lists!$E$3:$E$547,Energy!$D138)</f>
        <v>1</v>
      </c>
      <c r="C138">
        <f>COUNTIF(Lists!$C$4:$C$17,Energy!$D138)</f>
        <v>0</v>
      </c>
      <c r="D138" s="5" t="s">
        <v>160</v>
      </c>
      <c r="E138" s="6">
        <v>0</v>
      </c>
      <c r="F138" s="6">
        <v>0</v>
      </c>
      <c r="G138" s="6">
        <v>0</v>
      </c>
      <c r="H138" s="6">
        <v>135.7936096191406</v>
      </c>
      <c r="I138" s="6">
        <v>135.7936096191406</v>
      </c>
      <c r="J138" s="6">
        <v>135.7936096191406</v>
      </c>
      <c r="K138" s="6">
        <v>136.02980041503909</v>
      </c>
      <c r="L138" s="6">
        <v>135.7936096191406</v>
      </c>
      <c r="M138" s="6">
        <v>135.7936096191406</v>
      </c>
      <c r="N138" s="6">
        <v>135.7936096191406</v>
      </c>
      <c r="O138" s="6">
        <v>136.02980041503909</v>
      </c>
      <c r="P138" s="6">
        <v>135.7936096191406</v>
      </c>
      <c r="Q138" s="6">
        <v>135.7936096191406</v>
      </c>
      <c r="R138" s="6">
        <v>135.7936096191406</v>
      </c>
      <c r="S138" s="6">
        <v>136.02980041503909</v>
      </c>
      <c r="T138" s="6">
        <v>135.7936096191406</v>
      </c>
      <c r="U138" s="6">
        <v>135.7936096191406</v>
      </c>
      <c r="V138" s="6">
        <v>135.7936096191406</v>
      </c>
      <c r="W138" s="6">
        <v>136.02980041503909</v>
      </c>
      <c r="X138" s="6">
        <v>135.7936096191406</v>
      </c>
      <c r="Y138" s="6">
        <v>135.7936096191406</v>
      </c>
      <c r="Z138" s="6">
        <v>135.7936096191406</v>
      </c>
      <c r="AA138" s="6">
        <v>136.02980041503909</v>
      </c>
      <c r="AB138" s="6">
        <v>135.7936096191406</v>
      </c>
    </row>
    <row r="139" spans="2:28" x14ac:dyDescent="0.25">
      <c r="B139">
        <f>COUNTIF(Lists!$E$3:$E$547,Energy!$D139)</f>
        <v>1</v>
      </c>
      <c r="C139">
        <f>COUNTIF(Lists!$C$4:$C$17,Energy!$D139)</f>
        <v>0</v>
      </c>
      <c r="D139" s="5" t="s">
        <v>161</v>
      </c>
      <c r="E139" s="6">
        <v>0</v>
      </c>
      <c r="F139" s="6">
        <v>0</v>
      </c>
      <c r="G139" s="6">
        <v>0</v>
      </c>
      <c r="H139" s="6">
        <v>135.7936096191406</v>
      </c>
      <c r="I139" s="6">
        <v>135.7936096191406</v>
      </c>
      <c r="J139" s="6">
        <v>135.7936096191406</v>
      </c>
      <c r="K139" s="6">
        <v>136.02980041503909</v>
      </c>
      <c r="L139" s="6">
        <v>135.7936096191406</v>
      </c>
      <c r="M139" s="6">
        <v>135.7936096191406</v>
      </c>
      <c r="N139" s="6">
        <v>135.7936096191406</v>
      </c>
      <c r="O139" s="6">
        <v>136.02980041503909</v>
      </c>
      <c r="P139" s="6">
        <v>135.7936096191406</v>
      </c>
      <c r="Q139" s="6">
        <v>135.7936096191406</v>
      </c>
      <c r="R139" s="6">
        <v>135.7936096191406</v>
      </c>
      <c r="S139" s="6">
        <v>136.02980041503909</v>
      </c>
      <c r="T139" s="6">
        <v>135.7936096191406</v>
      </c>
      <c r="U139" s="6">
        <v>135.7936096191406</v>
      </c>
      <c r="V139" s="6">
        <v>135.7936096191406</v>
      </c>
      <c r="W139" s="6">
        <v>136.02980041503909</v>
      </c>
      <c r="X139" s="6">
        <v>135.7936096191406</v>
      </c>
      <c r="Y139" s="6">
        <v>135.7936096191406</v>
      </c>
      <c r="Z139" s="6">
        <v>135.7936096191406</v>
      </c>
      <c r="AA139" s="6">
        <v>136.02980041503909</v>
      </c>
      <c r="AB139" s="6">
        <v>135.7936096191406</v>
      </c>
    </row>
    <row r="140" spans="2:28" x14ac:dyDescent="0.25">
      <c r="B140">
        <f>COUNTIF(Lists!$E$3:$E$547,Energy!$D140)</f>
        <v>1</v>
      </c>
      <c r="C140">
        <f>COUNTIF(Lists!$C$4:$C$17,Energy!$D140)</f>
        <v>0</v>
      </c>
      <c r="D140" s="5" t="s">
        <v>162</v>
      </c>
      <c r="E140" s="6">
        <v>0</v>
      </c>
      <c r="F140" s="6">
        <v>0</v>
      </c>
      <c r="G140" s="6">
        <v>0</v>
      </c>
      <c r="H140" s="6">
        <v>135.7936096191406</v>
      </c>
      <c r="I140" s="6">
        <v>135.7936096191406</v>
      </c>
      <c r="J140" s="6">
        <v>135.7936096191406</v>
      </c>
      <c r="K140" s="6">
        <v>136.02980041503909</v>
      </c>
      <c r="L140" s="6">
        <v>135.7936096191406</v>
      </c>
      <c r="M140" s="6">
        <v>135.7936096191406</v>
      </c>
      <c r="N140" s="6">
        <v>135.7936096191406</v>
      </c>
      <c r="O140" s="6">
        <v>136.02980041503909</v>
      </c>
      <c r="P140" s="6">
        <v>135.7936096191406</v>
      </c>
      <c r="Q140" s="6">
        <v>135.7936096191406</v>
      </c>
      <c r="R140" s="6">
        <v>135.7936096191406</v>
      </c>
      <c r="S140" s="6">
        <v>136.02980041503909</v>
      </c>
      <c r="T140" s="6">
        <v>135.7936096191406</v>
      </c>
      <c r="U140" s="6">
        <v>135.7936096191406</v>
      </c>
      <c r="V140" s="6">
        <v>135.7936096191406</v>
      </c>
      <c r="W140" s="6">
        <v>136.02980041503909</v>
      </c>
      <c r="X140" s="6">
        <v>135.7936096191406</v>
      </c>
      <c r="Y140" s="6">
        <v>135.7936096191406</v>
      </c>
      <c r="Z140" s="6">
        <v>135.7936096191406</v>
      </c>
      <c r="AA140" s="6">
        <v>136.02980041503909</v>
      </c>
      <c r="AB140" s="6">
        <v>135.7936096191406</v>
      </c>
    </row>
    <row r="141" spans="2:28" x14ac:dyDescent="0.25">
      <c r="B141">
        <f>COUNTIF(Lists!$E$3:$E$547,Energy!$D141)</f>
        <v>1</v>
      </c>
      <c r="C141">
        <f>COUNTIF(Lists!$C$4:$C$17,Energy!$D141)</f>
        <v>0</v>
      </c>
      <c r="D141" s="5" t="s">
        <v>163</v>
      </c>
      <c r="E141" s="6">
        <v>0</v>
      </c>
      <c r="F141" s="6">
        <v>0</v>
      </c>
      <c r="G141" s="6">
        <v>0</v>
      </c>
      <c r="H141" s="6">
        <v>135.7936096191406</v>
      </c>
      <c r="I141" s="6">
        <v>135.7936096191406</v>
      </c>
      <c r="J141" s="6">
        <v>135.7936096191406</v>
      </c>
      <c r="K141" s="6">
        <v>136.02980041503909</v>
      </c>
      <c r="L141" s="6">
        <v>135.7936096191406</v>
      </c>
      <c r="M141" s="6">
        <v>135.7936096191406</v>
      </c>
      <c r="N141" s="6">
        <v>135.7936096191406</v>
      </c>
      <c r="O141" s="6">
        <v>136.02980041503909</v>
      </c>
      <c r="P141" s="6">
        <v>135.7936096191406</v>
      </c>
      <c r="Q141" s="6">
        <v>135.7936096191406</v>
      </c>
      <c r="R141" s="6">
        <v>135.7936096191406</v>
      </c>
      <c r="S141" s="6">
        <v>136.02980041503909</v>
      </c>
      <c r="T141" s="6">
        <v>135.7936096191406</v>
      </c>
      <c r="U141" s="6">
        <v>135.7936096191406</v>
      </c>
      <c r="V141" s="6">
        <v>135.7936096191406</v>
      </c>
      <c r="W141" s="6">
        <v>136.02980041503909</v>
      </c>
      <c r="X141" s="6">
        <v>135.7936096191406</v>
      </c>
      <c r="Y141" s="6">
        <v>135.7936096191406</v>
      </c>
      <c r="Z141" s="6">
        <v>135.7936096191406</v>
      </c>
      <c r="AA141" s="6">
        <v>136.02980041503909</v>
      </c>
      <c r="AB141" s="6">
        <v>135.7936096191406</v>
      </c>
    </row>
    <row r="142" spans="2:28" x14ac:dyDescent="0.25">
      <c r="B142">
        <f>COUNTIF(Lists!$E$3:$E$547,Energy!$D142)</f>
        <v>1</v>
      </c>
      <c r="C142">
        <f>COUNTIF(Lists!$C$4:$C$17,Energy!$D142)</f>
        <v>0</v>
      </c>
      <c r="D142" s="5" t="s">
        <v>164</v>
      </c>
      <c r="E142" s="6">
        <v>0</v>
      </c>
      <c r="F142" s="6">
        <v>0</v>
      </c>
      <c r="G142" s="6">
        <v>0</v>
      </c>
      <c r="H142" s="6">
        <v>135.7936096191406</v>
      </c>
      <c r="I142" s="6">
        <v>135.7936096191406</v>
      </c>
      <c r="J142" s="6">
        <v>135.7936096191406</v>
      </c>
      <c r="K142" s="6">
        <v>136.02980041503909</v>
      </c>
      <c r="L142" s="6">
        <v>135.7936096191406</v>
      </c>
      <c r="M142" s="6">
        <v>135.7936096191406</v>
      </c>
      <c r="N142" s="6">
        <v>135.7936096191406</v>
      </c>
      <c r="O142" s="6">
        <v>136.02980041503909</v>
      </c>
      <c r="P142" s="6">
        <v>135.7936096191406</v>
      </c>
      <c r="Q142" s="6">
        <v>135.7936096191406</v>
      </c>
      <c r="R142" s="6">
        <v>135.7936096191406</v>
      </c>
      <c r="S142" s="6">
        <v>136.02980041503909</v>
      </c>
      <c r="T142" s="6">
        <v>135.7936096191406</v>
      </c>
      <c r="U142" s="6">
        <v>135.7936096191406</v>
      </c>
      <c r="V142" s="6">
        <v>135.7936096191406</v>
      </c>
      <c r="W142" s="6">
        <v>136.02980041503909</v>
      </c>
      <c r="X142" s="6">
        <v>135.7936096191406</v>
      </c>
      <c r="Y142" s="6">
        <v>135.7936096191406</v>
      </c>
      <c r="Z142" s="6">
        <v>135.7936096191406</v>
      </c>
      <c r="AA142" s="6">
        <v>136.02980041503909</v>
      </c>
      <c r="AB142" s="6">
        <v>135.7936096191406</v>
      </c>
    </row>
    <row r="143" spans="2:28" x14ac:dyDescent="0.25">
      <c r="B143">
        <f>COUNTIF(Lists!$E$3:$E$547,Energy!$D143)</f>
        <v>1</v>
      </c>
      <c r="C143">
        <f>COUNTIF(Lists!$C$4:$C$17,Energy!$D143)</f>
        <v>0</v>
      </c>
      <c r="D143" s="5" t="s">
        <v>165</v>
      </c>
      <c r="E143" s="6">
        <v>0</v>
      </c>
      <c r="F143" s="6">
        <v>0</v>
      </c>
      <c r="G143" s="6">
        <v>0</v>
      </c>
      <c r="H143" s="6">
        <v>135.7936096191406</v>
      </c>
      <c r="I143" s="6">
        <v>135.7936096191406</v>
      </c>
      <c r="J143" s="6">
        <v>135.7936096191406</v>
      </c>
      <c r="K143" s="6">
        <v>136.02980041503909</v>
      </c>
      <c r="L143" s="6">
        <v>135.7936096191406</v>
      </c>
      <c r="M143" s="6">
        <v>135.7936096191406</v>
      </c>
      <c r="N143" s="6">
        <v>135.7936096191406</v>
      </c>
      <c r="O143" s="6">
        <v>136.02980041503909</v>
      </c>
      <c r="P143" s="6">
        <v>135.7936096191406</v>
      </c>
      <c r="Q143" s="6">
        <v>135.7936096191406</v>
      </c>
      <c r="R143" s="6">
        <v>135.7936096191406</v>
      </c>
      <c r="S143" s="6">
        <v>136.02980041503909</v>
      </c>
      <c r="T143" s="6">
        <v>135.7936096191406</v>
      </c>
      <c r="U143" s="6">
        <v>135.7936096191406</v>
      </c>
      <c r="V143" s="6">
        <v>135.7936096191406</v>
      </c>
      <c r="W143" s="6">
        <v>136.02980041503909</v>
      </c>
      <c r="X143" s="6">
        <v>135.7936096191406</v>
      </c>
      <c r="Y143" s="6">
        <v>135.7936096191406</v>
      </c>
      <c r="Z143" s="6">
        <v>135.7936096191406</v>
      </c>
      <c r="AA143" s="6">
        <v>136.02980041503909</v>
      </c>
      <c r="AB143" s="6">
        <v>135.7936096191406</v>
      </c>
    </row>
    <row r="144" spans="2:28" x14ac:dyDescent="0.25">
      <c r="B144">
        <f>COUNTIF(Lists!$E$3:$E$547,Energy!$D144)</f>
        <v>1</v>
      </c>
      <c r="C144">
        <f>COUNTIF(Lists!$C$4:$C$17,Energy!$D144)</f>
        <v>0</v>
      </c>
      <c r="D144" s="5" t="s">
        <v>166</v>
      </c>
      <c r="E144" s="6">
        <v>0</v>
      </c>
      <c r="F144" s="6">
        <v>0</v>
      </c>
      <c r="G144" s="6">
        <v>0</v>
      </c>
      <c r="H144" s="6">
        <v>135.7936096191406</v>
      </c>
      <c r="I144" s="6">
        <v>135.7936096191406</v>
      </c>
      <c r="J144" s="6">
        <v>135.7936096191406</v>
      </c>
      <c r="K144" s="6">
        <v>136.02980041503909</v>
      </c>
      <c r="L144" s="6">
        <v>135.7936096191406</v>
      </c>
      <c r="M144" s="6">
        <v>135.7936096191406</v>
      </c>
      <c r="N144" s="6">
        <v>135.7936096191406</v>
      </c>
      <c r="O144" s="6">
        <v>136.02980041503909</v>
      </c>
      <c r="P144" s="6">
        <v>135.7936096191406</v>
      </c>
      <c r="Q144" s="6">
        <v>135.7936096191406</v>
      </c>
      <c r="R144" s="6">
        <v>135.7936096191406</v>
      </c>
      <c r="S144" s="6">
        <v>136.02980041503909</v>
      </c>
      <c r="T144" s="6">
        <v>135.7936096191406</v>
      </c>
      <c r="U144" s="6">
        <v>135.7936096191406</v>
      </c>
      <c r="V144" s="6">
        <v>135.7936096191406</v>
      </c>
      <c r="W144" s="6">
        <v>136.02980041503909</v>
      </c>
      <c r="X144" s="6">
        <v>135.7936096191406</v>
      </c>
      <c r="Y144" s="6">
        <v>135.7936096191406</v>
      </c>
      <c r="Z144" s="6">
        <v>135.7936096191406</v>
      </c>
      <c r="AA144" s="6">
        <v>136.02980041503909</v>
      </c>
      <c r="AB144" s="6">
        <v>135.7936096191406</v>
      </c>
    </row>
    <row r="145" spans="2:28" x14ac:dyDescent="0.25">
      <c r="B145">
        <f>COUNTIF(Lists!$E$3:$E$547,Energy!$D145)</f>
        <v>1</v>
      </c>
      <c r="C145">
        <f>COUNTIF(Lists!$C$4:$C$17,Energy!$D145)</f>
        <v>0</v>
      </c>
      <c r="D145" s="5" t="s">
        <v>167</v>
      </c>
      <c r="E145" s="6">
        <v>0</v>
      </c>
      <c r="F145" s="6">
        <v>664.88763427734375</v>
      </c>
      <c r="G145" s="6">
        <v>665.85089111328125</v>
      </c>
      <c r="H145" s="6">
        <v>664.88763427734375</v>
      </c>
      <c r="I145" s="6">
        <v>664.88763427734375</v>
      </c>
      <c r="J145" s="6">
        <v>664.88763427734375</v>
      </c>
      <c r="K145" s="6">
        <v>665.85089111328125</v>
      </c>
      <c r="L145" s="6">
        <v>664.88763427734375</v>
      </c>
      <c r="M145" s="6">
        <v>664.88763427734375</v>
      </c>
      <c r="N145" s="6">
        <v>664.88763427734375</v>
      </c>
      <c r="O145" s="6">
        <v>665.85089111328125</v>
      </c>
      <c r="P145" s="6">
        <v>664.88763427734375</v>
      </c>
      <c r="Q145" s="6">
        <v>664.88763427734375</v>
      </c>
      <c r="R145" s="6">
        <v>663.87725830078125</v>
      </c>
      <c r="S145" s="6">
        <v>663.20880126953125</v>
      </c>
      <c r="T145" s="6">
        <v>650.728759765625</v>
      </c>
      <c r="U145" s="6">
        <v>645.652587890625</v>
      </c>
      <c r="V145" s="6">
        <v>652.3145751953125</v>
      </c>
      <c r="W145" s="6">
        <v>650.12359619140625</v>
      </c>
      <c r="X145" s="6">
        <v>634.7606201171875</v>
      </c>
      <c r="Y145" s="6">
        <v>634.10052490234375</v>
      </c>
      <c r="Z145" s="6">
        <v>617.1431884765625</v>
      </c>
      <c r="AA145" s="6">
        <v>605.8414306640625</v>
      </c>
      <c r="AB145" s="6">
        <v>601.42041015625</v>
      </c>
    </row>
    <row r="146" spans="2:28" x14ac:dyDescent="0.25">
      <c r="B146">
        <f>COUNTIF(Lists!$E$3:$E$547,Energy!$D146)</f>
        <v>1</v>
      </c>
      <c r="C146">
        <f>COUNTIF(Lists!$C$4:$C$17,Energy!$D146)</f>
        <v>0</v>
      </c>
      <c r="D146" s="5" t="s">
        <v>168</v>
      </c>
      <c r="E146" s="6">
        <v>0</v>
      </c>
      <c r="F146" s="6">
        <v>0</v>
      </c>
      <c r="G146" s="6">
        <v>0</v>
      </c>
      <c r="H146" s="6">
        <v>135.7936096191406</v>
      </c>
      <c r="I146" s="6">
        <v>135.7936096191406</v>
      </c>
      <c r="J146" s="6">
        <v>135.7936096191406</v>
      </c>
      <c r="K146" s="6">
        <v>136.02980041503909</v>
      </c>
      <c r="L146" s="6">
        <v>135.7936096191406</v>
      </c>
      <c r="M146" s="6">
        <v>135.7936096191406</v>
      </c>
      <c r="N146" s="6">
        <v>135.7936096191406</v>
      </c>
      <c r="O146" s="6">
        <v>136.02980041503909</v>
      </c>
      <c r="P146" s="6">
        <v>135.7936096191406</v>
      </c>
      <c r="Q146" s="6">
        <v>135.7936096191406</v>
      </c>
      <c r="R146" s="6">
        <v>135.7936096191406</v>
      </c>
      <c r="S146" s="6">
        <v>136.02980041503909</v>
      </c>
      <c r="T146" s="6">
        <v>135.7936096191406</v>
      </c>
      <c r="U146" s="6">
        <v>135.7936096191406</v>
      </c>
      <c r="V146" s="6">
        <v>135.7936096191406</v>
      </c>
      <c r="W146" s="6">
        <v>136.02980041503909</v>
      </c>
      <c r="X146" s="6">
        <v>135.7936096191406</v>
      </c>
      <c r="Y146" s="6">
        <v>135.7936096191406</v>
      </c>
      <c r="Z146" s="6">
        <v>135.7936096191406</v>
      </c>
      <c r="AA146" s="6">
        <v>136.02980041503909</v>
      </c>
      <c r="AB146" s="6">
        <v>135.7936096191406</v>
      </c>
    </row>
    <row r="147" spans="2:28" x14ac:dyDescent="0.25">
      <c r="B147">
        <f>COUNTIF(Lists!$E$3:$E$547,Energy!$D147)</f>
        <v>1</v>
      </c>
      <c r="C147">
        <f>COUNTIF(Lists!$C$4:$C$17,Energy!$D147)</f>
        <v>0</v>
      </c>
      <c r="D147" s="5" t="s">
        <v>169</v>
      </c>
      <c r="E147" s="6">
        <v>0</v>
      </c>
      <c r="F147" s="6">
        <v>0</v>
      </c>
      <c r="G147" s="6">
        <v>0</v>
      </c>
      <c r="H147" s="6">
        <v>135.7936096191406</v>
      </c>
      <c r="I147" s="6">
        <v>135.7936096191406</v>
      </c>
      <c r="J147" s="6">
        <v>135.7936096191406</v>
      </c>
      <c r="K147" s="6">
        <v>136.02980041503909</v>
      </c>
      <c r="L147" s="6">
        <v>135.7936096191406</v>
      </c>
      <c r="M147" s="6">
        <v>135.7936096191406</v>
      </c>
      <c r="N147" s="6">
        <v>135.7936096191406</v>
      </c>
      <c r="O147" s="6">
        <v>136.02980041503909</v>
      </c>
      <c r="P147" s="6">
        <v>135.7936096191406</v>
      </c>
      <c r="Q147" s="6">
        <v>135.7936096191406</v>
      </c>
      <c r="R147" s="6">
        <v>135.7936096191406</v>
      </c>
      <c r="S147" s="6">
        <v>136.02980041503909</v>
      </c>
      <c r="T147" s="6">
        <v>135.7936096191406</v>
      </c>
      <c r="U147" s="6">
        <v>135.7936096191406</v>
      </c>
      <c r="V147" s="6">
        <v>135.7936096191406</v>
      </c>
      <c r="W147" s="6">
        <v>136.02980041503909</v>
      </c>
      <c r="X147" s="6">
        <v>135.7936096191406</v>
      </c>
      <c r="Y147" s="6">
        <v>135.7936096191406</v>
      </c>
      <c r="Z147" s="6">
        <v>135.7936096191406</v>
      </c>
      <c r="AA147" s="6">
        <v>136.02980041503909</v>
      </c>
      <c r="AB147" s="6">
        <v>135.7936096191406</v>
      </c>
    </row>
    <row r="148" spans="2:28" x14ac:dyDescent="0.25">
      <c r="B148">
        <f>COUNTIF(Lists!$E$3:$E$547,Energy!$D148)</f>
        <v>1</v>
      </c>
      <c r="C148">
        <f>COUNTIF(Lists!$C$4:$C$17,Energy!$D148)</f>
        <v>0</v>
      </c>
      <c r="D148" s="5" t="s">
        <v>170</v>
      </c>
      <c r="E148" s="6">
        <v>0</v>
      </c>
      <c r="F148" s="6">
        <v>0</v>
      </c>
      <c r="G148" s="6">
        <v>0</v>
      </c>
      <c r="H148" s="6">
        <v>135.7936096191406</v>
      </c>
      <c r="I148" s="6">
        <v>135.7936096191406</v>
      </c>
      <c r="J148" s="6">
        <v>135.7936096191406</v>
      </c>
      <c r="K148" s="6">
        <v>136.02980041503909</v>
      </c>
      <c r="L148" s="6">
        <v>135.7936096191406</v>
      </c>
      <c r="M148" s="6">
        <v>135.7936096191406</v>
      </c>
      <c r="N148" s="6">
        <v>135.7936096191406</v>
      </c>
      <c r="O148" s="6">
        <v>136.02980041503909</v>
      </c>
      <c r="P148" s="6">
        <v>135.7936096191406</v>
      </c>
      <c r="Q148" s="6">
        <v>135.7936096191406</v>
      </c>
      <c r="R148" s="6">
        <v>135.7936096191406</v>
      </c>
      <c r="S148" s="6">
        <v>136.02980041503909</v>
      </c>
      <c r="T148" s="6">
        <v>135.7936096191406</v>
      </c>
      <c r="U148" s="6">
        <v>135.7936096191406</v>
      </c>
      <c r="V148" s="6">
        <v>135.7936096191406</v>
      </c>
      <c r="W148" s="6">
        <v>136.02980041503909</v>
      </c>
      <c r="X148" s="6">
        <v>135.7936096191406</v>
      </c>
      <c r="Y148" s="6">
        <v>135.7936096191406</v>
      </c>
      <c r="Z148" s="6">
        <v>135.7936096191406</v>
      </c>
      <c r="AA148" s="6">
        <v>136.02980041503909</v>
      </c>
      <c r="AB148" s="6">
        <v>135.7936096191406</v>
      </c>
    </row>
    <row r="149" spans="2:28" x14ac:dyDescent="0.25">
      <c r="B149">
        <f>COUNTIF(Lists!$E$3:$E$547,Energy!$D149)</f>
        <v>1</v>
      </c>
      <c r="C149">
        <f>COUNTIF(Lists!$C$4:$C$17,Energy!$D149)</f>
        <v>0</v>
      </c>
      <c r="D149" s="5" t="s">
        <v>171</v>
      </c>
      <c r="E149" s="6">
        <v>0</v>
      </c>
      <c r="F149" s="6">
        <v>0</v>
      </c>
      <c r="G149" s="6">
        <v>0</v>
      </c>
      <c r="H149" s="6">
        <v>135.7936096191406</v>
      </c>
      <c r="I149" s="6">
        <v>135.7936096191406</v>
      </c>
      <c r="J149" s="6">
        <v>135.7936096191406</v>
      </c>
      <c r="K149" s="6">
        <v>136.02980041503909</v>
      </c>
      <c r="L149" s="6">
        <v>135.7936096191406</v>
      </c>
      <c r="M149" s="6">
        <v>135.7936096191406</v>
      </c>
      <c r="N149" s="6">
        <v>135.7936096191406</v>
      </c>
      <c r="O149" s="6">
        <v>136.02980041503909</v>
      </c>
      <c r="P149" s="6">
        <v>135.7936096191406</v>
      </c>
      <c r="Q149" s="6">
        <v>135.7936096191406</v>
      </c>
      <c r="R149" s="6">
        <v>135.7936096191406</v>
      </c>
      <c r="S149" s="6">
        <v>136.02980041503909</v>
      </c>
      <c r="T149" s="6">
        <v>135.7936096191406</v>
      </c>
      <c r="U149" s="6">
        <v>135.7936096191406</v>
      </c>
      <c r="V149" s="6">
        <v>135.7936096191406</v>
      </c>
      <c r="W149" s="6">
        <v>136.02980041503909</v>
      </c>
      <c r="X149" s="6">
        <v>135.7936096191406</v>
      </c>
      <c r="Y149" s="6">
        <v>135.7936096191406</v>
      </c>
      <c r="Z149" s="6">
        <v>135.7936096191406</v>
      </c>
      <c r="AA149" s="6">
        <v>136.02980041503909</v>
      </c>
      <c r="AB149" s="6">
        <v>135.7936096191406</v>
      </c>
    </row>
    <row r="150" spans="2:28" x14ac:dyDescent="0.25">
      <c r="B150">
        <f>COUNTIF(Lists!$E$3:$E$547,Energy!$D150)</f>
        <v>1</v>
      </c>
      <c r="C150">
        <f>COUNTIF(Lists!$C$4:$C$17,Energy!$D150)</f>
        <v>0</v>
      </c>
      <c r="D150" s="5" t="s">
        <v>172</v>
      </c>
      <c r="E150" s="6">
        <v>0</v>
      </c>
      <c r="F150" s="6">
        <v>0</v>
      </c>
      <c r="G150" s="6">
        <v>0</v>
      </c>
      <c r="H150" s="6">
        <v>135.7936096191406</v>
      </c>
      <c r="I150" s="6">
        <v>135.7936096191406</v>
      </c>
      <c r="J150" s="6">
        <v>135.7936096191406</v>
      </c>
      <c r="K150" s="6">
        <v>136.02980041503909</v>
      </c>
      <c r="L150" s="6">
        <v>135.7936096191406</v>
      </c>
      <c r="M150" s="6">
        <v>135.7936096191406</v>
      </c>
      <c r="N150" s="6">
        <v>135.7936096191406</v>
      </c>
      <c r="O150" s="6">
        <v>136.02980041503909</v>
      </c>
      <c r="P150" s="6">
        <v>135.7936096191406</v>
      </c>
      <c r="Q150" s="6">
        <v>135.7936096191406</v>
      </c>
      <c r="R150" s="6">
        <v>135.7936096191406</v>
      </c>
      <c r="S150" s="6">
        <v>136.02980041503909</v>
      </c>
      <c r="T150" s="6">
        <v>135.7936096191406</v>
      </c>
      <c r="U150" s="6">
        <v>135.7936096191406</v>
      </c>
      <c r="V150" s="6">
        <v>135.7936096191406</v>
      </c>
      <c r="W150" s="6">
        <v>136.02980041503909</v>
      </c>
      <c r="X150" s="6">
        <v>135.7936096191406</v>
      </c>
      <c r="Y150" s="6">
        <v>135.7936096191406</v>
      </c>
      <c r="Z150" s="6">
        <v>135.7936096191406</v>
      </c>
      <c r="AA150" s="6">
        <v>136.02980041503909</v>
      </c>
      <c r="AB150" s="6">
        <v>135.7936096191406</v>
      </c>
    </row>
    <row r="151" spans="2:28" x14ac:dyDescent="0.25">
      <c r="B151">
        <f>COUNTIF(Lists!$E$3:$E$547,Energy!$D151)</f>
        <v>1</v>
      </c>
      <c r="C151">
        <f>COUNTIF(Lists!$C$4:$C$17,Energy!$D151)</f>
        <v>0</v>
      </c>
      <c r="D151" s="5" t="s">
        <v>173</v>
      </c>
      <c r="E151" s="6">
        <v>0</v>
      </c>
      <c r="F151" s="6">
        <v>543.1744384765625</v>
      </c>
      <c r="G151" s="6">
        <v>544.11920166015625</v>
      </c>
      <c r="H151" s="6">
        <v>543.1744384765625</v>
      </c>
      <c r="I151" s="6">
        <v>543.1744384765625</v>
      </c>
      <c r="J151" s="6">
        <v>543.1744384765625</v>
      </c>
      <c r="K151" s="6">
        <v>544.11920166015625</v>
      </c>
      <c r="L151" s="6">
        <v>543.1744384765625</v>
      </c>
      <c r="M151" s="6">
        <v>543.1744384765625</v>
      </c>
      <c r="N151" s="6">
        <v>543.1744384765625</v>
      </c>
      <c r="O151" s="6">
        <v>544.11920166015625</v>
      </c>
      <c r="P151" s="6">
        <v>543.1744384765625</v>
      </c>
      <c r="Q151" s="6">
        <v>543.1744384765625</v>
      </c>
      <c r="R151" s="6">
        <v>543.1744384765625</v>
      </c>
      <c r="S151" s="6">
        <v>544.11920166015625</v>
      </c>
      <c r="T151" s="6">
        <v>543.1744384765625</v>
      </c>
      <c r="U151" s="6">
        <v>543.1744384765625</v>
      </c>
      <c r="V151" s="6">
        <v>543.1744384765625</v>
      </c>
      <c r="W151" s="6">
        <v>544.11920166015625</v>
      </c>
      <c r="X151" s="6">
        <v>543.1744384765625</v>
      </c>
      <c r="Y151" s="6">
        <v>543.1744384765625</v>
      </c>
      <c r="Z151" s="6">
        <v>543.1744384765625</v>
      </c>
      <c r="AA151" s="6">
        <v>544.11920166015625</v>
      </c>
      <c r="AB151" s="6">
        <v>543.1744384765625</v>
      </c>
    </row>
    <row r="152" spans="2:28" x14ac:dyDescent="0.25">
      <c r="B152">
        <f>COUNTIF(Lists!$E$3:$E$547,Energy!$D152)</f>
        <v>1</v>
      </c>
      <c r="C152">
        <f>COUNTIF(Lists!$C$4:$C$17,Energy!$D152)</f>
        <v>0</v>
      </c>
      <c r="D152" s="5" t="s">
        <v>174</v>
      </c>
      <c r="E152" s="6">
        <v>0</v>
      </c>
      <c r="F152" s="6">
        <v>543.1744384765625</v>
      </c>
      <c r="G152" s="6">
        <v>544.11920166015625</v>
      </c>
      <c r="H152" s="6">
        <v>543.1744384765625</v>
      </c>
      <c r="I152" s="6">
        <v>543.1744384765625</v>
      </c>
      <c r="J152" s="6">
        <v>543.1744384765625</v>
      </c>
      <c r="K152" s="6">
        <v>544.11920166015625</v>
      </c>
      <c r="L152" s="6">
        <v>543.1744384765625</v>
      </c>
      <c r="M152" s="6">
        <v>543.1744384765625</v>
      </c>
      <c r="N152" s="6">
        <v>543.1744384765625</v>
      </c>
      <c r="O152" s="6">
        <v>544.11920166015625</v>
      </c>
      <c r="P152" s="6">
        <v>543.1744384765625</v>
      </c>
      <c r="Q152" s="6">
        <v>543.1744384765625</v>
      </c>
      <c r="R152" s="6">
        <v>543.1744384765625</v>
      </c>
      <c r="S152" s="6">
        <v>544.11920166015625</v>
      </c>
      <c r="T152" s="6">
        <v>543.1744384765625</v>
      </c>
      <c r="U152" s="6">
        <v>543.1744384765625</v>
      </c>
      <c r="V152" s="6">
        <v>543.1744384765625</v>
      </c>
      <c r="W152" s="6">
        <v>544.11920166015625</v>
      </c>
      <c r="X152" s="6">
        <v>543.1744384765625</v>
      </c>
      <c r="Y152" s="6">
        <v>543.1744384765625</v>
      </c>
      <c r="Z152" s="6">
        <v>543.1744384765625</v>
      </c>
      <c r="AA152" s="6">
        <v>544.11920166015625</v>
      </c>
      <c r="AB152" s="6">
        <v>543.1744384765625</v>
      </c>
    </row>
    <row r="153" spans="2:28" x14ac:dyDescent="0.25">
      <c r="B153">
        <f>COUNTIF(Lists!$E$3:$E$547,Energy!$D153)</f>
        <v>1</v>
      </c>
      <c r="C153">
        <f>COUNTIF(Lists!$C$4:$C$17,Energy!$D153)</f>
        <v>0</v>
      </c>
      <c r="D153" s="5" t="s">
        <v>175</v>
      </c>
      <c r="E153" s="6">
        <v>0</v>
      </c>
      <c r="F153" s="6">
        <v>543.1744384765625</v>
      </c>
      <c r="G153" s="6">
        <v>544.11920166015625</v>
      </c>
      <c r="H153" s="6">
        <v>543.1744384765625</v>
      </c>
      <c r="I153" s="6">
        <v>543.1744384765625</v>
      </c>
      <c r="J153" s="6">
        <v>543.1744384765625</v>
      </c>
      <c r="K153" s="6">
        <v>544.11920166015625</v>
      </c>
      <c r="L153" s="6">
        <v>543.1744384765625</v>
      </c>
      <c r="M153" s="6">
        <v>543.1744384765625</v>
      </c>
      <c r="N153" s="6">
        <v>543.1744384765625</v>
      </c>
      <c r="O153" s="6">
        <v>544.11920166015625</v>
      </c>
      <c r="P153" s="6">
        <v>543.1744384765625</v>
      </c>
      <c r="Q153" s="6">
        <v>543.1744384765625</v>
      </c>
      <c r="R153" s="6">
        <v>543.1744384765625</v>
      </c>
      <c r="S153" s="6">
        <v>544.11920166015625</v>
      </c>
      <c r="T153" s="6">
        <v>543.1744384765625</v>
      </c>
      <c r="U153" s="6">
        <v>543.1744384765625</v>
      </c>
      <c r="V153" s="6">
        <v>543.1744384765625</v>
      </c>
      <c r="W153" s="6">
        <v>544.11920166015625</v>
      </c>
      <c r="X153" s="6">
        <v>543.1744384765625</v>
      </c>
      <c r="Y153" s="6">
        <v>543.1744384765625</v>
      </c>
      <c r="Z153" s="6">
        <v>543.1744384765625</v>
      </c>
      <c r="AA153" s="6">
        <v>544.11920166015625</v>
      </c>
      <c r="AB153" s="6">
        <v>543.1744384765625</v>
      </c>
    </row>
    <row r="154" spans="2:28" x14ac:dyDescent="0.25">
      <c r="B154">
        <f>COUNTIF(Lists!$E$3:$E$547,Energy!$D154)</f>
        <v>1</v>
      </c>
      <c r="C154">
        <f>COUNTIF(Lists!$C$4:$C$17,Energy!$D154)</f>
        <v>0</v>
      </c>
      <c r="D154" s="5" t="s">
        <v>176</v>
      </c>
      <c r="E154" s="6">
        <v>0</v>
      </c>
      <c r="F154" s="6">
        <v>543.1744384765625</v>
      </c>
      <c r="G154" s="6">
        <v>544.11920166015625</v>
      </c>
      <c r="H154" s="6">
        <v>543.1744384765625</v>
      </c>
      <c r="I154" s="6">
        <v>543.1744384765625</v>
      </c>
      <c r="J154" s="6">
        <v>543.1744384765625</v>
      </c>
      <c r="K154" s="6">
        <v>544.11920166015625</v>
      </c>
      <c r="L154" s="6">
        <v>543.1744384765625</v>
      </c>
      <c r="M154" s="6">
        <v>543.1744384765625</v>
      </c>
      <c r="N154" s="6">
        <v>543.1744384765625</v>
      </c>
      <c r="O154" s="6">
        <v>544.11920166015625</v>
      </c>
      <c r="P154" s="6">
        <v>543.1744384765625</v>
      </c>
      <c r="Q154" s="6">
        <v>543.1744384765625</v>
      </c>
      <c r="R154" s="6">
        <v>543.1744384765625</v>
      </c>
      <c r="S154" s="6">
        <v>544.11920166015625</v>
      </c>
      <c r="T154" s="6">
        <v>543.1744384765625</v>
      </c>
      <c r="U154" s="6">
        <v>543.1744384765625</v>
      </c>
      <c r="V154" s="6">
        <v>543.1744384765625</v>
      </c>
      <c r="W154" s="6">
        <v>544.11920166015625</v>
      </c>
      <c r="X154" s="6">
        <v>543.1744384765625</v>
      </c>
      <c r="Y154" s="6">
        <v>543.1744384765625</v>
      </c>
      <c r="Z154" s="6">
        <v>543.1744384765625</v>
      </c>
      <c r="AA154" s="6">
        <v>544.11920166015625</v>
      </c>
      <c r="AB154" s="6">
        <v>543.1744384765625</v>
      </c>
    </row>
    <row r="155" spans="2:28" x14ac:dyDescent="0.25">
      <c r="B155">
        <f>COUNTIF(Lists!$E$3:$E$547,Energy!$D155)</f>
        <v>1</v>
      </c>
      <c r="C155">
        <f>COUNTIF(Lists!$C$4:$C$17,Energy!$D155)</f>
        <v>0</v>
      </c>
      <c r="D155" s="5" t="s">
        <v>177</v>
      </c>
      <c r="E155" s="6">
        <v>0</v>
      </c>
      <c r="F155" s="6">
        <v>543.1744384765625</v>
      </c>
      <c r="G155" s="6">
        <v>544.11920166015625</v>
      </c>
      <c r="H155" s="6">
        <v>543.1744384765625</v>
      </c>
      <c r="I155" s="6">
        <v>543.1744384765625</v>
      </c>
      <c r="J155" s="6">
        <v>543.1744384765625</v>
      </c>
      <c r="K155" s="6">
        <v>544.11920166015625</v>
      </c>
      <c r="L155" s="6">
        <v>543.1744384765625</v>
      </c>
      <c r="M155" s="6">
        <v>543.1744384765625</v>
      </c>
      <c r="N155" s="6">
        <v>543.1744384765625</v>
      </c>
      <c r="O155" s="6">
        <v>544.11920166015625</v>
      </c>
      <c r="P155" s="6">
        <v>543.1744384765625</v>
      </c>
      <c r="Q155" s="6">
        <v>543.1744384765625</v>
      </c>
      <c r="R155" s="6">
        <v>543.1744384765625</v>
      </c>
      <c r="S155" s="6">
        <v>544.11920166015625</v>
      </c>
      <c r="T155" s="6">
        <v>543.1744384765625</v>
      </c>
      <c r="U155" s="6">
        <v>543.1744384765625</v>
      </c>
      <c r="V155" s="6">
        <v>543.1744384765625</v>
      </c>
      <c r="W155" s="6">
        <v>544.11920166015625</v>
      </c>
      <c r="X155" s="6">
        <v>543.1744384765625</v>
      </c>
      <c r="Y155" s="6">
        <v>543.1744384765625</v>
      </c>
      <c r="Z155" s="6">
        <v>543.1744384765625</v>
      </c>
      <c r="AA155" s="6">
        <v>544.11920166015625</v>
      </c>
      <c r="AB155" s="6">
        <v>543.1744384765625</v>
      </c>
    </row>
    <row r="156" spans="2:28" x14ac:dyDescent="0.25">
      <c r="B156">
        <f>COUNTIF(Lists!$E$3:$E$547,Energy!$D156)</f>
        <v>1</v>
      </c>
      <c r="C156">
        <f>COUNTIF(Lists!$C$4:$C$17,Energy!$D156)</f>
        <v>0</v>
      </c>
      <c r="D156" s="5" t="s">
        <v>178</v>
      </c>
      <c r="E156" s="6">
        <v>0</v>
      </c>
      <c r="F156" s="6">
        <v>664.88763427734375</v>
      </c>
      <c r="G156" s="6">
        <v>665.85089111328125</v>
      </c>
      <c r="H156" s="6">
        <v>664.88763427734375</v>
      </c>
      <c r="I156" s="6">
        <v>664.88763427734375</v>
      </c>
      <c r="J156" s="6">
        <v>664.88763427734375</v>
      </c>
      <c r="K156" s="6">
        <v>665.85089111328125</v>
      </c>
      <c r="L156" s="6">
        <v>664.88763427734375</v>
      </c>
      <c r="M156" s="6">
        <v>664.88763427734375</v>
      </c>
      <c r="N156" s="6">
        <v>664.88763427734375</v>
      </c>
      <c r="O156" s="6">
        <v>665.85089111328125</v>
      </c>
      <c r="P156" s="6">
        <v>664.88763427734375</v>
      </c>
      <c r="Q156" s="6">
        <v>664.88763427734375</v>
      </c>
      <c r="R156" s="6">
        <v>663.87725830078125</v>
      </c>
      <c r="S156" s="6">
        <v>663.20880126953125</v>
      </c>
      <c r="T156" s="6">
        <v>651.2769775390625</v>
      </c>
      <c r="U156" s="6">
        <v>645.652587890625</v>
      </c>
      <c r="V156" s="6">
        <v>652.5408935546875</v>
      </c>
      <c r="W156" s="6">
        <v>650.20965576171875</v>
      </c>
      <c r="X156" s="6">
        <v>635.2469482421875</v>
      </c>
      <c r="Y156" s="6">
        <v>634.46917724609375</v>
      </c>
      <c r="Z156" s="6">
        <v>617.52899169921875</v>
      </c>
      <c r="AA156" s="6">
        <v>605.8414306640625</v>
      </c>
      <c r="AB156" s="6">
        <v>601.9124755859375</v>
      </c>
    </row>
    <row r="157" spans="2:28" x14ac:dyDescent="0.25">
      <c r="B157">
        <f>COUNTIF(Lists!$E$3:$E$547,Energy!$D157)</f>
        <v>1</v>
      </c>
      <c r="C157">
        <f>COUNTIF(Lists!$C$4:$C$17,Energy!$D157)</f>
        <v>0</v>
      </c>
      <c r="D157" s="5" t="s">
        <v>179</v>
      </c>
      <c r="E157" s="6">
        <v>0</v>
      </c>
      <c r="F157" s="6">
        <v>543.1744384765625</v>
      </c>
      <c r="G157" s="6">
        <v>544.11920166015625</v>
      </c>
      <c r="H157" s="6">
        <v>543.1744384765625</v>
      </c>
      <c r="I157" s="6">
        <v>543.1744384765625</v>
      </c>
      <c r="J157" s="6">
        <v>543.1744384765625</v>
      </c>
      <c r="K157" s="6">
        <v>544.11920166015625</v>
      </c>
      <c r="L157" s="6">
        <v>543.1744384765625</v>
      </c>
      <c r="M157" s="6">
        <v>543.1744384765625</v>
      </c>
      <c r="N157" s="6">
        <v>543.1744384765625</v>
      </c>
      <c r="O157" s="6">
        <v>544.11920166015625</v>
      </c>
      <c r="P157" s="6">
        <v>543.1744384765625</v>
      </c>
      <c r="Q157" s="6">
        <v>543.1744384765625</v>
      </c>
      <c r="R157" s="6">
        <v>543.1744384765625</v>
      </c>
      <c r="S157" s="6">
        <v>544.11920166015625</v>
      </c>
      <c r="T157" s="6">
        <v>543.1744384765625</v>
      </c>
      <c r="U157" s="6">
        <v>543.1744384765625</v>
      </c>
      <c r="V157" s="6">
        <v>543.1744384765625</v>
      </c>
      <c r="W157" s="6">
        <v>544.11920166015625</v>
      </c>
      <c r="X157" s="6">
        <v>543.1744384765625</v>
      </c>
      <c r="Y157" s="6">
        <v>543.1744384765625</v>
      </c>
      <c r="Z157" s="6">
        <v>543.1744384765625</v>
      </c>
      <c r="AA157" s="6">
        <v>544.11920166015625</v>
      </c>
      <c r="AB157" s="6">
        <v>543.1744384765625</v>
      </c>
    </row>
    <row r="158" spans="2:28" x14ac:dyDescent="0.25">
      <c r="B158">
        <f>COUNTIF(Lists!$E$3:$E$547,Energy!$D158)</f>
        <v>1</v>
      </c>
      <c r="C158">
        <f>COUNTIF(Lists!$C$4:$C$17,Energy!$D158)</f>
        <v>0</v>
      </c>
      <c r="D158" s="5" t="s">
        <v>180</v>
      </c>
      <c r="E158" s="6">
        <v>0</v>
      </c>
      <c r="F158" s="6">
        <v>543.1744384765625</v>
      </c>
      <c r="G158" s="6">
        <v>544.11920166015625</v>
      </c>
      <c r="H158" s="6">
        <v>543.1744384765625</v>
      </c>
      <c r="I158" s="6">
        <v>543.1744384765625</v>
      </c>
      <c r="J158" s="6">
        <v>543.1744384765625</v>
      </c>
      <c r="K158" s="6">
        <v>544.11920166015625</v>
      </c>
      <c r="L158" s="6">
        <v>543.1744384765625</v>
      </c>
      <c r="M158" s="6">
        <v>543.1744384765625</v>
      </c>
      <c r="N158" s="6">
        <v>543.1744384765625</v>
      </c>
      <c r="O158" s="6">
        <v>544.11920166015625</v>
      </c>
      <c r="P158" s="6">
        <v>543.1744384765625</v>
      </c>
      <c r="Q158" s="6">
        <v>543.1744384765625</v>
      </c>
      <c r="R158" s="6">
        <v>543.1744384765625</v>
      </c>
      <c r="S158" s="6">
        <v>544.11920166015625</v>
      </c>
      <c r="T158" s="6">
        <v>543.1744384765625</v>
      </c>
      <c r="U158" s="6">
        <v>543.1744384765625</v>
      </c>
      <c r="V158" s="6">
        <v>543.1744384765625</v>
      </c>
      <c r="W158" s="6">
        <v>544.11920166015625</v>
      </c>
      <c r="X158" s="6">
        <v>543.1744384765625</v>
      </c>
      <c r="Y158" s="6">
        <v>543.1744384765625</v>
      </c>
      <c r="Z158" s="6">
        <v>543.1744384765625</v>
      </c>
      <c r="AA158" s="6">
        <v>544.11920166015625</v>
      </c>
      <c r="AB158" s="6">
        <v>543.1744384765625</v>
      </c>
    </row>
    <row r="159" spans="2:28" x14ac:dyDescent="0.25">
      <c r="B159">
        <f>COUNTIF(Lists!$E$3:$E$547,Energy!$D159)</f>
        <v>1</v>
      </c>
      <c r="C159">
        <f>COUNTIF(Lists!$C$4:$C$17,Energy!$D159)</f>
        <v>0</v>
      </c>
      <c r="D159" s="5" t="s">
        <v>181</v>
      </c>
      <c r="E159" s="6">
        <v>0</v>
      </c>
      <c r="F159" s="6">
        <v>543.1744384765625</v>
      </c>
      <c r="G159" s="6">
        <v>544.11920166015625</v>
      </c>
      <c r="H159" s="6">
        <v>543.1744384765625</v>
      </c>
      <c r="I159" s="6">
        <v>543.1744384765625</v>
      </c>
      <c r="J159" s="6">
        <v>543.1744384765625</v>
      </c>
      <c r="K159" s="6">
        <v>544.11920166015625</v>
      </c>
      <c r="L159" s="6">
        <v>543.1744384765625</v>
      </c>
      <c r="M159" s="6">
        <v>543.1744384765625</v>
      </c>
      <c r="N159" s="6">
        <v>543.1744384765625</v>
      </c>
      <c r="O159" s="6">
        <v>544.11920166015625</v>
      </c>
      <c r="P159" s="6">
        <v>543.1744384765625</v>
      </c>
      <c r="Q159" s="6">
        <v>543.1744384765625</v>
      </c>
      <c r="R159" s="6">
        <v>543.1744384765625</v>
      </c>
      <c r="S159" s="6">
        <v>544.11920166015625</v>
      </c>
      <c r="T159" s="6">
        <v>543.1744384765625</v>
      </c>
      <c r="U159" s="6">
        <v>543.1744384765625</v>
      </c>
      <c r="V159" s="6">
        <v>543.1744384765625</v>
      </c>
      <c r="W159" s="6">
        <v>544.11920166015625</v>
      </c>
      <c r="X159" s="6">
        <v>543.1744384765625</v>
      </c>
      <c r="Y159" s="6">
        <v>543.1744384765625</v>
      </c>
      <c r="Z159" s="6">
        <v>543.1744384765625</v>
      </c>
      <c r="AA159" s="6">
        <v>544.11920166015625</v>
      </c>
      <c r="AB159" s="6">
        <v>543.1744384765625</v>
      </c>
    </row>
    <row r="160" spans="2:28" x14ac:dyDescent="0.25">
      <c r="B160">
        <f>COUNTIF(Lists!$E$3:$E$547,Energy!$D160)</f>
        <v>1</v>
      </c>
      <c r="C160">
        <f>COUNTIF(Lists!$C$4:$C$17,Energy!$D160)</f>
        <v>0</v>
      </c>
      <c r="D160" s="5" t="s">
        <v>182</v>
      </c>
      <c r="E160" s="6">
        <v>0</v>
      </c>
      <c r="F160" s="6">
        <v>543.1744384765625</v>
      </c>
      <c r="G160" s="6">
        <v>544.11920166015625</v>
      </c>
      <c r="H160" s="6">
        <v>543.1744384765625</v>
      </c>
      <c r="I160" s="6">
        <v>543.1744384765625</v>
      </c>
      <c r="J160" s="6">
        <v>543.1744384765625</v>
      </c>
      <c r="K160" s="6">
        <v>544.11920166015625</v>
      </c>
      <c r="L160" s="6">
        <v>543.1744384765625</v>
      </c>
      <c r="M160" s="6">
        <v>543.1744384765625</v>
      </c>
      <c r="N160" s="6">
        <v>543.1744384765625</v>
      </c>
      <c r="O160" s="6">
        <v>544.11920166015625</v>
      </c>
      <c r="P160" s="6">
        <v>543.1744384765625</v>
      </c>
      <c r="Q160" s="6">
        <v>543.1744384765625</v>
      </c>
      <c r="R160" s="6">
        <v>543.1744384765625</v>
      </c>
      <c r="S160" s="6">
        <v>544.11920166015625</v>
      </c>
      <c r="T160" s="6">
        <v>543.1744384765625</v>
      </c>
      <c r="U160" s="6">
        <v>543.1744384765625</v>
      </c>
      <c r="V160" s="6">
        <v>543.1744384765625</v>
      </c>
      <c r="W160" s="6">
        <v>544.11920166015625</v>
      </c>
      <c r="X160" s="6">
        <v>543.1744384765625</v>
      </c>
      <c r="Y160" s="6">
        <v>543.1744384765625</v>
      </c>
      <c r="Z160" s="6">
        <v>543.1744384765625</v>
      </c>
      <c r="AA160" s="6">
        <v>544.11920166015625</v>
      </c>
      <c r="AB160" s="6">
        <v>543.1744384765625</v>
      </c>
    </row>
    <row r="161" spans="2:28" x14ac:dyDescent="0.25">
      <c r="B161">
        <f>COUNTIF(Lists!$E$3:$E$547,Energy!$D161)</f>
        <v>1</v>
      </c>
      <c r="C161">
        <f>COUNTIF(Lists!$C$4:$C$17,Energy!$D161)</f>
        <v>0</v>
      </c>
      <c r="D161" s="5" t="s">
        <v>183</v>
      </c>
      <c r="E161" s="6">
        <v>0</v>
      </c>
      <c r="F161" s="6">
        <v>543.1744384765625</v>
      </c>
      <c r="G161" s="6">
        <v>544.11920166015625</v>
      </c>
      <c r="H161" s="6">
        <v>543.1744384765625</v>
      </c>
      <c r="I161" s="6">
        <v>543.1744384765625</v>
      </c>
      <c r="J161" s="6">
        <v>543.1744384765625</v>
      </c>
      <c r="K161" s="6">
        <v>544.11920166015625</v>
      </c>
      <c r="L161" s="6">
        <v>543.1744384765625</v>
      </c>
      <c r="M161" s="6">
        <v>543.1744384765625</v>
      </c>
      <c r="N161" s="6">
        <v>543.1744384765625</v>
      </c>
      <c r="O161" s="6">
        <v>544.11920166015625</v>
      </c>
      <c r="P161" s="6">
        <v>543.1744384765625</v>
      </c>
      <c r="Q161" s="6">
        <v>543.1744384765625</v>
      </c>
      <c r="R161" s="6">
        <v>543.1744384765625</v>
      </c>
      <c r="S161" s="6">
        <v>544.11920166015625</v>
      </c>
      <c r="T161" s="6">
        <v>543.1744384765625</v>
      </c>
      <c r="U161" s="6">
        <v>543.1744384765625</v>
      </c>
      <c r="V161" s="6">
        <v>543.1744384765625</v>
      </c>
      <c r="W161" s="6">
        <v>544.11920166015625</v>
      </c>
      <c r="X161" s="6">
        <v>543.1744384765625</v>
      </c>
      <c r="Y161" s="6">
        <v>543.1744384765625</v>
      </c>
      <c r="Z161" s="6">
        <v>543.1744384765625</v>
      </c>
      <c r="AA161" s="6">
        <v>544.11920166015625</v>
      </c>
      <c r="AB161" s="6">
        <v>543.1744384765625</v>
      </c>
    </row>
    <row r="162" spans="2:28" x14ac:dyDescent="0.25">
      <c r="B162">
        <f>COUNTIF(Lists!$E$3:$E$547,Energy!$D162)</f>
        <v>1</v>
      </c>
      <c r="C162">
        <f>COUNTIF(Lists!$C$4:$C$17,Energy!$D162)</f>
        <v>0</v>
      </c>
      <c r="D162" s="5" t="s">
        <v>184</v>
      </c>
      <c r="E162" s="6">
        <v>0</v>
      </c>
      <c r="F162" s="6">
        <v>543.1744384765625</v>
      </c>
      <c r="G162" s="6">
        <v>544.11920166015625</v>
      </c>
      <c r="H162" s="6">
        <v>543.1744384765625</v>
      </c>
      <c r="I162" s="6">
        <v>543.1744384765625</v>
      </c>
      <c r="J162" s="6">
        <v>543.1744384765625</v>
      </c>
      <c r="K162" s="6">
        <v>544.11920166015625</v>
      </c>
      <c r="L162" s="6">
        <v>543.1744384765625</v>
      </c>
      <c r="M162" s="6">
        <v>543.1744384765625</v>
      </c>
      <c r="N162" s="6">
        <v>543.1744384765625</v>
      </c>
      <c r="O162" s="6">
        <v>544.11920166015625</v>
      </c>
      <c r="P162" s="6">
        <v>543.1744384765625</v>
      </c>
      <c r="Q162" s="6">
        <v>543.1744384765625</v>
      </c>
      <c r="R162" s="6">
        <v>543.1744384765625</v>
      </c>
      <c r="S162" s="6">
        <v>544.11920166015625</v>
      </c>
      <c r="T162" s="6">
        <v>543.1744384765625</v>
      </c>
      <c r="U162" s="6">
        <v>543.1744384765625</v>
      </c>
      <c r="V162" s="6">
        <v>543.1744384765625</v>
      </c>
      <c r="W162" s="6">
        <v>544.11920166015625</v>
      </c>
      <c r="X162" s="6">
        <v>543.1744384765625</v>
      </c>
      <c r="Y162" s="6">
        <v>543.1744384765625</v>
      </c>
      <c r="Z162" s="6">
        <v>543.1744384765625</v>
      </c>
      <c r="AA162" s="6">
        <v>544.11920166015625</v>
      </c>
      <c r="AB162" s="6">
        <v>543.1744384765625</v>
      </c>
    </row>
    <row r="163" spans="2:28" x14ac:dyDescent="0.25">
      <c r="B163">
        <f>COUNTIF(Lists!$E$3:$E$547,Energy!$D163)</f>
        <v>1</v>
      </c>
      <c r="C163">
        <f>COUNTIF(Lists!$C$4:$C$17,Energy!$D163)</f>
        <v>0</v>
      </c>
      <c r="D163" s="5" t="s">
        <v>185</v>
      </c>
      <c r="E163" s="6">
        <v>0</v>
      </c>
      <c r="F163" s="6">
        <v>543.1744384765625</v>
      </c>
      <c r="G163" s="6">
        <v>544.11920166015625</v>
      </c>
      <c r="H163" s="6">
        <v>543.1744384765625</v>
      </c>
      <c r="I163" s="6">
        <v>543.1744384765625</v>
      </c>
      <c r="J163" s="6">
        <v>543.1744384765625</v>
      </c>
      <c r="K163" s="6">
        <v>544.11920166015625</v>
      </c>
      <c r="L163" s="6">
        <v>543.1744384765625</v>
      </c>
      <c r="M163" s="6">
        <v>543.1744384765625</v>
      </c>
      <c r="N163" s="6">
        <v>543.1744384765625</v>
      </c>
      <c r="O163" s="6">
        <v>544.11920166015625</v>
      </c>
      <c r="P163" s="6">
        <v>543.1744384765625</v>
      </c>
      <c r="Q163" s="6">
        <v>543.1744384765625</v>
      </c>
      <c r="R163" s="6">
        <v>543.1744384765625</v>
      </c>
      <c r="S163" s="6">
        <v>544.11920166015625</v>
      </c>
      <c r="T163" s="6">
        <v>543.1744384765625</v>
      </c>
      <c r="U163" s="6">
        <v>543.1744384765625</v>
      </c>
      <c r="V163" s="6">
        <v>543.1744384765625</v>
      </c>
      <c r="W163" s="6">
        <v>544.11920166015625</v>
      </c>
      <c r="X163" s="6">
        <v>543.1744384765625</v>
      </c>
      <c r="Y163" s="6">
        <v>543.1744384765625</v>
      </c>
      <c r="Z163" s="6">
        <v>543.1744384765625</v>
      </c>
      <c r="AA163" s="6">
        <v>544.11920166015625</v>
      </c>
      <c r="AB163" s="6">
        <v>543.1744384765625</v>
      </c>
    </row>
    <row r="164" spans="2:28" x14ac:dyDescent="0.25">
      <c r="B164">
        <f>COUNTIF(Lists!$E$3:$E$547,Energy!$D164)</f>
        <v>1</v>
      </c>
      <c r="C164">
        <f>COUNTIF(Lists!$C$4:$C$17,Energy!$D164)</f>
        <v>0</v>
      </c>
      <c r="D164" s="5" t="s">
        <v>186</v>
      </c>
      <c r="E164" s="6">
        <v>0</v>
      </c>
      <c r="F164" s="6">
        <v>543.1744384765625</v>
      </c>
      <c r="G164" s="6">
        <v>544.11920166015625</v>
      </c>
      <c r="H164" s="6">
        <v>543.1744384765625</v>
      </c>
      <c r="I164" s="6">
        <v>543.1744384765625</v>
      </c>
      <c r="J164" s="6">
        <v>543.1744384765625</v>
      </c>
      <c r="K164" s="6">
        <v>544.11920166015625</v>
      </c>
      <c r="L164" s="6">
        <v>543.1744384765625</v>
      </c>
      <c r="M164" s="6">
        <v>543.1744384765625</v>
      </c>
      <c r="N164" s="6">
        <v>543.1744384765625</v>
      </c>
      <c r="O164" s="6">
        <v>544.11920166015625</v>
      </c>
      <c r="P164" s="6">
        <v>543.1744384765625</v>
      </c>
      <c r="Q164" s="6">
        <v>543.1744384765625</v>
      </c>
      <c r="R164" s="6">
        <v>543.1744384765625</v>
      </c>
      <c r="S164" s="6">
        <v>544.11920166015625</v>
      </c>
      <c r="T164" s="6">
        <v>543.1744384765625</v>
      </c>
      <c r="U164" s="6">
        <v>543.1744384765625</v>
      </c>
      <c r="V164" s="6">
        <v>543.1744384765625</v>
      </c>
      <c r="W164" s="6">
        <v>544.11920166015625</v>
      </c>
      <c r="X164" s="6">
        <v>543.1744384765625</v>
      </c>
      <c r="Y164" s="6">
        <v>543.1744384765625</v>
      </c>
      <c r="Z164" s="6">
        <v>543.1744384765625</v>
      </c>
      <c r="AA164" s="6">
        <v>544.11920166015625</v>
      </c>
      <c r="AB164" s="6">
        <v>543.1744384765625</v>
      </c>
    </row>
    <row r="165" spans="2:28" x14ac:dyDescent="0.25">
      <c r="B165">
        <f>COUNTIF(Lists!$E$3:$E$547,Energy!$D165)</f>
        <v>1</v>
      </c>
      <c r="C165">
        <f>COUNTIF(Lists!$C$4:$C$17,Energy!$D165)</f>
        <v>0</v>
      </c>
      <c r="D165" s="5" t="s">
        <v>187</v>
      </c>
      <c r="E165" s="6">
        <v>0</v>
      </c>
      <c r="F165" s="6">
        <v>543.1744384765625</v>
      </c>
      <c r="G165" s="6">
        <v>544.11920166015625</v>
      </c>
      <c r="H165" s="6">
        <v>543.1744384765625</v>
      </c>
      <c r="I165" s="6">
        <v>543.1744384765625</v>
      </c>
      <c r="J165" s="6">
        <v>543.1744384765625</v>
      </c>
      <c r="K165" s="6">
        <v>544.11920166015625</v>
      </c>
      <c r="L165" s="6">
        <v>543.1744384765625</v>
      </c>
      <c r="M165" s="6">
        <v>543.1744384765625</v>
      </c>
      <c r="N165" s="6">
        <v>543.1744384765625</v>
      </c>
      <c r="O165" s="6">
        <v>544.11920166015625</v>
      </c>
      <c r="P165" s="6">
        <v>543.1744384765625</v>
      </c>
      <c r="Q165" s="6">
        <v>543.1744384765625</v>
      </c>
      <c r="R165" s="6">
        <v>543.1744384765625</v>
      </c>
      <c r="S165" s="6">
        <v>544.11920166015625</v>
      </c>
      <c r="T165" s="6">
        <v>543.1744384765625</v>
      </c>
      <c r="U165" s="6">
        <v>543.1744384765625</v>
      </c>
      <c r="V165" s="6">
        <v>543.1744384765625</v>
      </c>
      <c r="W165" s="6">
        <v>544.11920166015625</v>
      </c>
      <c r="X165" s="6">
        <v>543.1744384765625</v>
      </c>
      <c r="Y165" s="6">
        <v>543.1744384765625</v>
      </c>
      <c r="Z165" s="6">
        <v>543.1744384765625</v>
      </c>
      <c r="AA165" s="6">
        <v>544.11920166015625</v>
      </c>
      <c r="AB165" s="6">
        <v>543.1744384765625</v>
      </c>
    </row>
    <row r="166" spans="2:28" x14ac:dyDescent="0.25">
      <c r="B166">
        <f>COUNTIF(Lists!$E$3:$E$547,Energy!$D166)</f>
        <v>1</v>
      </c>
      <c r="C166">
        <f>COUNTIF(Lists!$C$4:$C$17,Energy!$D166)</f>
        <v>0</v>
      </c>
      <c r="D166" s="5" t="s">
        <v>188</v>
      </c>
      <c r="E166" s="6">
        <v>0</v>
      </c>
      <c r="F166" s="6">
        <v>543.1744384765625</v>
      </c>
      <c r="G166" s="6">
        <v>544.11920166015625</v>
      </c>
      <c r="H166" s="6">
        <v>543.1744384765625</v>
      </c>
      <c r="I166" s="6">
        <v>543.1744384765625</v>
      </c>
      <c r="J166" s="6">
        <v>543.1744384765625</v>
      </c>
      <c r="K166" s="6">
        <v>544.11920166015625</v>
      </c>
      <c r="L166" s="6">
        <v>543.1744384765625</v>
      </c>
      <c r="M166" s="6">
        <v>543.1744384765625</v>
      </c>
      <c r="N166" s="6">
        <v>543.1744384765625</v>
      </c>
      <c r="O166" s="6">
        <v>544.11920166015625</v>
      </c>
      <c r="P166" s="6">
        <v>543.1744384765625</v>
      </c>
      <c r="Q166" s="6">
        <v>543.1744384765625</v>
      </c>
      <c r="R166" s="6">
        <v>543.1744384765625</v>
      </c>
      <c r="S166" s="6">
        <v>544.11920166015625</v>
      </c>
      <c r="T166" s="6">
        <v>543.1744384765625</v>
      </c>
      <c r="U166" s="6">
        <v>543.1744384765625</v>
      </c>
      <c r="V166" s="6">
        <v>543.1744384765625</v>
      </c>
      <c r="W166" s="6">
        <v>544.11920166015625</v>
      </c>
      <c r="X166" s="6">
        <v>543.1744384765625</v>
      </c>
      <c r="Y166" s="6">
        <v>543.1744384765625</v>
      </c>
      <c r="Z166" s="6">
        <v>543.1744384765625</v>
      </c>
      <c r="AA166" s="6">
        <v>544.11920166015625</v>
      </c>
      <c r="AB166" s="6">
        <v>543.1744384765625</v>
      </c>
    </row>
    <row r="167" spans="2:28" x14ac:dyDescent="0.25">
      <c r="B167">
        <f>COUNTIF(Lists!$E$3:$E$547,Energy!$D167)</f>
        <v>1</v>
      </c>
      <c r="C167">
        <f>COUNTIF(Lists!$C$4:$C$17,Energy!$D167)</f>
        <v>0</v>
      </c>
      <c r="D167" s="5" t="s">
        <v>189</v>
      </c>
      <c r="E167" s="6">
        <v>0</v>
      </c>
      <c r="F167" s="6">
        <v>664.88763427734375</v>
      </c>
      <c r="G167" s="6">
        <v>665.85089111328125</v>
      </c>
      <c r="H167" s="6">
        <v>664.88763427734375</v>
      </c>
      <c r="I167" s="6">
        <v>664.88763427734375</v>
      </c>
      <c r="J167" s="6">
        <v>664.88763427734375</v>
      </c>
      <c r="K167" s="6">
        <v>665.85089111328125</v>
      </c>
      <c r="L167" s="6">
        <v>664.88763427734375</v>
      </c>
      <c r="M167" s="6">
        <v>664.88763427734375</v>
      </c>
      <c r="N167" s="6">
        <v>664.88763427734375</v>
      </c>
      <c r="O167" s="6">
        <v>665.85089111328125</v>
      </c>
      <c r="P167" s="6">
        <v>664.88763427734375</v>
      </c>
      <c r="Q167" s="6">
        <v>664.88763427734375</v>
      </c>
      <c r="R167" s="6">
        <v>663.87725830078125</v>
      </c>
      <c r="S167" s="6">
        <v>663.20880126953125</v>
      </c>
      <c r="T167" s="6">
        <v>651.64459228515625</v>
      </c>
      <c r="U167" s="6">
        <v>645.652587890625</v>
      </c>
      <c r="V167" s="6">
        <v>652.5408935546875</v>
      </c>
      <c r="W167" s="6">
        <v>650.20965576171875</v>
      </c>
      <c r="X167" s="6">
        <v>635.70013427734375</v>
      </c>
      <c r="Y167" s="6">
        <v>634.46917724609375</v>
      </c>
      <c r="Z167" s="6">
        <v>617.52899169921875</v>
      </c>
      <c r="AA167" s="6">
        <v>605.8414306640625</v>
      </c>
      <c r="AB167" s="6">
        <v>601.9124755859375</v>
      </c>
    </row>
    <row r="168" spans="2:28" x14ac:dyDescent="0.25">
      <c r="B168">
        <f>COUNTIF(Lists!$E$3:$E$547,Energy!$D168)</f>
        <v>1</v>
      </c>
      <c r="C168">
        <f>COUNTIF(Lists!$C$4:$C$17,Energy!$D168)</f>
        <v>0</v>
      </c>
      <c r="D168" s="5" t="s">
        <v>190</v>
      </c>
      <c r="E168" s="6">
        <v>0</v>
      </c>
      <c r="F168" s="6">
        <v>543.1744384765625</v>
      </c>
      <c r="G168" s="6">
        <v>544.11920166015625</v>
      </c>
      <c r="H168" s="6">
        <v>543.1744384765625</v>
      </c>
      <c r="I168" s="6">
        <v>543.1744384765625</v>
      </c>
      <c r="J168" s="6">
        <v>543.1744384765625</v>
      </c>
      <c r="K168" s="6">
        <v>544.11920166015625</v>
      </c>
      <c r="L168" s="6">
        <v>543.1744384765625</v>
      </c>
      <c r="M168" s="6">
        <v>543.1744384765625</v>
      </c>
      <c r="N168" s="6">
        <v>543.1744384765625</v>
      </c>
      <c r="O168" s="6">
        <v>544.11920166015625</v>
      </c>
      <c r="P168" s="6">
        <v>543.1744384765625</v>
      </c>
      <c r="Q168" s="6">
        <v>543.1744384765625</v>
      </c>
      <c r="R168" s="6">
        <v>543.1744384765625</v>
      </c>
      <c r="S168" s="6">
        <v>544.11920166015625</v>
      </c>
      <c r="T168" s="6">
        <v>543.1744384765625</v>
      </c>
      <c r="U168" s="6">
        <v>543.1744384765625</v>
      </c>
      <c r="V168" s="6">
        <v>543.1744384765625</v>
      </c>
      <c r="W168" s="6">
        <v>544.11920166015625</v>
      </c>
      <c r="X168" s="6">
        <v>543.1744384765625</v>
      </c>
      <c r="Y168" s="6">
        <v>543.1744384765625</v>
      </c>
      <c r="Z168" s="6">
        <v>543.1744384765625</v>
      </c>
      <c r="AA168" s="6">
        <v>544.11920166015625</v>
      </c>
      <c r="AB168" s="6">
        <v>543.1744384765625</v>
      </c>
    </row>
    <row r="169" spans="2:28" x14ac:dyDescent="0.25">
      <c r="B169">
        <f>COUNTIF(Lists!$E$3:$E$547,Energy!$D169)</f>
        <v>1</v>
      </c>
      <c r="C169">
        <f>COUNTIF(Lists!$C$4:$C$17,Energy!$D169)</f>
        <v>0</v>
      </c>
      <c r="D169" s="5" t="s">
        <v>191</v>
      </c>
      <c r="E169" s="6">
        <v>0</v>
      </c>
      <c r="F169" s="6">
        <v>543.1744384765625</v>
      </c>
      <c r="G169" s="6">
        <v>544.11920166015625</v>
      </c>
      <c r="H169" s="6">
        <v>543.1744384765625</v>
      </c>
      <c r="I169" s="6">
        <v>543.1744384765625</v>
      </c>
      <c r="J169" s="6">
        <v>543.1744384765625</v>
      </c>
      <c r="K169" s="6">
        <v>544.11920166015625</v>
      </c>
      <c r="L169" s="6">
        <v>543.1744384765625</v>
      </c>
      <c r="M169" s="6">
        <v>543.1744384765625</v>
      </c>
      <c r="N169" s="6">
        <v>543.1744384765625</v>
      </c>
      <c r="O169" s="6">
        <v>544.11920166015625</v>
      </c>
      <c r="P169" s="6">
        <v>543.1744384765625</v>
      </c>
      <c r="Q169" s="6">
        <v>543.1744384765625</v>
      </c>
      <c r="R169" s="6">
        <v>543.1744384765625</v>
      </c>
      <c r="S169" s="6">
        <v>544.11920166015625</v>
      </c>
      <c r="T169" s="6">
        <v>543.1744384765625</v>
      </c>
      <c r="U169" s="6">
        <v>543.1744384765625</v>
      </c>
      <c r="V169" s="6">
        <v>543.1744384765625</v>
      </c>
      <c r="W169" s="6">
        <v>544.11920166015625</v>
      </c>
      <c r="X169" s="6">
        <v>543.1744384765625</v>
      </c>
      <c r="Y169" s="6">
        <v>543.1744384765625</v>
      </c>
      <c r="Z169" s="6">
        <v>543.1744384765625</v>
      </c>
      <c r="AA169" s="6">
        <v>544.11920166015625</v>
      </c>
      <c r="AB169" s="6">
        <v>543.1744384765625</v>
      </c>
    </row>
    <row r="170" spans="2:28" x14ac:dyDescent="0.25">
      <c r="B170">
        <f>COUNTIF(Lists!$E$3:$E$547,Energy!$D170)</f>
        <v>0</v>
      </c>
      <c r="C170">
        <f>COUNTIF(Lists!$C$4:$C$17,Energy!$D170)</f>
        <v>0</v>
      </c>
      <c r="D170" s="5" t="s">
        <v>192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130657.28125</v>
      </c>
      <c r="AA170" s="6">
        <v>122022.796875</v>
      </c>
      <c r="AB170" s="6">
        <v>127349.2578125</v>
      </c>
    </row>
    <row r="171" spans="2:28" x14ac:dyDescent="0.25">
      <c r="B171">
        <f>COUNTIF(Lists!$E$3:$E$547,Energy!$D171)</f>
        <v>1</v>
      </c>
      <c r="C171">
        <f>COUNTIF(Lists!$C$4:$C$17,Energy!$D171)</f>
        <v>0</v>
      </c>
      <c r="D171" s="5" t="s">
        <v>193</v>
      </c>
      <c r="E171" s="6">
        <v>0</v>
      </c>
      <c r="F171" s="6">
        <v>0</v>
      </c>
      <c r="G171" s="6">
        <v>544.11920166015625</v>
      </c>
      <c r="H171" s="6">
        <v>543.1744384765625</v>
      </c>
      <c r="I171" s="6">
        <v>543.1744384765625</v>
      </c>
      <c r="J171" s="6">
        <v>543.1744384765625</v>
      </c>
      <c r="K171" s="6">
        <v>544.11920166015625</v>
      </c>
      <c r="L171" s="6">
        <v>543.1744384765625</v>
      </c>
      <c r="M171" s="6">
        <v>543.1744384765625</v>
      </c>
      <c r="N171" s="6">
        <v>543.1744384765625</v>
      </c>
      <c r="O171" s="6">
        <v>544.11920166015625</v>
      </c>
      <c r="P171" s="6">
        <v>543.1744384765625</v>
      </c>
      <c r="Q171" s="6">
        <v>543.1744384765625</v>
      </c>
      <c r="R171" s="6">
        <v>543.1744384765625</v>
      </c>
      <c r="S171" s="6">
        <v>544.11920166015625</v>
      </c>
      <c r="T171" s="6">
        <v>543.1744384765625</v>
      </c>
      <c r="U171" s="6">
        <v>543.1744384765625</v>
      </c>
      <c r="V171" s="6">
        <v>543.1744384765625</v>
      </c>
      <c r="W171" s="6">
        <v>544.11920166015625</v>
      </c>
      <c r="X171" s="6">
        <v>543.1744384765625</v>
      </c>
      <c r="Y171" s="6">
        <v>543.1744384765625</v>
      </c>
      <c r="Z171" s="6">
        <v>543.1744384765625</v>
      </c>
      <c r="AA171" s="6">
        <v>544.11920166015625</v>
      </c>
      <c r="AB171" s="6">
        <v>543.1744384765625</v>
      </c>
    </row>
    <row r="172" spans="2:28" x14ac:dyDescent="0.25">
      <c r="B172">
        <f>COUNTIF(Lists!$E$3:$E$547,Energy!$D172)</f>
        <v>1</v>
      </c>
      <c r="C172">
        <f>COUNTIF(Lists!$C$4:$C$17,Energy!$D172)</f>
        <v>0</v>
      </c>
      <c r="D172" s="5" t="s">
        <v>194</v>
      </c>
      <c r="E172" s="6">
        <v>0</v>
      </c>
      <c r="F172" s="6">
        <v>0</v>
      </c>
      <c r="G172" s="6">
        <v>544.11920166015625</v>
      </c>
      <c r="H172" s="6">
        <v>543.1744384765625</v>
      </c>
      <c r="I172" s="6">
        <v>543.1744384765625</v>
      </c>
      <c r="J172" s="6">
        <v>543.1744384765625</v>
      </c>
      <c r="K172" s="6">
        <v>544.11920166015625</v>
      </c>
      <c r="L172" s="6">
        <v>543.1744384765625</v>
      </c>
      <c r="M172" s="6">
        <v>543.1744384765625</v>
      </c>
      <c r="N172" s="6">
        <v>543.1744384765625</v>
      </c>
      <c r="O172" s="6">
        <v>544.11920166015625</v>
      </c>
      <c r="P172" s="6">
        <v>543.1744384765625</v>
      </c>
      <c r="Q172" s="6">
        <v>543.1744384765625</v>
      </c>
      <c r="R172" s="6">
        <v>543.1744384765625</v>
      </c>
      <c r="S172" s="6">
        <v>544.11920166015625</v>
      </c>
      <c r="T172" s="6">
        <v>543.1744384765625</v>
      </c>
      <c r="U172" s="6">
        <v>543.1744384765625</v>
      </c>
      <c r="V172" s="6">
        <v>543.1744384765625</v>
      </c>
      <c r="W172" s="6">
        <v>544.11920166015625</v>
      </c>
      <c r="X172" s="6">
        <v>543.1744384765625</v>
      </c>
      <c r="Y172" s="6">
        <v>543.1744384765625</v>
      </c>
      <c r="Z172" s="6">
        <v>543.1744384765625</v>
      </c>
      <c r="AA172" s="6">
        <v>544.11920166015625</v>
      </c>
      <c r="AB172" s="6">
        <v>543.1744384765625</v>
      </c>
    </row>
    <row r="173" spans="2:28" x14ac:dyDescent="0.25">
      <c r="B173">
        <f>COUNTIF(Lists!$E$3:$E$547,Energy!$D173)</f>
        <v>1</v>
      </c>
      <c r="C173">
        <f>COUNTIF(Lists!$C$4:$C$17,Energy!$D173)</f>
        <v>0</v>
      </c>
      <c r="D173" s="5" t="s">
        <v>195</v>
      </c>
      <c r="E173" s="6">
        <v>0</v>
      </c>
      <c r="F173" s="6">
        <v>0</v>
      </c>
      <c r="G173" s="6">
        <v>544.11920166015625</v>
      </c>
      <c r="H173" s="6">
        <v>543.1744384765625</v>
      </c>
      <c r="I173" s="6">
        <v>543.1744384765625</v>
      </c>
      <c r="J173" s="6">
        <v>543.1744384765625</v>
      </c>
      <c r="K173" s="6">
        <v>544.11920166015625</v>
      </c>
      <c r="L173" s="6">
        <v>543.1744384765625</v>
      </c>
      <c r="M173" s="6">
        <v>543.1744384765625</v>
      </c>
      <c r="N173" s="6">
        <v>543.1744384765625</v>
      </c>
      <c r="O173" s="6">
        <v>544.11920166015625</v>
      </c>
      <c r="P173" s="6">
        <v>543.1744384765625</v>
      </c>
      <c r="Q173" s="6">
        <v>543.1744384765625</v>
      </c>
      <c r="R173" s="6">
        <v>543.1744384765625</v>
      </c>
      <c r="S173" s="6">
        <v>544.11920166015625</v>
      </c>
      <c r="T173" s="6">
        <v>543.1744384765625</v>
      </c>
      <c r="U173" s="6">
        <v>543.1744384765625</v>
      </c>
      <c r="V173" s="6">
        <v>543.1744384765625</v>
      </c>
      <c r="W173" s="6">
        <v>544.11920166015625</v>
      </c>
      <c r="X173" s="6">
        <v>543.1744384765625</v>
      </c>
      <c r="Y173" s="6">
        <v>543.1744384765625</v>
      </c>
      <c r="Z173" s="6">
        <v>543.1744384765625</v>
      </c>
      <c r="AA173" s="6">
        <v>544.11920166015625</v>
      </c>
      <c r="AB173" s="6">
        <v>543.1744384765625</v>
      </c>
    </row>
    <row r="174" spans="2:28" x14ac:dyDescent="0.25">
      <c r="B174">
        <f>COUNTIF(Lists!$E$3:$E$547,Energy!$D174)</f>
        <v>1</v>
      </c>
      <c r="C174">
        <f>COUNTIF(Lists!$C$4:$C$17,Energy!$D174)</f>
        <v>0</v>
      </c>
      <c r="D174" s="5" t="s">
        <v>196</v>
      </c>
      <c r="E174" s="6">
        <v>0</v>
      </c>
      <c r="F174" s="6">
        <v>0</v>
      </c>
      <c r="G174" s="6">
        <v>544.11920166015625</v>
      </c>
      <c r="H174" s="6">
        <v>543.1744384765625</v>
      </c>
      <c r="I174" s="6">
        <v>543.1744384765625</v>
      </c>
      <c r="J174" s="6">
        <v>543.1744384765625</v>
      </c>
      <c r="K174" s="6">
        <v>544.11920166015625</v>
      </c>
      <c r="L174" s="6">
        <v>543.1744384765625</v>
      </c>
      <c r="M174" s="6">
        <v>543.1744384765625</v>
      </c>
      <c r="N174" s="6">
        <v>543.1744384765625</v>
      </c>
      <c r="O174" s="6">
        <v>544.11920166015625</v>
      </c>
      <c r="P174" s="6">
        <v>543.1744384765625</v>
      </c>
      <c r="Q174" s="6">
        <v>543.1744384765625</v>
      </c>
      <c r="R174" s="6">
        <v>543.1744384765625</v>
      </c>
      <c r="S174" s="6">
        <v>544.11920166015625</v>
      </c>
      <c r="T174" s="6">
        <v>543.1744384765625</v>
      </c>
      <c r="U174" s="6">
        <v>543.1744384765625</v>
      </c>
      <c r="V174" s="6">
        <v>543.1744384765625</v>
      </c>
      <c r="W174" s="6">
        <v>544.11920166015625</v>
      </c>
      <c r="X174" s="6">
        <v>543.1744384765625</v>
      </c>
      <c r="Y174" s="6">
        <v>543.1744384765625</v>
      </c>
      <c r="Z174" s="6">
        <v>543.1744384765625</v>
      </c>
      <c r="AA174" s="6">
        <v>544.11920166015625</v>
      </c>
      <c r="AB174" s="6">
        <v>543.1744384765625</v>
      </c>
    </row>
    <row r="175" spans="2:28" x14ac:dyDescent="0.25">
      <c r="B175">
        <f>COUNTIF(Lists!$E$3:$E$547,Energy!$D175)</f>
        <v>1</v>
      </c>
      <c r="C175">
        <f>COUNTIF(Lists!$C$4:$C$17,Energy!$D175)</f>
        <v>0</v>
      </c>
      <c r="D175" s="5" t="s">
        <v>197</v>
      </c>
      <c r="E175" s="6">
        <v>0</v>
      </c>
      <c r="F175" s="6">
        <v>0</v>
      </c>
      <c r="G175" s="6">
        <v>544.11920166015625</v>
      </c>
      <c r="H175" s="6">
        <v>543.1744384765625</v>
      </c>
      <c r="I175" s="6">
        <v>543.1744384765625</v>
      </c>
      <c r="J175" s="6">
        <v>543.1744384765625</v>
      </c>
      <c r="K175" s="6">
        <v>544.11920166015625</v>
      </c>
      <c r="L175" s="6">
        <v>543.1744384765625</v>
      </c>
      <c r="M175" s="6">
        <v>543.1744384765625</v>
      </c>
      <c r="N175" s="6">
        <v>543.1744384765625</v>
      </c>
      <c r="O175" s="6">
        <v>544.11920166015625</v>
      </c>
      <c r="P175" s="6">
        <v>543.1744384765625</v>
      </c>
      <c r="Q175" s="6">
        <v>543.1744384765625</v>
      </c>
      <c r="R175" s="6">
        <v>543.1744384765625</v>
      </c>
      <c r="S175" s="6">
        <v>544.11920166015625</v>
      </c>
      <c r="T175" s="6">
        <v>543.1744384765625</v>
      </c>
      <c r="U175" s="6">
        <v>543.1744384765625</v>
      </c>
      <c r="V175" s="6">
        <v>543.1744384765625</v>
      </c>
      <c r="W175" s="6">
        <v>544.11920166015625</v>
      </c>
      <c r="X175" s="6">
        <v>543.1744384765625</v>
      </c>
      <c r="Y175" s="6">
        <v>543.1744384765625</v>
      </c>
      <c r="Z175" s="6">
        <v>543.1744384765625</v>
      </c>
      <c r="AA175" s="6">
        <v>544.11920166015625</v>
      </c>
      <c r="AB175" s="6">
        <v>543.1744384765625</v>
      </c>
    </row>
    <row r="176" spans="2:28" x14ac:dyDescent="0.25">
      <c r="B176">
        <f>COUNTIF(Lists!$E$3:$E$547,Energy!$D176)</f>
        <v>1</v>
      </c>
      <c r="C176">
        <f>COUNTIF(Lists!$C$4:$C$17,Energy!$D176)</f>
        <v>0</v>
      </c>
      <c r="D176" s="5" t="s">
        <v>198</v>
      </c>
      <c r="E176" s="6">
        <v>0</v>
      </c>
      <c r="F176" s="6">
        <v>0</v>
      </c>
      <c r="G176" s="6">
        <v>544.11920166015625</v>
      </c>
      <c r="H176" s="6">
        <v>543.1744384765625</v>
      </c>
      <c r="I176" s="6">
        <v>543.1744384765625</v>
      </c>
      <c r="J176" s="6">
        <v>543.1744384765625</v>
      </c>
      <c r="K176" s="6">
        <v>544.11920166015625</v>
      </c>
      <c r="L176" s="6">
        <v>543.1744384765625</v>
      </c>
      <c r="M176" s="6">
        <v>543.1744384765625</v>
      </c>
      <c r="N176" s="6">
        <v>543.1744384765625</v>
      </c>
      <c r="O176" s="6">
        <v>544.11920166015625</v>
      </c>
      <c r="P176" s="6">
        <v>543.1744384765625</v>
      </c>
      <c r="Q176" s="6">
        <v>543.1744384765625</v>
      </c>
      <c r="R176" s="6">
        <v>543.1744384765625</v>
      </c>
      <c r="S176" s="6">
        <v>544.11920166015625</v>
      </c>
      <c r="T176" s="6">
        <v>543.1744384765625</v>
      </c>
      <c r="U176" s="6">
        <v>543.1744384765625</v>
      </c>
      <c r="V176" s="6">
        <v>543.1744384765625</v>
      </c>
      <c r="W176" s="6">
        <v>544.11920166015625</v>
      </c>
      <c r="X176" s="6">
        <v>543.1744384765625</v>
      </c>
      <c r="Y176" s="6">
        <v>543.1744384765625</v>
      </c>
      <c r="Z176" s="6">
        <v>543.1744384765625</v>
      </c>
      <c r="AA176" s="6">
        <v>544.11920166015625</v>
      </c>
      <c r="AB176" s="6">
        <v>543.1744384765625</v>
      </c>
    </row>
    <row r="177" spans="2:28" x14ac:dyDescent="0.25">
      <c r="B177">
        <f>COUNTIF(Lists!$E$3:$E$547,Energy!$D177)</f>
        <v>1</v>
      </c>
      <c r="C177">
        <f>COUNTIF(Lists!$C$4:$C$17,Energy!$D177)</f>
        <v>0</v>
      </c>
      <c r="D177" s="5" t="s">
        <v>199</v>
      </c>
      <c r="E177" s="6">
        <v>0</v>
      </c>
      <c r="F177" s="6">
        <v>0</v>
      </c>
      <c r="G177" s="6">
        <v>544.11920166015625</v>
      </c>
      <c r="H177" s="6">
        <v>543.1744384765625</v>
      </c>
      <c r="I177" s="6">
        <v>543.1744384765625</v>
      </c>
      <c r="J177" s="6">
        <v>543.1744384765625</v>
      </c>
      <c r="K177" s="6">
        <v>544.11920166015625</v>
      </c>
      <c r="L177" s="6">
        <v>543.1744384765625</v>
      </c>
      <c r="M177" s="6">
        <v>543.1744384765625</v>
      </c>
      <c r="N177" s="6">
        <v>543.1744384765625</v>
      </c>
      <c r="O177" s="6">
        <v>544.11920166015625</v>
      </c>
      <c r="P177" s="6">
        <v>543.1744384765625</v>
      </c>
      <c r="Q177" s="6">
        <v>543.1744384765625</v>
      </c>
      <c r="R177" s="6">
        <v>543.1744384765625</v>
      </c>
      <c r="S177" s="6">
        <v>544.11920166015625</v>
      </c>
      <c r="T177" s="6">
        <v>543.1744384765625</v>
      </c>
      <c r="U177" s="6">
        <v>543.1744384765625</v>
      </c>
      <c r="V177" s="6">
        <v>543.1744384765625</v>
      </c>
      <c r="W177" s="6">
        <v>544.11920166015625</v>
      </c>
      <c r="X177" s="6">
        <v>543.1744384765625</v>
      </c>
      <c r="Y177" s="6">
        <v>543.1744384765625</v>
      </c>
      <c r="Z177" s="6">
        <v>543.1744384765625</v>
      </c>
      <c r="AA177" s="6">
        <v>544.11920166015625</v>
      </c>
      <c r="AB177" s="6">
        <v>543.1744384765625</v>
      </c>
    </row>
    <row r="178" spans="2:28" x14ac:dyDescent="0.25">
      <c r="B178">
        <f>COUNTIF(Lists!$E$3:$E$547,Energy!$D178)</f>
        <v>1</v>
      </c>
      <c r="C178">
        <f>COUNTIF(Lists!$C$4:$C$17,Energy!$D178)</f>
        <v>0</v>
      </c>
      <c r="D178" s="5" t="s">
        <v>200</v>
      </c>
      <c r="E178" s="6">
        <v>0</v>
      </c>
      <c r="F178" s="6">
        <v>0</v>
      </c>
      <c r="G178" s="6">
        <v>544.11920166015625</v>
      </c>
      <c r="H178" s="6">
        <v>543.1744384765625</v>
      </c>
      <c r="I178" s="6">
        <v>543.1744384765625</v>
      </c>
      <c r="J178" s="6">
        <v>543.1744384765625</v>
      </c>
      <c r="K178" s="6">
        <v>544.11920166015625</v>
      </c>
      <c r="L178" s="6">
        <v>543.1744384765625</v>
      </c>
      <c r="M178" s="6">
        <v>543.1744384765625</v>
      </c>
      <c r="N178" s="6">
        <v>543.1744384765625</v>
      </c>
      <c r="O178" s="6">
        <v>544.11920166015625</v>
      </c>
      <c r="P178" s="6">
        <v>543.1744384765625</v>
      </c>
      <c r="Q178" s="6">
        <v>543.1744384765625</v>
      </c>
      <c r="R178" s="6">
        <v>543.1744384765625</v>
      </c>
      <c r="S178" s="6">
        <v>544.11920166015625</v>
      </c>
      <c r="T178" s="6">
        <v>543.1744384765625</v>
      </c>
      <c r="U178" s="6">
        <v>543.1744384765625</v>
      </c>
      <c r="V178" s="6">
        <v>543.1744384765625</v>
      </c>
      <c r="W178" s="6">
        <v>544.11920166015625</v>
      </c>
      <c r="X178" s="6">
        <v>543.1744384765625</v>
      </c>
      <c r="Y178" s="6">
        <v>543.1744384765625</v>
      </c>
      <c r="Z178" s="6">
        <v>543.1744384765625</v>
      </c>
      <c r="AA178" s="6">
        <v>544.11920166015625</v>
      </c>
      <c r="AB178" s="6">
        <v>543.1744384765625</v>
      </c>
    </row>
    <row r="179" spans="2:28" x14ac:dyDescent="0.25">
      <c r="B179">
        <f>COUNTIF(Lists!$E$3:$E$547,Energy!$D179)</f>
        <v>1</v>
      </c>
      <c r="C179">
        <f>COUNTIF(Lists!$C$4:$C$17,Energy!$D179)</f>
        <v>0</v>
      </c>
      <c r="D179" s="5" t="s">
        <v>201</v>
      </c>
      <c r="E179" s="6">
        <v>0</v>
      </c>
      <c r="F179" s="6">
        <v>664.88763427734375</v>
      </c>
      <c r="G179" s="6">
        <v>665.85089111328125</v>
      </c>
      <c r="H179" s="6">
        <v>664.88763427734375</v>
      </c>
      <c r="I179" s="6">
        <v>664.88763427734375</v>
      </c>
      <c r="J179" s="6">
        <v>664.88763427734375</v>
      </c>
      <c r="K179" s="6">
        <v>665.85089111328125</v>
      </c>
      <c r="L179" s="6">
        <v>664.88763427734375</v>
      </c>
      <c r="M179" s="6">
        <v>664.88763427734375</v>
      </c>
      <c r="N179" s="6">
        <v>664.88763427734375</v>
      </c>
      <c r="O179" s="6">
        <v>665.85089111328125</v>
      </c>
      <c r="P179" s="6">
        <v>664.88763427734375</v>
      </c>
      <c r="Q179" s="6">
        <v>664.88763427734375</v>
      </c>
      <c r="R179" s="6">
        <v>663.87725830078125</v>
      </c>
      <c r="S179" s="6">
        <v>663.20880126953125</v>
      </c>
      <c r="T179" s="6">
        <v>650.728759765625</v>
      </c>
      <c r="U179" s="6">
        <v>645.652587890625</v>
      </c>
      <c r="V179" s="6">
        <v>652.3145751953125</v>
      </c>
      <c r="W179" s="6">
        <v>650.179931640625</v>
      </c>
      <c r="X179" s="6">
        <v>634.98785400390625</v>
      </c>
      <c r="Y179" s="6">
        <v>634.10052490234375</v>
      </c>
      <c r="Z179" s="6">
        <v>617.1431884765625</v>
      </c>
      <c r="AA179" s="6">
        <v>605.8414306640625</v>
      </c>
      <c r="AB179" s="6">
        <v>601.6805419921875</v>
      </c>
    </row>
    <row r="180" spans="2:28" x14ac:dyDescent="0.25">
      <c r="B180">
        <f>COUNTIF(Lists!$E$3:$E$547,Energy!$D180)</f>
        <v>1</v>
      </c>
      <c r="C180">
        <f>COUNTIF(Lists!$C$4:$C$17,Energy!$D180)</f>
        <v>0</v>
      </c>
      <c r="D180" s="5" t="s">
        <v>202</v>
      </c>
      <c r="E180" s="6">
        <v>0</v>
      </c>
      <c r="F180" s="6">
        <v>0</v>
      </c>
      <c r="G180" s="6">
        <v>544.11920166015625</v>
      </c>
      <c r="H180" s="6">
        <v>543.1744384765625</v>
      </c>
      <c r="I180" s="6">
        <v>543.1744384765625</v>
      </c>
      <c r="J180" s="6">
        <v>543.1744384765625</v>
      </c>
      <c r="K180" s="6">
        <v>544.11920166015625</v>
      </c>
      <c r="L180" s="6">
        <v>543.1744384765625</v>
      </c>
      <c r="M180" s="6">
        <v>543.1744384765625</v>
      </c>
      <c r="N180" s="6">
        <v>543.1744384765625</v>
      </c>
      <c r="O180" s="6">
        <v>544.11920166015625</v>
      </c>
      <c r="P180" s="6">
        <v>543.1744384765625</v>
      </c>
      <c r="Q180" s="6">
        <v>543.1744384765625</v>
      </c>
      <c r="R180" s="6">
        <v>543.1744384765625</v>
      </c>
      <c r="S180" s="6">
        <v>544.11920166015625</v>
      </c>
      <c r="T180" s="6">
        <v>543.1744384765625</v>
      </c>
      <c r="U180" s="6">
        <v>543.1744384765625</v>
      </c>
      <c r="V180" s="6">
        <v>543.1744384765625</v>
      </c>
      <c r="W180" s="6">
        <v>544.11920166015625</v>
      </c>
      <c r="X180" s="6">
        <v>543.1744384765625</v>
      </c>
      <c r="Y180" s="6">
        <v>543.1744384765625</v>
      </c>
      <c r="Z180" s="6">
        <v>543.1744384765625</v>
      </c>
      <c r="AA180" s="6">
        <v>544.11920166015625</v>
      </c>
      <c r="AB180" s="6">
        <v>543.1744384765625</v>
      </c>
    </row>
    <row r="181" spans="2:28" x14ac:dyDescent="0.25">
      <c r="B181">
        <f>COUNTIF(Lists!$E$3:$E$547,Energy!$D181)</f>
        <v>1</v>
      </c>
      <c r="C181">
        <f>COUNTIF(Lists!$C$4:$C$17,Energy!$D181)</f>
        <v>0</v>
      </c>
      <c r="D181" s="5" t="s">
        <v>203</v>
      </c>
      <c r="E181" s="6">
        <v>0</v>
      </c>
      <c r="F181" s="6">
        <v>0</v>
      </c>
      <c r="G181" s="6">
        <v>544.11920166015625</v>
      </c>
      <c r="H181" s="6">
        <v>543.1744384765625</v>
      </c>
      <c r="I181" s="6">
        <v>543.1744384765625</v>
      </c>
      <c r="J181" s="6">
        <v>543.1744384765625</v>
      </c>
      <c r="K181" s="6">
        <v>544.11920166015625</v>
      </c>
      <c r="L181" s="6">
        <v>543.1744384765625</v>
      </c>
      <c r="M181" s="6">
        <v>543.1744384765625</v>
      </c>
      <c r="N181" s="6">
        <v>543.1744384765625</v>
      </c>
      <c r="O181" s="6">
        <v>544.11920166015625</v>
      </c>
      <c r="P181" s="6">
        <v>543.1744384765625</v>
      </c>
      <c r="Q181" s="6">
        <v>543.1744384765625</v>
      </c>
      <c r="R181" s="6">
        <v>543.1744384765625</v>
      </c>
      <c r="S181" s="6">
        <v>544.11920166015625</v>
      </c>
      <c r="T181" s="6">
        <v>543.1744384765625</v>
      </c>
      <c r="U181" s="6">
        <v>543.1744384765625</v>
      </c>
      <c r="V181" s="6">
        <v>543.1744384765625</v>
      </c>
      <c r="W181" s="6">
        <v>544.11920166015625</v>
      </c>
      <c r="X181" s="6">
        <v>543.1744384765625</v>
      </c>
      <c r="Y181" s="6">
        <v>543.1744384765625</v>
      </c>
      <c r="Z181" s="6">
        <v>543.1744384765625</v>
      </c>
      <c r="AA181" s="6">
        <v>544.11920166015625</v>
      </c>
      <c r="AB181" s="6">
        <v>543.1744384765625</v>
      </c>
    </row>
    <row r="182" spans="2:28" x14ac:dyDescent="0.25">
      <c r="B182">
        <f>COUNTIF(Lists!$E$3:$E$547,Energy!$D182)</f>
        <v>1</v>
      </c>
      <c r="C182">
        <f>COUNTIF(Lists!$C$4:$C$17,Energy!$D182)</f>
        <v>0</v>
      </c>
      <c r="D182" s="5" t="s">
        <v>204</v>
      </c>
      <c r="E182" s="6">
        <v>0</v>
      </c>
      <c r="F182" s="6">
        <v>0</v>
      </c>
      <c r="G182" s="6">
        <v>544.11920166015625</v>
      </c>
      <c r="H182" s="6">
        <v>543.1744384765625</v>
      </c>
      <c r="I182" s="6">
        <v>543.1744384765625</v>
      </c>
      <c r="J182" s="6">
        <v>543.1744384765625</v>
      </c>
      <c r="K182" s="6">
        <v>544.11920166015625</v>
      </c>
      <c r="L182" s="6">
        <v>543.1744384765625</v>
      </c>
      <c r="M182" s="6">
        <v>543.1744384765625</v>
      </c>
      <c r="N182" s="6">
        <v>543.1744384765625</v>
      </c>
      <c r="O182" s="6">
        <v>544.11920166015625</v>
      </c>
      <c r="P182" s="6">
        <v>543.1744384765625</v>
      </c>
      <c r="Q182" s="6">
        <v>543.1744384765625</v>
      </c>
      <c r="R182" s="6">
        <v>543.1744384765625</v>
      </c>
      <c r="S182" s="6">
        <v>544.11920166015625</v>
      </c>
      <c r="T182" s="6">
        <v>543.1744384765625</v>
      </c>
      <c r="U182" s="6">
        <v>543.1744384765625</v>
      </c>
      <c r="V182" s="6">
        <v>543.1744384765625</v>
      </c>
      <c r="W182" s="6">
        <v>544.11920166015625</v>
      </c>
      <c r="X182" s="6">
        <v>543.1744384765625</v>
      </c>
      <c r="Y182" s="6">
        <v>543.1744384765625</v>
      </c>
      <c r="Z182" s="6">
        <v>543.1744384765625</v>
      </c>
      <c r="AA182" s="6">
        <v>544.11920166015625</v>
      </c>
      <c r="AB182" s="6">
        <v>543.1744384765625</v>
      </c>
    </row>
    <row r="183" spans="2:28" x14ac:dyDescent="0.25">
      <c r="B183">
        <f>COUNTIF(Lists!$E$3:$E$547,Energy!$D183)</f>
        <v>1</v>
      </c>
      <c r="C183">
        <f>COUNTIF(Lists!$C$4:$C$17,Energy!$D183)</f>
        <v>0</v>
      </c>
      <c r="D183" s="5" t="s">
        <v>205</v>
      </c>
      <c r="E183" s="6">
        <v>0</v>
      </c>
      <c r="F183" s="6">
        <v>0</v>
      </c>
      <c r="G183" s="6">
        <v>544.11920166015625</v>
      </c>
      <c r="H183" s="6">
        <v>543.1744384765625</v>
      </c>
      <c r="I183" s="6">
        <v>543.1744384765625</v>
      </c>
      <c r="J183" s="6">
        <v>543.1744384765625</v>
      </c>
      <c r="K183" s="6">
        <v>544.11920166015625</v>
      </c>
      <c r="L183" s="6">
        <v>543.1744384765625</v>
      </c>
      <c r="M183" s="6">
        <v>543.1744384765625</v>
      </c>
      <c r="N183" s="6">
        <v>543.1744384765625</v>
      </c>
      <c r="O183" s="6">
        <v>544.11920166015625</v>
      </c>
      <c r="P183" s="6">
        <v>543.1744384765625</v>
      </c>
      <c r="Q183" s="6">
        <v>543.1744384765625</v>
      </c>
      <c r="R183" s="6">
        <v>543.1744384765625</v>
      </c>
      <c r="S183" s="6">
        <v>544.11920166015625</v>
      </c>
      <c r="T183" s="6">
        <v>543.1744384765625</v>
      </c>
      <c r="U183" s="6">
        <v>543.1744384765625</v>
      </c>
      <c r="V183" s="6">
        <v>543.1744384765625</v>
      </c>
      <c r="W183" s="6">
        <v>544.11920166015625</v>
      </c>
      <c r="X183" s="6">
        <v>543.1744384765625</v>
      </c>
      <c r="Y183" s="6">
        <v>543.1744384765625</v>
      </c>
      <c r="Z183" s="6">
        <v>543.1744384765625</v>
      </c>
      <c r="AA183" s="6">
        <v>544.11920166015625</v>
      </c>
      <c r="AB183" s="6">
        <v>543.1744384765625</v>
      </c>
    </row>
    <row r="184" spans="2:28" x14ac:dyDescent="0.25">
      <c r="B184">
        <f>COUNTIF(Lists!$E$3:$E$547,Energy!$D184)</f>
        <v>1</v>
      </c>
      <c r="C184">
        <f>COUNTIF(Lists!$C$4:$C$17,Energy!$D184)</f>
        <v>0</v>
      </c>
      <c r="D184" s="5" t="s">
        <v>206</v>
      </c>
      <c r="E184" s="6">
        <v>0</v>
      </c>
      <c r="F184" s="6">
        <v>0</v>
      </c>
      <c r="G184" s="6">
        <v>544.11920166015625</v>
      </c>
      <c r="H184" s="6">
        <v>543.1744384765625</v>
      </c>
      <c r="I184" s="6">
        <v>543.1744384765625</v>
      </c>
      <c r="J184" s="6">
        <v>543.1744384765625</v>
      </c>
      <c r="K184" s="6">
        <v>544.11920166015625</v>
      </c>
      <c r="L184" s="6">
        <v>543.1744384765625</v>
      </c>
      <c r="M184" s="6">
        <v>543.1744384765625</v>
      </c>
      <c r="N184" s="6">
        <v>543.1744384765625</v>
      </c>
      <c r="O184" s="6">
        <v>544.11920166015625</v>
      </c>
      <c r="P184" s="6">
        <v>543.1744384765625</v>
      </c>
      <c r="Q184" s="6">
        <v>543.1744384765625</v>
      </c>
      <c r="R184" s="6">
        <v>543.1744384765625</v>
      </c>
      <c r="S184" s="6">
        <v>544.11920166015625</v>
      </c>
      <c r="T184" s="6">
        <v>543.1744384765625</v>
      </c>
      <c r="U184" s="6">
        <v>543.1744384765625</v>
      </c>
      <c r="V184" s="6">
        <v>543.1744384765625</v>
      </c>
      <c r="W184" s="6">
        <v>544.11920166015625</v>
      </c>
      <c r="X184" s="6">
        <v>543.1744384765625</v>
      </c>
      <c r="Y184" s="6">
        <v>543.1744384765625</v>
      </c>
      <c r="Z184" s="6">
        <v>543.1744384765625</v>
      </c>
      <c r="AA184" s="6">
        <v>544.11920166015625</v>
      </c>
      <c r="AB184" s="6">
        <v>543.1744384765625</v>
      </c>
    </row>
    <row r="185" spans="2:28" x14ac:dyDescent="0.25">
      <c r="B185">
        <f>COUNTIF(Lists!$E$3:$E$547,Energy!$D185)</f>
        <v>1</v>
      </c>
      <c r="C185">
        <f>COUNTIF(Lists!$C$4:$C$17,Energy!$D185)</f>
        <v>0</v>
      </c>
      <c r="D185" s="5" t="s">
        <v>207</v>
      </c>
      <c r="E185" s="6">
        <v>0</v>
      </c>
      <c r="F185" s="6">
        <v>0</v>
      </c>
      <c r="G185" s="6">
        <v>544.11920166015625</v>
      </c>
      <c r="H185" s="6">
        <v>543.1744384765625</v>
      </c>
      <c r="I185" s="6">
        <v>543.1744384765625</v>
      </c>
      <c r="J185" s="6">
        <v>543.1744384765625</v>
      </c>
      <c r="K185" s="6">
        <v>544.11920166015625</v>
      </c>
      <c r="L185" s="6">
        <v>543.1744384765625</v>
      </c>
      <c r="M185" s="6">
        <v>543.1744384765625</v>
      </c>
      <c r="N185" s="6">
        <v>543.1744384765625</v>
      </c>
      <c r="O185" s="6">
        <v>544.11920166015625</v>
      </c>
      <c r="P185" s="6">
        <v>543.1744384765625</v>
      </c>
      <c r="Q185" s="6">
        <v>543.1744384765625</v>
      </c>
      <c r="R185" s="6">
        <v>543.1744384765625</v>
      </c>
      <c r="S185" s="6">
        <v>544.11920166015625</v>
      </c>
      <c r="T185" s="6">
        <v>543.1744384765625</v>
      </c>
      <c r="U185" s="6">
        <v>543.1744384765625</v>
      </c>
      <c r="V185" s="6">
        <v>543.1744384765625</v>
      </c>
      <c r="W185" s="6">
        <v>544.11920166015625</v>
      </c>
      <c r="X185" s="6">
        <v>543.1744384765625</v>
      </c>
      <c r="Y185" s="6">
        <v>543.1744384765625</v>
      </c>
      <c r="Z185" s="6">
        <v>543.1744384765625</v>
      </c>
      <c r="AA185" s="6">
        <v>544.11920166015625</v>
      </c>
      <c r="AB185" s="6">
        <v>543.1744384765625</v>
      </c>
    </row>
    <row r="186" spans="2:28" x14ac:dyDescent="0.25">
      <c r="B186">
        <f>COUNTIF(Lists!$E$3:$E$547,Energy!$D186)</f>
        <v>1</v>
      </c>
      <c r="C186">
        <f>COUNTIF(Lists!$C$4:$C$17,Energy!$D186)</f>
        <v>0</v>
      </c>
      <c r="D186" s="5" t="s">
        <v>208</v>
      </c>
      <c r="E186" s="6">
        <v>0</v>
      </c>
      <c r="F186" s="6">
        <v>0</v>
      </c>
      <c r="G186" s="6">
        <v>544.11920166015625</v>
      </c>
      <c r="H186" s="6">
        <v>543.1744384765625</v>
      </c>
      <c r="I186" s="6">
        <v>543.1744384765625</v>
      </c>
      <c r="J186" s="6">
        <v>543.1744384765625</v>
      </c>
      <c r="K186" s="6">
        <v>544.11920166015625</v>
      </c>
      <c r="L186" s="6">
        <v>543.1744384765625</v>
      </c>
      <c r="M186" s="6">
        <v>543.1744384765625</v>
      </c>
      <c r="N186" s="6">
        <v>543.1744384765625</v>
      </c>
      <c r="O186" s="6">
        <v>544.11920166015625</v>
      </c>
      <c r="P186" s="6">
        <v>543.1744384765625</v>
      </c>
      <c r="Q186" s="6">
        <v>543.1744384765625</v>
      </c>
      <c r="R186" s="6">
        <v>543.1744384765625</v>
      </c>
      <c r="S186" s="6">
        <v>544.11920166015625</v>
      </c>
      <c r="T186" s="6">
        <v>543.1744384765625</v>
      </c>
      <c r="U186" s="6">
        <v>543.1744384765625</v>
      </c>
      <c r="V186" s="6">
        <v>543.1744384765625</v>
      </c>
      <c r="W186" s="6">
        <v>544.11920166015625</v>
      </c>
      <c r="X186" s="6">
        <v>543.1744384765625</v>
      </c>
      <c r="Y186" s="6">
        <v>543.1744384765625</v>
      </c>
      <c r="Z186" s="6">
        <v>543.1744384765625</v>
      </c>
      <c r="AA186" s="6">
        <v>544.11920166015625</v>
      </c>
      <c r="AB186" s="6">
        <v>543.1744384765625</v>
      </c>
    </row>
    <row r="187" spans="2:28" x14ac:dyDescent="0.25">
      <c r="B187">
        <f>COUNTIF(Lists!$E$3:$E$547,Energy!$D187)</f>
        <v>1</v>
      </c>
      <c r="C187">
        <f>COUNTIF(Lists!$C$4:$C$17,Energy!$D187)</f>
        <v>0</v>
      </c>
      <c r="D187" s="5" t="s">
        <v>209</v>
      </c>
      <c r="E187" s="6">
        <v>0</v>
      </c>
      <c r="F187" s="6">
        <v>0</v>
      </c>
      <c r="G187" s="6">
        <v>544.11920166015625</v>
      </c>
      <c r="H187" s="6">
        <v>543.1744384765625</v>
      </c>
      <c r="I187" s="6">
        <v>543.1744384765625</v>
      </c>
      <c r="J187" s="6">
        <v>543.1744384765625</v>
      </c>
      <c r="K187" s="6">
        <v>544.11920166015625</v>
      </c>
      <c r="L187" s="6">
        <v>543.1744384765625</v>
      </c>
      <c r="M187" s="6">
        <v>543.1744384765625</v>
      </c>
      <c r="N187" s="6">
        <v>543.1744384765625</v>
      </c>
      <c r="O187" s="6">
        <v>544.11920166015625</v>
      </c>
      <c r="P187" s="6">
        <v>543.1744384765625</v>
      </c>
      <c r="Q187" s="6">
        <v>543.1744384765625</v>
      </c>
      <c r="R187" s="6">
        <v>543.1744384765625</v>
      </c>
      <c r="S187" s="6">
        <v>544.11920166015625</v>
      </c>
      <c r="T187" s="6">
        <v>543.1744384765625</v>
      </c>
      <c r="U187" s="6">
        <v>543.1744384765625</v>
      </c>
      <c r="V187" s="6">
        <v>543.1744384765625</v>
      </c>
      <c r="W187" s="6">
        <v>544.11920166015625</v>
      </c>
      <c r="X187" s="6">
        <v>543.1744384765625</v>
      </c>
      <c r="Y187" s="6">
        <v>543.1744384765625</v>
      </c>
      <c r="Z187" s="6">
        <v>543.1744384765625</v>
      </c>
      <c r="AA187" s="6">
        <v>544.11920166015625</v>
      </c>
      <c r="AB187" s="6">
        <v>543.1744384765625</v>
      </c>
    </row>
    <row r="188" spans="2:28" x14ac:dyDescent="0.25">
      <c r="B188">
        <f>COUNTIF(Lists!$E$3:$E$547,Energy!$D188)</f>
        <v>1</v>
      </c>
      <c r="C188">
        <f>COUNTIF(Lists!$C$4:$C$17,Energy!$D188)</f>
        <v>0</v>
      </c>
      <c r="D188" s="5" t="s">
        <v>210</v>
      </c>
      <c r="E188" s="6">
        <v>0</v>
      </c>
      <c r="F188" s="6">
        <v>0</v>
      </c>
      <c r="G188" s="6">
        <v>544.11920166015625</v>
      </c>
      <c r="H188" s="6">
        <v>543.1744384765625</v>
      </c>
      <c r="I188" s="6">
        <v>543.1744384765625</v>
      </c>
      <c r="J188" s="6">
        <v>543.1744384765625</v>
      </c>
      <c r="K188" s="6">
        <v>544.11920166015625</v>
      </c>
      <c r="L188" s="6">
        <v>543.1744384765625</v>
      </c>
      <c r="M188" s="6">
        <v>543.1744384765625</v>
      </c>
      <c r="N188" s="6">
        <v>543.1744384765625</v>
      </c>
      <c r="O188" s="6">
        <v>544.11920166015625</v>
      </c>
      <c r="P188" s="6">
        <v>543.1744384765625</v>
      </c>
      <c r="Q188" s="6">
        <v>543.1744384765625</v>
      </c>
      <c r="R188" s="6">
        <v>543.1744384765625</v>
      </c>
      <c r="S188" s="6">
        <v>544.11920166015625</v>
      </c>
      <c r="T188" s="6">
        <v>543.1744384765625</v>
      </c>
      <c r="U188" s="6">
        <v>543.1744384765625</v>
      </c>
      <c r="V188" s="6">
        <v>543.1744384765625</v>
      </c>
      <c r="W188" s="6">
        <v>544.11920166015625</v>
      </c>
      <c r="X188" s="6">
        <v>543.1744384765625</v>
      </c>
      <c r="Y188" s="6">
        <v>543.1744384765625</v>
      </c>
      <c r="Z188" s="6">
        <v>543.1744384765625</v>
      </c>
      <c r="AA188" s="6">
        <v>544.11920166015625</v>
      </c>
      <c r="AB188" s="6">
        <v>543.1744384765625</v>
      </c>
    </row>
    <row r="189" spans="2:28" x14ac:dyDescent="0.25">
      <c r="B189">
        <f>COUNTIF(Lists!$E$3:$E$547,Energy!$D189)</f>
        <v>1</v>
      </c>
      <c r="C189">
        <f>COUNTIF(Lists!$C$4:$C$17,Energy!$D189)</f>
        <v>0</v>
      </c>
      <c r="D189" s="5" t="s">
        <v>211</v>
      </c>
      <c r="E189" s="6">
        <v>0</v>
      </c>
      <c r="F189" s="6">
        <v>0</v>
      </c>
      <c r="G189" s="6">
        <v>0</v>
      </c>
      <c r="H189" s="6">
        <v>543.1744384765625</v>
      </c>
      <c r="I189" s="6">
        <v>543.1744384765625</v>
      </c>
      <c r="J189" s="6">
        <v>543.1744384765625</v>
      </c>
      <c r="K189" s="6">
        <v>544.11920166015625</v>
      </c>
      <c r="L189" s="6">
        <v>543.1744384765625</v>
      </c>
      <c r="M189" s="6">
        <v>543.1744384765625</v>
      </c>
      <c r="N189" s="6">
        <v>543.1744384765625</v>
      </c>
      <c r="O189" s="6">
        <v>544.11920166015625</v>
      </c>
      <c r="P189" s="6">
        <v>543.1744384765625</v>
      </c>
      <c r="Q189" s="6">
        <v>543.1744384765625</v>
      </c>
      <c r="R189" s="6">
        <v>543.1744384765625</v>
      </c>
      <c r="S189" s="6">
        <v>544.11920166015625</v>
      </c>
      <c r="T189" s="6">
        <v>543.1744384765625</v>
      </c>
      <c r="U189" s="6">
        <v>543.1744384765625</v>
      </c>
      <c r="V189" s="6">
        <v>543.1744384765625</v>
      </c>
      <c r="W189" s="6">
        <v>544.11920166015625</v>
      </c>
      <c r="X189" s="6">
        <v>543.1744384765625</v>
      </c>
      <c r="Y189" s="6">
        <v>543.1744384765625</v>
      </c>
      <c r="Z189" s="6">
        <v>543.1744384765625</v>
      </c>
      <c r="AA189" s="6">
        <v>544.11920166015625</v>
      </c>
      <c r="AB189" s="6">
        <v>543.1744384765625</v>
      </c>
    </row>
    <row r="190" spans="2:28" x14ac:dyDescent="0.25">
      <c r="B190">
        <f>COUNTIF(Lists!$E$3:$E$547,Energy!$D190)</f>
        <v>1</v>
      </c>
      <c r="C190">
        <f>COUNTIF(Lists!$C$4:$C$17,Energy!$D190)</f>
        <v>0</v>
      </c>
      <c r="D190" s="5" t="s">
        <v>212</v>
      </c>
      <c r="E190" s="6">
        <v>0</v>
      </c>
      <c r="F190" s="6">
        <v>664.88763427734375</v>
      </c>
      <c r="G190" s="6">
        <v>665.85089111328125</v>
      </c>
      <c r="H190" s="6">
        <v>664.88763427734375</v>
      </c>
      <c r="I190" s="6">
        <v>664.88763427734375</v>
      </c>
      <c r="J190" s="6">
        <v>664.88763427734375</v>
      </c>
      <c r="K190" s="6">
        <v>665.85089111328125</v>
      </c>
      <c r="L190" s="6">
        <v>664.88763427734375</v>
      </c>
      <c r="M190" s="6">
        <v>664.88763427734375</v>
      </c>
      <c r="N190" s="6">
        <v>664.88763427734375</v>
      </c>
      <c r="O190" s="6">
        <v>665.85089111328125</v>
      </c>
      <c r="P190" s="6">
        <v>664.88763427734375</v>
      </c>
      <c r="Q190" s="6">
        <v>664.88763427734375</v>
      </c>
      <c r="R190" s="6">
        <v>663.87725830078125</v>
      </c>
      <c r="S190" s="6">
        <v>663.20880126953125</v>
      </c>
      <c r="T190" s="6">
        <v>651.2769775390625</v>
      </c>
      <c r="U190" s="6">
        <v>645.652587890625</v>
      </c>
      <c r="V190" s="6">
        <v>652.5408935546875</v>
      </c>
      <c r="W190" s="6">
        <v>650.20965576171875</v>
      </c>
      <c r="X190" s="6">
        <v>635.2469482421875</v>
      </c>
      <c r="Y190" s="6">
        <v>634.46917724609375</v>
      </c>
      <c r="Z190" s="6">
        <v>617.52899169921875</v>
      </c>
      <c r="AA190" s="6">
        <v>605.8414306640625</v>
      </c>
      <c r="AB190" s="6">
        <v>601.9124755859375</v>
      </c>
    </row>
    <row r="191" spans="2:28" x14ac:dyDescent="0.25">
      <c r="B191">
        <f>COUNTIF(Lists!$E$3:$E$547,Energy!$D191)</f>
        <v>1</v>
      </c>
      <c r="C191">
        <f>COUNTIF(Lists!$C$4:$C$17,Energy!$D191)</f>
        <v>0</v>
      </c>
      <c r="D191" s="5" t="s">
        <v>213</v>
      </c>
      <c r="E191" s="6">
        <v>0</v>
      </c>
      <c r="F191" s="6">
        <v>0</v>
      </c>
      <c r="G191" s="6">
        <v>0</v>
      </c>
      <c r="H191" s="6">
        <v>543.1744384765625</v>
      </c>
      <c r="I191" s="6">
        <v>543.1744384765625</v>
      </c>
      <c r="J191" s="6">
        <v>543.1744384765625</v>
      </c>
      <c r="K191" s="6">
        <v>544.11920166015625</v>
      </c>
      <c r="L191" s="6">
        <v>543.1744384765625</v>
      </c>
      <c r="M191" s="6">
        <v>543.1744384765625</v>
      </c>
      <c r="N191" s="6">
        <v>543.1744384765625</v>
      </c>
      <c r="O191" s="6">
        <v>544.11920166015625</v>
      </c>
      <c r="P191" s="6">
        <v>543.1744384765625</v>
      </c>
      <c r="Q191" s="6">
        <v>543.1744384765625</v>
      </c>
      <c r="R191" s="6">
        <v>543.1744384765625</v>
      </c>
      <c r="S191" s="6">
        <v>544.11920166015625</v>
      </c>
      <c r="T191" s="6">
        <v>543.1744384765625</v>
      </c>
      <c r="U191" s="6">
        <v>543.1744384765625</v>
      </c>
      <c r="V191" s="6">
        <v>543.1744384765625</v>
      </c>
      <c r="W191" s="6">
        <v>544.11920166015625</v>
      </c>
      <c r="X191" s="6">
        <v>543.1744384765625</v>
      </c>
      <c r="Y191" s="6">
        <v>543.1744384765625</v>
      </c>
      <c r="Z191" s="6">
        <v>543.1744384765625</v>
      </c>
      <c r="AA191" s="6">
        <v>544.11920166015625</v>
      </c>
      <c r="AB191" s="6">
        <v>543.1744384765625</v>
      </c>
    </row>
    <row r="192" spans="2:28" x14ac:dyDescent="0.25">
      <c r="B192">
        <f>COUNTIF(Lists!$E$3:$E$547,Energy!$D192)</f>
        <v>1</v>
      </c>
      <c r="C192">
        <f>COUNTIF(Lists!$C$4:$C$17,Energy!$D192)</f>
        <v>0</v>
      </c>
      <c r="D192" s="5" t="s">
        <v>214</v>
      </c>
      <c r="E192" s="6">
        <v>0</v>
      </c>
      <c r="F192" s="6">
        <v>0</v>
      </c>
      <c r="G192" s="6">
        <v>0</v>
      </c>
      <c r="H192" s="6">
        <v>543.1744384765625</v>
      </c>
      <c r="I192" s="6">
        <v>543.1744384765625</v>
      </c>
      <c r="J192" s="6">
        <v>543.1744384765625</v>
      </c>
      <c r="K192" s="6">
        <v>544.11920166015625</v>
      </c>
      <c r="L192" s="6">
        <v>543.1744384765625</v>
      </c>
      <c r="M192" s="6">
        <v>543.1744384765625</v>
      </c>
      <c r="N192" s="6">
        <v>543.1744384765625</v>
      </c>
      <c r="O192" s="6">
        <v>544.11920166015625</v>
      </c>
      <c r="P192" s="6">
        <v>543.1744384765625</v>
      </c>
      <c r="Q192" s="6">
        <v>543.1744384765625</v>
      </c>
      <c r="R192" s="6">
        <v>543.1744384765625</v>
      </c>
      <c r="S192" s="6">
        <v>544.11920166015625</v>
      </c>
      <c r="T192" s="6">
        <v>543.1744384765625</v>
      </c>
      <c r="U192" s="6">
        <v>543.1744384765625</v>
      </c>
      <c r="V192" s="6">
        <v>543.1744384765625</v>
      </c>
      <c r="W192" s="6">
        <v>544.11920166015625</v>
      </c>
      <c r="X192" s="6">
        <v>543.1744384765625</v>
      </c>
      <c r="Y192" s="6">
        <v>543.1744384765625</v>
      </c>
      <c r="Z192" s="6">
        <v>543.1744384765625</v>
      </c>
      <c r="AA192" s="6">
        <v>544.11920166015625</v>
      </c>
      <c r="AB192" s="6">
        <v>543.1744384765625</v>
      </c>
    </row>
    <row r="193" spans="2:28" x14ac:dyDescent="0.25">
      <c r="B193">
        <f>COUNTIF(Lists!$E$3:$E$547,Energy!$D193)</f>
        <v>1</v>
      </c>
      <c r="C193">
        <f>COUNTIF(Lists!$C$4:$C$17,Energy!$D193)</f>
        <v>0</v>
      </c>
      <c r="D193" s="5" t="s">
        <v>215</v>
      </c>
      <c r="E193" s="6">
        <v>0</v>
      </c>
      <c r="F193" s="6">
        <v>0</v>
      </c>
      <c r="G193" s="6">
        <v>0</v>
      </c>
      <c r="H193" s="6">
        <v>543.1744384765625</v>
      </c>
      <c r="I193" s="6">
        <v>543.1744384765625</v>
      </c>
      <c r="J193" s="6">
        <v>543.1744384765625</v>
      </c>
      <c r="K193" s="6">
        <v>544.11920166015625</v>
      </c>
      <c r="L193" s="6">
        <v>543.1744384765625</v>
      </c>
      <c r="M193" s="6">
        <v>543.1744384765625</v>
      </c>
      <c r="N193" s="6">
        <v>543.1744384765625</v>
      </c>
      <c r="O193" s="6">
        <v>544.11920166015625</v>
      </c>
      <c r="P193" s="6">
        <v>543.1744384765625</v>
      </c>
      <c r="Q193" s="6">
        <v>543.1744384765625</v>
      </c>
      <c r="R193" s="6">
        <v>543.1744384765625</v>
      </c>
      <c r="S193" s="6">
        <v>544.11920166015625</v>
      </c>
      <c r="T193" s="6">
        <v>543.1744384765625</v>
      </c>
      <c r="U193" s="6">
        <v>543.1744384765625</v>
      </c>
      <c r="V193" s="6">
        <v>543.1744384765625</v>
      </c>
      <c r="W193" s="6">
        <v>544.11920166015625</v>
      </c>
      <c r="X193" s="6">
        <v>543.1744384765625</v>
      </c>
      <c r="Y193" s="6">
        <v>543.1744384765625</v>
      </c>
      <c r="Z193" s="6">
        <v>543.1744384765625</v>
      </c>
      <c r="AA193" s="6">
        <v>544.11920166015625</v>
      </c>
      <c r="AB193" s="6">
        <v>543.1744384765625</v>
      </c>
    </row>
    <row r="194" spans="2:28" x14ac:dyDescent="0.25">
      <c r="B194">
        <f>COUNTIF(Lists!$E$3:$E$547,Energy!$D194)</f>
        <v>1</v>
      </c>
      <c r="C194">
        <f>COUNTIF(Lists!$C$4:$C$17,Energy!$D194)</f>
        <v>0</v>
      </c>
      <c r="D194" s="5" t="s">
        <v>216</v>
      </c>
      <c r="E194" s="6">
        <v>0</v>
      </c>
      <c r="F194" s="6">
        <v>0</v>
      </c>
      <c r="G194" s="6">
        <v>0</v>
      </c>
      <c r="H194" s="6">
        <v>543.1744384765625</v>
      </c>
      <c r="I194" s="6">
        <v>543.1744384765625</v>
      </c>
      <c r="J194" s="6">
        <v>543.1744384765625</v>
      </c>
      <c r="K194" s="6">
        <v>544.11920166015625</v>
      </c>
      <c r="L194" s="6">
        <v>543.1744384765625</v>
      </c>
      <c r="M194" s="6">
        <v>543.1744384765625</v>
      </c>
      <c r="N194" s="6">
        <v>543.1744384765625</v>
      </c>
      <c r="O194" s="6">
        <v>544.11920166015625</v>
      </c>
      <c r="P194" s="6">
        <v>543.1744384765625</v>
      </c>
      <c r="Q194" s="6">
        <v>543.1744384765625</v>
      </c>
      <c r="R194" s="6">
        <v>543.1744384765625</v>
      </c>
      <c r="S194" s="6">
        <v>544.11920166015625</v>
      </c>
      <c r="T194" s="6">
        <v>543.1744384765625</v>
      </c>
      <c r="U194" s="6">
        <v>543.1744384765625</v>
      </c>
      <c r="V194" s="6">
        <v>543.1744384765625</v>
      </c>
      <c r="W194" s="6">
        <v>544.11920166015625</v>
      </c>
      <c r="X194" s="6">
        <v>543.1744384765625</v>
      </c>
      <c r="Y194" s="6">
        <v>543.1744384765625</v>
      </c>
      <c r="Z194" s="6">
        <v>543.1744384765625</v>
      </c>
      <c r="AA194" s="6">
        <v>544.11920166015625</v>
      </c>
      <c r="AB194" s="6">
        <v>543.1744384765625</v>
      </c>
    </row>
    <row r="195" spans="2:28" x14ac:dyDescent="0.25">
      <c r="B195">
        <f>COUNTIF(Lists!$E$3:$E$547,Energy!$D195)</f>
        <v>1</v>
      </c>
      <c r="C195">
        <f>COUNTIF(Lists!$C$4:$C$17,Energy!$D195)</f>
        <v>0</v>
      </c>
      <c r="D195" s="5" t="s">
        <v>217</v>
      </c>
      <c r="E195" s="6">
        <v>0</v>
      </c>
      <c r="F195" s="6">
        <v>0</v>
      </c>
      <c r="G195" s="6">
        <v>0</v>
      </c>
      <c r="H195" s="6">
        <v>543.1744384765625</v>
      </c>
      <c r="I195" s="6">
        <v>543.1744384765625</v>
      </c>
      <c r="J195" s="6">
        <v>543.1744384765625</v>
      </c>
      <c r="K195" s="6">
        <v>544.11920166015625</v>
      </c>
      <c r="L195" s="6">
        <v>543.1744384765625</v>
      </c>
      <c r="M195" s="6">
        <v>543.1744384765625</v>
      </c>
      <c r="N195" s="6">
        <v>543.1744384765625</v>
      </c>
      <c r="O195" s="6">
        <v>544.11920166015625</v>
      </c>
      <c r="P195" s="6">
        <v>543.1744384765625</v>
      </c>
      <c r="Q195" s="6">
        <v>543.1744384765625</v>
      </c>
      <c r="R195" s="6">
        <v>543.1744384765625</v>
      </c>
      <c r="S195" s="6">
        <v>544.11920166015625</v>
      </c>
      <c r="T195" s="6">
        <v>543.1744384765625</v>
      </c>
      <c r="U195" s="6">
        <v>543.1744384765625</v>
      </c>
      <c r="V195" s="6">
        <v>543.1744384765625</v>
      </c>
      <c r="W195" s="6">
        <v>544.11920166015625</v>
      </c>
      <c r="X195" s="6">
        <v>543.1744384765625</v>
      </c>
      <c r="Y195" s="6">
        <v>543.1744384765625</v>
      </c>
      <c r="Z195" s="6">
        <v>543.1744384765625</v>
      </c>
      <c r="AA195" s="6">
        <v>544.11920166015625</v>
      </c>
      <c r="AB195" s="6">
        <v>543.1744384765625</v>
      </c>
    </row>
    <row r="196" spans="2:28" x14ac:dyDescent="0.25">
      <c r="B196">
        <f>COUNTIF(Lists!$E$3:$E$547,Energy!$D196)</f>
        <v>1</v>
      </c>
      <c r="C196">
        <f>COUNTIF(Lists!$C$4:$C$17,Energy!$D196)</f>
        <v>0</v>
      </c>
      <c r="D196" s="5" t="s">
        <v>218</v>
      </c>
      <c r="E196" s="6">
        <v>0</v>
      </c>
      <c r="F196" s="6">
        <v>0</v>
      </c>
      <c r="G196" s="6">
        <v>0</v>
      </c>
      <c r="H196" s="6">
        <v>543.1744384765625</v>
      </c>
      <c r="I196" s="6">
        <v>543.1744384765625</v>
      </c>
      <c r="J196" s="6">
        <v>543.1744384765625</v>
      </c>
      <c r="K196" s="6">
        <v>544.11920166015625</v>
      </c>
      <c r="L196" s="6">
        <v>543.1744384765625</v>
      </c>
      <c r="M196" s="6">
        <v>543.1744384765625</v>
      </c>
      <c r="N196" s="6">
        <v>543.1744384765625</v>
      </c>
      <c r="O196" s="6">
        <v>544.11920166015625</v>
      </c>
      <c r="P196" s="6">
        <v>543.1744384765625</v>
      </c>
      <c r="Q196" s="6">
        <v>543.1744384765625</v>
      </c>
      <c r="R196" s="6">
        <v>543.1744384765625</v>
      </c>
      <c r="S196" s="6">
        <v>544.11920166015625</v>
      </c>
      <c r="T196" s="6">
        <v>543.1744384765625</v>
      </c>
      <c r="U196" s="6">
        <v>543.1744384765625</v>
      </c>
      <c r="V196" s="6">
        <v>543.1744384765625</v>
      </c>
      <c r="W196" s="6">
        <v>544.11920166015625</v>
      </c>
      <c r="X196" s="6">
        <v>543.1744384765625</v>
      </c>
      <c r="Y196" s="6">
        <v>543.1744384765625</v>
      </c>
      <c r="Z196" s="6">
        <v>543.1744384765625</v>
      </c>
      <c r="AA196" s="6">
        <v>544.11920166015625</v>
      </c>
      <c r="AB196" s="6">
        <v>543.1744384765625</v>
      </c>
    </row>
    <row r="197" spans="2:28" x14ac:dyDescent="0.25">
      <c r="B197">
        <f>COUNTIF(Lists!$E$3:$E$547,Energy!$D197)</f>
        <v>1</v>
      </c>
      <c r="C197">
        <f>COUNTIF(Lists!$C$4:$C$17,Energy!$D197)</f>
        <v>0</v>
      </c>
      <c r="D197" s="5" t="s">
        <v>219</v>
      </c>
      <c r="E197" s="6">
        <v>0</v>
      </c>
      <c r="F197" s="6">
        <v>0</v>
      </c>
      <c r="G197" s="6">
        <v>0</v>
      </c>
      <c r="H197" s="6">
        <v>543.1744384765625</v>
      </c>
      <c r="I197" s="6">
        <v>543.1744384765625</v>
      </c>
      <c r="J197" s="6">
        <v>543.1744384765625</v>
      </c>
      <c r="K197" s="6">
        <v>544.11920166015625</v>
      </c>
      <c r="L197" s="6">
        <v>543.1744384765625</v>
      </c>
      <c r="M197" s="6">
        <v>543.1744384765625</v>
      </c>
      <c r="N197" s="6">
        <v>543.1744384765625</v>
      </c>
      <c r="O197" s="6">
        <v>544.11920166015625</v>
      </c>
      <c r="P197" s="6">
        <v>543.1744384765625</v>
      </c>
      <c r="Q197" s="6">
        <v>543.1744384765625</v>
      </c>
      <c r="R197" s="6">
        <v>543.1744384765625</v>
      </c>
      <c r="S197" s="6">
        <v>544.11920166015625</v>
      </c>
      <c r="T197" s="6">
        <v>543.1744384765625</v>
      </c>
      <c r="U197" s="6">
        <v>543.1744384765625</v>
      </c>
      <c r="V197" s="6">
        <v>543.1744384765625</v>
      </c>
      <c r="W197" s="6">
        <v>544.11920166015625</v>
      </c>
      <c r="X197" s="6">
        <v>543.1744384765625</v>
      </c>
      <c r="Y197" s="6">
        <v>543.1744384765625</v>
      </c>
      <c r="Z197" s="6">
        <v>543.1744384765625</v>
      </c>
      <c r="AA197" s="6">
        <v>544.11920166015625</v>
      </c>
      <c r="AB197" s="6">
        <v>543.1744384765625</v>
      </c>
    </row>
    <row r="198" spans="2:28" x14ac:dyDescent="0.25">
      <c r="B198">
        <f>COUNTIF(Lists!$E$3:$E$547,Energy!$D198)</f>
        <v>1</v>
      </c>
      <c r="C198">
        <f>COUNTIF(Lists!$C$4:$C$17,Energy!$D198)</f>
        <v>0</v>
      </c>
      <c r="D198" s="5" t="s">
        <v>220</v>
      </c>
      <c r="E198" s="6">
        <v>0</v>
      </c>
      <c r="F198" s="6">
        <v>0</v>
      </c>
      <c r="G198" s="6">
        <v>0</v>
      </c>
      <c r="H198" s="6">
        <v>543.1744384765625</v>
      </c>
      <c r="I198" s="6">
        <v>543.1744384765625</v>
      </c>
      <c r="J198" s="6">
        <v>543.1744384765625</v>
      </c>
      <c r="K198" s="6">
        <v>544.11920166015625</v>
      </c>
      <c r="L198" s="6">
        <v>543.1744384765625</v>
      </c>
      <c r="M198" s="6">
        <v>543.1744384765625</v>
      </c>
      <c r="N198" s="6">
        <v>543.1744384765625</v>
      </c>
      <c r="O198" s="6">
        <v>544.11920166015625</v>
      </c>
      <c r="P198" s="6">
        <v>543.1744384765625</v>
      </c>
      <c r="Q198" s="6">
        <v>543.1744384765625</v>
      </c>
      <c r="R198" s="6">
        <v>543.1744384765625</v>
      </c>
      <c r="S198" s="6">
        <v>544.11920166015625</v>
      </c>
      <c r="T198" s="6">
        <v>543.1744384765625</v>
      </c>
      <c r="U198" s="6">
        <v>543.1744384765625</v>
      </c>
      <c r="V198" s="6">
        <v>543.1744384765625</v>
      </c>
      <c r="W198" s="6">
        <v>544.11920166015625</v>
      </c>
      <c r="X198" s="6">
        <v>543.1744384765625</v>
      </c>
      <c r="Y198" s="6">
        <v>543.1744384765625</v>
      </c>
      <c r="Z198" s="6">
        <v>543.1744384765625</v>
      </c>
      <c r="AA198" s="6">
        <v>544.11920166015625</v>
      </c>
      <c r="AB198" s="6">
        <v>543.1744384765625</v>
      </c>
    </row>
    <row r="199" spans="2:28" x14ac:dyDescent="0.25">
      <c r="B199">
        <f>COUNTIF(Lists!$E$3:$E$547,Energy!$D199)</f>
        <v>1</v>
      </c>
      <c r="C199">
        <f>COUNTIF(Lists!$C$4:$C$17,Energy!$D199)</f>
        <v>0</v>
      </c>
      <c r="D199" s="5" t="s">
        <v>221</v>
      </c>
      <c r="E199" s="6">
        <v>0</v>
      </c>
      <c r="F199" s="6">
        <v>0</v>
      </c>
      <c r="G199" s="6">
        <v>0</v>
      </c>
      <c r="H199" s="6">
        <v>543.1744384765625</v>
      </c>
      <c r="I199" s="6">
        <v>543.1744384765625</v>
      </c>
      <c r="J199" s="6">
        <v>543.1744384765625</v>
      </c>
      <c r="K199" s="6">
        <v>544.11920166015625</v>
      </c>
      <c r="L199" s="6">
        <v>543.1744384765625</v>
      </c>
      <c r="M199" s="6">
        <v>543.1744384765625</v>
      </c>
      <c r="N199" s="6">
        <v>543.1744384765625</v>
      </c>
      <c r="O199" s="6">
        <v>544.11920166015625</v>
      </c>
      <c r="P199" s="6">
        <v>543.1744384765625</v>
      </c>
      <c r="Q199" s="6">
        <v>543.1744384765625</v>
      </c>
      <c r="R199" s="6">
        <v>543.1744384765625</v>
      </c>
      <c r="S199" s="6">
        <v>544.11920166015625</v>
      </c>
      <c r="T199" s="6">
        <v>543.1744384765625</v>
      </c>
      <c r="U199" s="6">
        <v>543.1744384765625</v>
      </c>
      <c r="V199" s="6">
        <v>543.1744384765625</v>
      </c>
      <c r="W199" s="6">
        <v>544.11920166015625</v>
      </c>
      <c r="X199" s="6">
        <v>543.1744384765625</v>
      </c>
      <c r="Y199" s="6">
        <v>543.1744384765625</v>
      </c>
      <c r="Z199" s="6">
        <v>543.1744384765625</v>
      </c>
      <c r="AA199" s="6">
        <v>544.11920166015625</v>
      </c>
      <c r="AB199" s="6">
        <v>543.1744384765625</v>
      </c>
    </row>
    <row r="200" spans="2:28" x14ac:dyDescent="0.25">
      <c r="B200">
        <f>COUNTIF(Lists!$E$3:$E$547,Energy!$D200)</f>
        <v>1</v>
      </c>
      <c r="C200">
        <f>COUNTIF(Lists!$C$4:$C$17,Energy!$D200)</f>
        <v>0</v>
      </c>
      <c r="D200" s="5" t="s">
        <v>222</v>
      </c>
      <c r="E200" s="6">
        <v>0</v>
      </c>
      <c r="F200" s="6">
        <v>0</v>
      </c>
      <c r="G200" s="6">
        <v>0</v>
      </c>
      <c r="H200" s="6">
        <v>543.1744384765625</v>
      </c>
      <c r="I200" s="6">
        <v>543.1744384765625</v>
      </c>
      <c r="J200" s="6">
        <v>543.1744384765625</v>
      </c>
      <c r="K200" s="6">
        <v>544.11920166015625</v>
      </c>
      <c r="L200" s="6">
        <v>543.1744384765625</v>
      </c>
      <c r="M200" s="6">
        <v>543.1744384765625</v>
      </c>
      <c r="N200" s="6">
        <v>543.1744384765625</v>
      </c>
      <c r="O200" s="6">
        <v>544.11920166015625</v>
      </c>
      <c r="P200" s="6">
        <v>543.1744384765625</v>
      </c>
      <c r="Q200" s="6">
        <v>543.1744384765625</v>
      </c>
      <c r="R200" s="6">
        <v>543.1744384765625</v>
      </c>
      <c r="S200" s="6">
        <v>544.11920166015625</v>
      </c>
      <c r="T200" s="6">
        <v>543.1744384765625</v>
      </c>
      <c r="U200" s="6">
        <v>543.1744384765625</v>
      </c>
      <c r="V200" s="6">
        <v>543.1744384765625</v>
      </c>
      <c r="W200" s="6">
        <v>544.11920166015625</v>
      </c>
      <c r="X200" s="6">
        <v>543.1744384765625</v>
      </c>
      <c r="Y200" s="6">
        <v>543.1744384765625</v>
      </c>
      <c r="Z200" s="6">
        <v>543.1744384765625</v>
      </c>
      <c r="AA200" s="6">
        <v>544.11920166015625</v>
      </c>
      <c r="AB200" s="6">
        <v>543.1744384765625</v>
      </c>
    </row>
    <row r="201" spans="2:28" x14ac:dyDescent="0.25">
      <c r="B201">
        <f>COUNTIF(Lists!$E$3:$E$547,Energy!$D201)</f>
        <v>1</v>
      </c>
      <c r="C201">
        <f>COUNTIF(Lists!$C$4:$C$17,Energy!$D201)</f>
        <v>0</v>
      </c>
      <c r="D201" s="5" t="s">
        <v>223</v>
      </c>
      <c r="E201" s="6">
        <v>664.88763427734375</v>
      </c>
      <c r="F201" s="6">
        <v>664.88763427734375</v>
      </c>
      <c r="G201" s="6">
        <v>665.85089111328125</v>
      </c>
      <c r="H201" s="6">
        <v>664.88763427734375</v>
      </c>
      <c r="I201" s="6">
        <v>664.88763427734375</v>
      </c>
      <c r="J201" s="6">
        <v>664.88763427734375</v>
      </c>
      <c r="K201" s="6">
        <v>665.85089111328125</v>
      </c>
      <c r="L201" s="6">
        <v>664.88763427734375</v>
      </c>
      <c r="M201" s="6">
        <v>664.88763427734375</v>
      </c>
      <c r="N201" s="6">
        <v>664.88763427734375</v>
      </c>
      <c r="O201" s="6">
        <v>665.85089111328125</v>
      </c>
      <c r="P201" s="6">
        <v>664.88763427734375</v>
      </c>
      <c r="Q201" s="6">
        <v>664.88763427734375</v>
      </c>
      <c r="R201" s="6">
        <v>663.87725830078125</v>
      </c>
      <c r="S201" s="6">
        <v>663.20880126953125</v>
      </c>
      <c r="T201" s="6">
        <v>650.94622802734375</v>
      </c>
      <c r="U201" s="6">
        <v>645.652587890625</v>
      </c>
      <c r="V201" s="6">
        <v>652.3145751953125</v>
      </c>
      <c r="W201" s="6">
        <v>650.179931640625</v>
      </c>
      <c r="X201" s="6">
        <v>634.98785400390625</v>
      </c>
      <c r="Y201" s="6">
        <v>634.17510986328125</v>
      </c>
      <c r="Z201" s="6">
        <v>617.1431884765625</v>
      </c>
      <c r="AA201" s="6">
        <v>605.8414306640625</v>
      </c>
      <c r="AB201" s="6">
        <v>601.6805419921875</v>
      </c>
    </row>
    <row r="202" spans="2:28" x14ac:dyDescent="0.25">
      <c r="B202">
        <f>COUNTIF(Lists!$E$3:$E$547,Energy!$D202)</f>
        <v>1</v>
      </c>
      <c r="C202">
        <f>COUNTIF(Lists!$C$4:$C$17,Energy!$D202)</f>
        <v>0</v>
      </c>
      <c r="D202" s="5" t="s">
        <v>224</v>
      </c>
      <c r="E202" s="6">
        <v>0</v>
      </c>
      <c r="F202" s="6">
        <v>664.88763427734375</v>
      </c>
      <c r="G202" s="6">
        <v>665.85089111328125</v>
      </c>
      <c r="H202" s="6">
        <v>664.88763427734375</v>
      </c>
      <c r="I202" s="6">
        <v>664.88763427734375</v>
      </c>
      <c r="J202" s="6">
        <v>664.88763427734375</v>
      </c>
      <c r="K202" s="6">
        <v>665.85089111328125</v>
      </c>
      <c r="L202" s="6">
        <v>664.88763427734375</v>
      </c>
      <c r="M202" s="6">
        <v>664.88763427734375</v>
      </c>
      <c r="N202" s="6">
        <v>664.88763427734375</v>
      </c>
      <c r="O202" s="6">
        <v>665.85089111328125</v>
      </c>
      <c r="P202" s="6">
        <v>664.88763427734375</v>
      </c>
      <c r="Q202" s="6">
        <v>664.88763427734375</v>
      </c>
      <c r="R202" s="6">
        <v>663.87725830078125</v>
      </c>
      <c r="S202" s="6">
        <v>663.20880126953125</v>
      </c>
      <c r="T202" s="6">
        <v>650.728759765625</v>
      </c>
      <c r="U202" s="6">
        <v>645.652587890625</v>
      </c>
      <c r="V202" s="6">
        <v>652.3145751953125</v>
      </c>
      <c r="W202" s="6">
        <v>650.179931640625</v>
      </c>
      <c r="X202" s="6">
        <v>634.98785400390625</v>
      </c>
      <c r="Y202" s="6">
        <v>634.25592041015625</v>
      </c>
      <c r="Z202" s="6">
        <v>617.1431884765625</v>
      </c>
      <c r="AA202" s="6">
        <v>605.8414306640625</v>
      </c>
      <c r="AB202" s="6">
        <v>601.6805419921875</v>
      </c>
    </row>
    <row r="203" spans="2:28" x14ac:dyDescent="0.25">
      <c r="B203">
        <f>COUNTIF(Lists!$E$3:$E$547,Energy!$D203)</f>
        <v>1</v>
      </c>
      <c r="C203">
        <f>COUNTIF(Lists!$C$4:$C$17,Energy!$D203)</f>
        <v>0</v>
      </c>
      <c r="D203" s="5" t="s">
        <v>225</v>
      </c>
      <c r="E203" s="6">
        <v>0</v>
      </c>
      <c r="F203" s="6">
        <v>0</v>
      </c>
      <c r="G203" s="6">
        <v>0</v>
      </c>
      <c r="H203" s="6">
        <v>543.1744384765625</v>
      </c>
      <c r="I203" s="6">
        <v>543.1744384765625</v>
      </c>
      <c r="J203" s="6">
        <v>543.1744384765625</v>
      </c>
      <c r="K203" s="6">
        <v>544.11920166015625</v>
      </c>
      <c r="L203" s="6">
        <v>543.1744384765625</v>
      </c>
      <c r="M203" s="6">
        <v>543.1744384765625</v>
      </c>
      <c r="N203" s="6">
        <v>543.1744384765625</v>
      </c>
      <c r="O203" s="6">
        <v>544.11920166015625</v>
      </c>
      <c r="P203" s="6">
        <v>543.1744384765625</v>
      </c>
      <c r="Q203" s="6">
        <v>543.1744384765625</v>
      </c>
      <c r="R203" s="6">
        <v>543.1744384765625</v>
      </c>
      <c r="S203" s="6">
        <v>544.11920166015625</v>
      </c>
      <c r="T203" s="6">
        <v>543.1744384765625</v>
      </c>
      <c r="U203" s="6">
        <v>543.1744384765625</v>
      </c>
      <c r="V203" s="6">
        <v>543.1744384765625</v>
      </c>
      <c r="W203" s="6">
        <v>544.11920166015625</v>
      </c>
      <c r="X203" s="6">
        <v>543.1744384765625</v>
      </c>
      <c r="Y203" s="6">
        <v>543.1744384765625</v>
      </c>
      <c r="Z203" s="6">
        <v>543.1744384765625</v>
      </c>
      <c r="AA203" s="6">
        <v>544.11920166015625</v>
      </c>
      <c r="AB203" s="6">
        <v>543.1744384765625</v>
      </c>
    </row>
    <row r="204" spans="2:28" x14ac:dyDescent="0.25">
      <c r="B204">
        <f>COUNTIF(Lists!$E$3:$E$547,Energy!$D204)</f>
        <v>1</v>
      </c>
      <c r="C204">
        <f>COUNTIF(Lists!$C$4:$C$17,Energy!$D204)</f>
        <v>0</v>
      </c>
      <c r="D204" s="5" t="s">
        <v>226</v>
      </c>
      <c r="E204" s="6">
        <v>0</v>
      </c>
      <c r="F204" s="6">
        <v>0</v>
      </c>
      <c r="G204" s="6">
        <v>0</v>
      </c>
      <c r="H204" s="6">
        <v>543.1744384765625</v>
      </c>
      <c r="I204" s="6">
        <v>543.1744384765625</v>
      </c>
      <c r="J204" s="6">
        <v>543.1744384765625</v>
      </c>
      <c r="K204" s="6">
        <v>544.11920166015625</v>
      </c>
      <c r="L204" s="6">
        <v>543.1744384765625</v>
      </c>
      <c r="M204" s="6">
        <v>543.1744384765625</v>
      </c>
      <c r="N204" s="6">
        <v>543.1744384765625</v>
      </c>
      <c r="O204" s="6">
        <v>544.11920166015625</v>
      </c>
      <c r="P204" s="6">
        <v>543.1744384765625</v>
      </c>
      <c r="Q204" s="6">
        <v>543.1744384765625</v>
      </c>
      <c r="R204" s="6">
        <v>543.1744384765625</v>
      </c>
      <c r="S204" s="6">
        <v>544.11920166015625</v>
      </c>
      <c r="T204" s="6">
        <v>543.1744384765625</v>
      </c>
      <c r="U204" s="6">
        <v>543.1744384765625</v>
      </c>
      <c r="V204" s="6">
        <v>543.1744384765625</v>
      </c>
      <c r="W204" s="6">
        <v>544.11920166015625</v>
      </c>
      <c r="X204" s="6">
        <v>543.1744384765625</v>
      </c>
      <c r="Y204" s="6">
        <v>543.1744384765625</v>
      </c>
      <c r="Z204" s="6">
        <v>543.1744384765625</v>
      </c>
      <c r="AA204" s="6">
        <v>544.11920166015625</v>
      </c>
      <c r="AB204" s="6">
        <v>543.1744384765625</v>
      </c>
    </row>
    <row r="205" spans="2:28" x14ac:dyDescent="0.25">
      <c r="B205">
        <f>COUNTIF(Lists!$E$3:$E$547,Energy!$D205)</f>
        <v>1</v>
      </c>
      <c r="C205">
        <f>COUNTIF(Lists!$C$4:$C$17,Energy!$D205)</f>
        <v>0</v>
      </c>
      <c r="D205" s="5" t="s">
        <v>227</v>
      </c>
      <c r="E205" s="6">
        <v>0</v>
      </c>
      <c r="F205" s="6">
        <v>0</v>
      </c>
      <c r="G205" s="6">
        <v>0</v>
      </c>
      <c r="H205" s="6">
        <v>543.1744384765625</v>
      </c>
      <c r="I205" s="6">
        <v>543.1744384765625</v>
      </c>
      <c r="J205" s="6">
        <v>543.1744384765625</v>
      </c>
      <c r="K205" s="6">
        <v>544.11920166015625</v>
      </c>
      <c r="L205" s="6">
        <v>543.1744384765625</v>
      </c>
      <c r="M205" s="6">
        <v>543.1744384765625</v>
      </c>
      <c r="N205" s="6">
        <v>543.1744384765625</v>
      </c>
      <c r="O205" s="6">
        <v>544.11920166015625</v>
      </c>
      <c r="P205" s="6">
        <v>543.1744384765625</v>
      </c>
      <c r="Q205" s="6">
        <v>543.1744384765625</v>
      </c>
      <c r="R205" s="6">
        <v>543.1744384765625</v>
      </c>
      <c r="S205" s="6">
        <v>544.11920166015625</v>
      </c>
      <c r="T205" s="6">
        <v>543.1744384765625</v>
      </c>
      <c r="U205" s="6">
        <v>543.1744384765625</v>
      </c>
      <c r="V205" s="6">
        <v>543.1744384765625</v>
      </c>
      <c r="W205" s="6">
        <v>544.11920166015625</v>
      </c>
      <c r="X205" s="6">
        <v>543.1744384765625</v>
      </c>
      <c r="Y205" s="6">
        <v>543.1744384765625</v>
      </c>
      <c r="Z205" s="6">
        <v>543.1744384765625</v>
      </c>
      <c r="AA205" s="6">
        <v>544.11920166015625</v>
      </c>
      <c r="AB205" s="6">
        <v>543.1744384765625</v>
      </c>
    </row>
    <row r="206" spans="2:28" x14ac:dyDescent="0.25">
      <c r="B206">
        <f>COUNTIF(Lists!$E$3:$E$547,Energy!$D206)</f>
        <v>1</v>
      </c>
      <c r="C206">
        <f>COUNTIF(Lists!$C$4:$C$17,Energy!$D206)</f>
        <v>0</v>
      </c>
      <c r="D206" s="5" t="s">
        <v>228</v>
      </c>
      <c r="E206" s="6">
        <v>0</v>
      </c>
      <c r="F206" s="6">
        <v>0</v>
      </c>
      <c r="G206" s="6">
        <v>0</v>
      </c>
      <c r="H206" s="6">
        <v>543.1744384765625</v>
      </c>
      <c r="I206" s="6">
        <v>543.1744384765625</v>
      </c>
      <c r="J206" s="6">
        <v>543.1744384765625</v>
      </c>
      <c r="K206" s="6">
        <v>544.11920166015625</v>
      </c>
      <c r="L206" s="6">
        <v>543.1744384765625</v>
      </c>
      <c r="M206" s="6">
        <v>543.1744384765625</v>
      </c>
      <c r="N206" s="6">
        <v>543.1744384765625</v>
      </c>
      <c r="O206" s="6">
        <v>544.11920166015625</v>
      </c>
      <c r="P206" s="6">
        <v>543.1744384765625</v>
      </c>
      <c r="Q206" s="6">
        <v>543.1744384765625</v>
      </c>
      <c r="R206" s="6">
        <v>543.1744384765625</v>
      </c>
      <c r="S206" s="6">
        <v>544.11920166015625</v>
      </c>
      <c r="T206" s="6">
        <v>543.1744384765625</v>
      </c>
      <c r="U206" s="6">
        <v>543.1744384765625</v>
      </c>
      <c r="V206" s="6">
        <v>543.1744384765625</v>
      </c>
      <c r="W206" s="6">
        <v>544.11920166015625</v>
      </c>
      <c r="X206" s="6">
        <v>543.1744384765625</v>
      </c>
      <c r="Y206" s="6">
        <v>543.1744384765625</v>
      </c>
      <c r="Z206" s="6">
        <v>543.1744384765625</v>
      </c>
      <c r="AA206" s="6">
        <v>544.11920166015625</v>
      </c>
      <c r="AB206" s="6">
        <v>543.1744384765625</v>
      </c>
    </row>
    <row r="207" spans="2:28" x14ac:dyDescent="0.25">
      <c r="B207">
        <f>COUNTIF(Lists!$E$3:$E$547,Energy!$D207)</f>
        <v>1</v>
      </c>
      <c r="C207">
        <f>COUNTIF(Lists!$C$4:$C$17,Energy!$D207)</f>
        <v>0</v>
      </c>
      <c r="D207" s="5" t="s">
        <v>229</v>
      </c>
      <c r="E207" s="6">
        <v>0</v>
      </c>
      <c r="F207" s="6">
        <v>0</v>
      </c>
      <c r="G207" s="6">
        <v>0</v>
      </c>
      <c r="H207" s="6">
        <v>543.1744384765625</v>
      </c>
      <c r="I207" s="6">
        <v>543.1744384765625</v>
      </c>
      <c r="J207" s="6">
        <v>543.1744384765625</v>
      </c>
      <c r="K207" s="6">
        <v>544.11920166015625</v>
      </c>
      <c r="L207" s="6">
        <v>543.1744384765625</v>
      </c>
      <c r="M207" s="6">
        <v>543.1744384765625</v>
      </c>
      <c r="N207" s="6">
        <v>543.1744384765625</v>
      </c>
      <c r="O207" s="6">
        <v>544.11920166015625</v>
      </c>
      <c r="P207" s="6">
        <v>543.1744384765625</v>
      </c>
      <c r="Q207" s="6">
        <v>543.1744384765625</v>
      </c>
      <c r="R207" s="6">
        <v>543.1744384765625</v>
      </c>
      <c r="S207" s="6">
        <v>544.11920166015625</v>
      </c>
      <c r="T207" s="6">
        <v>543.1744384765625</v>
      </c>
      <c r="U207" s="6">
        <v>543.1744384765625</v>
      </c>
      <c r="V207" s="6">
        <v>543.1744384765625</v>
      </c>
      <c r="W207" s="6">
        <v>544.11920166015625</v>
      </c>
      <c r="X207" s="6">
        <v>543.1744384765625</v>
      </c>
      <c r="Y207" s="6">
        <v>543.1744384765625</v>
      </c>
      <c r="Z207" s="6">
        <v>543.1744384765625</v>
      </c>
      <c r="AA207" s="6">
        <v>544.11920166015625</v>
      </c>
      <c r="AB207" s="6">
        <v>543.1744384765625</v>
      </c>
    </row>
    <row r="208" spans="2:28" x14ac:dyDescent="0.25">
      <c r="B208">
        <f>COUNTIF(Lists!$E$3:$E$547,Energy!$D208)</f>
        <v>1</v>
      </c>
      <c r="C208">
        <f>COUNTIF(Lists!$C$4:$C$17,Energy!$D208)</f>
        <v>0</v>
      </c>
      <c r="D208" s="5" t="s">
        <v>230</v>
      </c>
      <c r="E208" s="6">
        <v>0</v>
      </c>
      <c r="F208" s="6">
        <v>0</v>
      </c>
      <c r="G208" s="6">
        <v>0</v>
      </c>
      <c r="H208" s="6">
        <v>543.1744384765625</v>
      </c>
      <c r="I208" s="6">
        <v>543.1744384765625</v>
      </c>
      <c r="J208" s="6">
        <v>543.1744384765625</v>
      </c>
      <c r="K208" s="6">
        <v>544.11920166015625</v>
      </c>
      <c r="L208" s="6">
        <v>543.1744384765625</v>
      </c>
      <c r="M208" s="6">
        <v>543.1744384765625</v>
      </c>
      <c r="N208" s="6">
        <v>543.1744384765625</v>
      </c>
      <c r="O208" s="6">
        <v>544.11920166015625</v>
      </c>
      <c r="P208" s="6">
        <v>543.1744384765625</v>
      </c>
      <c r="Q208" s="6">
        <v>543.1744384765625</v>
      </c>
      <c r="R208" s="6">
        <v>543.1744384765625</v>
      </c>
      <c r="S208" s="6">
        <v>544.11920166015625</v>
      </c>
      <c r="T208" s="6">
        <v>543.1744384765625</v>
      </c>
      <c r="U208" s="6">
        <v>543.1744384765625</v>
      </c>
      <c r="V208" s="6">
        <v>543.1744384765625</v>
      </c>
      <c r="W208" s="6">
        <v>544.11920166015625</v>
      </c>
      <c r="X208" s="6">
        <v>543.1744384765625</v>
      </c>
      <c r="Y208" s="6">
        <v>543.1744384765625</v>
      </c>
      <c r="Z208" s="6">
        <v>543.1744384765625</v>
      </c>
      <c r="AA208" s="6">
        <v>544.11920166015625</v>
      </c>
      <c r="AB208" s="6">
        <v>543.1744384765625</v>
      </c>
    </row>
    <row r="209" spans="2:28" x14ac:dyDescent="0.25">
      <c r="B209">
        <f>COUNTIF(Lists!$E$3:$E$547,Energy!$D209)</f>
        <v>1</v>
      </c>
      <c r="C209">
        <f>COUNTIF(Lists!$C$4:$C$17,Energy!$D209)</f>
        <v>0</v>
      </c>
      <c r="D209" s="5" t="s">
        <v>231</v>
      </c>
      <c r="E209" s="6">
        <v>0</v>
      </c>
      <c r="F209" s="6">
        <v>112.7087020874023</v>
      </c>
      <c r="G209" s="6">
        <v>112.9047317504883</v>
      </c>
      <c r="H209" s="6">
        <v>112.7087020874023</v>
      </c>
      <c r="I209" s="6">
        <v>112.7087020874023</v>
      </c>
      <c r="J209" s="6">
        <v>112.7087020874023</v>
      </c>
      <c r="K209" s="6">
        <v>112.9047317504883</v>
      </c>
      <c r="L209" s="6">
        <v>112.7087020874023</v>
      </c>
      <c r="M209" s="6">
        <v>112.7087020874023</v>
      </c>
      <c r="N209" s="6">
        <v>112.7087020874023</v>
      </c>
      <c r="O209" s="6">
        <v>112.9047317504883</v>
      </c>
      <c r="P209" s="6">
        <v>112.7087020874023</v>
      </c>
      <c r="Q209" s="6">
        <v>112.7087020874023</v>
      </c>
      <c r="R209" s="6">
        <v>112.7087020874023</v>
      </c>
      <c r="S209" s="6">
        <v>112.9047317504883</v>
      </c>
      <c r="T209" s="6">
        <v>112.7087020874023</v>
      </c>
      <c r="U209" s="6">
        <v>112.7087020874023</v>
      </c>
      <c r="V209" s="6">
        <v>112.7087020874023</v>
      </c>
      <c r="W209" s="6">
        <v>112.9047317504883</v>
      </c>
      <c r="X209" s="6">
        <v>112.7087020874023</v>
      </c>
      <c r="Y209" s="6">
        <v>112.7087020874023</v>
      </c>
      <c r="Z209" s="6">
        <v>112.7087020874023</v>
      </c>
      <c r="AA209" s="6">
        <v>112.9047317504883</v>
      </c>
      <c r="AB209" s="6">
        <v>112.7087020874023</v>
      </c>
    </row>
    <row r="210" spans="2:28" x14ac:dyDescent="0.25">
      <c r="B210">
        <f>COUNTIF(Lists!$E$3:$E$547,Energy!$D210)</f>
        <v>1</v>
      </c>
      <c r="C210">
        <f>COUNTIF(Lists!$C$4:$C$17,Energy!$D210)</f>
        <v>0</v>
      </c>
      <c r="D210" s="5" t="s">
        <v>232</v>
      </c>
      <c r="E210" s="6">
        <v>0</v>
      </c>
      <c r="F210" s="6">
        <v>0</v>
      </c>
      <c r="G210" s="6">
        <v>112.9047317504883</v>
      </c>
      <c r="H210" s="6">
        <v>112.7087020874023</v>
      </c>
      <c r="I210" s="6">
        <v>112.7087020874023</v>
      </c>
      <c r="J210" s="6">
        <v>112.7087020874023</v>
      </c>
      <c r="K210" s="6">
        <v>112.9047317504883</v>
      </c>
      <c r="L210" s="6">
        <v>112.7087020874023</v>
      </c>
      <c r="M210" s="6">
        <v>112.7087020874023</v>
      </c>
      <c r="N210" s="6">
        <v>112.7087020874023</v>
      </c>
      <c r="O210" s="6">
        <v>112.9047317504883</v>
      </c>
      <c r="P210" s="6">
        <v>112.7087020874023</v>
      </c>
      <c r="Q210" s="6">
        <v>112.7087020874023</v>
      </c>
      <c r="R210" s="6">
        <v>112.7087020874023</v>
      </c>
      <c r="S210" s="6">
        <v>112.9047317504883</v>
      </c>
      <c r="T210" s="6">
        <v>112.7087020874023</v>
      </c>
      <c r="U210" s="6">
        <v>112.7087020874023</v>
      </c>
      <c r="V210" s="6">
        <v>112.7087020874023</v>
      </c>
      <c r="W210" s="6">
        <v>112.9047317504883</v>
      </c>
      <c r="X210" s="6">
        <v>112.7087020874023</v>
      </c>
      <c r="Y210" s="6">
        <v>112.7087020874023</v>
      </c>
      <c r="Z210" s="6">
        <v>112.7087020874023</v>
      </c>
      <c r="AA210" s="6">
        <v>112.9047317504883</v>
      </c>
      <c r="AB210" s="6">
        <v>112.7087020874023</v>
      </c>
    </row>
    <row r="211" spans="2:28" x14ac:dyDescent="0.25">
      <c r="B211">
        <f>COUNTIF(Lists!$E$3:$E$547,Energy!$D211)</f>
        <v>1</v>
      </c>
      <c r="C211">
        <f>COUNTIF(Lists!$C$4:$C$17,Energy!$D211)</f>
        <v>0</v>
      </c>
      <c r="D211" s="5" t="s">
        <v>233</v>
      </c>
      <c r="E211" s="6">
        <v>0</v>
      </c>
      <c r="F211" s="6">
        <v>0</v>
      </c>
      <c r="G211" s="6">
        <v>0</v>
      </c>
      <c r="H211" s="6">
        <v>112.7087020874023</v>
      </c>
      <c r="I211" s="6">
        <v>112.7087020874023</v>
      </c>
      <c r="J211" s="6">
        <v>112.7087020874023</v>
      </c>
      <c r="K211" s="6">
        <v>112.9047317504883</v>
      </c>
      <c r="L211" s="6">
        <v>112.7087020874023</v>
      </c>
      <c r="M211" s="6">
        <v>112.7087020874023</v>
      </c>
      <c r="N211" s="6">
        <v>112.7087020874023</v>
      </c>
      <c r="O211" s="6">
        <v>112.9047317504883</v>
      </c>
      <c r="P211" s="6">
        <v>112.7087020874023</v>
      </c>
      <c r="Q211" s="6">
        <v>112.7087020874023</v>
      </c>
      <c r="R211" s="6">
        <v>112.7087020874023</v>
      </c>
      <c r="S211" s="6">
        <v>112.9047317504883</v>
      </c>
      <c r="T211" s="6">
        <v>112.7087020874023</v>
      </c>
      <c r="U211" s="6">
        <v>112.7087020874023</v>
      </c>
      <c r="V211" s="6">
        <v>112.7087020874023</v>
      </c>
      <c r="W211" s="6">
        <v>112.9047317504883</v>
      </c>
      <c r="X211" s="6">
        <v>112.7087020874023</v>
      </c>
      <c r="Y211" s="6">
        <v>112.7087020874023</v>
      </c>
      <c r="Z211" s="6">
        <v>112.7087020874023</v>
      </c>
      <c r="AA211" s="6">
        <v>112.9047317504883</v>
      </c>
      <c r="AB211" s="6">
        <v>112.7087020874023</v>
      </c>
    </row>
    <row r="212" spans="2:28" x14ac:dyDescent="0.25">
      <c r="B212">
        <f>COUNTIF(Lists!$E$3:$E$547,Energy!$D212)</f>
        <v>1</v>
      </c>
      <c r="C212">
        <f>COUNTIF(Lists!$C$4:$C$17,Energy!$D212)</f>
        <v>0</v>
      </c>
      <c r="D212" s="5" t="s">
        <v>234</v>
      </c>
      <c r="E212" s="6">
        <v>0</v>
      </c>
      <c r="F212" s="6">
        <v>112.7087020874023</v>
      </c>
      <c r="G212" s="6">
        <v>112.9047317504883</v>
      </c>
      <c r="H212" s="6">
        <v>112.7087020874023</v>
      </c>
      <c r="I212" s="6">
        <v>112.7087020874023</v>
      </c>
      <c r="J212" s="6">
        <v>112.7087020874023</v>
      </c>
      <c r="K212" s="6">
        <v>112.9047317504883</v>
      </c>
      <c r="L212" s="6">
        <v>112.7087020874023</v>
      </c>
      <c r="M212" s="6">
        <v>112.7087020874023</v>
      </c>
      <c r="N212" s="6">
        <v>112.7087020874023</v>
      </c>
      <c r="O212" s="6">
        <v>112.9047317504883</v>
      </c>
      <c r="P212" s="6">
        <v>112.7087020874023</v>
      </c>
      <c r="Q212" s="6">
        <v>112.7087020874023</v>
      </c>
      <c r="R212" s="6">
        <v>112.7087020874023</v>
      </c>
      <c r="S212" s="6">
        <v>112.9047317504883</v>
      </c>
      <c r="T212" s="6">
        <v>112.7087020874023</v>
      </c>
      <c r="U212" s="6">
        <v>112.7087020874023</v>
      </c>
      <c r="V212" s="6">
        <v>112.7087020874023</v>
      </c>
      <c r="W212" s="6">
        <v>112.9047317504883</v>
      </c>
      <c r="X212" s="6">
        <v>112.7087020874023</v>
      </c>
      <c r="Y212" s="6">
        <v>112.7087020874023</v>
      </c>
      <c r="Z212" s="6">
        <v>112.7087020874023</v>
      </c>
      <c r="AA212" s="6">
        <v>112.9047317504883</v>
      </c>
      <c r="AB212" s="6">
        <v>112.7087020874023</v>
      </c>
    </row>
    <row r="213" spans="2:28" x14ac:dyDescent="0.25">
      <c r="B213">
        <f>COUNTIF(Lists!$E$3:$E$547,Energy!$D213)</f>
        <v>1</v>
      </c>
      <c r="C213">
        <f>COUNTIF(Lists!$C$4:$C$17,Energy!$D213)</f>
        <v>0</v>
      </c>
      <c r="D213" s="5" t="s">
        <v>235</v>
      </c>
      <c r="E213" s="6">
        <v>0</v>
      </c>
      <c r="F213" s="6">
        <v>664.88763427734375</v>
      </c>
      <c r="G213" s="6">
        <v>665.85089111328125</v>
      </c>
      <c r="H213" s="6">
        <v>664.88763427734375</v>
      </c>
      <c r="I213" s="6">
        <v>664.88763427734375</v>
      </c>
      <c r="J213" s="6">
        <v>664.88763427734375</v>
      </c>
      <c r="K213" s="6">
        <v>665.85089111328125</v>
      </c>
      <c r="L213" s="6">
        <v>664.88763427734375</v>
      </c>
      <c r="M213" s="6">
        <v>664.88763427734375</v>
      </c>
      <c r="N213" s="6">
        <v>664.88763427734375</v>
      </c>
      <c r="O213" s="6">
        <v>665.85089111328125</v>
      </c>
      <c r="P213" s="6">
        <v>664.88763427734375</v>
      </c>
      <c r="Q213" s="6">
        <v>664.88763427734375</v>
      </c>
      <c r="R213" s="6">
        <v>663.87725830078125</v>
      </c>
      <c r="S213" s="6">
        <v>663.20880126953125</v>
      </c>
      <c r="T213" s="6">
        <v>651.2769775390625</v>
      </c>
      <c r="U213" s="6">
        <v>645.652587890625</v>
      </c>
      <c r="V213" s="6">
        <v>652.5408935546875</v>
      </c>
      <c r="W213" s="6">
        <v>650.20965576171875</v>
      </c>
      <c r="X213" s="6">
        <v>635.2469482421875</v>
      </c>
      <c r="Y213" s="6">
        <v>634.46917724609375</v>
      </c>
      <c r="Z213" s="6">
        <v>617.52899169921875</v>
      </c>
      <c r="AA213" s="6">
        <v>605.8414306640625</v>
      </c>
      <c r="AB213" s="6">
        <v>601.9124755859375</v>
      </c>
    </row>
    <row r="214" spans="2:28" x14ac:dyDescent="0.25">
      <c r="B214">
        <f>COUNTIF(Lists!$E$3:$E$547,Energy!$D214)</f>
        <v>1</v>
      </c>
      <c r="C214">
        <f>COUNTIF(Lists!$C$4:$C$17,Energy!$D214)</f>
        <v>0</v>
      </c>
      <c r="D214" s="5" t="s">
        <v>236</v>
      </c>
      <c r="E214" s="6">
        <v>0</v>
      </c>
      <c r="F214" s="6">
        <v>112.7087020874023</v>
      </c>
      <c r="G214" s="6">
        <v>112.9047317504883</v>
      </c>
      <c r="H214" s="6">
        <v>112.7087020874023</v>
      </c>
      <c r="I214" s="6">
        <v>112.7087020874023</v>
      </c>
      <c r="J214" s="6">
        <v>112.7087020874023</v>
      </c>
      <c r="K214" s="6">
        <v>112.9047317504883</v>
      </c>
      <c r="L214" s="6">
        <v>112.7087020874023</v>
      </c>
      <c r="M214" s="6">
        <v>112.7087020874023</v>
      </c>
      <c r="N214" s="6">
        <v>112.7087020874023</v>
      </c>
      <c r="O214" s="6">
        <v>112.9047317504883</v>
      </c>
      <c r="P214" s="6">
        <v>112.7087020874023</v>
      </c>
      <c r="Q214" s="6">
        <v>112.7087020874023</v>
      </c>
      <c r="R214" s="6">
        <v>112.7087020874023</v>
      </c>
      <c r="S214" s="6">
        <v>112.9047317504883</v>
      </c>
      <c r="T214" s="6">
        <v>112.7087020874023</v>
      </c>
      <c r="U214" s="6">
        <v>112.7087020874023</v>
      </c>
      <c r="V214" s="6">
        <v>112.7087020874023</v>
      </c>
      <c r="W214" s="6">
        <v>112.9047317504883</v>
      </c>
      <c r="X214" s="6">
        <v>112.7087020874023</v>
      </c>
      <c r="Y214" s="6">
        <v>112.7087020874023</v>
      </c>
      <c r="Z214" s="6">
        <v>112.7087020874023</v>
      </c>
      <c r="AA214" s="6">
        <v>112.9047317504883</v>
      </c>
      <c r="AB214" s="6">
        <v>112.7087020874023</v>
      </c>
    </row>
    <row r="215" spans="2:28" x14ac:dyDescent="0.25">
      <c r="B215">
        <f>COUNTIF(Lists!$E$3:$E$547,Energy!$D215)</f>
        <v>1</v>
      </c>
      <c r="C215">
        <f>COUNTIF(Lists!$C$4:$C$17,Energy!$D215)</f>
        <v>0</v>
      </c>
      <c r="D215" s="5" t="s">
        <v>237</v>
      </c>
      <c r="E215" s="6">
        <v>0</v>
      </c>
      <c r="F215" s="6">
        <v>112.7087020874023</v>
      </c>
      <c r="G215" s="6">
        <v>112.9047317504883</v>
      </c>
      <c r="H215" s="6">
        <v>112.7087020874023</v>
      </c>
      <c r="I215" s="6">
        <v>112.7087020874023</v>
      </c>
      <c r="J215" s="6">
        <v>112.7087020874023</v>
      </c>
      <c r="K215" s="6">
        <v>112.9047317504883</v>
      </c>
      <c r="L215" s="6">
        <v>112.7087020874023</v>
      </c>
      <c r="M215" s="6">
        <v>112.7087020874023</v>
      </c>
      <c r="N215" s="6">
        <v>112.7087020874023</v>
      </c>
      <c r="O215" s="6">
        <v>112.9047317504883</v>
      </c>
      <c r="P215" s="6">
        <v>112.7087020874023</v>
      </c>
      <c r="Q215" s="6">
        <v>112.7087020874023</v>
      </c>
      <c r="R215" s="6">
        <v>112.7087020874023</v>
      </c>
      <c r="S215" s="6">
        <v>112.9047317504883</v>
      </c>
      <c r="T215" s="6">
        <v>112.7087020874023</v>
      </c>
      <c r="U215" s="6">
        <v>112.7087020874023</v>
      </c>
      <c r="V215" s="6">
        <v>112.7087020874023</v>
      </c>
      <c r="W215" s="6">
        <v>112.9047317504883</v>
      </c>
      <c r="X215" s="6">
        <v>112.7087020874023</v>
      </c>
      <c r="Y215" s="6">
        <v>112.7087020874023</v>
      </c>
      <c r="Z215" s="6">
        <v>112.7087020874023</v>
      </c>
      <c r="AA215" s="6">
        <v>112.9047317504883</v>
      </c>
      <c r="AB215" s="6">
        <v>112.7087020874023</v>
      </c>
    </row>
    <row r="216" spans="2:28" x14ac:dyDescent="0.25">
      <c r="B216">
        <f>COUNTIF(Lists!$E$3:$E$547,Energy!$D216)</f>
        <v>1</v>
      </c>
      <c r="C216">
        <f>COUNTIF(Lists!$C$4:$C$17,Energy!$D216)</f>
        <v>0</v>
      </c>
      <c r="D216" s="5" t="s">
        <v>238</v>
      </c>
      <c r="E216" s="6">
        <v>0</v>
      </c>
      <c r="F216" s="6">
        <v>112.7087020874023</v>
      </c>
      <c r="G216" s="6">
        <v>112.9047317504883</v>
      </c>
      <c r="H216" s="6">
        <v>112.7087020874023</v>
      </c>
      <c r="I216" s="6">
        <v>112.7087020874023</v>
      </c>
      <c r="J216" s="6">
        <v>112.7087020874023</v>
      </c>
      <c r="K216" s="6">
        <v>112.9047317504883</v>
      </c>
      <c r="L216" s="6">
        <v>112.7087020874023</v>
      </c>
      <c r="M216" s="6">
        <v>112.7087020874023</v>
      </c>
      <c r="N216" s="6">
        <v>112.7087020874023</v>
      </c>
      <c r="O216" s="6">
        <v>112.9047317504883</v>
      </c>
      <c r="P216" s="6">
        <v>112.7087020874023</v>
      </c>
      <c r="Q216" s="6">
        <v>112.7087020874023</v>
      </c>
      <c r="R216" s="6">
        <v>112.7087020874023</v>
      </c>
      <c r="S216" s="6">
        <v>112.9047317504883</v>
      </c>
      <c r="T216" s="6">
        <v>112.7087020874023</v>
      </c>
      <c r="U216" s="6">
        <v>112.7087020874023</v>
      </c>
      <c r="V216" s="6">
        <v>112.7087020874023</v>
      </c>
      <c r="W216" s="6">
        <v>112.9047317504883</v>
      </c>
      <c r="X216" s="6">
        <v>112.7087020874023</v>
      </c>
      <c r="Y216" s="6">
        <v>112.7087020874023</v>
      </c>
      <c r="Z216" s="6">
        <v>112.7087020874023</v>
      </c>
      <c r="AA216" s="6">
        <v>112.9047317504883</v>
      </c>
      <c r="AB216" s="6">
        <v>112.7087020874023</v>
      </c>
    </row>
    <row r="217" spans="2:28" x14ac:dyDescent="0.25">
      <c r="B217">
        <f>COUNTIF(Lists!$E$3:$E$547,Energy!$D217)</f>
        <v>1</v>
      </c>
      <c r="C217">
        <f>COUNTIF(Lists!$C$4:$C$17,Energy!$D217)</f>
        <v>0</v>
      </c>
      <c r="D217" s="5" t="s">
        <v>239</v>
      </c>
      <c r="E217" s="6">
        <v>0</v>
      </c>
      <c r="F217" s="6">
        <v>112.7087020874023</v>
      </c>
      <c r="G217" s="6">
        <v>112.9047317504883</v>
      </c>
      <c r="H217" s="6">
        <v>112.7087020874023</v>
      </c>
      <c r="I217" s="6">
        <v>112.7087020874023</v>
      </c>
      <c r="J217" s="6">
        <v>112.7087020874023</v>
      </c>
      <c r="K217" s="6">
        <v>112.9047317504883</v>
      </c>
      <c r="L217" s="6">
        <v>112.7087020874023</v>
      </c>
      <c r="M217" s="6">
        <v>112.7087020874023</v>
      </c>
      <c r="N217" s="6">
        <v>112.7087020874023</v>
      </c>
      <c r="O217" s="6">
        <v>112.9047317504883</v>
      </c>
      <c r="P217" s="6">
        <v>112.7087020874023</v>
      </c>
      <c r="Q217" s="6">
        <v>112.7087020874023</v>
      </c>
      <c r="R217" s="6">
        <v>112.7087020874023</v>
      </c>
      <c r="S217" s="6">
        <v>112.9047317504883</v>
      </c>
      <c r="T217" s="6">
        <v>112.7087020874023</v>
      </c>
      <c r="U217" s="6">
        <v>112.7087020874023</v>
      </c>
      <c r="V217" s="6">
        <v>112.7087020874023</v>
      </c>
      <c r="W217" s="6">
        <v>112.9047317504883</v>
      </c>
      <c r="X217" s="6">
        <v>112.7087020874023</v>
      </c>
      <c r="Y217" s="6">
        <v>112.7087020874023</v>
      </c>
      <c r="Z217" s="6">
        <v>112.7087020874023</v>
      </c>
      <c r="AA217" s="6">
        <v>112.9047317504883</v>
      </c>
      <c r="AB217" s="6">
        <v>112.7087020874023</v>
      </c>
    </row>
    <row r="218" spans="2:28" x14ac:dyDescent="0.25">
      <c r="B218">
        <f>COUNTIF(Lists!$E$3:$E$547,Energy!$D218)</f>
        <v>1</v>
      </c>
      <c r="C218">
        <f>COUNTIF(Lists!$C$4:$C$17,Energy!$D218)</f>
        <v>0</v>
      </c>
      <c r="D218" s="5" t="s">
        <v>240</v>
      </c>
      <c r="E218" s="6">
        <v>0</v>
      </c>
      <c r="F218" s="6">
        <v>112.7087020874023</v>
      </c>
      <c r="G218" s="6">
        <v>112.9047317504883</v>
      </c>
      <c r="H218" s="6">
        <v>112.7087020874023</v>
      </c>
      <c r="I218" s="6">
        <v>112.7087020874023</v>
      </c>
      <c r="J218" s="6">
        <v>112.7087020874023</v>
      </c>
      <c r="K218" s="6">
        <v>112.9047317504883</v>
      </c>
      <c r="L218" s="6">
        <v>112.7087020874023</v>
      </c>
      <c r="M218" s="6">
        <v>112.7087020874023</v>
      </c>
      <c r="N218" s="6">
        <v>112.7087020874023</v>
      </c>
      <c r="O218" s="6">
        <v>112.9047317504883</v>
      </c>
      <c r="P218" s="6">
        <v>112.7087020874023</v>
      </c>
      <c r="Q218" s="6">
        <v>112.7087020874023</v>
      </c>
      <c r="R218" s="6">
        <v>112.7087020874023</v>
      </c>
      <c r="S218" s="6">
        <v>112.9047317504883</v>
      </c>
      <c r="T218" s="6">
        <v>112.7087020874023</v>
      </c>
      <c r="U218" s="6">
        <v>112.7087020874023</v>
      </c>
      <c r="V218" s="6">
        <v>112.7087020874023</v>
      </c>
      <c r="W218" s="6">
        <v>112.9047317504883</v>
      </c>
      <c r="X218" s="6">
        <v>112.7087020874023</v>
      </c>
      <c r="Y218" s="6">
        <v>112.7087020874023</v>
      </c>
      <c r="Z218" s="6">
        <v>112.7087020874023</v>
      </c>
      <c r="AA218" s="6">
        <v>112.9047317504883</v>
      </c>
      <c r="AB218" s="6">
        <v>112.7087020874023</v>
      </c>
    </row>
    <row r="219" spans="2:28" x14ac:dyDescent="0.25">
      <c r="B219">
        <f>COUNTIF(Lists!$E$3:$E$547,Energy!$D219)</f>
        <v>1</v>
      </c>
      <c r="C219">
        <f>COUNTIF(Lists!$C$4:$C$17,Energy!$D219)</f>
        <v>0</v>
      </c>
      <c r="D219" s="5" t="s">
        <v>241</v>
      </c>
      <c r="E219" s="6">
        <v>0</v>
      </c>
      <c r="F219" s="6">
        <v>112.7087020874023</v>
      </c>
      <c r="G219" s="6">
        <v>112.9047317504883</v>
      </c>
      <c r="H219" s="6">
        <v>112.7087020874023</v>
      </c>
      <c r="I219" s="6">
        <v>112.7087020874023</v>
      </c>
      <c r="J219" s="6">
        <v>112.7087020874023</v>
      </c>
      <c r="K219" s="6">
        <v>112.9047317504883</v>
      </c>
      <c r="L219" s="6">
        <v>112.7087020874023</v>
      </c>
      <c r="M219" s="6">
        <v>112.7087020874023</v>
      </c>
      <c r="N219" s="6">
        <v>112.7087020874023</v>
      </c>
      <c r="O219" s="6">
        <v>112.9047317504883</v>
      </c>
      <c r="P219" s="6">
        <v>112.7087020874023</v>
      </c>
      <c r="Q219" s="6">
        <v>112.7087020874023</v>
      </c>
      <c r="R219" s="6">
        <v>112.7087020874023</v>
      </c>
      <c r="S219" s="6">
        <v>112.9047317504883</v>
      </c>
      <c r="T219" s="6">
        <v>112.7087020874023</v>
      </c>
      <c r="U219" s="6">
        <v>112.7087020874023</v>
      </c>
      <c r="V219" s="6">
        <v>112.7087020874023</v>
      </c>
      <c r="W219" s="6">
        <v>112.9047317504883</v>
      </c>
      <c r="X219" s="6">
        <v>112.7087020874023</v>
      </c>
      <c r="Y219" s="6">
        <v>112.7087020874023</v>
      </c>
      <c r="Z219" s="6">
        <v>112.7087020874023</v>
      </c>
      <c r="AA219" s="6">
        <v>112.9047317504883</v>
      </c>
      <c r="AB219" s="6">
        <v>112.7087020874023</v>
      </c>
    </row>
    <row r="220" spans="2:28" x14ac:dyDescent="0.25">
      <c r="B220">
        <f>COUNTIF(Lists!$E$3:$E$547,Energy!$D220)</f>
        <v>1</v>
      </c>
      <c r="C220">
        <f>COUNTIF(Lists!$C$4:$C$17,Energy!$D220)</f>
        <v>0</v>
      </c>
      <c r="D220" s="5" t="s">
        <v>242</v>
      </c>
      <c r="E220" s="6">
        <v>0</v>
      </c>
      <c r="F220" s="6">
        <v>0</v>
      </c>
      <c r="G220" s="6">
        <v>112.9047317504883</v>
      </c>
      <c r="H220" s="6">
        <v>112.7087020874023</v>
      </c>
      <c r="I220" s="6">
        <v>112.7087020874023</v>
      </c>
      <c r="J220" s="6">
        <v>112.7087020874023</v>
      </c>
      <c r="K220" s="6">
        <v>112.9047317504883</v>
      </c>
      <c r="L220" s="6">
        <v>112.7087020874023</v>
      </c>
      <c r="M220" s="6">
        <v>112.7087020874023</v>
      </c>
      <c r="N220" s="6">
        <v>112.7087020874023</v>
      </c>
      <c r="O220" s="6">
        <v>112.9047317504883</v>
      </c>
      <c r="P220" s="6">
        <v>112.7087020874023</v>
      </c>
      <c r="Q220" s="6">
        <v>112.7087020874023</v>
      </c>
      <c r="R220" s="6">
        <v>112.7087020874023</v>
      </c>
      <c r="S220" s="6">
        <v>112.9047317504883</v>
      </c>
      <c r="T220" s="6">
        <v>112.7087020874023</v>
      </c>
      <c r="U220" s="6">
        <v>112.7087020874023</v>
      </c>
      <c r="V220" s="6">
        <v>112.7087020874023</v>
      </c>
      <c r="W220" s="6">
        <v>112.9047317504883</v>
      </c>
      <c r="X220" s="6">
        <v>112.7087020874023</v>
      </c>
      <c r="Y220" s="6">
        <v>112.7087020874023</v>
      </c>
      <c r="Z220" s="6">
        <v>112.7087020874023</v>
      </c>
      <c r="AA220" s="6">
        <v>112.9047317504883</v>
      </c>
      <c r="AB220" s="6">
        <v>112.7087020874023</v>
      </c>
    </row>
    <row r="221" spans="2:28" x14ac:dyDescent="0.25">
      <c r="B221">
        <f>COUNTIF(Lists!$E$3:$E$547,Energy!$D221)</f>
        <v>1</v>
      </c>
      <c r="C221">
        <f>COUNTIF(Lists!$C$4:$C$17,Energy!$D221)</f>
        <v>0</v>
      </c>
      <c r="D221" s="5" t="s">
        <v>243</v>
      </c>
      <c r="E221" s="6">
        <v>0</v>
      </c>
      <c r="F221" s="6">
        <v>0</v>
      </c>
      <c r="G221" s="6">
        <v>112.9047317504883</v>
      </c>
      <c r="H221" s="6">
        <v>112.7087020874023</v>
      </c>
      <c r="I221" s="6">
        <v>112.7087020874023</v>
      </c>
      <c r="J221" s="6">
        <v>112.7087020874023</v>
      </c>
      <c r="K221" s="6">
        <v>112.9047317504883</v>
      </c>
      <c r="L221" s="6">
        <v>112.7087020874023</v>
      </c>
      <c r="M221" s="6">
        <v>112.7087020874023</v>
      </c>
      <c r="N221" s="6">
        <v>112.7087020874023</v>
      </c>
      <c r="O221" s="6">
        <v>112.9047317504883</v>
      </c>
      <c r="P221" s="6">
        <v>112.7087020874023</v>
      </c>
      <c r="Q221" s="6">
        <v>112.7087020874023</v>
      </c>
      <c r="R221" s="6">
        <v>112.7087020874023</v>
      </c>
      <c r="S221" s="6">
        <v>112.9047317504883</v>
      </c>
      <c r="T221" s="6">
        <v>112.7087020874023</v>
      </c>
      <c r="U221" s="6">
        <v>112.7087020874023</v>
      </c>
      <c r="V221" s="6">
        <v>112.7087020874023</v>
      </c>
      <c r="W221" s="6">
        <v>112.9047317504883</v>
      </c>
      <c r="X221" s="6">
        <v>112.7087020874023</v>
      </c>
      <c r="Y221" s="6">
        <v>112.7087020874023</v>
      </c>
      <c r="Z221" s="6">
        <v>112.7087020874023</v>
      </c>
      <c r="AA221" s="6">
        <v>112.9047317504883</v>
      </c>
      <c r="AB221" s="6">
        <v>112.7087020874023</v>
      </c>
    </row>
    <row r="222" spans="2:28" x14ac:dyDescent="0.25">
      <c r="B222">
        <f>COUNTIF(Lists!$E$3:$E$547,Energy!$D222)</f>
        <v>1</v>
      </c>
      <c r="C222">
        <f>COUNTIF(Lists!$C$4:$C$17,Energy!$D222)</f>
        <v>0</v>
      </c>
      <c r="D222" s="5" t="s">
        <v>244</v>
      </c>
      <c r="E222" s="6">
        <v>0</v>
      </c>
      <c r="F222" s="6">
        <v>0</v>
      </c>
      <c r="G222" s="6">
        <v>112.9047317504883</v>
      </c>
      <c r="H222" s="6">
        <v>112.7087020874023</v>
      </c>
      <c r="I222" s="6">
        <v>112.7087020874023</v>
      </c>
      <c r="J222" s="6">
        <v>112.7087020874023</v>
      </c>
      <c r="K222" s="6">
        <v>112.9047317504883</v>
      </c>
      <c r="L222" s="6">
        <v>112.7087020874023</v>
      </c>
      <c r="M222" s="6">
        <v>112.7087020874023</v>
      </c>
      <c r="N222" s="6">
        <v>112.7087020874023</v>
      </c>
      <c r="O222" s="6">
        <v>112.9047317504883</v>
      </c>
      <c r="P222" s="6">
        <v>112.7087020874023</v>
      </c>
      <c r="Q222" s="6">
        <v>112.7087020874023</v>
      </c>
      <c r="R222" s="6">
        <v>112.7087020874023</v>
      </c>
      <c r="S222" s="6">
        <v>112.9047317504883</v>
      </c>
      <c r="T222" s="6">
        <v>112.7087020874023</v>
      </c>
      <c r="U222" s="6">
        <v>112.7087020874023</v>
      </c>
      <c r="V222" s="6">
        <v>112.7087020874023</v>
      </c>
      <c r="W222" s="6">
        <v>112.9047317504883</v>
      </c>
      <c r="X222" s="6">
        <v>112.7087020874023</v>
      </c>
      <c r="Y222" s="6">
        <v>112.7087020874023</v>
      </c>
      <c r="Z222" s="6">
        <v>112.7087020874023</v>
      </c>
      <c r="AA222" s="6">
        <v>112.9047317504883</v>
      </c>
      <c r="AB222" s="6">
        <v>112.7087020874023</v>
      </c>
    </row>
    <row r="223" spans="2:28" x14ac:dyDescent="0.25">
      <c r="B223">
        <f>COUNTIF(Lists!$E$3:$E$547,Energy!$D223)</f>
        <v>1</v>
      </c>
      <c r="C223">
        <f>COUNTIF(Lists!$C$4:$C$17,Energy!$D223)</f>
        <v>0</v>
      </c>
      <c r="D223" s="5" t="s">
        <v>245</v>
      </c>
      <c r="E223" s="6">
        <v>0</v>
      </c>
      <c r="F223" s="6">
        <v>0</v>
      </c>
      <c r="G223" s="6">
        <v>112.9047317504883</v>
      </c>
      <c r="H223" s="6">
        <v>112.7087020874023</v>
      </c>
      <c r="I223" s="6">
        <v>112.7087020874023</v>
      </c>
      <c r="J223" s="6">
        <v>112.7087020874023</v>
      </c>
      <c r="K223" s="6">
        <v>112.9047317504883</v>
      </c>
      <c r="L223" s="6">
        <v>112.7087020874023</v>
      </c>
      <c r="M223" s="6">
        <v>112.7087020874023</v>
      </c>
      <c r="N223" s="6">
        <v>112.7087020874023</v>
      </c>
      <c r="O223" s="6">
        <v>112.9047317504883</v>
      </c>
      <c r="P223" s="6">
        <v>112.7087020874023</v>
      </c>
      <c r="Q223" s="6">
        <v>112.7087020874023</v>
      </c>
      <c r="R223" s="6">
        <v>112.7087020874023</v>
      </c>
      <c r="S223" s="6">
        <v>112.9047317504883</v>
      </c>
      <c r="T223" s="6">
        <v>112.7087020874023</v>
      </c>
      <c r="U223" s="6">
        <v>112.7087020874023</v>
      </c>
      <c r="V223" s="6">
        <v>112.7087020874023</v>
      </c>
      <c r="W223" s="6">
        <v>112.9047317504883</v>
      </c>
      <c r="X223" s="6">
        <v>112.7087020874023</v>
      </c>
      <c r="Y223" s="6">
        <v>112.7087020874023</v>
      </c>
      <c r="Z223" s="6">
        <v>112.7087020874023</v>
      </c>
      <c r="AA223" s="6">
        <v>112.9047317504883</v>
      </c>
      <c r="AB223" s="6">
        <v>112.7087020874023</v>
      </c>
    </row>
    <row r="224" spans="2:28" x14ac:dyDescent="0.25">
      <c r="B224">
        <f>COUNTIF(Lists!$E$3:$E$547,Energy!$D224)</f>
        <v>1</v>
      </c>
      <c r="C224">
        <f>COUNTIF(Lists!$C$4:$C$17,Energy!$D224)</f>
        <v>0</v>
      </c>
      <c r="D224" s="5" t="s">
        <v>246</v>
      </c>
      <c r="E224" s="6">
        <v>0</v>
      </c>
      <c r="F224" s="6">
        <v>664.88763427734375</v>
      </c>
      <c r="G224" s="6">
        <v>665.85089111328125</v>
      </c>
      <c r="H224" s="6">
        <v>664.88763427734375</v>
      </c>
      <c r="I224" s="6">
        <v>664.88763427734375</v>
      </c>
      <c r="J224" s="6">
        <v>664.88763427734375</v>
      </c>
      <c r="K224" s="6">
        <v>665.85089111328125</v>
      </c>
      <c r="L224" s="6">
        <v>664.88763427734375</v>
      </c>
      <c r="M224" s="6">
        <v>664.88763427734375</v>
      </c>
      <c r="N224" s="6">
        <v>664.88763427734375</v>
      </c>
      <c r="O224" s="6">
        <v>665.85089111328125</v>
      </c>
      <c r="P224" s="6">
        <v>664.88763427734375</v>
      </c>
      <c r="Q224" s="6">
        <v>664.88763427734375</v>
      </c>
      <c r="R224" s="6">
        <v>663.87725830078125</v>
      </c>
      <c r="S224" s="6">
        <v>663.20880126953125</v>
      </c>
      <c r="T224" s="6">
        <v>650.728759765625</v>
      </c>
      <c r="U224" s="6">
        <v>645.652587890625</v>
      </c>
      <c r="V224" s="6">
        <v>652.3145751953125</v>
      </c>
      <c r="W224" s="6">
        <v>649.68695068359375</v>
      </c>
      <c r="X224" s="6">
        <v>634.4432373046875</v>
      </c>
      <c r="Y224" s="6">
        <v>634.10052490234375</v>
      </c>
      <c r="Z224" s="6">
        <v>617.1431884765625</v>
      </c>
      <c r="AA224" s="6">
        <v>605.8414306640625</v>
      </c>
      <c r="AB224" s="6">
        <v>601.3973388671875</v>
      </c>
    </row>
    <row r="225" spans="2:28" x14ac:dyDescent="0.25">
      <c r="B225">
        <f>COUNTIF(Lists!$E$3:$E$547,Energy!$D225)</f>
        <v>1</v>
      </c>
      <c r="C225">
        <f>COUNTIF(Lists!$C$4:$C$17,Energy!$D225)</f>
        <v>0</v>
      </c>
      <c r="D225" s="5" t="s">
        <v>247</v>
      </c>
      <c r="E225" s="6">
        <v>0</v>
      </c>
      <c r="F225" s="6">
        <v>0</v>
      </c>
      <c r="G225" s="6">
        <v>112.9047317504883</v>
      </c>
      <c r="H225" s="6">
        <v>112.7087020874023</v>
      </c>
      <c r="I225" s="6">
        <v>112.7087020874023</v>
      </c>
      <c r="J225" s="6">
        <v>112.7087020874023</v>
      </c>
      <c r="K225" s="6">
        <v>112.9047317504883</v>
      </c>
      <c r="L225" s="6">
        <v>112.7087020874023</v>
      </c>
      <c r="M225" s="6">
        <v>112.7087020874023</v>
      </c>
      <c r="N225" s="6">
        <v>112.7087020874023</v>
      </c>
      <c r="O225" s="6">
        <v>112.9047317504883</v>
      </c>
      <c r="P225" s="6">
        <v>112.7087020874023</v>
      </c>
      <c r="Q225" s="6">
        <v>112.7087020874023</v>
      </c>
      <c r="R225" s="6">
        <v>112.7087020874023</v>
      </c>
      <c r="S225" s="6">
        <v>112.9047317504883</v>
      </c>
      <c r="T225" s="6">
        <v>112.7087020874023</v>
      </c>
      <c r="U225" s="6">
        <v>112.7087020874023</v>
      </c>
      <c r="V225" s="6">
        <v>112.7087020874023</v>
      </c>
      <c r="W225" s="6">
        <v>112.9047317504883</v>
      </c>
      <c r="X225" s="6">
        <v>112.7087020874023</v>
      </c>
      <c r="Y225" s="6">
        <v>112.7087020874023</v>
      </c>
      <c r="Z225" s="6">
        <v>112.7087020874023</v>
      </c>
      <c r="AA225" s="6">
        <v>112.9047317504883</v>
      </c>
      <c r="AB225" s="6">
        <v>112.7087020874023</v>
      </c>
    </row>
    <row r="226" spans="2:28" x14ac:dyDescent="0.25">
      <c r="B226">
        <f>COUNTIF(Lists!$E$3:$E$547,Energy!$D226)</f>
        <v>1</v>
      </c>
      <c r="C226">
        <f>COUNTIF(Lists!$C$4:$C$17,Energy!$D226)</f>
        <v>0</v>
      </c>
      <c r="D226" s="5" t="s">
        <v>248</v>
      </c>
      <c r="E226" s="6">
        <v>0</v>
      </c>
      <c r="F226" s="6">
        <v>0</v>
      </c>
      <c r="G226" s="6">
        <v>112.9047317504883</v>
      </c>
      <c r="H226" s="6">
        <v>112.7087020874023</v>
      </c>
      <c r="I226" s="6">
        <v>112.7087020874023</v>
      </c>
      <c r="J226" s="6">
        <v>112.7087020874023</v>
      </c>
      <c r="K226" s="6">
        <v>112.9047317504883</v>
      </c>
      <c r="L226" s="6">
        <v>112.7087020874023</v>
      </c>
      <c r="M226" s="6">
        <v>112.7087020874023</v>
      </c>
      <c r="N226" s="6">
        <v>112.7087020874023</v>
      </c>
      <c r="O226" s="6">
        <v>112.9047317504883</v>
      </c>
      <c r="P226" s="6">
        <v>112.7087020874023</v>
      </c>
      <c r="Q226" s="6">
        <v>112.7087020874023</v>
      </c>
      <c r="R226" s="6">
        <v>112.7087020874023</v>
      </c>
      <c r="S226" s="6">
        <v>112.9047317504883</v>
      </c>
      <c r="T226" s="6">
        <v>112.7087020874023</v>
      </c>
      <c r="U226" s="6">
        <v>112.7087020874023</v>
      </c>
      <c r="V226" s="6">
        <v>112.7087020874023</v>
      </c>
      <c r="W226" s="6">
        <v>112.9047317504883</v>
      </c>
      <c r="X226" s="6">
        <v>112.7087020874023</v>
      </c>
      <c r="Y226" s="6">
        <v>112.7087020874023</v>
      </c>
      <c r="Z226" s="6">
        <v>112.7087020874023</v>
      </c>
      <c r="AA226" s="6">
        <v>112.9047317504883</v>
      </c>
      <c r="AB226" s="6">
        <v>112.7087020874023</v>
      </c>
    </row>
    <row r="227" spans="2:28" x14ac:dyDescent="0.25">
      <c r="B227">
        <f>COUNTIF(Lists!$E$3:$E$547,Energy!$D227)</f>
        <v>1</v>
      </c>
      <c r="C227">
        <f>COUNTIF(Lists!$C$4:$C$17,Energy!$D227)</f>
        <v>0</v>
      </c>
      <c r="D227" s="5" t="s">
        <v>249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-8993.22265625</v>
      </c>
      <c r="AA227" s="6">
        <v>-8746.5556640625</v>
      </c>
      <c r="AB227" s="6">
        <v>-8524.7265625</v>
      </c>
    </row>
    <row r="228" spans="2:28" x14ac:dyDescent="0.25">
      <c r="B228">
        <f>COUNTIF(Lists!$E$3:$E$547,Energy!$D228)</f>
        <v>1</v>
      </c>
      <c r="C228">
        <f>COUNTIF(Lists!$C$4:$C$17,Energy!$D228)</f>
        <v>0</v>
      </c>
      <c r="D228" s="5" t="s">
        <v>250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-9008.0166015625</v>
      </c>
      <c r="AA228" s="6">
        <v>-8759.513671875</v>
      </c>
      <c r="AB228" s="6">
        <v>-8488.8896484375</v>
      </c>
    </row>
    <row r="229" spans="2:28" x14ac:dyDescent="0.25">
      <c r="B229">
        <f>COUNTIF(Lists!$E$3:$E$547,Energy!$D229)</f>
        <v>1</v>
      </c>
      <c r="C229">
        <f>COUNTIF(Lists!$C$4:$C$17,Energy!$D229)</f>
        <v>0</v>
      </c>
      <c r="D229" s="5" t="s">
        <v>251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-9031.962890625</v>
      </c>
      <c r="AA229" s="6">
        <v>-8806.1337890625</v>
      </c>
      <c r="AB229" s="6">
        <v>-8528.1884765625</v>
      </c>
    </row>
    <row r="230" spans="2:28" x14ac:dyDescent="0.25">
      <c r="B230">
        <f>COUNTIF(Lists!$E$3:$E$547,Energy!$D230)</f>
        <v>1</v>
      </c>
      <c r="C230">
        <f>COUNTIF(Lists!$C$4:$C$17,Energy!$D230)</f>
        <v>0</v>
      </c>
      <c r="D230" s="5" t="s">
        <v>252</v>
      </c>
      <c r="E230" s="6">
        <v>0</v>
      </c>
      <c r="F230" s="6">
        <v>0</v>
      </c>
      <c r="G230" s="6">
        <v>112.9047317504883</v>
      </c>
      <c r="H230" s="6">
        <v>112.7087020874023</v>
      </c>
      <c r="I230" s="6">
        <v>112.7087020874023</v>
      </c>
      <c r="J230" s="6">
        <v>112.7087020874023</v>
      </c>
      <c r="K230" s="6">
        <v>112.9047317504883</v>
      </c>
      <c r="L230" s="6">
        <v>112.7087020874023</v>
      </c>
      <c r="M230" s="6">
        <v>112.7087020874023</v>
      </c>
      <c r="N230" s="6">
        <v>112.7087020874023</v>
      </c>
      <c r="O230" s="6">
        <v>112.9047317504883</v>
      </c>
      <c r="P230" s="6">
        <v>112.7087020874023</v>
      </c>
      <c r="Q230" s="6">
        <v>112.7087020874023</v>
      </c>
      <c r="R230" s="6">
        <v>112.7087020874023</v>
      </c>
      <c r="S230" s="6">
        <v>112.9047317504883</v>
      </c>
      <c r="T230" s="6">
        <v>112.7087020874023</v>
      </c>
      <c r="U230" s="6">
        <v>112.7087020874023</v>
      </c>
      <c r="V230" s="6">
        <v>112.7087020874023</v>
      </c>
      <c r="W230" s="6">
        <v>112.9047317504883</v>
      </c>
      <c r="X230" s="6">
        <v>112.7087020874023</v>
      </c>
      <c r="Y230" s="6">
        <v>112.7087020874023</v>
      </c>
      <c r="Z230" s="6">
        <v>112.7087020874023</v>
      </c>
      <c r="AA230" s="6">
        <v>112.9047317504883</v>
      </c>
      <c r="AB230" s="6">
        <v>112.7087020874023</v>
      </c>
    </row>
    <row r="231" spans="2:28" x14ac:dyDescent="0.25">
      <c r="B231">
        <f>COUNTIF(Lists!$E$3:$E$547,Energy!$D231)</f>
        <v>1</v>
      </c>
      <c r="C231">
        <f>COUNTIF(Lists!$C$4:$C$17,Energy!$D231)</f>
        <v>0</v>
      </c>
      <c r="D231" s="5" t="s">
        <v>253</v>
      </c>
      <c r="E231" s="6">
        <v>0</v>
      </c>
      <c r="F231" s="6">
        <v>0</v>
      </c>
      <c r="G231" s="6">
        <v>0</v>
      </c>
      <c r="H231" s="6">
        <v>112.7087020874023</v>
      </c>
      <c r="I231" s="6">
        <v>112.7087020874023</v>
      </c>
      <c r="J231" s="6">
        <v>112.7087020874023</v>
      </c>
      <c r="K231" s="6">
        <v>112.9047317504883</v>
      </c>
      <c r="L231" s="6">
        <v>112.7087020874023</v>
      </c>
      <c r="M231" s="6">
        <v>112.7087020874023</v>
      </c>
      <c r="N231" s="6">
        <v>112.7087020874023</v>
      </c>
      <c r="O231" s="6">
        <v>112.9047317504883</v>
      </c>
      <c r="P231" s="6">
        <v>112.7087020874023</v>
      </c>
      <c r="Q231" s="6">
        <v>112.7087020874023</v>
      </c>
      <c r="R231" s="6">
        <v>112.7087020874023</v>
      </c>
      <c r="S231" s="6">
        <v>112.9047317504883</v>
      </c>
      <c r="T231" s="6">
        <v>112.7087020874023</v>
      </c>
      <c r="U231" s="6">
        <v>112.7087020874023</v>
      </c>
      <c r="V231" s="6">
        <v>112.7087020874023</v>
      </c>
      <c r="W231" s="6">
        <v>112.9047317504883</v>
      </c>
      <c r="X231" s="6">
        <v>112.7087020874023</v>
      </c>
      <c r="Y231" s="6">
        <v>112.7087020874023</v>
      </c>
      <c r="Z231" s="6">
        <v>112.7087020874023</v>
      </c>
      <c r="AA231" s="6">
        <v>112.9047317504883</v>
      </c>
      <c r="AB231" s="6">
        <v>112.7087020874023</v>
      </c>
    </row>
    <row r="232" spans="2:28" x14ac:dyDescent="0.25">
      <c r="B232">
        <f>COUNTIF(Lists!$E$3:$E$547,Energy!$D232)</f>
        <v>1</v>
      </c>
      <c r="C232">
        <f>COUNTIF(Lists!$C$4:$C$17,Energy!$D232)</f>
        <v>0</v>
      </c>
      <c r="D232" s="5" t="s">
        <v>254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-8853.7255859375</v>
      </c>
      <c r="AB232" s="6">
        <v>-8558.447265625</v>
      </c>
    </row>
    <row r="233" spans="2:28" x14ac:dyDescent="0.25">
      <c r="B233">
        <f>COUNTIF(Lists!$E$3:$E$547,Energy!$D233)</f>
        <v>1</v>
      </c>
      <c r="C233">
        <f>COUNTIF(Lists!$C$4:$C$17,Energy!$D233)</f>
        <v>0</v>
      </c>
      <c r="D233" s="5" t="s">
        <v>255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-8883.361328125</v>
      </c>
      <c r="AB233" s="6">
        <v>-8584.0732421875</v>
      </c>
    </row>
    <row r="234" spans="2:28" x14ac:dyDescent="0.25">
      <c r="B234">
        <f>COUNTIF(Lists!$E$3:$E$547,Energy!$D234)</f>
        <v>1</v>
      </c>
      <c r="C234">
        <f>COUNTIF(Lists!$C$4:$C$17,Energy!$D234)</f>
        <v>0</v>
      </c>
      <c r="D234" s="5" t="s">
        <v>256</v>
      </c>
      <c r="E234" s="6">
        <v>0</v>
      </c>
      <c r="F234" s="6">
        <v>0</v>
      </c>
      <c r="G234" s="6">
        <v>0</v>
      </c>
      <c r="H234" s="6">
        <v>112.7087020874023</v>
      </c>
      <c r="I234" s="6">
        <v>112.7087020874023</v>
      </c>
      <c r="J234" s="6">
        <v>112.7087020874023</v>
      </c>
      <c r="K234" s="6">
        <v>112.9047317504883</v>
      </c>
      <c r="L234" s="6">
        <v>112.7087020874023</v>
      </c>
      <c r="M234" s="6">
        <v>112.7087020874023</v>
      </c>
      <c r="N234" s="6">
        <v>112.7087020874023</v>
      </c>
      <c r="O234" s="6">
        <v>112.9047317504883</v>
      </c>
      <c r="P234" s="6">
        <v>112.7087020874023</v>
      </c>
      <c r="Q234" s="6">
        <v>112.7087020874023</v>
      </c>
      <c r="R234" s="6">
        <v>112.7087020874023</v>
      </c>
      <c r="S234" s="6">
        <v>112.9047317504883</v>
      </c>
      <c r="T234" s="6">
        <v>112.7087020874023</v>
      </c>
      <c r="U234" s="6">
        <v>112.7087020874023</v>
      </c>
      <c r="V234" s="6">
        <v>112.7087020874023</v>
      </c>
      <c r="W234" s="6">
        <v>112.9047317504883</v>
      </c>
      <c r="X234" s="6">
        <v>112.7087020874023</v>
      </c>
      <c r="Y234" s="6">
        <v>112.7087020874023</v>
      </c>
      <c r="Z234" s="6">
        <v>112.7087020874023</v>
      </c>
      <c r="AA234" s="6">
        <v>112.9047317504883</v>
      </c>
      <c r="AB234" s="6">
        <v>112.7087020874023</v>
      </c>
    </row>
    <row r="235" spans="2:28" x14ac:dyDescent="0.25">
      <c r="B235">
        <f>COUNTIF(Lists!$E$3:$E$547,Energy!$D235)</f>
        <v>1</v>
      </c>
      <c r="C235">
        <f>COUNTIF(Lists!$C$4:$C$17,Energy!$D235)</f>
        <v>0</v>
      </c>
      <c r="D235" s="5" t="s">
        <v>257</v>
      </c>
      <c r="E235" s="6">
        <v>0</v>
      </c>
      <c r="F235" s="6">
        <v>0</v>
      </c>
      <c r="G235" s="6">
        <v>0</v>
      </c>
      <c r="H235" s="6">
        <v>112.7087020874023</v>
      </c>
      <c r="I235" s="6">
        <v>112.7087020874023</v>
      </c>
      <c r="J235" s="6">
        <v>112.7087020874023</v>
      </c>
      <c r="K235" s="6">
        <v>112.9047317504883</v>
      </c>
      <c r="L235" s="6">
        <v>112.7087020874023</v>
      </c>
      <c r="M235" s="6">
        <v>112.7087020874023</v>
      </c>
      <c r="N235" s="6">
        <v>112.7087020874023</v>
      </c>
      <c r="O235" s="6">
        <v>112.9047317504883</v>
      </c>
      <c r="P235" s="6">
        <v>112.7087020874023</v>
      </c>
      <c r="Q235" s="6">
        <v>112.7087020874023</v>
      </c>
      <c r="R235" s="6">
        <v>112.7087020874023</v>
      </c>
      <c r="S235" s="6">
        <v>112.9047317504883</v>
      </c>
      <c r="T235" s="6">
        <v>112.7087020874023</v>
      </c>
      <c r="U235" s="6">
        <v>112.7087020874023</v>
      </c>
      <c r="V235" s="6">
        <v>112.7087020874023</v>
      </c>
      <c r="W235" s="6">
        <v>112.9047317504883</v>
      </c>
      <c r="X235" s="6">
        <v>112.7087020874023</v>
      </c>
      <c r="Y235" s="6">
        <v>112.7087020874023</v>
      </c>
      <c r="Z235" s="6">
        <v>112.7087020874023</v>
      </c>
      <c r="AA235" s="6">
        <v>112.9047317504883</v>
      </c>
      <c r="AB235" s="6">
        <v>112.7087020874023</v>
      </c>
    </row>
    <row r="236" spans="2:28" x14ac:dyDescent="0.25">
      <c r="B236">
        <f>COUNTIF(Lists!$E$3:$E$547,Energy!$D236)</f>
        <v>1</v>
      </c>
      <c r="C236">
        <f>COUNTIF(Lists!$C$4:$C$17,Energy!$D236)</f>
        <v>0</v>
      </c>
      <c r="D236" s="5" t="s">
        <v>258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-8607.0107421875</v>
      </c>
    </row>
    <row r="237" spans="2:28" x14ac:dyDescent="0.25">
      <c r="B237">
        <f>COUNTIF(Lists!$E$3:$E$547,Energy!$D237)</f>
        <v>1</v>
      </c>
      <c r="C237">
        <f>COUNTIF(Lists!$C$4:$C$17,Energy!$D237)</f>
        <v>0</v>
      </c>
      <c r="D237" s="5" t="s">
        <v>259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-8631.6650390625</v>
      </c>
    </row>
    <row r="238" spans="2:28" x14ac:dyDescent="0.25">
      <c r="B238">
        <f>COUNTIF(Lists!$E$3:$E$547,Energy!$D238)</f>
        <v>1</v>
      </c>
      <c r="C238">
        <f>COUNTIF(Lists!$C$4:$C$17,Energy!$D238)</f>
        <v>0</v>
      </c>
      <c r="D238" s="5" t="s">
        <v>260</v>
      </c>
      <c r="E238" s="6">
        <v>0</v>
      </c>
      <c r="F238" s="6">
        <v>0</v>
      </c>
      <c r="G238" s="6">
        <v>0</v>
      </c>
      <c r="H238" s="6">
        <v>112.7087020874023</v>
      </c>
      <c r="I238" s="6">
        <v>112.7087020874023</v>
      </c>
      <c r="J238" s="6">
        <v>112.7087020874023</v>
      </c>
      <c r="K238" s="6">
        <v>112.9047317504883</v>
      </c>
      <c r="L238" s="6">
        <v>112.7087020874023</v>
      </c>
      <c r="M238" s="6">
        <v>112.7087020874023</v>
      </c>
      <c r="N238" s="6">
        <v>112.7087020874023</v>
      </c>
      <c r="O238" s="6">
        <v>112.9047317504883</v>
      </c>
      <c r="P238" s="6">
        <v>112.7087020874023</v>
      </c>
      <c r="Q238" s="6">
        <v>112.7087020874023</v>
      </c>
      <c r="R238" s="6">
        <v>112.7087020874023</v>
      </c>
      <c r="S238" s="6">
        <v>112.9047317504883</v>
      </c>
      <c r="T238" s="6">
        <v>112.7087020874023</v>
      </c>
      <c r="U238" s="6">
        <v>112.7087020874023</v>
      </c>
      <c r="V238" s="6">
        <v>112.7087020874023</v>
      </c>
      <c r="W238" s="6">
        <v>112.9047317504883</v>
      </c>
      <c r="X238" s="6">
        <v>112.7087020874023</v>
      </c>
      <c r="Y238" s="6">
        <v>112.7087020874023</v>
      </c>
      <c r="Z238" s="6">
        <v>112.7087020874023</v>
      </c>
      <c r="AA238" s="6">
        <v>112.9047317504883</v>
      </c>
      <c r="AB238" s="6">
        <v>112.7087020874023</v>
      </c>
    </row>
    <row r="239" spans="2:28" x14ac:dyDescent="0.25">
      <c r="B239">
        <f>COUNTIF(Lists!$E$3:$E$547,Energy!$D239)</f>
        <v>1</v>
      </c>
      <c r="C239">
        <f>COUNTIF(Lists!$C$4:$C$17,Energy!$D239)</f>
        <v>0</v>
      </c>
      <c r="D239" s="5" t="s">
        <v>261</v>
      </c>
      <c r="E239" s="6">
        <v>0</v>
      </c>
      <c r="F239" s="6">
        <v>0</v>
      </c>
      <c r="G239" s="6">
        <v>0</v>
      </c>
      <c r="H239" s="6">
        <v>112.7087020874023</v>
      </c>
      <c r="I239" s="6">
        <v>112.7087020874023</v>
      </c>
      <c r="J239" s="6">
        <v>112.7087020874023</v>
      </c>
      <c r="K239" s="6">
        <v>112.9047317504883</v>
      </c>
      <c r="L239" s="6">
        <v>112.7087020874023</v>
      </c>
      <c r="M239" s="6">
        <v>112.7087020874023</v>
      </c>
      <c r="N239" s="6">
        <v>112.7087020874023</v>
      </c>
      <c r="O239" s="6">
        <v>112.9047317504883</v>
      </c>
      <c r="P239" s="6">
        <v>112.7087020874023</v>
      </c>
      <c r="Q239" s="6">
        <v>112.7087020874023</v>
      </c>
      <c r="R239" s="6">
        <v>112.7087020874023</v>
      </c>
      <c r="S239" s="6">
        <v>112.9047317504883</v>
      </c>
      <c r="T239" s="6">
        <v>112.7087020874023</v>
      </c>
      <c r="U239" s="6">
        <v>112.7087020874023</v>
      </c>
      <c r="V239" s="6">
        <v>112.7087020874023</v>
      </c>
      <c r="W239" s="6">
        <v>112.9047317504883</v>
      </c>
      <c r="X239" s="6">
        <v>112.7087020874023</v>
      </c>
      <c r="Y239" s="6">
        <v>112.7087020874023</v>
      </c>
      <c r="Z239" s="6">
        <v>112.7087020874023</v>
      </c>
      <c r="AA239" s="6">
        <v>112.9047317504883</v>
      </c>
      <c r="AB239" s="6">
        <v>112.7087020874023</v>
      </c>
    </row>
    <row r="240" spans="2:28" x14ac:dyDescent="0.25">
      <c r="B240">
        <f>COUNTIF(Lists!$E$3:$E$547,Energy!$D240)</f>
        <v>1</v>
      </c>
      <c r="C240">
        <f>COUNTIF(Lists!$C$4:$C$17,Energy!$D240)</f>
        <v>0</v>
      </c>
      <c r="D240" s="5" t="s">
        <v>262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</row>
    <row r="241" spans="2:28" x14ac:dyDescent="0.25">
      <c r="B241">
        <f>COUNTIF(Lists!$E$3:$E$547,Energy!$D241)</f>
        <v>1</v>
      </c>
      <c r="C241">
        <f>COUNTIF(Lists!$C$4:$C$17,Energy!$D241)</f>
        <v>0</v>
      </c>
      <c r="D241" s="5" t="s">
        <v>263</v>
      </c>
      <c r="E241" s="6">
        <v>0</v>
      </c>
      <c r="F241" s="6">
        <v>0</v>
      </c>
      <c r="G241" s="6">
        <v>0</v>
      </c>
      <c r="H241" s="6">
        <v>112.7087020874023</v>
      </c>
      <c r="I241" s="6">
        <v>112.7087020874023</v>
      </c>
      <c r="J241" s="6">
        <v>112.7087020874023</v>
      </c>
      <c r="K241" s="6">
        <v>112.9047317504883</v>
      </c>
      <c r="L241" s="6">
        <v>112.7087020874023</v>
      </c>
      <c r="M241" s="6">
        <v>112.7087020874023</v>
      </c>
      <c r="N241" s="6">
        <v>112.7087020874023</v>
      </c>
      <c r="O241" s="6">
        <v>112.9047317504883</v>
      </c>
      <c r="P241" s="6">
        <v>112.7087020874023</v>
      </c>
      <c r="Q241" s="6">
        <v>112.7087020874023</v>
      </c>
      <c r="R241" s="6">
        <v>112.7087020874023</v>
      </c>
      <c r="S241" s="6">
        <v>112.9047317504883</v>
      </c>
      <c r="T241" s="6">
        <v>112.7087020874023</v>
      </c>
      <c r="U241" s="6">
        <v>112.7087020874023</v>
      </c>
      <c r="V241" s="6">
        <v>112.7087020874023</v>
      </c>
      <c r="W241" s="6">
        <v>112.9047317504883</v>
      </c>
      <c r="X241" s="6">
        <v>112.7087020874023</v>
      </c>
      <c r="Y241" s="6">
        <v>112.7087020874023</v>
      </c>
      <c r="Z241" s="6">
        <v>112.7087020874023</v>
      </c>
      <c r="AA241" s="6">
        <v>112.9047317504883</v>
      </c>
      <c r="AB241" s="6">
        <v>112.7087020874023</v>
      </c>
    </row>
    <row r="242" spans="2:28" x14ac:dyDescent="0.25">
      <c r="B242">
        <f>COUNTIF(Lists!$E$3:$E$547,Energy!$D242)</f>
        <v>1</v>
      </c>
      <c r="C242">
        <f>COUNTIF(Lists!$C$4:$C$17,Energy!$D242)</f>
        <v>0</v>
      </c>
      <c r="D242" s="5" t="s">
        <v>264</v>
      </c>
      <c r="E242" s="6">
        <v>0</v>
      </c>
      <c r="F242" s="6">
        <v>0</v>
      </c>
      <c r="G242" s="6">
        <v>0</v>
      </c>
      <c r="H242" s="6">
        <v>112.7087020874023</v>
      </c>
      <c r="I242" s="6">
        <v>112.7087020874023</v>
      </c>
      <c r="J242" s="6">
        <v>112.7087020874023</v>
      </c>
      <c r="K242" s="6">
        <v>112.9047317504883</v>
      </c>
      <c r="L242" s="6">
        <v>112.7087020874023</v>
      </c>
      <c r="M242" s="6">
        <v>112.7087020874023</v>
      </c>
      <c r="N242" s="6">
        <v>112.7087020874023</v>
      </c>
      <c r="O242" s="6">
        <v>112.9047317504883</v>
      </c>
      <c r="P242" s="6">
        <v>112.7087020874023</v>
      </c>
      <c r="Q242" s="6">
        <v>112.7087020874023</v>
      </c>
      <c r="R242" s="6">
        <v>112.7087020874023</v>
      </c>
      <c r="S242" s="6">
        <v>112.9047317504883</v>
      </c>
      <c r="T242" s="6">
        <v>112.7087020874023</v>
      </c>
      <c r="U242" s="6">
        <v>112.7087020874023</v>
      </c>
      <c r="V242" s="6">
        <v>112.7087020874023</v>
      </c>
      <c r="W242" s="6">
        <v>112.9047317504883</v>
      </c>
      <c r="X242" s="6">
        <v>112.7087020874023</v>
      </c>
      <c r="Y242" s="6">
        <v>112.7087020874023</v>
      </c>
      <c r="Z242" s="6">
        <v>112.7087020874023</v>
      </c>
      <c r="AA242" s="6">
        <v>112.9047317504883</v>
      </c>
      <c r="AB242" s="6">
        <v>112.7087020874023</v>
      </c>
    </row>
    <row r="243" spans="2:28" x14ac:dyDescent="0.25">
      <c r="B243">
        <f>COUNTIF(Lists!$E$3:$E$547,Energy!$D243)</f>
        <v>1</v>
      </c>
      <c r="C243">
        <f>COUNTIF(Lists!$C$4:$C$17,Energy!$D243)</f>
        <v>0</v>
      </c>
      <c r="D243" s="5" t="s">
        <v>265</v>
      </c>
      <c r="E243" s="6">
        <v>0</v>
      </c>
      <c r="F243" s="6">
        <v>0</v>
      </c>
      <c r="G243" s="6">
        <v>665.85089111328125</v>
      </c>
      <c r="H243" s="6">
        <v>664.88763427734375</v>
      </c>
      <c r="I243" s="6">
        <v>664.88763427734375</v>
      </c>
      <c r="J243" s="6">
        <v>664.88763427734375</v>
      </c>
      <c r="K243" s="6">
        <v>665.85089111328125</v>
      </c>
      <c r="L243" s="6">
        <v>664.88763427734375</v>
      </c>
      <c r="M243" s="6">
        <v>664.88763427734375</v>
      </c>
      <c r="N243" s="6">
        <v>664.88763427734375</v>
      </c>
      <c r="O243" s="6">
        <v>665.85089111328125</v>
      </c>
      <c r="P243" s="6">
        <v>664.88763427734375</v>
      </c>
      <c r="Q243" s="6">
        <v>664.88763427734375</v>
      </c>
      <c r="R243" s="6">
        <v>663.87725830078125</v>
      </c>
      <c r="S243" s="6">
        <v>663.20880126953125</v>
      </c>
      <c r="T243" s="6">
        <v>651.01080322265625</v>
      </c>
      <c r="U243" s="6">
        <v>645.652587890625</v>
      </c>
      <c r="V243" s="6">
        <v>652.3145751953125</v>
      </c>
      <c r="W243" s="6">
        <v>650.179931640625</v>
      </c>
      <c r="X243" s="6">
        <v>634.98785400390625</v>
      </c>
      <c r="Y243" s="6">
        <v>634.25592041015625</v>
      </c>
      <c r="Z243" s="6">
        <v>617.1431884765625</v>
      </c>
      <c r="AA243" s="6">
        <v>605.8414306640625</v>
      </c>
      <c r="AB243" s="6">
        <v>601.6805419921875</v>
      </c>
    </row>
    <row r="244" spans="2:28" x14ac:dyDescent="0.25">
      <c r="B244">
        <f>COUNTIF(Lists!$E$3:$E$547,Energy!$D244)</f>
        <v>1</v>
      </c>
      <c r="C244">
        <f>COUNTIF(Lists!$C$4:$C$17,Energy!$D244)</f>
        <v>0</v>
      </c>
      <c r="D244" s="5" t="s">
        <v>266</v>
      </c>
      <c r="E244" s="6">
        <v>0</v>
      </c>
      <c r="F244" s="6">
        <v>61.107128143310547</v>
      </c>
      <c r="G244" s="6">
        <v>61.213409423828118</v>
      </c>
      <c r="H244" s="6">
        <v>61.107128143310547</v>
      </c>
      <c r="I244" s="6">
        <v>61.107128143310547</v>
      </c>
      <c r="J244" s="6">
        <v>61.107128143310547</v>
      </c>
      <c r="K244" s="6">
        <v>61.213409423828118</v>
      </c>
      <c r="L244" s="6">
        <v>61.107128143310547</v>
      </c>
      <c r="M244" s="6">
        <v>61.107128143310547</v>
      </c>
      <c r="N244" s="6">
        <v>61.107128143310547</v>
      </c>
      <c r="O244" s="6">
        <v>61.213409423828118</v>
      </c>
      <c r="P244" s="6">
        <v>61.107128143310547</v>
      </c>
      <c r="Q244" s="6">
        <v>61.107128143310547</v>
      </c>
      <c r="R244" s="6">
        <v>61.107128143310547</v>
      </c>
      <c r="S244" s="6">
        <v>61.213409423828118</v>
      </c>
      <c r="T244" s="6">
        <v>61.107128143310547</v>
      </c>
      <c r="U244" s="6">
        <v>61.107128143310547</v>
      </c>
      <c r="V244" s="6">
        <v>61.107128143310547</v>
      </c>
      <c r="W244" s="6">
        <v>61.213409423828118</v>
      </c>
      <c r="X244" s="6">
        <v>61.107128143310547</v>
      </c>
      <c r="Y244" s="6">
        <v>61.107128143310547</v>
      </c>
      <c r="Z244" s="6">
        <v>61.107128143310547</v>
      </c>
      <c r="AA244" s="6">
        <v>61.213409423828118</v>
      </c>
      <c r="AB244" s="6">
        <v>61.107128143310547</v>
      </c>
    </row>
    <row r="245" spans="2:28" x14ac:dyDescent="0.25">
      <c r="B245">
        <f>COUNTIF(Lists!$E$3:$E$547,Energy!$D245)</f>
        <v>1</v>
      </c>
      <c r="C245">
        <f>COUNTIF(Lists!$C$4:$C$17,Energy!$D245)</f>
        <v>0</v>
      </c>
      <c r="D245" s="5" t="s">
        <v>267</v>
      </c>
      <c r="E245" s="6">
        <v>0</v>
      </c>
      <c r="F245" s="6">
        <v>61.107128143310547</v>
      </c>
      <c r="G245" s="6">
        <v>61.213409423828118</v>
      </c>
      <c r="H245" s="6">
        <v>61.107128143310547</v>
      </c>
      <c r="I245" s="6">
        <v>61.107128143310547</v>
      </c>
      <c r="J245" s="6">
        <v>61.107128143310547</v>
      </c>
      <c r="K245" s="6">
        <v>61.213409423828118</v>
      </c>
      <c r="L245" s="6">
        <v>61.107128143310547</v>
      </c>
      <c r="M245" s="6">
        <v>61.107128143310547</v>
      </c>
      <c r="N245" s="6">
        <v>61.107128143310547</v>
      </c>
      <c r="O245" s="6">
        <v>61.213409423828118</v>
      </c>
      <c r="P245" s="6">
        <v>61.107128143310547</v>
      </c>
      <c r="Q245" s="6">
        <v>61.107128143310547</v>
      </c>
      <c r="R245" s="6">
        <v>61.107128143310547</v>
      </c>
      <c r="S245" s="6">
        <v>61.213409423828118</v>
      </c>
      <c r="T245" s="6">
        <v>61.107128143310547</v>
      </c>
      <c r="U245" s="6">
        <v>61.107128143310547</v>
      </c>
      <c r="V245" s="6">
        <v>61.107128143310547</v>
      </c>
      <c r="W245" s="6">
        <v>61.213409423828118</v>
      </c>
      <c r="X245" s="6">
        <v>61.107128143310547</v>
      </c>
      <c r="Y245" s="6">
        <v>61.107128143310547</v>
      </c>
      <c r="Z245" s="6">
        <v>61.107128143310547</v>
      </c>
      <c r="AA245" s="6">
        <v>61.213409423828118</v>
      </c>
      <c r="AB245" s="6">
        <v>61.107128143310547</v>
      </c>
    </row>
    <row r="246" spans="2:28" x14ac:dyDescent="0.25">
      <c r="B246">
        <f>COUNTIF(Lists!$E$3:$E$547,Energy!$D246)</f>
        <v>1</v>
      </c>
      <c r="C246">
        <f>COUNTIF(Lists!$C$4:$C$17,Energy!$D246)</f>
        <v>0</v>
      </c>
      <c r="D246" s="5" t="s">
        <v>268</v>
      </c>
      <c r="E246" s="6">
        <v>0</v>
      </c>
      <c r="F246" s="6">
        <v>61.107128143310547</v>
      </c>
      <c r="G246" s="6">
        <v>61.213409423828118</v>
      </c>
      <c r="H246" s="6">
        <v>61.107128143310547</v>
      </c>
      <c r="I246" s="6">
        <v>61.107128143310547</v>
      </c>
      <c r="J246" s="6">
        <v>61.107128143310547</v>
      </c>
      <c r="K246" s="6">
        <v>61.213409423828118</v>
      </c>
      <c r="L246" s="6">
        <v>61.107128143310547</v>
      </c>
      <c r="M246" s="6">
        <v>61.107128143310547</v>
      </c>
      <c r="N246" s="6">
        <v>61.107128143310547</v>
      </c>
      <c r="O246" s="6">
        <v>61.213409423828118</v>
      </c>
      <c r="P246" s="6">
        <v>61.107128143310547</v>
      </c>
      <c r="Q246" s="6">
        <v>61.107128143310547</v>
      </c>
      <c r="R246" s="6">
        <v>61.107128143310547</v>
      </c>
      <c r="S246" s="6">
        <v>61.213409423828118</v>
      </c>
      <c r="T246" s="6">
        <v>61.107128143310547</v>
      </c>
      <c r="U246" s="6">
        <v>61.107128143310547</v>
      </c>
      <c r="V246" s="6">
        <v>61.107128143310547</v>
      </c>
      <c r="W246" s="6">
        <v>61.213409423828118</v>
      </c>
      <c r="X246" s="6">
        <v>61.107128143310547</v>
      </c>
      <c r="Y246" s="6">
        <v>61.107128143310547</v>
      </c>
      <c r="Z246" s="6">
        <v>61.107128143310547</v>
      </c>
      <c r="AA246" s="6">
        <v>61.213409423828118</v>
      </c>
      <c r="AB246" s="6">
        <v>61.107128143310547</v>
      </c>
    </row>
    <row r="247" spans="2:28" x14ac:dyDescent="0.25">
      <c r="B247">
        <f>COUNTIF(Lists!$E$3:$E$547,Energy!$D247)</f>
        <v>1</v>
      </c>
      <c r="C247">
        <f>COUNTIF(Lists!$C$4:$C$17,Energy!$D247)</f>
        <v>0</v>
      </c>
      <c r="D247" s="5" t="s">
        <v>269</v>
      </c>
      <c r="E247" s="6">
        <v>0</v>
      </c>
      <c r="F247" s="6">
        <v>61.107128143310547</v>
      </c>
      <c r="G247" s="6">
        <v>61.213409423828118</v>
      </c>
      <c r="H247" s="6">
        <v>61.107128143310547</v>
      </c>
      <c r="I247" s="6">
        <v>61.107128143310547</v>
      </c>
      <c r="J247" s="6">
        <v>61.107128143310547</v>
      </c>
      <c r="K247" s="6">
        <v>61.213409423828118</v>
      </c>
      <c r="L247" s="6">
        <v>61.107128143310547</v>
      </c>
      <c r="M247" s="6">
        <v>61.107128143310547</v>
      </c>
      <c r="N247" s="6">
        <v>61.107128143310547</v>
      </c>
      <c r="O247" s="6">
        <v>61.213409423828118</v>
      </c>
      <c r="P247" s="6">
        <v>61.107128143310547</v>
      </c>
      <c r="Q247" s="6">
        <v>61.107128143310547</v>
      </c>
      <c r="R247" s="6">
        <v>61.107128143310547</v>
      </c>
      <c r="S247" s="6">
        <v>61.213409423828118</v>
      </c>
      <c r="T247" s="6">
        <v>61.107128143310547</v>
      </c>
      <c r="U247" s="6">
        <v>61.107128143310547</v>
      </c>
      <c r="V247" s="6">
        <v>61.107128143310547</v>
      </c>
      <c r="W247" s="6">
        <v>61.213409423828118</v>
      </c>
      <c r="X247" s="6">
        <v>61.107128143310547</v>
      </c>
      <c r="Y247" s="6">
        <v>61.107128143310547</v>
      </c>
      <c r="Z247" s="6">
        <v>61.107128143310547</v>
      </c>
      <c r="AA247" s="6">
        <v>61.213409423828118</v>
      </c>
      <c r="AB247" s="6">
        <v>61.107128143310547</v>
      </c>
    </row>
    <row r="248" spans="2:28" x14ac:dyDescent="0.25">
      <c r="B248">
        <f>COUNTIF(Lists!$E$3:$E$547,Energy!$D248)</f>
        <v>1</v>
      </c>
      <c r="C248">
        <f>COUNTIF(Lists!$C$4:$C$17,Energy!$D248)</f>
        <v>0</v>
      </c>
      <c r="D248" s="5" t="s">
        <v>270</v>
      </c>
      <c r="E248" s="6">
        <v>0</v>
      </c>
      <c r="F248" s="6">
        <v>0</v>
      </c>
      <c r="G248" s="6">
        <v>61.213409423828118</v>
      </c>
      <c r="H248" s="6">
        <v>61.107128143310547</v>
      </c>
      <c r="I248" s="6">
        <v>61.107128143310547</v>
      </c>
      <c r="J248" s="6">
        <v>61.107128143310547</v>
      </c>
      <c r="K248" s="6">
        <v>61.213409423828118</v>
      </c>
      <c r="L248" s="6">
        <v>61.107128143310547</v>
      </c>
      <c r="M248" s="6">
        <v>61.107128143310547</v>
      </c>
      <c r="N248" s="6">
        <v>61.107128143310547</v>
      </c>
      <c r="O248" s="6">
        <v>61.213409423828118</v>
      </c>
      <c r="P248" s="6">
        <v>61.107128143310547</v>
      </c>
      <c r="Q248" s="6">
        <v>61.107128143310547</v>
      </c>
      <c r="R248" s="6">
        <v>61.107128143310547</v>
      </c>
      <c r="S248" s="6">
        <v>61.213409423828118</v>
      </c>
      <c r="T248" s="6">
        <v>61.107128143310547</v>
      </c>
      <c r="U248" s="6">
        <v>61.107128143310547</v>
      </c>
      <c r="V248" s="6">
        <v>61.107128143310547</v>
      </c>
      <c r="W248" s="6">
        <v>61.213409423828118</v>
      </c>
      <c r="X248" s="6">
        <v>61.107128143310547</v>
      </c>
      <c r="Y248" s="6">
        <v>61.107128143310547</v>
      </c>
      <c r="Z248" s="6">
        <v>61.107128143310547</v>
      </c>
      <c r="AA248" s="6">
        <v>61.213409423828118</v>
      </c>
      <c r="AB248" s="6">
        <v>61.107128143310547</v>
      </c>
    </row>
    <row r="249" spans="2:28" x14ac:dyDescent="0.25">
      <c r="B249">
        <f>COUNTIF(Lists!$E$3:$E$547,Energy!$D249)</f>
        <v>1</v>
      </c>
      <c r="C249">
        <f>COUNTIF(Lists!$C$4:$C$17,Energy!$D249)</f>
        <v>0</v>
      </c>
      <c r="D249" s="5" t="s">
        <v>271</v>
      </c>
      <c r="E249" s="6">
        <v>0</v>
      </c>
      <c r="F249" s="6">
        <v>0</v>
      </c>
      <c r="G249" s="6">
        <v>61.213409423828118</v>
      </c>
      <c r="H249" s="6">
        <v>61.107128143310547</v>
      </c>
      <c r="I249" s="6">
        <v>61.107128143310547</v>
      </c>
      <c r="J249" s="6">
        <v>61.107128143310547</v>
      </c>
      <c r="K249" s="6">
        <v>61.213409423828118</v>
      </c>
      <c r="L249" s="6">
        <v>61.107128143310547</v>
      </c>
      <c r="M249" s="6">
        <v>61.107128143310547</v>
      </c>
      <c r="N249" s="6">
        <v>61.107128143310547</v>
      </c>
      <c r="O249" s="6">
        <v>61.213409423828118</v>
      </c>
      <c r="P249" s="6">
        <v>61.107128143310547</v>
      </c>
      <c r="Q249" s="6">
        <v>61.107128143310547</v>
      </c>
      <c r="R249" s="6">
        <v>61.107128143310547</v>
      </c>
      <c r="S249" s="6">
        <v>61.213409423828118</v>
      </c>
      <c r="T249" s="6">
        <v>61.107128143310547</v>
      </c>
      <c r="U249" s="6">
        <v>61.107128143310547</v>
      </c>
      <c r="V249" s="6">
        <v>61.107128143310547</v>
      </c>
      <c r="W249" s="6">
        <v>61.213409423828118</v>
      </c>
      <c r="X249" s="6">
        <v>61.107128143310547</v>
      </c>
      <c r="Y249" s="6">
        <v>61.107128143310547</v>
      </c>
      <c r="Z249" s="6">
        <v>61.107128143310547</v>
      </c>
      <c r="AA249" s="6">
        <v>61.213409423828118</v>
      </c>
      <c r="AB249" s="6">
        <v>61.107128143310547</v>
      </c>
    </row>
    <row r="250" spans="2:28" x14ac:dyDescent="0.25">
      <c r="B250">
        <f>COUNTIF(Lists!$E$3:$E$547,Energy!$D250)</f>
        <v>1</v>
      </c>
      <c r="C250">
        <f>COUNTIF(Lists!$C$4:$C$17,Energy!$D250)</f>
        <v>0</v>
      </c>
      <c r="D250" s="5" t="s">
        <v>272</v>
      </c>
      <c r="E250" s="6">
        <v>0</v>
      </c>
      <c r="F250" s="6">
        <v>0</v>
      </c>
      <c r="G250" s="6">
        <v>61.213409423828118</v>
      </c>
      <c r="H250" s="6">
        <v>61.107128143310547</v>
      </c>
      <c r="I250" s="6">
        <v>61.107128143310547</v>
      </c>
      <c r="J250" s="6">
        <v>61.107128143310547</v>
      </c>
      <c r="K250" s="6">
        <v>61.213409423828118</v>
      </c>
      <c r="L250" s="6">
        <v>61.107128143310547</v>
      </c>
      <c r="M250" s="6">
        <v>61.107128143310547</v>
      </c>
      <c r="N250" s="6">
        <v>61.107128143310547</v>
      </c>
      <c r="O250" s="6">
        <v>61.213409423828118</v>
      </c>
      <c r="P250" s="6">
        <v>61.107128143310547</v>
      </c>
      <c r="Q250" s="6">
        <v>61.107128143310547</v>
      </c>
      <c r="R250" s="6">
        <v>61.107128143310547</v>
      </c>
      <c r="S250" s="6">
        <v>61.213409423828118</v>
      </c>
      <c r="T250" s="6">
        <v>61.107128143310547</v>
      </c>
      <c r="U250" s="6">
        <v>61.107128143310547</v>
      </c>
      <c r="V250" s="6">
        <v>61.107128143310547</v>
      </c>
      <c r="W250" s="6">
        <v>61.213409423828118</v>
      </c>
      <c r="X250" s="6">
        <v>61.107128143310547</v>
      </c>
      <c r="Y250" s="6">
        <v>61.107128143310547</v>
      </c>
      <c r="Z250" s="6">
        <v>61.107128143310547</v>
      </c>
      <c r="AA250" s="6">
        <v>61.213409423828118</v>
      </c>
      <c r="AB250" s="6">
        <v>61.107128143310547</v>
      </c>
    </row>
    <row r="251" spans="2:28" x14ac:dyDescent="0.25">
      <c r="B251">
        <f>COUNTIF(Lists!$E$3:$E$547,Energy!$D251)</f>
        <v>1</v>
      </c>
      <c r="C251">
        <f>COUNTIF(Lists!$C$4:$C$17,Energy!$D251)</f>
        <v>0</v>
      </c>
      <c r="D251" s="5" t="s">
        <v>273</v>
      </c>
      <c r="E251" s="6">
        <v>0</v>
      </c>
      <c r="F251" s="6">
        <v>0</v>
      </c>
      <c r="G251" s="6">
        <v>61.213409423828118</v>
      </c>
      <c r="H251" s="6">
        <v>61.107128143310547</v>
      </c>
      <c r="I251" s="6">
        <v>61.107128143310547</v>
      </c>
      <c r="J251" s="6">
        <v>61.107128143310547</v>
      </c>
      <c r="K251" s="6">
        <v>61.213409423828118</v>
      </c>
      <c r="L251" s="6">
        <v>61.107128143310547</v>
      </c>
      <c r="M251" s="6">
        <v>61.107128143310547</v>
      </c>
      <c r="N251" s="6">
        <v>61.107128143310547</v>
      </c>
      <c r="O251" s="6">
        <v>61.213409423828118</v>
      </c>
      <c r="P251" s="6">
        <v>61.107128143310547</v>
      </c>
      <c r="Q251" s="6">
        <v>61.107128143310547</v>
      </c>
      <c r="R251" s="6">
        <v>61.107128143310547</v>
      </c>
      <c r="S251" s="6">
        <v>61.213409423828118</v>
      </c>
      <c r="T251" s="6">
        <v>61.107128143310547</v>
      </c>
      <c r="U251" s="6">
        <v>61.107128143310547</v>
      </c>
      <c r="V251" s="6">
        <v>61.107128143310547</v>
      </c>
      <c r="W251" s="6">
        <v>61.213409423828118</v>
      </c>
      <c r="X251" s="6">
        <v>61.107128143310547</v>
      </c>
      <c r="Y251" s="6">
        <v>61.107128143310547</v>
      </c>
      <c r="Z251" s="6">
        <v>61.107128143310547</v>
      </c>
      <c r="AA251" s="6">
        <v>61.213409423828118</v>
      </c>
      <c r="AB251" s="6">
        <v>61.107128143310547</v>
      </c>
    </row>
    <row r="252" spans="2:28" x14ac:dyDescent="0.25">
      <c r="B252">
        <f>COUNTIF(Lists!$E$3:$E$547,Energy!$D252)</f>
        <v>1</v>
      </c>
      <c r="C252">
        <f>COUNTIF(Lists!$C$4:$C$17,Energy!$D252)</f>
        <v>0</v>
      </c>
      <c r="D252" s="5" t="s">
        <v>274</v>
      </c>
      <c r="E252" s="6">
        <v>0</v>
      </c>
      <c r="F252" s="6">
        <v>0</v>
      </c>
      <c r="G252" s="6">
        <v>61.213409423828118</v>
      </c>
      <c r="H252" s="6">
        <v>61.107128143310547</v>
      </c>
      <c r="I252" s="6">
        <v>61.107128143310547</v>
      </c>
      <c r="J252" s="6">
        <v>61.107128143310547</v>
      </c>
      <c r="K252" s="6">
        <v>61.213409423828118</v>
      </c>
      <c r="L252" s="6">
        <v>61.107128143310547</v>
      </c>
      <c r="M252" s="6">
        <v>61.107128143310547</v>
      </c>
      <c r="N252" s="6">
        <v>61.107128143310547</v>
      </c>
      <c r="O252" s="6">
        <v>61.213409423828118</v>
      </c>
      <c r="P252" s="6">
        <v>61.107128143310547</v>
      </c>
      <c r="Q252" s="6">
        <v>61.107128143310547</v>
      </c>
      <c r="R252" s="6">
        <v>61.107128143310547</v>
      </c>
      <c r="S252" s="6">
        <v>61.213409423828118</v>
      </c>
      <c r="T252" s="6">
        <v>61.107128143310547</v>
      </c>
      <c r="U252" s="6">
        <v>61.107128143310547</v>
      </c>
      <c r="V252" s="6">
        <v>61.107128143310547</v>
      </c>
      <c r="W252" s="6">
        <v>61.213409423828118</v>
      </c>
      <c r="X252" s="6">
        <v>61.107128143310547</v>
      </c>
      <c r="Y252" s="6">
        <v>61.107128143310547</v>
      </c>
      <c r="Z252" s="6">
        <v>61.107128143310547</v>
      </c>
      <c r="AA252" s="6">
        <v>61.213409423828118</v>
      </c>
      <c r="AB252" s="6">
        <v>61.107128143310547</v>
      </c>
    </row>
    <row r="253" spans="2:28" x14ac:dyDescent="0.25">
      <c r="B253">
        <f>COUNTIF(Lists!$E$3:$E$547,Energy!$D253)</f>
        <v>1</v>
      </c>
      <c r="C253">
        <f>COUNTIF(Lists!$C$4:$C$17,Energy!$D253)</f>
        <v>0</v>
      </c>
      <c r="D253" s="5" t="s">
        <v>275</v>
      </c>
      <c r="E253" s="6">
        <v>0</v>
      </c>
      <c r="F253" s="6">
        <v>0</v>
      </c>
      <c r="G253" s="6">
        <v>0</v>
      </c>
      <c r="H253" s="6">
        <v>61.107128143310547</v>
      </c>
      <c r="I253" s="6">
        <v>61.107128143310547</v>
      </c>
      <c r="J253" s="6">
        <v>61.107128143310547</v>
      </c>
      <c r="K253" s="6">
        <v>61.213409423828118</v>
      </c>
      <c r="L253" s="6">
        <v>61.107128143310547</v>
      </c>
      <c r="M253" s="6">
        <v>61.107128143310547</v>
      </c>
      <c r="N253" s="6">
        <v>61.107128143310547</v>
      </c>
      <c r="O253" s="6">
        <v>61.213409423828118</v>
      </c>
      <c r="P253" s="6">
        <v>61.107128143310547</v>
      </c>
      <c r="Q253" s="6">
        <v>61.107128143310547</v>
      </c>
      <c r="R253" s="6">
        <v>61.107128143310547</v>
      </c>
      <c r="S253" s="6">
        <v>61.213409423828118</v>
      </c>
      <c r="T253" s="6">
        <v>61.107128143310547</v>
      </c>
      <c r="U253" s="6">
        <v>61.107128143310547</v>
      </c>
      <c r="V253" s="6">
        <v>61.107128143310547</v>
      </c>
      <c r="W253" s="6">
        <v>61.213409423828118</v>
      </c>
      <c r="X253" s="6">
        <v>61.107128143310547</v>
      </c>
      <c r="Y253" s="6">
        <v>61.107128143310547</v>
      </c>
      <c r="Z253" s="6">
        <v>61.107128143310547</v>
      </c>
      <c r="AA253" s="6">
        <v>61.213409423828118</v>
      </c>
      <c r="AB253" s="6">
        <v>61.107128143310547</v>
      </c>
    </row>
    <row r="254" spans="2:28" x14ac:dyDescent="0.25">
      <c r="B254">
        <f>COUNTIF(Lists!$E$3:$E$547,Energy!$D254)</f>
        <v>1</v>
      </c>
      <c r="C254">
        <f>COUNTIF(Lists!$C$4:$C$17,Energy!$D254)</f>
        <v>0</v>
      </c>
      <c r="D254" s="5" t="s">
        <v>276</v>
      </c>
      <c r="E254" s="6">
        <v>0</v>
      </c>
      <c r="F254" s="6">
        <v>0</v>
      </c>
      <c r="G254" s="6">
        <v>665.85089111328125</v>
      </c>
      <c r="H254" s="6">
        <v>664.88763427734375</v>
      </c>
      <c r="I254" s="6">
        <v>664.88763427734375</v>
      </c>
      <c r="J254" s="6">
        <v>664.88763427734375</v>
      </c>
      <c r="K254" s="6">
        <v>665.85089111328125</v>
      </c>
      <c r="L254" s="6">
        <v>664.88763427734375</v>
      </c>
      <c r="M254" s="6">
        <v>664.88763427734375</v>
      </c>
      <c r="N254" s="6">
        <v>664.88763427734375</v>
      </c>
      <c r="O254" s="6">
        <v>665.85089111328125</v>
      </c>
      <c r="P254" s="6">
        <v>664.88763427734375</v>
      </c>
      <c r="Q254" s="6">
        <v>664.88763427734375</v>
      </c>
      <c r="R254" s="6">
        <v>663.87725830078125</v>
      </c>
      <c r="S254" s="6">
        <v>663.20880126953125</v>
      </c>
      <c r="T254" s="6">
        <v>651.2769775390625</v>
      </c>
      <c r="U254" s="6">
        <v>645.652587890625</v>
      </c>
      <c r="V254" s="6">
        <v>652.5408935546875</v>
      </c>
      <c r="W254" s="6">
        <v>650.20965576171875</v>
      </c>
      <c r="X254" s="6">
        <v>635.2469482421875</v>
      </c>
      <c r="Y254" s="6">
        <v>634.46917724609375</v>
      </c>
      <c r="Z254" s="6">
        <v>617.52899169921875</v>
      </c>
      <c r="AA254" s="6">
        <v>605.8414306640625</v>
      </c>
      <c r="AB254" s="6">
        <v>601.9124755859375</v>
      </c>
    </row>
    <row r="255" spans="2:28" x14ac:dyDescent="0.25">
      <c r="B255">
        <f>COUNTIF(Lists!$E$3:$E$547,Energy!$D255)</f>
        <v>1</v>
      </c>
      <c r="C255">
        <f>COUNTIF(Lists!$C$4:$C$17,Energy!$D255)</f>
        <v>0</v>
      </c>
      <c r="D255" s="5" t="s">
        <v>277</v>
      </c>
      <c r="E255" s="6">
        <v>0</v>
      </c>
      <c r="F255" s="6">
        <v>0</v>
      </c>
      <c r="G255" s="6">
        <v>0</v>
      </c>
      <c r="H255" s="6">
        <v>61.107128143310547</v>
      </c>
      <c r="I255" s="6">
        <v>61.107128143310547</v>
      </c>
      <c r="J255" s="6">
        <v>61.107128143310547</v>
      </c>
      <c r="K255" s="6">
        <v>61.213409423828118</v>
      </c>
      <c r="L255" s="6">
        <v>61.107128143310547</v>
      </c>
      <c r="M255" s="6">
        <v>61.107128143310547</v>
      </c>
      <c r="N255" s="6">
        <v>61.107128143310547</v>
      </c>
      <c r="O255" s="6">
        <v>61.213409423828118</v>
      </c>
      <c r="P255" s="6">
        <v>61.107128143310547</v>
      </c>
      <c r="Q255" s="6">
        <v>61.107128143310547</v>
      </c>
      <c r="R255" s="6">
        <v>61.107128143310547</v>
      </c>
      <c r="S255" s="6">
        <v>61.213409423828118</v>
      </c>
      <c r="T255" s="6">
        <v>61.107128143310547</v>
      </c>
      <c r="U255" s="6">
        <v>61.107128143310547</v>
      </c>
      <c r="V255" s="6">
        <v>61.107128143310547</v>
      </c>
      <c r="W255" s="6">
        <v>61.213409423828118</v>
      </c>
      <c r="X255" s="6">
        <v>61.107128143310547</v>
      </c>
      <c r="Y255" s="6">
        <v>61.107128143310547</v>
      </c>
      <c r="Z255" s="6">
        <v>61.107128143310547</v>
      </c>
      <c r="AA255" s="6">
        <v>61.213409423828118</v>
      </c>
      <c r="AB255" s="6">
        <v>61.107128143310547</v>
      </c>
    </row>
    <row r="256" spans="2:28" x14ac:dyDescent="0.25">
      <c r="B256">
        <f>COUNTIF(Lists!$E$3:$E$547,Energy!$D256)</f>
        <v>1</v>
      </c>
      <c r="C256">
        <f>COUNTIF(Lists!$C$4:$C$17,Energy!$D256)</f>
        <v>0</v>
      </c>
      <c r="D256" s="5" t="s">
        <v>278</v>
      </c>
      <c r="E256" s="6">
        <v>0</v>
      </c>
      <c r="F256" s="6">
        <v>0</v>
      </c>
      <c r="G256" s="6">
        <v>0</v>
      </c>
      <c r="H256" s="6">
        <v>61.107128143310547</v>
      </c>
      <c r="I256" s="6">
        <v>61.107128143310547</v>
      </c>
      <c r="J256" s="6">
        <v>61.107128143310547</v>
      </c>
      <c r="K256" s="6">
        <v>61.213409423828118</v>
      </c>
      <c r="L256" s="6">
        <v>61.107128143310547</v>
      </c>
      <c r="M256" s="6">
        <v>61.107128143310547</v>
      </c>
      <c r="N256" s="6">
        <v>61.107128143310547</v>
      </c>
      <c r="O256" s="6">
        <v>61.213409423828118</v>
      </c>
      <c r="P256" s="6">
        <v>61.107128143310547</v>
      </c>
      <c r="Q256" s="6">
        <v>61.107128143310547</v>
      </c>
      <c r="R256" s="6">
        <v>61.107128143310547</v>
      </c>
      <c r="S256" s="6">
        <v>61.213409423828118</v>
      </c>
      <c r="T256" s="6">
        <v>61.107128143310547</v>
      </c>
      <c r="U256" s="6">
        <v>61.107128143310547</v>
      </c>
      <c r="V256" s="6">
        <v>61.107128143310547</v>
      </c>
      <c r="W256" s="6">
        <v>61.213409423828118</v>
      </c>
      <c r="X256" s="6">
        <v>61.107128143310547</v>
      </c>
      <c r="Y256" s="6">
        <v>61.107128143310547</v>
      </c>
      <c r="Z256" s="6">
        <v>61.107128143310547</v>
      </c>
      <c r="AA256" s="6">
        <v>61.213409423828118</v>
      </c>
      <c r="AB256" s="6">
        <v>61.107128143310547</v>
      </c>
    </row>
    <row r="257" spans="2:28" x14ac:dyDescent="0.25">
      <c r="B257">
        <f>COUNTIF(Lists!$E$3:$E$547,Energy!$D257)</f>
        <v>1</v>
      </c>
      <c r="C257">
        <f>COUNTIF(Lists!$C$4:$C$17,Energy!$D257)</f>
        <v>0</v>
      </c>
      <c r="D257" s="5" t="s">
        <v>279</v>
      </c>
      <c r="E257" s="6">
        <v>0</v>
      </c>
      <c r="F257" s="6">
        <v>0</v>
      </c>
      <c r="G257" s="6">
        <v>0</v>
      </c>
      <c r="H257" s="6">
        <v>61.107128143310547</v>
      </c>
      <c r="I257" s="6">
        <v>61.107128143310547</v>
      </c>
      <c r="J257" s="6">
        <v>61.107128143310547</v>
      </c>
      <c r="K257" s="6">
        <v>61.213409423828118</v>
      </c>
      <c r="L257" s="6">
        <v>61.107128143310547</v>
      </c>
      <c r="M257" s="6">
        <v>61.107128143310547</v>
      </c>
      <c r="N257" s="6">
        <v>61.107128143310547</v>
      </c>
      <c r="O257" s="6">
        <v>61.213409423828118</v>
      </c>
      <c r="P257" s="6">
        <v>61.107128143310547</v>
      </c>
      <c r="Q257" s="6">
        <v>61.107128143310547</v>
      </c>
      <c r="R257" s="6">
        <v>61.107128143310547</v>
      </c>
      <c r="S257" s="6">
        <v>61.213409423828118</v>
      </c>
      <c r="T257" s="6">
        <v>61.107128143310547</v>
      </c>
      <c r="U257" s="6">
        <v>61.107128143310547</v>
      </c>
      <c r="V257" s="6">
        <v>61.107128143310547</v>
      </c>
      <c r="W257" s="6">
        <v>61.213409423828118</v>
      </c>
      <c r="X257" s="6">
        <v>61.107128143310547</v>
      </c>
      <c r="Y257" s="6">
        <v>61.107128143310547</v>
      </c>
      <c r="Z257" s="6">
        <v>61.107128143310547</v>
      </c>
      <c r="AA257" s="6">
        <v>61.213409423828118</v>
      </c>
      <c r="AB257" s="6">
        <v>61.107128143310547</v>
      </c>
    </row>
    <row r="258" spans="2:28" x14ac:dyDescent="0.25">
      <c r="B258">
        <f>COUNTIF(Lists!$E$3:$E$547,Energy!$D258)</f>
        <v>1</v>
      </c>
      <c r="C258">
        <f>COUNTIF(Lists!$C$4:$C$17,Energy!$D258)</f>
        <v>0</v>
      </c>
      <c r="D258" s="5" t="s">
        <v>280</v>
      </c>
      <c r="E258" s="6">
        <v>0</v>
      </c>
      <c r="F258" s="6">
        <v>0</v>
      </c>
      <c r="G258" s="6">
        <v>0</v>
      </c>
      <c r="H258" s="6">
        <v>61.107128143310547</v>
      </c>
      <c r="I258" s="6">
        <v>61.107128143310547</v>
      </c>
      <c r="J258" s="6">
        <v>61.107128143310547</v>
      </c>
      <c r="K258" s="6">
        <v>61.213409423828118</v>
      </c>
      <c r="L258" s="6">
        <v>61.107128143310547</v>
      </c>
      <c r="M258" s="6">
        <v>61.107128143310547</v>
      </c>
      <c r="N258" s="6">
        <v>61.107128143310547</v>
      </c>
      <c r="O258" s="6">
        <v>61.213409423828118</v>
      </c>
      <c r="P258" s="6">
        <v>61.107128143310547</v>
      </c>
      <c r="Q258" s="6">
        <v>61.107128143310547</v>
      </c>
      <c r="R258" s="6">
        <v>61.107128143310547</v>
      </c>
      <c r="S258" s="6">
        <v>61.213409423828118</v>
      </c>
      <c r="T258" s="6">
        <v>61.107128143310547</v>
      </c>
      <c r="U258" s="6">
        <v>61.107128143310547</v>
      </c>
      <c r="V258" s="6">
        <v>61.107128143310547</v>
      </c>
      <c r="W258" s="6">
        <v>61.213409423828118</v>
      </c>
      <c r="X258" s="6">
        <v>61.107128143310547</v>
      </c>
      <c r="Y258" s="6">
        <v>61.107128143310547</v>
      </c>
      <c r="Z258" s="6">
        <v>61.107128143310547</v>
      </c>
      <c r="AA258" s="6">
        <v>61.213409423828118</v>
      </c>
      <c r="AB258" s="6">
        <v>61.107128143310547</v>
      </c>
    </row>
    <row r="259" spans="2:28" x14ac:dyDescent="0.25">
      <c r="B259">
        <f>COUNTIF(Lists!$E$3:$E$547,Energy!$D259)</f>
        <v>1</v>
      </c>
      <c r="C259">
        <f>COUNTIF(Lists!$C$4:$C$17,Energy!$D259)</f>
        <v>0</v>
      </c>
      <c r="D259" s="5" t="s">
        <v>281</v>
      </c>
      <c r="E259" s="6">
        <v>0</v>
      </c>
      <c r="F259" s="6">
        <v>0</v>
      </c>
      <c r="G259" s="6">
        <v>0</v>
      </c>
      <c r="H259" s="6">
        <v>61.107128143310547</v>
      </c>
      <c r="I259" s="6">
        <v>61.107128143310547</v>
      </c>
      <c r="J259" s="6">
        <v>61.107128143310547</v>
      </c>
      <c r="K259" s="6">
        <v>61.213409423828118</v>
      </c>
      <c r="L259" s="6">
        <v>61.107128143310547</v>
      </c>
      <c r="M259" s="6">
        <v>61.107128143310547</v>
      </c>
      <c r="N259" s="6">
        <v>61.107128143310547</v>
      </c>
      <c r="O259" s="6">
        <v>61.213409423828118</v>
      </c>
      <c r="P259" s="6">
        <v>61.107128143310547</v>
      </c>
      <c r="Q259" s="6">
        <v>61.107128143310547</v>
      </c>
      <c r="R259" s="6">
        <v>61.107128143310547</v>
      </c>
      <c r="S259" s="6">
        <v>61.213409423828118</v>
      </c>
      <c r="T259" s="6">
        <v>61.107128143310547</v>
      </c>
      <c r="U259" s="6">
        <v>61.107128143310547</v>
      </c>
      <c r="V259" s="6">
        <v>61.107128143310547</v>
      </c>
      <c r="W259" s="6">
        <v>61.213409423828118</v>
      </c>
      <c r="X259" s="6">
        <v>61.107128143310547</v>
      </c>
      <c r="Y259" s="6">
        <v>61.107128143310547</v>
      </c>
      <c r="Z259" s="6">
        <v>61.107128143310547</v>
      </c>
      <c r="AA259" s="6">
        <v>61.213409423828118</v>
      </c>
      <c r="AB259" s="6">
        <v>61.107128143310547</v>
      </c>
    </row>
    <row r="260" spans="2:28" x14ac:dyDescent="0.25">
      <c r="B260">
        <f>COUNTIF(Lists!$E$3:$E$547,Energy!$D260)</f>
        <v>1</v>
      </c>
      <c r="C260">
        <f>COUNTIF(Lists!$C$4:$C$17,Energy!$D260)</f>
        <v>0</v>
      </c>
      <c r="D260" s="5" t="s">
        <v>282</v>
      </c>
      <c r="E260" s="6">
        <v>0</v>
      </c>
      <c r="F260" s="6">
        <v>439.9713134765625</v>
      </c>
      <c r="G260" s="6">
        <v>440.73654174804688</v>
      </c>
      <c r="H260" s="6">
        <v>439.9713134765625</v>
      </c>
      <c r="I260" s="6">
        <v>439.9713134765625</v>
      </c>
      <c r="J260" s="6">
        <v>439.9713134765625</v>
      </c>
      <c r="K260" s="6">
        <v>440.73654174804688</v>
      </c>
      <c r="L260" s="6">
        <v>439.9713134765625</v>
      </c>
      <c r="M260" s="6">
        <v>439.9713134765625</v>
      </c>
      <c r="N260" s="6">
        <v>439.9713134765625</v>
      </c>
      <c r="O260" s="6">
        <v>440.73654174804688</v>
      </c>
      <c r="P260" s="6">
        <v>439.9713134765625</v>
      </c>
      <c r="Q260" s="6">
        <v>439.9713134765625</v>
      </c>
      <c r="R260" s="6">
        <v>439.9713134765625</v>
      </c>
      <c r="S260" s="6">
        <v>440.73654174804688</v>
      </c>
      <c r="T260" s="6">
        <v>439.9713134765625</v>
      </c>
      <c r="U260" s="6">
        <v>439.9713134765625</v>
      </c>
      <c r="V260" s="6">
        <v>439.9713134765625</v>
      </c>
      <c r="W260" s="6">
        <v>440.73654174804688</v>
      </c>
      <c r="X260" s="6">
        <v>439.9713134765625</v>
      </c>
      <c r="Y260" s="6">
        <v>439.9713134765625</v>
      </c>
      <c r="Z260" s="6">
        <v>439.9713134765625</v>
      </c>
      <c r="AA260" s="6">
        <v>440.73654174804688</v>
      </c>
      <c r="AB260" s="6">
        <v>439.9713134765625</v>
      </c>
    </row>
    <row r="261" spans="2:28" x14ac:dyDescent="0.25">
      <c r="B261">
        <f>COUNTIF(Lists!$E$3:$E$547,Energy!$D261)</f>
        <v>1</v>
      </c>
      <c r="C261">
        <f>COUNTIF(Lists!$C$4:$C$17,Energy!$D261)</f>
        <v>0</v>
      </c>
      <c r="D261" s="5" t="s">
        <v>283</v>
      </c>
      <c r="E261" s="6">
        <v>0</v>
      </c>
      <c r="F261" s="6">
        <v>439.9713134765625</v>
      </c>
      <c r="G261" s="6">
        <v>440.73654174804688</v>
      </c>
      <c r="H261" s="6">
        <v>439.9713134765625</v>
      </c>
      <c r="I261" s="6">
        <v>439.9713134765625</v>
      </c>
      <c r="J261" s="6">
        <v>439.9713134765625</v>
      </c>
      <c r="K261" s="6">
        <v>440.73654174804688</v>
      </c>
      <c r="L261" s="6">
        <v>439.9713134765625</v>
      </c>
      <c r="M261" s="6">
        <v>439.9713134765625</v>
      </c>
      <c r="N261" s="6">
        <v>439.9713134765625</v>
      </c>
      <c r="O261" s="6">
        <v>440.73654174804688</v>
      </c>
      <c r="P261" s="6">
        <v>439.9713134765625</v>
      </c>
      <c r="Q261" s="6">
        <v>439.9713134765625</v>
      </c>
      <c r="R261" s="6">
        <v>439.9713134765625</v>
      </c>
      <c r="S261" s="6">
        <v>440.73654174804688</v>
      </c>
      <c r="T261" s="6">
        <v>439.9713134765625</v>
      </c>
      <c r="U261" s="6">
        <v>439.9713134765625</v>
      </c>
      <c r="V261" s="6">
        <v>439.9713134765625</v>
      </c>
      <c r="W261" s="6">
        <v>440.73654174804688</v>
      </c>
      <c r="X261" s="6">
        <v>439.9713134765625</v>
      </c>
      <c r="Y261" s="6">
        <v>439.9713134765625</v>
      </c>
      <c r="Z261" s="6">
        <v>439.9713134765625</v>
      </c>
      <c r="AA261" s="6">
        <v>440.73654174804688</v>
      </c>
      <c r="AB261" s="6">
        <v>439.9713134765625</v>
      </c>
    </row>
    <row r="262" spans="2:28" x14ac:dyDescent="0.25">
      <c r="B262">
        <f>COUNTIF(Lists!$E$3:$E$547,Energy!$D262)</f>
        <v>1</v>
      </c>
      <c r="C262">
        <f>COUNTIF(Lists!$C$4:$C$17,Energy!$D262)</f>
        <v>0</v>
      </c>
      <c r="D262" s="5" t="s">
        <v>284</v>
      </c>
      <c r="E262" s="6">
        <v>0</v>
      </c>
      <c r="F262" s="6">
        <v>439.9713134765625</v>
      </c>
      <c r="G262" s="6">
        <v>440.73654174804688</v>
      </c>
      <c r="H262" s="6">
        <v>439.9713134765625</v>
      </c>
      <c r="I262" s="6">
        <v>439.9713134765625</v>
      </c>
      <c r="J262" s="6">
        <v>439.9713134765625</v>
      </c>
      <c r="K262" s="6">
        <v>440.73654174804688</v>
      </c>
      <c r="L262" s="6">
        <v>439.9713134765625</v>
      </c>
      <c r="M262" s="6">
        <v>439.9713134765625</v>
      </c>
      <c r="N262" s="6">
        <v>439.9713134765625</v>
      </c>
      <c r="O262" s="6">
        <v>440.73654174804688</v>
      </c>
      <c r="P262" s="6">
        <v>439.9713134765625</v>
      </c>
      <c r="Q262" s="6">
        <v>439.9713134765625</v>
      </c>
      <c r="R262" s="6">
        <v>439.9713134765625</v>
      </c>
      <c r="S262" s="6">
        <v>440.73654174804688</v>
      </c>
      <c r="T262" s="6">
        <v>439.9713134765625</v>
      </c>
      <c r="U262" s="6">
        <v>439.9713134765625</v>
      </c>
      <c r="V262" s="6">
        <v>439.9713134765625</v>
      </c>
      <c r="W262" s="6">
        <v>440.73654174804688</v>
      </c>
      <c r="X262" s="6">
        <v>439.9713134765625</v>
      </c>
      <c r="Y262" s="6">
        <v>439.9713134765625</v>
      </c>
      <c r="Z262" s="6">
        <v>439.9713134765625</v>
      </c>
      <c r="AA262" s="6">
        <v>440.73654174804688</v>
      </c>
      <c r="AB262" s="6">
        <v>439.9713134765625</v>
      </c>
    </row>
    <row r="263" spans="2:28" x14ac:dyDescent="0.25">
      <c r="B263">
        <f>COUNTIF(Lists!$E$3:$E$547,Energy!$D263)</f>
        <v>1</v>
      </c>
      <c r="C263">
        <f>COUNTIF(Lists!$C$4:$C$17,Energy!$D263)</f>
        <v>0</v>
      </c>
      <c r="D263" s="5" t="s">
        <v>285</v>
      </c>
      <c r="E263" s="6">
        <v>0</v>
      </c>
      <c r="F263" s="6">
        <v>439.9713134765625</v>
      </c>
      <c r="G263" s="6">
        <v>440.73654174804688</v>
      </c>
      <c r="H263" s="6">
        <v>439.9713134765625</v>
      </c>
      <c r="I263" s="6">
        <v>439.9713134765625</v>
      </c>
      <c r="J263" s="6">
        <v>439.9713134765625</v>
      </c>
      <c r="K263" s="6">
        <v>440.73654174804688</v>
      </c>
      <c r="L263" s="6">
        <v>439.9713134765625</v>
      </c>
      <c r="M263" s="6">
        <v>439.9713134765625</v>
      </c>
      <c r="N263" s="6">
        <v>439.9713134765625</v>
      </c>
      <c r="O263" s="6">
        <v>440.73654174804688</v>
      </c>
      <c r="P263" s="6">
        <v>439.9713134765625</v>
      </c>
      <c r="Q263" s="6">
        <v>439.9713134765625</v>
      </c>
      <c r="R263" s="6">
        <v>439.9713134765625</v>
      </c>
      <c r="S263" s="6">
        <v>440.73654174804688</v>
      </c>
      <c r="T263" s="6">
        <v>439.9713134765625</v>
      </c>
      <c r="U263" s="6">
        <v>439.9713134765625</v>
      </c>
      <c r="V263" s="6">
        <v>439.9713134765625</v>
      </c>
      <c r="W263" s="6">
        <v>440.73654174804688</v>
      </c>
      <c r="X263" s="6">
        <v>439.9713134765625</v>
      </c>
      <c r="Y263" s="6">
        <v>439.9713134765625</v>
      </c>
      <c r="Z263" s="6">
        <v>439.9713134765625</v>
      </c>
      <c r="AA263" s="6">
        <v>440.73654174804688</v>
      </c>
      <c r="AB263" s="6">
        <v>439.9713134765625</v>
      </c>
    </row>
    <row r="264" spans="2:28" x14ac:dyDescent="0.25">
      <c r="B264">
        <f>COUNTIF(Lists!$E$3:$E$547,Energy!$D264)</f>
        <v>1</v>
      </c>
      <c r="C264">
        <f>COUNTIF(Lists!$C$4:$C$17,Energy!$D264)</f>
        <v>0</v>
      </c>
      <c r="D264" s="5" t="s">
        <v>286</v>
      </c>
      <c r="E264" s="6">
        <v>0</v>
      </c>
      <c r="F264" s="6">
        <v>0</v>
      </c>
      <c r="G264" s="6">
        <v>440.73654174804688</v>
      </c>
      <c r="H264" s="6">
        <v>439.9713134765625</v>
      </c>
      <c r="I264" s="6">
        <v>439.9713134765625</v>
      </c>
      <c r="J264" s="6">
        <v>439.9713134765625</v>
      </c>
      <c r="K264" s="6">
        <v>440.73654174804688</v>
      </c>
      <c r="L264" s="6">
        <v>439.9713134765625</v>
      </c>
      <c r="M264" s="6">
        <v>439.9713134765625</v>
      </c>
      <c r="N264" s="6">
        <v>439.9713134765625</v>
      </c>
      <c r="O264" s="6">
        <v>440.73654174804688</v>
      </c>
      <c r="P264" s="6">
        <v>439.9713134765625</v>
      </c>
      <c r="Q264" s="6">
        <v>439.9713134765625</v>
      </c>
      <c r="R264" s="6">
        <v>439.9713134765625</v>
      </c>
      <c r="S264" s="6">
        <v>440.73654174804688</v>
      </c>
      <c r="T264" s="6">
        <v>439.9713134765625</v>
      </c>
      <c r="U264" s="6">
        <v>439.9713134765625</v>
      </c>
      <c r="V264" s="6">
        <v>439.9713134765625</v>
      </c>
      <c r="W264" s="6">
        <v>440.73654174804688</v>
      </c>
      <c r="X264" s="6">
        <v>439.9713134765625</v>
      </c>
      <c r="Y264" s="6">
        <v>439.9713134765625</v>
      </c>
      <c r="Z264" s="6">
        <v>439.9713134765625</v>
      </c>
      <c r="AA264" s="6">
        <v>440.73654174804688</v>
      </c>
      <c r="AB264" s="6">
        <v>439.9713134765625</v>
      </c>
    </row>
    <row r="265" spans="2:28" x14ac:dyDescent="0.25">
      <c r="B265">
        <f>COUNTIF(Lists!$E$3:$E$547,Energy!$D265)</f>
        <v>1</v>
      </c>
      <c r="C265">
        <f>COUNTIF(Lists!$C$4:$C$17,Energy!$D265)</f>
        <v>0</v>
      </c>
      <c r="D265" s="5" t="s">
        <v>287</v>
      </c>
      <c r="E265" s="6">
        <v>0</v>
      </c>
      <c r="F265" s="6">
        <v>0</v>
      </c>
      <c r="G265" s="6">
        <v>665.85089111328125</v>
      </c>
      <c r="H265" s="6">
        <v>664.88763427734375</v>
      </c>
      <c r="I265" s="6">
        <v>664.88763427734375</v>
      </c>
      <c r="J265" s="6">
        <v>664.88763427734375</v>
      </c>
      <c r="K265" s="6">
        <v>665.85089111328125</v>
      </c>
      <c r="L265" s="6">
        <v>664.88763427734375</v>
      </c>
      <c r="M265" s="6">
        <v>664.88763427734375</v>
      </c>
      <c r="N265" s="6">
        <v>664.88763427734375</v>
      </c>
      <c r="O265" s="6">
        <v>665.85089111328125</v>
      </c>
      <c r="P265" s="6">
        <v>664.88763427734375</v>
      </c>
      <c r="Q265" s="6">
        <v>664.88763427734375</v>
      </c>
      <c r="R265" s="6">
        <v>663.87725830078125</v>
      </c>
      <c r="S265" s="6">
        <v>663.20880126953125</v>
      </c>
      <c r="T265" s="6">
        <v>650.728759765625</v>
      </c>
      <c r="U265" s="6">
        <v>645.652587890625</v>
      </c>
      <c r="V265" s="6">
        <v>652.3145751953125</v>
      </c>
      <c r="W265" s="6">
        <v>649.68707275390625</v>
      </c>
      <c r="X265" s="6">
        <v>634.4432373046875</v>
      </c>
      <c r="Y265" s="6">
        <v>634.10052490234375</v>
      </c>
      <c r="Z265" s="6">
        <v>617.1431884765625</v>
      </c>
      <c r="AA265" s="6">
        <v>605.8414306640625</v>
      </c>
      <c r="AB265" s="6">
        <v>601.3973388671875</v>
      </c>
    </row>
    <row r="266" spans="2:28" x14ac:dyDescent="0.25">
      <c r="B266">
        <f>COUNTIF(Lists!$E$3:$E$547,Energy!$D266)</f>
        <v>1</v>
      </c>
      <c r="C266">
        <f>COUNTIF(Lists!$C$4:$C$17,Energy!$D266)</f>
        <v>0</v>
      </c>
      <c r="D266" s="5" t="s">
        <v>288</v>
      </c>
      <c r="E266" s="6">
        <v>0</v>
      </c>
      <c r="F266" s="6">
        <v>0</v>
      </c>
      <c r="G266" s="6">
        <v>440.73654174804688</v>
      </c>
      <c r="H266" s="6">
        <v>439.9713134765625</v>
      </c>
      <c r="I266" s="6">
        <v>439.9713134765625</v>
      </c>
      <c r="J266" s="6">
        <v>439.9713134765625</v>
      </c>
      <c r="K266" s="6">
        <v>440.73654174804688</v>
      </c>
      <c r="L266" s="6">
        <v>439.9713134765625</v>
      </c>
      <c r="M266" s="6">
        <v>439.9713134765625</v>
      </c>
      <c r="N266" s="6">
        <v>439.9713134765625</v>
      </c>
      <c r="O266" s="6">
        <v>440.73654174804688</v>
      </c>
      <c r="P266" s="6">
        <v>439.9713134765625</v>
      </c>
      <c r="Q266" s="6">
        <v>439.9713134765625</v>
      </c>
      <c r="R266" s="6">
        <v>439.9713134765625</v>
      </c>
      <c r="S266" s="6">
        <v>440.73654174804688</v>
      </c>
      <c r="T266" s="6">
        <v>439.9713134765625</v>
      </c>
      <c r="U266" s="6">
        <v>439.9713134765625</v>
      </c>
      <c r="V266" s="6">
        <v>439.9713134765625</v>
      </c>
      <c r="W266" s="6">
        <v>440.73654174804688</v>
      </c>
      <c r="X266" s="6">
        <v>439.9713134765625</v>
      </c>
      <c r="Y266" s="6">
        <v>439.9713134765625</v>
      </c>
      <c r="Z266" s="6">
        <v>439.9713134765625</v>
      </c>
      <c r="AA266" s="6">
        <v>440.73654174804688</v>
      </c>
      <c r="AB266" s="6">
        <v>439.9713134765625</v>
      </c>
    </row>
    <row r="267" spans="2:28" x14ac:dyDescent="0.25">
      <c r="B267">
        <f>COUNTIF(Lists!$E$3:$E$547,Energy!$D267)</f>
        <v>1</v>
      </c>
      <c r="C267">
        <f>COUNTIF(Lists!$C$4:$C$17,Energy!$D267)</f>
        <v>0</v>
      </c>
      <c r="D267" s="5" t="s">
        <v>289</v>
      </c>
      <c r="E267" s="6">
        <v>0</v>
      </c>
      <c r="F267" s="6">
        <v>0</v>
      </c>
      <c r="G267" s="6">
        <v>440.73654174804688</v>
      </c>
      <c r="H267" s="6">
        <v>439.9713134765625</v>
      </c>
      <c r="I267" s="6">
        <v>439.9713134765625</v>
      </c>
      <c r="J267" s="6">
        <v>439.9713134765625</v>
      </c>
      <c r="K267" s="6">
        <v>440.73654174804688</v>
      </c>
      <c r="L267" s="6">
        <v>439.9713134765625</v>
      </c>
      <c r="M267" s="6">
        <v>439.9713134765625</v>
      </c>
      <c r="N267" s="6">
        <v>439.9713134765625</v>
      </c>
      <c r="O267" s="6">
        <v>440.73654174804688</v>
      </c>
      <c r="P267" s="6">
        <v>439.9713134765625</v>
      </c>
      <c r="Q267" s="6">
        <v>439.9713134765625</v>
      </c>
      <c r="R267" s="6">
        <v>439.9713134765625</v>
      </c>
      <c r="S267" s="6">
        <v>440.73654174804688</v>
      </c>
      <c r="T267" s="6">
        <v>439.9713134765625</v>
      </c>
      <c r="U267" s="6">
        <v>439.9713134765625</v>
      </c>
      <c r="V267" s="6">
        <v>439.9713134765625</v>
      </c>
      <c r="W267" s="6">
        <v>440.73654174804688</v>
      </c>
      <c r="X267" s="6">
        <v>439.9713134765625</v>
      </c>
      <c r="Y267" s="6">
        <v>439.9713134765625</v>
      </c>
      <c r="Z267" s="6">
        <v>439.9713134765625</v>
      </c>
      <c r="AA267" s="6">
        <v>440.73654174804688</v>
      </c>
      <c r="AB267" s="6">
        <v>439.9713134765625</v>
      </c>
    </row>
    <row r="268" spans="2:28" x14ac:dyDescent="0.25">
      <c r="B268">
        <f>COUNTIF(Lists!$E$3:$E$547,Energy!$D268)</f>
        <v>1</v>
      </c>
      <c r="C268">
        <f>COUNTIF(Lists!$C$4:$C$17,Energy!$D268)</f>
        <v>0</v>
      </c>
      <c r="D268" s="5" t="s">
        <v>290</v>
      </c>
      <c r="E268" s="6">
        <v>0</v>
      </c>
      <c r="F268" s="6">
        <v>0</v>
      </c>
      <c r="G268" s="6">
        <v>440.73654174804688</v>
      </c>
      <c r="H268" s="6">
        <v>439.9713134765625</v>
      </c>
      <c r="I268" s="6">
        <v>439.9713134765625</v>
      </c>
      <c r="J268" s="6">
        <v>439.9713134765625</v>
      </c>
      <c r="K268" s="6">
        <v>440.73654174804688</v>
      </c>
      <c r="L268" s="6">
        <v>439.9713134765625</v>
      </c>
      <c r="M268" s="6">
        <v>439.9713134765625</v>
      </c>
      <c r="N268" s="6">
        <v>439.9713134765625</v>
      </c>
      <c r="O268" s="6">
        <v>440.73654174804688</v>
      </c>
      <c r="P268" s="6">
        <v>439.9713134765625</v>
      </c>
      <c r="Q268" s="6">
        <v>439.9713134765625</v>
      </c>
      <c r="R268" s="6">
        <v>439.9713134765625</v>
      </c>
      <c r="S268" s="6">
        <v>440.73654174804688</v>
      </c>
      <c r="T268" s="6">
        <v>439.9713134765625</v>
      </c>
      <c r="U268" s="6">
        <v>439.9713134765625</v>
      </c>
      <c r="V268" s="6">
        <v>439.9713134765625</v>
      </c>
      <c r="W268" s="6">
        <v>440.73654174804688</v>
      </c>
      <c r="X268" s="6">
        <v>439.9713134765625</v>
      </c>
      <c r="Y268" s="6">
        <v>439.9713134765625</v>
      </c>
      <c r="Z268" s="6">
        <v>439.9713134765625</v>
      </c>
      <c r="AA268" s="6">
        <v>440.73654174804688</v>
      </c>
      <c r="AB268" s="6">
        <v>439.9713134765625</v>
      </c>
    </row>
    <row r="269" spans="2:28" x14ac:dyDescent="0.25">
      <c r="B269">
        <f>COUNTIF(Lists!$E$3:$E$547,Energy!$D269)</f>
        <v>1</v>
      </c>
      <c r="C269">
        <f>COUNTIF(Lists!$C$4:$C$17,Energy!$D269)</f>
        <v>0</v>
      </c>
      <c r="D269" s="5" t="s">
        <v>291</v>
      </c>
      <c r="E269" s="6">
        <v>0</v>
      </c>
      <c r="F269" s="6">
        <v>0</v>
      </c>
      <c r="G269" s="6">
        <v>440.73654174804688</v>
      </c>
      <c r="H269" s="6">
        <v>439.9713134765625</v>
      </c>
      <c r="I269" s="6">
        <v>439.9713134765625</v>
      </c>
      <c r="J269" s="6">
        <v>439.9713134765625</v>
      </c>
      <c r="K269" s="6">
        <v>440.73654174804688</v>
      </c>
      <c r="L269" s="6">
        <v>439.9713134765625</v>
      </c>
      <c r="M269" s="6">
        <v>439.9713134765625</v>
      </c>
      <c r="N269" s="6">
        <v>439.9713134765625</v>
      </c>
      <c r="O269" s="6">
        <v>440.73654174804688</v>
      </c>
      <c r="P269" s="6">
        <v>439.9713134765625</v>
      </c>
      <c r="Q269" s="6">
        <v>439.9713134765625</v>
      </c>
      <c r="R269" s="6">
        <v>439.9713134765625</v>
      </c>
      <c r="S269" s="6">
        <v>440.73654174804688</v>
      </c>
      <c r="T269" s="6">
        <v>439.9713134765625</v>
      </c>
      <c r="U269" s="6">
        <v>439.9713134765625</v>
      </c>
      <c r="V269" s="6">
        <v>439.9713134765625</v>
      </c>
      <c r="W269" s="6">
        <v>440.73654174804688</v>
      </c>
      <c r="X269" s="6">
        <v>439.9713134765625</v>
      </c>
      <c r="Y269" s="6">
        <v>439.9713134765625</v>
      </c>
      <c r="Z269" s="6">
        <v>439.9713134765625</v>
      </c>
      <c r="AA269" s="6">
        <v>440.73654174804688</v>
      </c>
      <c r="AB269" s="6">
        <v>439.9713134765625</v>
      </c>
    </row>
    <row r="270" spans="2:28" x14ac:dyDescent="0.25">
      <c r="B270">
        <f>COUNTIF(Lists!$E$3:$E$547,Energy!$D270)</f>
        <v>1</v>
      </c>
      <c r="C270">
        <f>COUNTIF(Lists!$C$4:$C$17,Energy!$D270)</f>
        <v>0</v>
      </c>
      <c r="D270" s="5" t="s">
        <v>292</v>
      </c>
      <c r="E270" s="6">
        <v>0</v>
      </c>
      <c r="F270" s="6">
        <v>0</v>
      </c>
      <c r="G270" s="6">
        <v>0</v>
      </c>
      <c r="H270" s="6">
        <v>439.9713134765625</v>
      </c>
      <c r="I270" s="6">
        <v>439.9713134765625</v>
      </c>
      <c r="J270" s="6">
        <v>439.9713134765625</v>
      </c>
      <c r="K270" s="6">
        <v>440.73654174804688</v>
      </c>
      <c r="L270" s="6">
        <v>439.9713134765625</v>
      </c>
      <c r="M270" s="6">
        <v>439.9713134765625</v>
      </c>
      <c r="N270" s="6">
        <v>439.9713134765625</v>
      </c>
      <c r="O270" s="6">
        <v>440.73654174804688</v>
      </c>
      <c r="P270" s="6">
        <v>439.9713134765625</v>
      </c>
      <c r="Q270" s="6">
        <v>439.9713134765625</v>
      </c>
      <c r="R270" s="6">
        <v>439.9713134765625</v>
      </c>
      <c r="S270" s="6">
        <v>440.73654174804688</v>
      </c>
      <c r="T270" s="6">
        <v>439.9713134765625</v>
      </c>
      <c r="U270" s="6">
        <v>439.9713134765625</v>
      </c>
      <c r="V270" s="6">
        <v>439.9713134765625</v>
      </c>
      <c r="W270" s="6">
        <v>440.73654174804688</v>
      </c>
      <c r="X270" s="6">
        <v>439.9713134765625</v>
      </c>
      <c r="Y270" s="6">
        <v>439.9713134765625</v>
      </c>
      <c r="Z270" s="6">
        <v>439.9713134765625</v>
      </c>
      <c r="AA270" s="6">
        <v>440.73654174804688</v>
      </c>
      <c r="AB270" s="6">
        <v>439.9713134765625</v>
      </c>
    </row>
    <row r="271" spans="2:28" x14ac:dyDescent="0.25">
      <c r="B271">
        <f>COUNTIF(Lists!$E$3:$E$547,Energy!$D271)</f>
        <v>1</v>
      </c>
      <c r="C271">
        <f>COUNTIF(Lists!$C$4:$C$17,Energy!$D271)</f>
        <v>0</v>
      </c>
      <c r="D271" s="5" t="s">
        <v>293</v>
      </c>
      <c r="E271" s="6">
        <v>0</v>
      </c>
      <c r="F271" s="6">
        <v>0</v>
      </c>
      <c r="G271" s="6">
        <v>0</v>
      </c>
      <c r="H271" s="6">
        <v>439.9713134765625</v>
      </c>
      <c r="I271" s="6">
        <v>439.9713134765625</v>
      </c>
      <c r="J271" s="6">
        <v>439.9713134765625</v>
      </c>
      <c r="K271" s="6">
        <v>440.73654174804688</v>
      </c>
      <c r="L271" s="6">
        <v>439.9713134765625</v>
      </c>
      <c r="M271" s="6">
        <v>439.9713134765625</v>
      </c>
      <c r="N271" s="6">
        <v>439.9713134765625</v>
      </c>
      <c r="O271" s="6">
        <v>440.73654174804688</v>
      </c>
      <c r="P271" s="6">
        <v>439.9713134765625</v>
      </c>
      <c r="Q271" s="6">
        <v>439.9713134765625</v>
      </c>
      <c r="R271" s="6">
        <v>439.9713134765625</v>
      </c>
      <c r="S271" s="6">
        <v>440.73654174804688</v>
      </c>
      <c r="T271" s="6">
        <v>439.9713134765625</v>
      </c>
      <c r="U271" s="6">
        <v>439.9713134765625</v>
      </c>
      <c r="V271" s="6">
        <v>439.9713134765625</v>
      </c>
      <c r="W271" s="6">
        <v>440.73654174804688</v>
      </c>
      <c r="X271" s="6">
        <v>439.9713134765625</v>
      </c>
      <c r="Y271" s="6">
        <v>439.9713134765625</v>
      </c>
      <c r="Z271" s="6">
        <v>439.9713134765625</v>
      </c>
      <c r="AA271" s="6">
        <v>440.73654174804688</v>
      </c>
      <c r="AB271" s="6">
        <v>439.9713134765625</v>
      </c>
    </row>
    <row r="272" spans="2:28" x14ac:dyDescent="0.25">
      <c r="B272">
        <f>COUNTIF(Lists!$E$3:$E$547,Energy!$D272)</f>
        <v>1</v>
      </c>
      <c r="C272">
        <f>COUNTIF(Lists!$C$4:$C$17,Energy!$D272)</f>
        <v>0</v>
      </c>
      <c r="D272" s="5" t="s">
        <v>294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-22116.59765625</v>
      </c>
      <c r="S272" s="6">
        <v>-21672.48828125</v>
      </c>
      <c r="T272" s="6">
        <v>-21942.33203125</v>
      </c>
      <c r="U272" s="6">
        <v>-21733.38671875</v>
      </c>
      <c r="V272" s="6">
        <v>-21796.21484375</v>
      </c>
      <c r="W272" s="6">
        <v>-21715.185546875</v>
      </c>
      <c r="X272" s="6">
        <v>-21214.109375</v>
      </c>
      <c r="Y272" s="6">
        <v>-21353.216796875</v>
      </c>
      <c r="Z272" s="6">
        <v>-21222.2578125</v>
      </c>
      <c r="AA272" s="6">
        <v>-20732.10546875</v>
      </c>
      <c r="AB272" s="6">
        <v>-20392.6796875</v>
      </c>
    </row>
    <row r="273" spans="2:28" x14ac:dyDescent="0.25">
      <c r="B273">
        <f>COUNTIF(Lists!$E$3:$E$547,Energy!$D273)</f>
        <v>1</v>
      </c>
      <c r="C273">
        <f>COUNTIF(Lists!$C$4:$C$17,Energy!$D273)</f>
        <v>0</v>
      </c>
      <c r="D273" s="5" t="s">
        <v>295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-22116.59765625</v>
      </c>
      <c r="S273" s="6">
        <v>-21672.48828125</v>
      </c>
      <c r="T273" s="6">
        <v>-21942.33203125</v>
      </c>
      <c r="U273" s="6">
        <v>-21733.38671875</v>
      </c>
      <c r="V273" s="6">
        <v>-21796.21484375</v>
      </c>
      <c r="W273" s="6">
        <v>-21732.75390625</v>
      </c>
      <c r="X273" s="6">
        <v>-21214.109375</v>
      </c>
      <c r="Y273" s="6">
        <v>-21335.400390625</v>
      </c>
      <c r="Z273" s="6">
        <v>-21267.392578125</v>
      </c>
      <c r="AA273" s="6">
        <v>-20846.30078125</v>
      </c>
      <c r="AB273" s="6">
        <v>-20497.630859375</v>
      </c>
    </row>
    <row r="274" spans="2:28" x14ac:dyDescent="0.25">
      <c r="B274">
        <f>COUNTIF(Lists!$E$3:$E$547,Energy!$D274)</f>
        <v>1</v>
      </c>
      <c r="C274">
        <f>COUNTIF(Lists!$C$4:$C$17,Energy!$D274)</f>
        <v>0</v>
      </c>
      <c r="D274" s="5" t="s">
        <v>296</v>
      </c>
      <c r="E274" s="6">
        <v>0</v>
      </c>
      <c r="F274" s="6">
        <v>0</v>
      </c>
      <c r="G274" s="6">
        <v>0</v>
      </c>
      <c r="H274" s="6">
        <v>439.9713134765625</v>
      </c>
      <c r="I274" s="6">
        <v>439.9713134765625</v>
      </c>
      <c r="J274" s="6">
        <v>439.9713134765625</v>
      </c>
      <c r="K274" s="6">
        <v>440.73654174804688</v>
      </c>
      <c r="L274" s="6">
        <v>439.9713134765625</v>
      </c>
      <c r="M274" s="6">
        <v>439.9713134765625</v>
      </c>
      <c r="N274" s="6">
        <v>439.9713134765625</v>
      </c>
      <c r="O274" s="6">
        <v>440.73654174804688</v>
      </c>
      <c r="P274" s="6">
        <v>439.9713134765625</v>
      </c>
      <c r="Q274" s="6">
        <v>439.9713134765625</v>
      </c>
      <c r="R274" s="6">
        <v>439.9713134765625</v>
      </c>
      <c r="S274" s="6">
        <v>440.73654174804688</v>
      </c>
      <c r="T274" s="6">
        <v>439.9713134765625</v>
      </c>
      <c r="U274" s="6">
        <v>439.9713134765625</v>
      </c>
      <c r="V274" s="6">
        <v>439.9713134765625</v>
      </c>
      <c r="W274" s="6">
        <v>440.73654174804688</v>
      </c>
      <c r="X274" s="6">
        <v>439.9713134765625</v>
      </c>
      <c r="Y274" s="6">
        <v>439.9713134765625</v>
      </c>
      <c r="Z274" s="6">
        <v>439.9713134765625</v>
      </c>
      <c r="AA274" s="6">
        <v>440.73654174804688</v>
      </c>
      <c r="AB274" s="6">
        <v>439.9713134765625</v>
      </c>
    </row>
    <row r="275" spans="2:28" x14ac:dyDescent="0.25">
      <c r="B275">
        <f>COUNTIF(Lists!$E$3:$E$547,Energy!$D275)</f>
        <v>1</v>
      </c>
      <c r="C275">
        <f>COUNTIF(Lists!$C$4:$C$17,Energy!$D275)</f>
        <v>0</v>
      </c>
      <c r="D275" s="5" t="s">
        <v>297</v>
      </c>
      <c r="E275" s="6">
        <v>0</v>
      </c>
      <c r="F275" s="6">
        <v>0</v>
      </c>
      <c r="G275" s="6">
        <v>0</v>
      </c>
      <c r="H275" s="6">
        <v>439.9713134765625</v>
      </c>
      <c r="I275" s="6">
        <v>439.9713134765625</v>
      </c>
      <c r="J275" s="6">
        <v>439.9713134765625</v>
      </c>
      <c r="K275" s="6">
        <v>440.73654174804688</v>
      </c>
      <c r="L275" s="6">
        <v>439.9713134765625</v>
      </c>
      <c r="M275" s="6">
        <v>439.9713134765625</v>
      </c>
      <c r="N275" s="6">
        <v>439.9713134765625</v>
      </c>
      <c r="O275" s="6">
        <v>440.73654174804688</v>
      </c>
      <c r="P275" s="6">
        <v>439.9713134765625</v>
      </c>
      <c r="Q275" s="6">
        <v>439.9713134765625</v>
      </c>
      <c r="R275" s="6">
        <v>439.9713134765625</v>
      </c>
      <c r="S275" s="6">
        <v>440.73654174804688</v>
      </c>
      <c r="T275" s="6">
        <v>439.9713134765625</v>
      </c>
      <c r="U275" s="6">
        <v>439.9713134765625</v>
      </c>
      <c r="V275" s="6">
        <v>439.9713134765625</v>
      </c>
      <c r="W275" s="6">
        <v>440.73654174804688</v>
      </c>
      <c r="X275" s="6">
        <v>439.9713134765625</v>
      </c>
      <c r="Y275" s="6">
        <v>439.9713134765625</v>
      </c>
      <c r="Z275" s="6">
        <v>439.9713134765625</v>
      </c>
      <c r="AA275" s="6">
        <v>440.73654174804688</v>
      </c>
      <c r="AB275" s="6">
        <v>439.9713134765625</v>
      </c>
    </row>
    <row r="276" spans="2:28" x14ac:dyDescent="0.25">
      <c r="B276">
        <f>COUNTIF(Lists!$E$3:$E$547,Energy!$D276)</f>
        <v>1</v>
      </c>
      <c r="C276">
        <f>COUNTIF(Lists!$C$4:$C$17,Energy!$D276)</f>
        <v>0</v>
      </c>
      <c r="D276" s="5" t="s">
        <v>298</v>
      </c>
      <c r="E276" s="6">
        <v>0</v>
      </c>
      <c r="F276" s="6">
        <v>0</v>
      </c>
      <c r="G276" s="6">
        <v>0</v>
      </c>
      <c r="H276" s="6">
        <v>439.9713134765625</v>
      </c>
      <c r="I276" s="6">
        <v>439.9713134765625</v>
      </c>
      <c r="J276" s="6">
        <v>439.9713134765625</v>
      </c>
      <c r="K276" s="6">
        <v>440.73654174804688</v>
      </c>
      <c r="L276" s="6">
        <v>439.9713134765625</v>
      </c>
      <c r="M276" s="6">
        <v>439.9713134765625</v>
      </c>
      <c r="N276" s="6">
        <v>439.9713134765625</v>
      </c>
      <c r="O276" s="6">
        <v>440.73654174804688</v>
      </c>
      <c r="P276" s="6">
        <v>439.9713134765625</v>
      </c>
      <c r="Q276" s="6">
        <v>439.9713134765625</v>
      </c>
      <c r="R276" s="6">
        <v>439.9713134765625</v>
      </c>
      <c r="S276" s="6">
        <v>440.73654174804688</v>
      </c>
      <c r="T276" s="6">
        <v>439.9713134765625</v>
      </c>
      <c r="U276" s="6">
        <v>439.9713134765625</v>
      </c>
      <c r="V276" s="6">
        <v>439.9713134765625</v>
      </c>
      <c r="W276" s="6">
        <v>440.73654174804688</v>
      </c>
      <c r="X276" s="6">
        <v>439.9713134765625</v>
      </c>
      <c r="Y276" s="6">
        <v>439.9713134765625</v>
      </c>
      <c r="Z276" s="6">
        <v>439.9713134765625</v>
      </c>
      <c r="AA276" s="6">
        <v>440.73654174804688</v>
      </c>
      <c r="AB276" s="6">
        <v>439.9713134765625</v>
      </c>
    </row>
    <row r="277" spans="2:28" x14ac:dyDescent="0.25">
      <c r="B277">
        <f>COUNTIF(Lists!$E$3:$E$547,Energy!$D277)</f>
        <v>1</v>
      </c>
      <c r="C277">
        <f>COUNTIF(Lists!$C$4:$C$17,Energy!$D277)</f>
        <v>0</v>
      </c>
      <c r="D277" s="5" t="s">
        <v>299</v>
      </c>
      <c r="E277" s="6">
        <v>0</v>
      </c>
      <c r="F277" s="6">
        <v>0</v>
      </c>
      <c r="G277" s="6">
        <v>0</v>
      </c>
      <c r="H277" s="6">
        <v>439.9713134765625</v>
      </c>
      <c r="I277" s="6">
        <v>439.9713134765625</v>
      </c>
      <c r="J277" s="6">
        <v>439.9713134765625</v>
      </c>
      <c r="K277" s="6">
        <v>440.73654174804688</v>
      </c>
      <c r="L277" s="6">
        <v>439.9713134765625</v>
      </c>
      <c r="M277" s="6">
        <v>439.9713134765625</v>
      </c>
      <c r="N277" s="6">
        <v>439.9713134765625</v>
      </c>
      <c r="O277" s="6">
        <v>440.73654174804688</v>
      </c>
      <c r="P277" s="6">
        <v>439.9713134765625</v>
      </c>
      <c r="Q277" s="6">
        <v>439.9713134765625</v>
      </c>
      <c r="R277" s="6">
        <v>439.9713134765625</v>
      </c>
      <c r="S277" s="6">
        <v>440.73654174804688</v>
      </c>
      <c r="T277" s="6">
        <v>439.9713134765625</v>
      </c>
      <c r="U277" s="6">
        <v>439.9713134765625</v>
      </c>
      <c r="V277" s="6">
        <v>439.9713134765625</v>
      </c>
      <c r="W277" s="6">
        <v>440.73654174804688</v>
      </c>
      <c r="X277" s="6">
        <v>439.9713134765625</v>
      </c>
      <c r="Y277" s="6">
        <v>439.9713134765625</v>
      </c>
      <c r="Z277" s="6">
        <v>439.9713134765625</v>
      </c>
      <c r="AA277" s="6">
        <v>440.73654174804688</v>
      </c>
      <c r="AB277" s="6">
        <v>439.9713134765625</v>
      </c>
    </row>
    <row r="278" spans="2:28" x14ac:dyDescent="0.25">
      <c r="B278">
        <f>COUNTIF(Lists!$E$3:$E$547,Energy!$D278)</f>
        <v>1</v>
      </c>
      <c r="C278">
        <f>COUNTIF(Lists!$C$4:$C$17,Energy!$D278)</f>
        <v>0</v>
      </c>
      <c r="D278" s="5" t="s">
        <v>300</v>
      </c>
      <c r="E278" s="6">
        <v>0</v>
      </c>
      <c r="F278" s="6">
        <v>0</v>
      </c>
      <c r="G278" s="6">
        <v>665.85089111328125</v>
      </c>
      <c r="H278" s="6">
        <v>664.88763427734375</v>
      </c>
      <c r="I278" s="6">
        <v>664.88763427734375</v>
      </c>
      <c r="J278" s="6">
        <v>664.88763427734375</v>
      </c>
      <c r="K278" s="6">
        <v>665.85089111328125</v>
      </c>
      <c r="L278" s="6">
        <v>664.88763427734375</v>
      </c>
      <c r="M278" s="6">
        <v>664.88763427734375</v>
      </c>
      <c r="N278" s="6">
        <v>664.88763427734375</v>
      </c>
      <c r="O278" s="6">
        <v>665.85089111328125</v>
      </c>
      <c r="P278" s="6">
        <v>664.88763427734375</v>
      </c>
      <c r="Q278" s="6">
        <v>664.88763427734375</v>
      </c>
      <c r="R278" s="6">
        <v>663.87725830078125</v>
      </c>
      <c r="S278" s="6">
        <v>663.20880126953125</v>
      </c>
      <c r="T278" s="6">
        <v>651.01080322265625</v>
      </c>
      <c r="U278" s="6">
        <v>645.652587890625</v>
      </c>
      <c r="V278" s="6">
        <v>652.3145751953125</v>
      </c>
      <c r="W278" s="6">
        <v>650.20965576171875</v>
      </c>
      <c r="X278" s="6">
        <v>634.98785400390625</v>
      </c>
      <c r="Y278" s="6">
        <v>634.25592041015625</v>
      </c>
      <c r="Z278" s="6">
        <v>617.1431884765625</v>
      </c>
      <c r="AA278" s="6">
        <v>605.8414306640625</v>
      </c>
      <c r="AB278" s="6">
        <v>601.9124755859375</v>
      </c>
    </row>
    <row r="279" spans="2:28" x14ac:dyDescent="0.25">
      <c r="B279">
        <f>COUNTIF(Lists!$E$3:$E$547,Energy!$D279)</f>
        <v>1</v>
      </c>
      <c r="C279">
        <f>COUNTIF(Lists!$C$4:$C$17,Energy!$D279)</f>
        <v>0</v>
      </c>
      <c r="D279" s="5" t="s">
        <v>301</v>
      </c>
      <c r="E279" s="6">
        <v>0</v>
      </c>
      <c r="F279" s="6">
        <v>0</v>
      </c>
      <c r="G279" s="6">
        <v>-226.26710510253909</v>
      </c>
      <c r="H279" s="6">
        <v>-230.46049499511719</v>
      </c>
      <c r="I279" s="6">
        <v>-234.94636535644531</v>
      </c>
      <c r="J279" s="6">
        <v>-238.13645935058591</v>
      </c>
      <c r="K279" s="6">
        <v>-239.2996520996094</v>
      </c>
      <c r="L279" s="6">
        <v>-236.2051086425781</v>
      </c>
      <c r="M279" s="6">
        <v>-234.50944519042969</v>
      </c>
      <c r="N279" s="6">
        <v>-236.6149597167969</v>
      </c>
      <c r="O279" s="6">
        <v>-235.12348937988281</v>
      </c>
      <c r="P279" s="6">
        <v>-236.56294250488281</v>
      </c>
      <c r="Q279" s="6">
        <v>-233.05241394042969</v>
      </c>
      <c r="R279" s="6">
        <v>-236.0038146972656</v>
      </c>
      <c r="S279" s="6">
        <v>-233.7402648925781</v>
      </c>
      <c r="T279" s="6">
        <v>-232.9234619140625</v>
      </c>
      <c r="U279" s="6">
        <v>-232.1073913574219</v>
      </c>
      <c r="V279" s="6">
        <v>-233.56642150878909</v>
      </c>
      <c r="W279" s="6">
        <v>-233.0160827636719</v>
      </c>
      <c r="X279" s="6">
        <v>-230.25978088378909</v>
      </c>
      <c r="Y279" s="6">
        <v>-228.15751647949219</v>
      </c>
      <c r="Z279" s="6">
        <v>-228.0132751464844</v>
      </c>
      <c r="AA279" s="6">
        <v>-227.68135070800781</v>
      </c>
      <c r="AB279" s="6">
        <v>-224.221435546875</v>
      </c>
    </row>
    <row r="280" spans="2:28" x14ac:dyDescent="0.25">
      <c r="B280">
        <f>COUNTIF(Lists!$E$3:$E$547,Energy!$D280)</f>
        <v>1</v>
      </c>
      <c r="C280">
        <f>COUNTIF(Lists!$C$4:$C$17,Energy!$D280)</f>
        <v>0</v>
      </c>
      <c r="D280" s="5" t="s">
        <v>302</v>
      </c>
      <c r="E280" s="6">
        <v>0</v>
      </c>
      <c r="F280" s="6">
        <v>0</v>
      </c>
      <c r="G280" s="6">
        <v>-226.26710510253909</v>
      </c>
      <c r="H280" s="6">
        <v>-230.46049499511719</v>
      </c>
      <c r="I280" s="6">
        <v>-234.94636535644531</v>
      </c>
      <c r="J280" s="6">
        <v>-238.13645935058591</v>
      </c>
      <c r="K280" s="6">
        <v>-239.2996520996094</v>
      </c>
      <c r="L280" s="6">
        <v>-236.2051086425781</v>
      </c>
      <c r="M280" s="6">
        <v>-234.50944519042969</v>
      </c>
      <c r="N280" s="6">
        <v>-236.6149597167969</v>
      </c>
      <c r="O280" s="6">
        <v>-235.12348937988281</v>
      </c>
      <c r="P280" s="6">
        <v>-236.56294250488281</v>
      </c>
      <c r="Q280" s="6">
        <v>-233.05241394042969</v>
      </c>
      <c r="R280" s="6">
        <v>-236.0038146972656</v>
      </c>
      <c r="S280" s="6">
        <v>-233.7402648925781</v>
      </c>
      <c r="T280" s="6">
        <v>-232.9234619140625</v>
      </c>
      <c r="U280" s="6">
        <v>-232.1073913574219</v>
      </c>
      <c r="V280" s="6">
        <v>-233.56642150878909</v>
      </c>
      <c r="W280" s="6">
        <v>-233.0160827636719</v>
      </c>
      <c r="X280" s="6">
        <v>-230.25978088378909</v>
      </c>
      <c r="Y280" s="6">
        <v>-228.15751647949219</v>
      </c>
      <c r="Z280" s="6">
        <v>-228.0132751464844</v>
      </c>
      <c r="AA280" s="6">
        <v>-227.68135070800781</v>
      </c>
      <c r="AB280" s="6">
        <v>-224.1335754394531</v>
      </c>
    </row>
    <row r="281" spans="2:28" x14ac:dyDescent="0.25">
      <c r="B281">
        <f>COUNTIF(Lists!$E$3:$E$547,Energy!$D281)</f>
        <v>1</v>
      </c>
      <c r="C281">
        <f>COUNTIF(Lists!$C$4:$C$17,Energy!$D281)</f>
        <v>0</v>
      </c>
      <c r="D281" s="5" t="s">
        <v>303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-21733.38671875</v>
      </c>
      <c r="V281" s="6">
        <v>-21796.21484375</v>
      </c>
      <c r="W281" s="6">
        <v>-21732.75390625</v>
      </c>
      <c r="X281" s="6">
        <v>-21231.677734375</v>
      </c>
      <c r="Y281" s="6">
        <v>-21388.09765625</v>
      </c>
      <c r="Z281" s="6">
        <v>-21311.314453125</v>
      </c>
      <c r="AA281" s="6">
        <v>-20899.0078125</v>
      </c>
      <c r="AB281" s="6">
        <v>-20567.904296875</v>
      </c>
    </row>
    <row r="282" spans="2:28" x14ac:dyDescent="0.25">
      <c r="B282">
        <f>COUNTIF(Lists!$E$3:$E$547,Energy!$D282)</f>
        <v>1</v>
      </c>
      <c r="C282">
        <f>COUNTIF(Lists!$C$4:$C$17,Energy!$D282)</f>
        <v>0</v>
      </c>
      <c r="D282" s="5" t="s">
        <v>304</v>
      </c>
      <c r="E282" s="6">
        <v>0</v>
      </c>
      <c r="F282" s="6">
        <v>0</v>
      </c>
      <c r="G282" s="6">
        <v>-226.26710510253909</v>
      </c>
      <c r="H282" s="6">
        <v>-230.46049499511719</v>
      </c>
      <c r="I282" s="6">
        <v>-234.94636535644531</v>
      </c>
      <c r="J282" s="6">
        <v>-238.13645935058591</v>
      </c>
      <c r="K282" s="6">
        <v>-239.2996520996094</v>
      </c>
      <c r="L282" s="6">
        <v>-236.2051086425781</v>
      </c>
      <c r="M282" s="6">
        <v>-234.50944519042969</v>
      </c>
      <c r="N282" s="6">
        <v>-236.6149597167969</v>
      </c>
      <c r="O282" s="6">
        <v>-235.12348937988281</v>
      </c>
      <c r="P282" s="6">
        <v>-236.56294250488281</v>
      </c>
      <c r="Q282" s="6">
        <v>-233.05241394042969</v>
      </c>
      <c r="R282" s="6">
        <v>-236.0038146972656</v>
      </c>
      <c r="S282" s="6">
        <v>-233.7402648925781</v>
      </c>
      <c r="T282" s="6">
        <v>-232.9234619140625</v>
      </c>
      <c r="U282" s="6">
        <v>-232.1073913574219</v>
      </c>
      <c r="V282" s="6">
        <v>-233.56642150878909</v>
      </c>
      <c r="W282" s="6">
        <v>-233.0160827636719</v>
      </c>
      <c r="X282" s="6">
        <v>-230.25978088378909</v>
      </c>
      <c r="Y282" s="6">
        <v>-228.15751647949219</v>
      </c>
      <c r="Z282" s="6">
        <v>-228.0132751464844</v>
      </c>
      <c r="AA282" s="6">
        <v>-227.68135070800781</v>
      </c>
      <c r="AB282" s="6">
        <v>-224.04571533203119</v>
      </c>
    </row>
    <row r="283" spans="2:28" x14ac:dyDescent="0.25">
      <c r="B283">
        <f>COUNTIF(Lists!$E$3:$E$547,Energy!$D283)</f>
        <v>1</v>
      </c>
      <c r="C283">
        <f>COUNTIF(Lists!$C$4:$C$17,Energy!$D283)</f>
        <v>0</v>
      </c>
      <c r="D283" s="5" t="s">
        <v>305</v>
      </c>
      <c r="E283" s="6">
        <v>0</v>
      </c>
      <c r="F283" s="6">
        <v>0</v>
      </c>
      <c r="G283" s="6">
        <v>0</v>
      </c>
      <c r="H283" s="6">
        <v>-230.46049499511719</v>
      </c>
      <c r="I283" s="6">
        <v>-234.94636535644531</v>
      </c>
      <c r="J283" s="6">
        <v>-238.13645935058591</v>
      </c>
      <c r="K283" s="6">
        <v>-239.2996520996094</v>
      </c>
      <c r="L283" s="6">
        <v>-236.2051086425781</v>
      </c>
      <c r="M283" s="6">
        <v>-234.50944519042969</v>
      </c>
      <c r="N283" s="6">
        <v>-236.6149597167969</v>
      </c>
      <c r="O283" s="6">
        <v>-235.12348937988281</v>
      </c>
      <c r="P283" s="6">
        <v>-236.56294250488281</v>
      </c>
      <c r="Q283" s="6">
        <v>-233.05241394042969</v>
      </c>
      <c r="R283" s="6">
        <v>-236.0038146972656</v>
      </c>
      <c r="S283" s="6">
        <v>-233.7402648925781</v>
      </c>
      <c r="T283" s="6">
        <v>-232.9234619140625</v>
      </c>
      <c r="U283" s="6">
        <v>-232.1073913574219</v>
      </c>
      <c r="V283" s="6">
        <v>-233.56642150878909</v>
      </c>
      <c r="W283" s="6">
        <v>-233.0160827636719</v>
      </c>
      <c r="X283" s="6">
        <v>-230.25978088378909</v>
      </c>
      <c r="Y283" s="6">
        <v>-228.15751647949219</v>
      </c>
      <c r="Z283" s="6">
        <v>-228.0132751464844</v>
      </c>
      <c r="AA283" s="6">
        <v>-227.68135070800781</v>
      </c>
      <c r="AB283" s="6">
        <v>-224.1335754394531</v>
      </c>
    </row>
    <row r="284" spans="2:28" x14ac:dyDescent="0.25">
      <c r="B284">
        <f>COUNTIF(Lists!$E$3:$E$547,Energy!$D284)</f>
        <v>1</v>
      </c>
      <c r="C284">
        <f>COUNTIF(Lists!$C$4:$C$17,Energy!$D284)</f>
        <v>0</v>
      </c>
      <c r="D284" s="5" t="s">
        <v>306</v>
      </c>
      <c r="E284" s="6">
        <v>0</v>
      </c>
      <c r="F284" s="6">
        <v>0</v>
      </c>
      <c r="G284" s="6">
        <v>0</v>
      </c>
      <c r="H284" s="6">
        <v>-230.46049499511719</v>
      </c>
      <c r="I284" s="6">
        <v>-234.94636535644531</v>
      </c>
      <c r="J284" s="6">
        <v>-238.13645935058591</v>
      </c>
      <c r="K284" s="6">
        <v>-239.2996520996094</v>
      </c>
      <c r="L284" s="6">
        <v>-236.2051086425781</v>
      </c>
      <c r="M284" s="6">
        <v>-234.50944519042969</v>
      </c>
      <c r="N284" s="6">
        <v>-236.6149597167969</v>
      </c>
      <c r="O284" s="6">
        <v>-235.12348937988281</v>
      </c>
      <c r="P284" s="6">
        <v>-236.56294250488281</v>
      </c>
      <c r="Q284" s="6">
        <v>-233.05241394042969</v>
      </c>
      <c r="R284" s="6">
        <v>-236.0038146972656</v>
      </c>
      <c r="S284" s="6">
        <v>-233.7402648925781</v>
      </c>
      <c r="T284" s="6">
        <v>-232.9234619140625</v>
      </c>
      <c r="U284" s="6">
        <v>-232.1073913574219</v>
      </c>
      <c r="V284" s="6">
        <v>-233.56642150878909</v>
      </c>
      <c r="W284" s="6">
        <v>-233.0160827636719</v>
      </c>
      <c r="X284" s="6">
        <v>-230.25978088378909</v>
      </c>
      <c r="Y284" s="6">
        <v>-228.15751647949219</v>
      </c>
      <c r="Z284" s="6">
        <v>-228.0132751464844</v>
      </c>
      <c r="AA284" s="6">
        <v>-227.68135070800781</v>
      </c>
      <c r="AB284" s="6">
        <v>-224.04571533203119</v>
      </c>
    </row>
    <row r="285" spans="2:28" x14ac:dyDescent="0.25">
      <c r="B285">
        <f>COUNTIF(Lists!$E$3:$E$547,Energy!$D285)</f>
        <v>1</v>
      </c>
      <c r="C285">
        <f>COUNTIF(Lists!$C$4:$C$17,Energy!$D285)</f>
        <v>0</v>
      </c>
      <c r="D285" s="5" t="s">
        <v>307</v>
      </c>
      <c r="E285" s="6">
        <v>0</v>
      </c>
      <c r="F285" s="6">
        <v>0</v>
      </c>
      <c r="G285" s="6">
        <v>0</v>
      </c>
      <c r="H285" s="6">
        <v>-230.46049499511719</v>
      </c>
      <c r="I285" s="6">
        <v>-234.94636535644531</v>
      </c>
      <c r="J285" s="6">
        <v>-238.13645935058591</v>
      </c>
      <c r="K285" s="6">
        <v>-239.2996520996094</v>
      </c>
      <c r="L285" s="6">
        <v>-236.2051086425781</v>
      </c>
      <c r="M285" s="6">
        <v>-234.50944519042969</v>
      </c>
      <c r="N285" s="6">
        <v>-236.6149597167969</v>
      </c>
      <c r="O285" s="6">
        <v>-235.12348937988281</v>
      </c>
      <c r="P285" s="6">
        <v>-236.56294250488281</v>
      </c>
      <c r="Q285" s="6">
        <v>-233.05241394042969</v>
      </c>
      <c r="R285" s="6">
        <v>-236.0038146972656</v>
      </c>
      <c r="S285" s="6">
        <v>-233.7402648925781</v>
      </c>
      <c r="T285" s="6">
        <v>-232.9234619140625</v>
      </c>
      <c r="U285" s="6">
        <v>-232.1073913574219</v>
      </c>
      <c r="V285" s="6">
        <v>-233.56642150878909</v>
      </c>
      <c r="W285" s="6">
        <v>-233.0160827636719</v>
      </c>
      <c r="X285" s="6">
        <v>-230.25978088378909</v>
      </c>
      <c r="Y285" s="6">
        <v>-228.15751647949219</v>
      </c>
      <c r="Z285" s="6">
        <v>-228.1889953613281</v>
      </c>
      <c r="AA285" s="6">
        <v>-227.6813659667969</v>
      </c>
      <c r="AB285" s="6">
        <v>-224.04571533203119</v>
      </c>
    </row>
    <row r="286" spans="2:28" x14ac:dyDescent="0.25">
      <c r="B286">
        <f>COUNTIF(Lists!$E$3:$E$547,Energy!$D286)</f>
        <v>1</v>
      </c>
      <c r="C286">
        <f>COUNTIF(Lists!$C$4:$C$17,Energy!$D286)</f>
        <v>0</v>
      </c>
      <c r="D286" s="5" t="s">
        <v>308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-21732.75390625</v>
      </c>
      <c r="X286" s="6">
        <v>-21258.03125</v>
      </c>
      <c r="Y286" s="6">
        <v>-21423.2421875</v>
      </c>
      <c r="Z286" s="6">
        <v>-21381.587890625</v>
      </c>
      <c r="AA286" s="6">
        <v>-20969.287109375</v>
      </c>
      <c r="AB286" s="6">
        <v>-20611.826171875</v>
      </c>
    </row>
    <row r="287" spans="2:28" x14ac:dyDescent="0.25">
      <c r="B287">
        <f>COUNTIF(Lists!$E$3:$E$547,Energy!$D287)</f>
        <v>1</v>
      </c>
      <c r="C287">
        <f>COUNTIF(Lists!$C$4:$C$17,Energy!$D287)</f>
        <v>0</v>
      </c>
      <c r="D287" s="5" t="s">
        <v>309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-21741.5390625</v>
      </c>
      <c r="X287" s="6">
        <v>-21258.03125</v>
      </c>
      <c r="Y287" s="6">
        <v>-21440.810546875</v>
      </c>
      <c r="Z287" s="6">
        <v>-21407.939453125</v>
      </c>
      <c r="AA287" s="6">
        <v>-21030.78125</v>
      </c>
      <c r="AB287" s="6">
        <v>-20682.099609375</v>
      </c>
    </row>
    <row r="288" spans="2:28" x14ac:dyDescent="0.25">
      <c r="B288">
        <f>COUNTIF(Lists!$E$3:$E$547,Energy!$D288)</f>
        <v>1</v>
      </c>
      <c r="C288">
        <f>COUNTIF(Lists!$C$4:$C$17,Energy!$D288)</f>
        <v>0</v>
      </c>
      <c r="D288" s="5" t="s">
        <v>310</v>
      </c>
      <c r="E288" s="6">
        <v>0</v>
      </c>
      <c r="F288" s="6">
        <v>0</v>
      </c>
      <c r="G288" s="6">
        <v>0</v>
      </c>
      <c r="H288" s="6">
        <v>-230.46049499511719</v>
      </c>
      <c r="I288" s="6">
        <v>-234.94636535644531</v>
      </c>
      <c r="J288" s="6">
        <v>-238.13645935058591</v>
      </c>
      <c r="K288" s="6">
        <v>-239.2996520996094</v>
      </c>
      <c r="L288" s="6">
        <v>-236.2051086425781</v>
      </c>
      <c r="M288" s="6">
        <v>-234.50944519042969</v>
      </c>
      <c r="N288" s="6">
        <v>-236.6149597167969</v>
      </c>
      <c r="O288" s="6">
        <v>-235.12348937988281</v>
      </c>
      <c r="P288" s="6">
        <v>-236.56294250488281</v>
      </c>
      <c r="Q288" s="6">
        <v>-233.05241394042969</v>
      </c>
      <c r="R288" s="6">
        <v>-236.0038146972656</v>
      </c>
      <c r="S288" s="6">
        <v>-233.7402648925781</v>
      </c>
      <c r="T288" s="6">
        <v>-232.9234619140625</v>
      </c>
      <c r="U288" s="6">
        <v>-232.1073913574219</v>
      </c>
      <c r="V288" s="6">
        <v>-233.56642150878909</v>
      </c>
      <c r="W288" s="6">
        <v>-233.0160827636719</v>
      </c>
      <c r="X288" s="6">
        <v>-230.25978088378909</v>
      </c>
      <c r="Y288" s="6">
        <v>-228.15751647949219</v>
      </c>
      <c r="Z288" s="6">
        <v>-228.1889953613281</v>
      </c>
      <c r="AA288" s="6">
        <v>-227.6813659667969</v>
      </c>
      <c r="AB288" s="6">
        <v>-224.04571533203119</v>
      </c>
    </row>
    <row r="289" spans="2:28" x14ac:dyDescent="0.25">
      <c r="B289">
        <f>COUNTIF(Lists!$E$3:$E$547,Energy!$D289)</f>
        <v>1</v>
      </c>
      <c r="C289">
        <f>COUNTIF(Lists!$C$4:$C$17,Energy!$D289)</f>
        <v>0</v>
      </c>
      <c r="D289" s="5" t="s">
        <v>311</v>
      </c>
      <c r="E289" s="6">
        <v>0</v>
      </c>
      <c r="F289" s="6">
        <v>0</v>
      </c>
      <c r="G289" s="6">
        <v>0</v>
      </c>
      <c r="H289" s="6">
        <v>-230.46049499511719</v>
      </c>
      <c r="I289" s="6">
        <v>-234.94636535644531</v>
      </c>
      <c r="J289" s="6">
        <v>-238.13645935058591</v>
      </c>
      <c r="K289" s="6">
        <v>-239.2996520996094</v>
      </c>
      <c r="L289" s="6">
        <v>-236.2051086425781</v>
      </c>
      <c r="M289" s="6">
        <v>-234.50944519042969</v>
      </c>
      <c r="N289" s="6">
        <v>-236.6149597167969</v>
      </c>
      <c r="O289" s="6">
        <v>-235.12348937988281</v>
      </c>
      <c r="P289" s="6">
        <v>-236.56294250488281</v>
      </c>
      <c r="Q289" s="6">
        <v>-233.05241394042969</v>
      </c>
      <c r="R289" s="6">
        <v>-236.0038146972656</v>
      </c>
      <c r="S289" s="6">
        <v>-233.7402648925781</v>
      </c>
      <c r="T289" s="6">
        <v>-232.9234619140625</v>
      </c>
      <c r="U289" s="6">
        <v>-232.1073913574219</v>
      </c>
      <c r="V289" s="6">
        <v>-233.56642150878909</v>
      </c>
      <c r="W289" s="6">
        <v>-233.0160827636719</v>
      </c>
      <c r="X289" s="6">
        <v>-230.25978088378909</v>
      </c>
      <c r="Y289" s="6">
        <v>-228.15751647949219</v>
      </c>
      <c r="Z289" s="6">
        <v>-228.1889953613281</v>
      </c>
      <c r="AA289" s="6">
        <v>-227.6813659667969</v>
      </c>
      <c r="AB289" s="6">
        <v>-224.04571533203119</v>
      </c>
    </row>
    <row r="290" spans="2:28" x14ac:dyDescent="0.25">
      <c r="B290">
        <f>COUNTIF(Lists!$E$3:$E$547,Energy!$D290)</f>
        <v>1</v>
      </c>
      <c r="C290">
        <f>COUNTIF(Lists!$C$4:$C$17,Energy!$D290)</f>
        <v>0</v>
      </c>
      <c r="D290" s="5" t="s">
        <v>312</v>
      </c>
      <c r="E290" s="6">
        <v>0</v>
      </c>
      <c r="F290" s="6">
        <v>0</v>
      </c>
      <c r="G290" s="6">
        <v>0</v>
      </c>
      <c r="H290" s="6">
        <v>-230.46049499511719</v>
      </c>
      <c r="I290" s="6">
        <v>-234.94636535644531</v>
      </c>
      <c r="J290" s="6">
        <v>-238.13645935058591</v>
      </c>
      <c r="K290" s="6">
        <v>-239.2996520996094</v>
      </c>
      <c r="L290" s="6">
        <v>-236.2051086425781</v>
      </c>
      <c r="M290" s="6">
        <v>-234.50944519042969</v>
      </c>
      <c r="N290" s="6">
        <v>-236.6149597167969</v>
      </c>
      <c r="O290" s="6">
        <v>-235.12348937988281</v>
      </c>
      <c r="P290" s="6">
        <v>-236.56294250488281</v>
      </c>
      <c r="Q290" s="6">
        <v>-233.05241394042969</v>
      </c>
      <c r="R290" s="6">
        <v>-236.0038146972656</v>
      </c>
      <c r="S290" s="6">
        <v>-233.7402648925781</v>
      </c>
      <c r="T290" s="6">
        <v>-232.9234619140625</v>
      </c>
      <c r="U290" s="6">
        <v>-232.1073913574219</v>
      </c>
      <c r="V290" s="6">
        <v>-233.56642150878909</v>
      </c>
      <c r="W290" s="6">
        <v>-233.0160827636719</v>
      </c>
      <c r="X290" s="6">
        <v>-230.25978088378909</v>
      </c>
      <c r="Y290" s="6">
        <v>-228.15751647949219</v>
      </c>
      <c r="Z290" s="6">
        <v>-228.10113525390619</v>
      </c>
      <c r="AA290" s="6">
        <v>-227.6813659667969</v>
      </c>
      <c r="AB290" s="6">
        <v>-224.04571533203119</v>
      </c>
    </row>
    <row r="291" spans="2:28" x14ac:dyDescent="0.25">
      <c r="B291">
        <f>COUNTIF(Lists!$E$3:$E$547,Energy!$D291)</f>
        <v>1</v>
      </c>
      <c r="C291">
        <f>COUNTIF(Lists!$C$4:$C$17,Energy!$D291)</f>
        <v>0</v>
      </c>
      <c r="D291" s="5" t="s">
        <v>313</v>
      </c>
      <c r="E291" s="6">
        <v>0</v>
      </c>
      <c r="F291" s="6">
        <v>0</v>
      </c>
      <c r="G291" s="6">
        <v>0</v>
      </c>
      <c r="H291" s="6">
        <v>-230.46049499511719</v>
      </c>
      <c r="I291" s="6">
        <v>-234.94636535644531</v>
      </c>
      <c r="J291" s="6">
        <v>-238.13645935058591</v>
      </c>
      <c r="K291" s="6">
        <v>-239.2996520996094</v>
      </c>
      <c r="L291" s="6">
        <v>-236.2051086425781</v>
      </c>
      <c r="M291" s="6">
        <v>-234.50944519042969</v>
      </c>
      <c r="N291" s="6">
        <v>-236.6149597167969</v>
      </c>
      <c r="O291" s="6">
        <v>-235.12348937988281</v>
      </c>
      <c r="P291" s="6">
        <v>-236.56294250488281</v>
      </c>
      <c r="Q291" s="6">
        <v>-233.05241394042969</v>
      </c>
      <c r="R291" s="6">
        <v>-236.0038146972656</v>
      </c>
      <c r="S291" s="6">
        <v>-233.7402648925781</v>
      </c>
      <c r="T291" s="6">
        <v>-232.9234619140625</v>
      </c>
      <c r="U291" s="6">
        <v>-232.1073913574219</v>
      </c>
      <c r="V291" s="6">
        <v>-233.56642150878909</v>
      </c>
      <c r="W291" s="6">
        <v>-233.0160827636719</v>
      </c>
      <c r="X291" s="6">
        <v>-230.25978088378909</v>
      </c>
      <c r="Y291" s="6">
        <v>-228.15751647949219</v>
      </c>
      <c r="Z291" s="6">
        <v>-228.10113525390619</v>
      </c>
      <c r="AA291" s="6">
        <v>-227.6813659667969</v>
      </c>
      <c r="AB291" s="6">
        <v>-224.04571533203119</v>
      </c>
    </row>
    <row r="292" spans="2:28" x14ac:dyDescent="0.25">
      <c r="B292">
        <f>COUNTIF(Lists!$E$3:$E$547,Energy!$D292)</f>
        <v>1</v>
      </c>
      <c r="C292">
        <f>COUNTIF(Lists!$C$4:$C$17,Energy!$D292)</f>
        <v>0</v>
      </c>
      <c r="D292" s="5" t="s">
        <v>314</v>
      </c>
      <c r="E292" s="6">
        <v>0</v>
      </c>
      <c r="F292" s="6">
        <v>0</v>
      </c>
      <c r="G292" s="6">
        <v>665.85089111328125</v>
      </c>
      <c r="H292" s="6">
        <v>664.88763427734375</v>
      </c>
      <c r="I292" s="6">
        <v>664.88763427734375</v>
      </c>
      <c r="J292" s="6">
        <v>664.88763427734375</v>
      </c>
      <c r="K292" s="6">
        <v>665.85089111328125</v>
      </c>
      <c r="L292" s="6">
        <v>664.88763427734375</v>
      </c>
      <c r="M292" s="6">
        <v>664.88763427734375</v>
      </c>
      <c r="N292" s="6">
        <v>664.88763427734375</v>
      </c>
      <c r="O292" s="6">
        <v>665.85089111328125</v>
      </c>
      <c r="P292" s="6">
        <v>664.88763427734375</v>
      </c>
      <c r="Q292" s="6">
        <v>664.88763427734375</v>
      </c>
      <c r="R292" s="6">
        <v>663.87725830078125</v>
      </c>
      <c r="S292" s="6">
        <v>663.20880126953125</v>
      </c>
      <c r="T292" s="6">
        <v>651.2769775390625</v>
      </c>
      <c r="U292" s="6">
        <v>645.652587890625</v>
      </c>
      <c r="V292" s="6">
        <v>652.5408935546875</v>
      </c>
      <c r="W292" s="6">
        <v>650.20965576171875</v>
      </c>
      <c r="X292" s="6">
        <v>635.2469482421875</v>
      </c>
      <c r="Y292" s="6">
        <v>634.46917724609375</v>
      </c>
      <c r="Z292" s="6">
        <v>617.52899169921875</v>
      </c>
      <c r="AA292" s="6">
        <v>605.8414306640625</v>
      </c>
      <c r="AB292" s="6">
        <v>601.9124755859375</v>
      </c>
    </row>
    <row r="293" spans="2:28" x14ac:dyDescent="0.25">
      <c r="B293">
        <f>COUNTIF(Lists!$E$3:$E$547,Energy!$D293)</f>
        <v>1</v>
      </c>
      <c r="C293">
        <f>COUNTIF(Lists!$C$4:$C$17,Energy!$D293)</f>
        <v>0</v>
      </c>
      <c r="D293" s="5" t="s">
        <v>315</v>
      </c>
      <c r="E293" s="6">
        <v>0</v>
      </c>
      <c r="F293" s="6">
        <v>0</v>
      </c>
      <c r="G293" s="6">
        <v>0</v>
      </c>
      <c r="H293" s="6">
        <v>-230.46049499511719</v>
      </c>
      <c r="I293" s="6">
        <v>-234.94636535644531</v>
      </c>
      <c r="J293" s="6">
        <v>-238.13645935058591</v>
      </c>
      <c r="K293" s="6">
        <v>-239.2996520996094</v>
      </c>
      <c r="L293" s="6">
        <v>-236.2051086425781</v>
      </c>
      <c r="M293" s="6">
        <v>-234.50944519042969</v>
      </c>
      <c r="N293" s="6">
        <v>-236.6149597167969</v>
      </c>
      <c r="O293" s="6">
        <v>-235.12348937988281</v>
      </c>
      <c r="P293" s="6">
        <v>-236.56294250488281</v>
      </c>
      <c r="Q293" s="6">
        <v>-233.05241394042969</v>
      </c>
      <c r="R293" s="6">
        <v>-236.0038146972656</v>
      </c>
      <c r="S293" s="6">
        <v>-233.7402648925781</v>
      </c>
      <c r="T293" s="6">
        <v>-232.9234619140625</v>
      </c>
      <c r="U293" s="6">
        <v>-232.1073913574219</v>
      </c>
      <c r="V293" s="6">
        <v>-233.56642150878909</v>
      </c>
      <c r="W293" s="6">
        <v>-233.0160827636719</v>
      </c>
      <c r="X293" s="6">
        <v>-230.25978088378909</v>
      </c>
      <c r="Y293" s="6">
        <v>-228.15751647949219</v>
      </c>
      <c r="Z293" s="6">
        <v>-228.10113525390619</v>
      </c>
      <c r="AA293" s="6">
        <v>-227.6813659667969</v>
      </c>
      <c r="AB293" s="6">
        <v>-223.95783996582031</v>
      </c>
    </row>
    <row r="294" spans="2:28" x14ac:dyDescent="0.25">
      <c r="B294">
        <f>COUNTIF(Lists!$E$3:$E$547,Energy!$D294)</f>
        <v>1</v>
      </c>
      <c r="C294">
        <f>COUNTIF(Lists!$C$4:$C$17,Energy!$D294)</f>
        <v>0</v>
      </c>
      <c r="D294" s="5" t="s">
        <v>316</v>
      </c>
      <c r="E294" s="6">
        <v>0</v>
      </c>
      <c r="F294" s="6">
        <v>0</v>
      </c>
      <c r="G294" s="6">
        <v>0</v>
      </c>
      <c r="H294" s="6">
        <v>-230.46049499511719</v>
      </c>
      <c r="I294" s="6">
        <v>-234.94636535644531</v>
      </c>
      <c r="J294" s="6">
        <v>-238.13645935058591</v>
      </c>
      <c r="K294" s="6">
        <v>-239.2996520996094</v>
      </c>
      <c r="L294" s="6">
        <v>-236.2051086425781</v>
      </c>
      <c r="M294" s="6">
        <v>-234.50944519042969</v>
      </c>
      <c r="N294" s="6">
        <v>-236.6149597167969</v>
      </c>
      <c r="O294" s="6">
        <v>-235.12348937988281</v>
      </c>
      <c r="P294" s="6">
        <v>-236.56294250488281</v>
      </c>
      <c r="Q294" s="6">
        <v>-233.05241394042969</v>
      </c>
      <c r="R294" s="6">
        <v>-236.0038146972656</v>
      </c>
      <c r="S294" s="6">
        <v>-233.7402648925781</v>
      </c>
      <c r="T294" s="6">
        <v>-232.9234619140625</v>
      </c>
      <c r="U294" s="6">
        <v>-232.1073913574219</v>
      </c>
      <c r="V294" s="6">
        <v>-233.56642150878909</v>
      </c>
      <c r="W294" s="6">
        <v>-233.0160827636719</v>
      </c>
      <c r="X294" s="6">
        <v>-230.25978088378909</v>
      </c>
      <c r="Y294" s="6">
        <v>-228.15751647949219</v>
      </c>
      <c r="Z294" s="6">
        <v>-228.10113525390619</v>
      </c>
      <c r="AA294" s="6">
        <v>-227.6813659667969</v>
      </c>
      <c r="AB294" s="6">
        <v>-223.85600280761719</v>
      </c>
    </row>
    <row r="295" spans="2:28" x14ac:dyDescent="0.25">
      <c r="B295">
        <f>COUNTIF(Lists!$E$3:$E$547,Energy!$D295)</f>
        <v>1</v>
      </c>
      <c r="C295">
        <f>COUNTIF(Lists!$C$4:$C$17,Energy!$D295)</f>
        <v>0</v>
      </c>
      <c r="D295" s="5" t="s">
        <v>317</v>
      </c>
      <c r="E295" s="6">
        <v>0</v>
      </c>
      <c r="F295" s="6">
        <v>0</v>
      </c>
      <c r="G295" s="6">
        <v>0</v>
      </c>
      <c r="H295" s="6">
        <v>-230.46049499511719</v>
      </c>
      <c r="I295" s="6">
        <v>-234.94636535644531</v>
      </c>
      <c r="J295" s="6">
        <v>-238.13645935058591</v>
      </c>
      <c r="K295" s="6">
        <v>-239.2996520996094</v>
      </c>
      <c r="L295" s="6">
        <v>-236.2051086425781</v>
      </c>
      <c r="M295" s="6">
        <v>-234.50944519042969</v>
      </c>
      <c r="N295" s="6">
        <v>-236.6149597167969</v>
      </c>
      <c r="O295" s="6">
        <v>-235.12348937988281</v>
      </c>
      <c r="P295" s="6">
        <v>-236.56294250488281</v>
      </c>
      <c r="Q295" s="6">
        <v>-233.05241394042969</v>
      </c>
      <c r="R295" s="6">
        <v>-236.0038146972656</v>
      </c>
      <c r="S295" s="6">
        <v>-233.7402648925781</v>
      </c>
      <c r="T295" s="6">
        <v>-232.9234619140625</v>
      </c>
      <c r="U295" s="6">
        <v>-232.1073913574219</v>
      </c>
      <c r="V295" s="6">
        <v>-233.56642150878909</v>
      </c>
      <c r="W295" s="6">
        <v>-233.0160827636719</v>
      </c>
      <c r="X295" s="6">
        <v>-230.25978088378909</v>
      </c>
      <c r="Y295" s="6">
        <v>-228.15751647949219</v>
      </c>
      <c r="Z295" s="6">
        <v>-228.10113525390619</v>
      </c>
      <c r="AA295" s="6">
        <v>-227.6813659667969</v>
      </c>
      <c r="AB295" s="6">
        <v>-223.86997985839841</v>
      </c>
    </row>
    <row r="296" spans="2:28" x14ac:dyDescent="0.25">
      <c r="B296">
        <f>COUNTIF(Lists!$E$3:$E$547,Energy!$D296)</f>
        <v>1</v>
      </c>
      <c r="C296">
        <f>COUNTIF(Lists!$C$4:$C$17,Energy!$D296)</f>
        <v>0</v>
      </c>
      <c r="D296" s="5" t="s">
        <v>318</v>
      </c>
      <c r="E296" s="6">
        <v>0</v>
      </c>
      <c r="F296" s="6">
        <v>0</v>
      </c>
      <c r="G296" s="6">
        <v>0</v>
      </c>
      <c r="H296" s="6">
        <v>-230.46049499511719</v>
      </c>
      <c r="I296" s="6">
        <v>-234.94636535644531</v>
      </c>
      <c r="J296" s="6">
        <v>-238.13645935058591</v>
      </c>
      <c r="K296" s="6">
        <v>-239.2996520996094</v>
      </c>
      <c r="L296" s="6">
        <v>-236.2051086425781</v>
      </c>
      <c r="M296" s="6">
        <v>-234.50944519042969</v>
      </c>
      <c r="N296" s="6">
        <v>-236.6149597167969</v>
      </c>
      <c r="O296" s="6">
        <v>-235.12348937988281</v>
      </c>
      <c r="P296" s="6">
        <v>-236.56294250488281</v>
      </c>
      <c r="Q296" s="6">
        <v>-233.05241394042969</v>
      </c>
      <c r="R296" s="6">
        <v>-236.0038146972656</v>
      </c>
      <c r="S296" s="6">
        <v>-233.7402648925781</v>
      </c>
      <c r="T296" s="6">
        <v>-232.9234619140625</v>
      </c>
      <c r="U296" s="6">
        <v>-232.1073913574219</v>
      </c>
      <c r="V296" s="6">
        <v>-233.56642150878909</v>
      </c>
      <c r="W296" s="6">
        <v>-233.0160827636719</v>
      </c>
      <c r="X296" s="6">
        <v>-230.25978088378909</v>
      </c>
      <c r="Y296" s="6">
        <v>-228.15751647949219</v>
      </c>
      <c r="Z296" s="6">
        <v>-228.1889953613281</v>
      </c>
      <c r="AA296" s="6">
        <v>-227.6813659667969</v>
      </c>
      <c r="AB296" s="6">
        <v>-223.69425964355469</v>
      </c>
    </row>
    <row r="297" spans="2:28" x14ac:dyDescent="0.25">
      <c r="B297">
        <f>COUNTIF(Lists!$E$3:$E$547,Energy!$D297)</f>
        <v>1</v>
      </c>
      <c r="C297">
        <f>COUNTIF(Lists!$C$4:$C$17,Energy!$D297)</f>
        <v>0</v>
      </c>
      <c r="D297" s="5" t="s">
        <v>319</v>
      </c>
      <c r="E297" s="6">
        <v>0</v>
      </c>
      <c r="F297" s="6">
        <v>0</v>
      </c>
      <c r="G297" s="6">
        <v>0</v>
      </c>
      <c r="H297" s="6">
        <v>-230.46049499511719</v>
      </c>
      <c r="I297" s="6">
        <v>-234.94636535644531</v>
      </c>
      <c r="J297" s="6">
        <v>-238.13645935058591</v>
      </c>
      <c r="K297" s="6">
        <v>-239.2996520996094</v>
      </c>
      <c r="L297" s="6">
        <v>-236.2051086425781</v>
      </c>
      <c r="M297" s="6">
        <v>-234.50944519042969</v>
      </c>
      <c r="N297" s="6">
        <v>-236.6149597167969</v>
      </c>
      <c r="O297" s="6">
        <v>-235.12348937988281</v>
      </c>
      <c r="P297" s="6">
        <v>-236.56294250488281</v>
      </c>
      <c r="Q297" s="6">
        <v>-233.05241394042969</v>
      </c>
      <c r="R297" s="6">
        <v>-236.0038146972656</v>
      </c>
      <c r="S297" s="6">
        <v>-233.7402648925781</v>
      </c>
      <c r="T297" s="6">
        <v>-232.9234619140625</v>
      </c>
      <c r="U297" s="6">
        <v>-232.1073913574219</v>
      </c>
      <c r="V297" s="6">
        <v>-233.56642150878909</v>
      </c>
      <c r="W297" s="6">
        <v>-233.0160827636719</v>
      </c>
      <c r="X297" s="6">
        <v>-230.25978088378909</v>
      </c>
      <c r="Y297" s="6">
        <v>-228.15751647949219</v>
      </c>
      <c r="Z297" s="6">
        <v>-228.10113525390619</v>
      </c>
      <c r="AA297" s="6">
        <v>-227.6813659667969</v>
      </c>
      <c r="AB297" s="6">
        <v>-223.60639953613281</v>
      </c>
    </row>
    <row r="298" spans="2:28" x14ac:dyDescent="0.25">
      <c r="B298">
        <f>COUNTIF(Lists!$E$3:$E$547,Energy!$D298)</f>
        <v>1</v>
      </c>
      <c r="C298">
        <f>COUNTIF(Lists!$C$4:$C$17,Energy!$D298)</f>
        <v>0</v>
      </c>
      <c r="D298" s="5" t="s">
        <v>320</v>
      </c>
      <c r="E298" s="6">
        <v>0</v>
      </c>
      <c r="F298" s="6">
        <v>-45.060924530029297</v>
      </c>
      <c r="G298" s="6">
        <v>-44.386146545410163</v>
      </c>
      <c r="H298" s="6">
        <v>-45.283378601074219</v>
      </c>
      <c r="I298" s="6">
        <v>-46.567928314208977</v>
      </c>
      <c r="J298" s="6">
        <v>-47.104534149169922</v>
      </c>
      <c r="K298" s="6">
        <v>-47.529590606689453</v>
      </c>
      <c r="L298" s="6">
        <v>-47.994014739990227</v>
      </c>
      <c r="M298" s="6">
        <v>-47.833663940429688</v>
      </c>
      <c r="N298" s="6">
        <v>-47.973075866699219</v>
      </c>
      <c r="O298" s="6">
        <v>-48.093589782714837</v>
      </c>
      <c r="P298" s="6">
        <v>-48.326999664306641</v>
      </c>
      <c r="Q298" s="6">
        <v>-47.879772186279297</v>
      </c>
      <c r="R298" s="6">
        <v>-48.211002349853523</v>
      </c>
      <c r="S298" s="6">
        <v>-47.860954284667969</v>
      </c>
      <c r="T298" s="6">
        <v>-47.822235107421882</v>
      </c>
      <c r="U298" s="6">
        <v>-47.417739868164063</v>
      </c>
      <c r="V298" s="6">
        <v>-47.614944458007813</v>
      </c>
      <c r="W298" s="6">
        <v>-47.517932891845703</v>
      </c>
      <c r="X298" s="6">
        <v>-46.847934722900391</v>
      </c>
      <c r="Y298" s="6">
        <v>-46.519020080566413</v>
      </c>
      <c r="Z298" s="6">
        <v>-46.247077941894531</v>
      </c>
      <c r="AA298" s="6">
        <v>-45.925819396972663</v>
      </c>
      <c r="AB298" s="6">
        <v>-45.1578369140625</v>
      </c>
    </row>
    <row r="299" spans="2:28" x14ac:dyDescent="0.25">
      <c r="B299">
        <f>COUNTIF(Lists!$E$3:$E$547,Energy!$D299)</f>
        <v>1</v>
      </c>
      <c r="C299">
        <f>COUNTIF(Lists!$C$4:$C$17,Energy!$D299)</f>
        <v>0</v>
      </c>
      <c r="D299" s="5" t="s">
        <v>321</v>
      </c>
      <c r="E299" s="6">
        <v>0</v>
      </c>
      <c r="F299" s="6">
        <v>-45.060924530029297</v>
      </c>
      <c r="G299" s="6">
        <v>-44.386146545410163</v>
      </c>
      <c r="H299" s="6">
        <v>-45.283378601074219</v>
      </c>
      <c r="I299" s="6">
        <v>-46.567928314208977</v>
      </c>
      <c r="J299" s="6">
        <v>-47.104534149169922</v>
      </c>
      <c r="K299" s="6">
        <v>-47.529590606689453</v>
      </c>
      <c r="L299" s="6">
        <v>-47.994014739990227</v>
      </c>
      <c r="M299" s="6">
        <v>-47.833663940429688</v>
      </c>
      <c r="N299" s="6">
        <v>-47.973075866699219</v>
      </c>
      <c r="O299" s="6">
        <v>-48.093589782714837</v>
      </c>
      <c r="P299" s="6">
        <v>-48.326999664306641</v>
      </c>
      <c r="Q299" s="6">
        <v>-47.879772186279297</v>
      </c>
      <c r="R299" s="6">
        <v>-48.211002349853523</v>
      </c>
      <c r="S299" s="6">
        <v>-47.860954284667969</v>
      </c>
      <c r="T299" s="6">
        <v>-47.822235107421882</v>
      </c>
      <c r="U299" s="6">
        <v>-47.417739868164063</v>
      </c>
      <c r="V299" s="6">
        <v>-47.614944458007813</v>
      </c>
      <c r="W299" s="6">
        <v>-47.517932891845703</v>
      </c>
      <c r="X299" s="6">
        <v>-46.847934722900391</v>
      </c>
      <c r="Y299" s="6">
        <v>-46.519020080566413</v>
      </c>
      <c r="Z299" s="6">
        <v>-46.247077941894531</v>
      </c>
      <c r="AA299" s="6">
        <v>-45.925819396972663</v>
      </c>
      <c r="AB299" s="6">
        <v>-45.1578369140625</v>
      </c>
    </row>
    <row r="300" spans="2:28" x14ac:dyDescent="0.25">
      <c r="B300">
        <f>COUNTIF(Lists!$E$3:$E$547,Energy!$D300)</f>
        <v>1</v>
      </c>
      <c r="C300">
        <f>COUNTIF(Lists!$C$4:$C$17,Energy!$D300)</f>
        <v>0</v>
      </c>
      <c r="D300" s="5" t="s">
        <v>322</v>
      </c>
      <c r="E300" s="6">
        <v>0</v>
      </c>
      <c r="F300" s="6">
        <v>-45.060924530029297</v>
      </c>
      <c r="G300" s="6">
        <v>-44.386146545410163</v>
      </c>
      <c r="H300" s="6">
        <v>-45.283378601074219</v>
      </c>
      <c r="I300" s="6">
        <v>-46.567928314208977</v>
      </c>
      <c r="J300" s="6">
        <v>-47.104534149169922</v>
      </c>
      <c r="K300" s="6">
        <v>-47.529590606689453</v>
      </c>
      <c r="L300" s="6">
        <v>-47.994014739990227</v>
      </c>
      <c r="M300" s="6">
        <v>-47.833663940429688</v>
      </c>
      <c r="N300" s="6">
        <v>-47.973075866699219</v>
      </c>
      <c r="O300" s="6">
        <v>-48.093589782714837</v>
      </c>
      <c r="P300" s="6">
        <v>-48.326999664306641</v>
      </c>
      <c r="Q300" s="6">
        <v>-47.879772186279297</v>
      </c>
      <c r="R300" s="6">
        <v>-48.211002349853523</v>
      </c>
      <c r="S300" s="6">
        <v>-47.860954284667969</v>
      </c>
      <c r="T300" s="6">
        <v>-47.822235107421882</v>
      </c>
      <c r="U300" s="6">
        <v>-47.417739868164063</v>
      </c>
      <c r="V300" s="6">
        <v>-47.614944458007813</v>
      </c>
      <c r="W300" s="6">
        <v>-47.517932891845703</v>
      </c>
      <c r="X300" s="6">
        <v>-46.847934722900391</v>
      </c>
      <c r="Y300" s="6">
        <v>-46.519020080566413</v>
      </c>
      <c r="Z300" s="6">
        <v>-46.247077941894531</v>
      </c>
      <c r="AA300" s="6">
        <v>-45.904300689697273</v>
      </c>
      <c r="AB300" s="6">
        <v>-45.157768249511719</v>
      </c>
    </row>
    <row r="301" spans="2:28" x14ac:dyDescent="0.25">
      <c r="B301">
        <f>COUNTIF(Lists!$E$3:$E$547,Energy!$D301)</f>
        <v>1</v>
      </c>
      <c r="C301">
        <f>COUNTIF(Lists!$C$4:$C$17,Energy!$D301)</f>
        <v>0</v>
      </c>
      <c r="D301" s="5" t="s">
        <v>323</v>
      </c>
      <c r="E301" s="6">
        <v>0</v>
      </c>
      <c r="F301" s="6">
        <v>-45.060924530029297</v>
      </c>
      <c r="G301" s="6">
        <v>-44.386146545410163</v>
      </c>
      <c r="H301" s="6">
        <v>-45.283378601074219</v>
      </c>
      <c r="I301" s="6">
        <v>-46.567928314208977</v>
      </c>
      <c r="J301" s="6">
        <v>-47.104534149169922</v>
      </c>
      <c r="K301" s="6">
        <v>-47.529590606689453</v>
      </c>
      <c r="L301" s="6">
        <v>-47.994014739990227</v>
      </c>
      <c r="M301" s="6">
        <v>-47.833663940429688</v>
      </c>
      <c r="N301" s="6">
        <v>-47.973075866699219</v>
      </c>
      <c r="O301" s="6">
        <v>-48.093589782714837</v>
      </c>
      <c r="P301" s="6">
        <v>-48.326999664306641</v>
      </c>
      <c r="Q301" s="6">
        <v>-47.879772186279297</v>
      </c>
      <c r="R301" s="6">
        <v>-48.211002349853523</v>
      </c>
      <c r="S301" s="6">
        <v>-47.860954284667969</v>
      </c>
      <c r="T301" s="6">
        <v>-47.822235107421882</v>
      </c>
      <c r="U301" s="6">
        <v>-47.417739868164063</v>
      </c>
      <c r="V301" s="6">
        <v>-47.614944458007813</v>
      </c>
      <c r="W301" s="6">
        <v>-47.517932891845703</v>
      </c>
      <c r="X301" s="6">
        <v>-46.847934722900391</v>
      </c>
      <c r="Y301" s="6">
        <v>-46.519020080566413</v>
      </c>
      <c r="Z301" s="6">
        <v>-46.247077941894531</v>
      </c>
      <c r="AA301" s="6">
        <v>-45.882789611816413</v>
      </c>
      <c r="AB301" s="6">
        <v>-45.071758270263672</v>
      </c>
    </row>
    <row r="302" spans="2:28" x14ac:dyDescent="0.25">
      <c r="B302">
        <f>COUNTIF(Lists!$E$3:$E$547,Energy!$D302)</f>
        <v>1</v>
      </c>
      <c r="C302">
        <f>COUNTIF(Lists!$C$4:$C$17,Energy!$D302)</f>
        <v>0</v>
      </c>
      <c r="D302" s="5" t="s">
        <v>324</v>
      </c>
      <c r="E302" s="6">
        <v>0</v>
      </c>
      <c r="F302" s="6">
        <v>-45.060924530029297</v>
      </c>
      <c r="G302" s="6">
        <v>-44.386146545410163</v>
      </c>
      <c r="H302" s="6">
        <v>-45.283378601074219</v>
      </c>
      <c r="I302" s="6">
        <v>-46.567928314208977</v>
      </c>
      <c r="J302" s="6">
        <v>-47.104534149169922</v>
      </c>
      <c r="K302" s="6">
        <v>-47.529590606689453</v>
      </c>
      <c r="L302" s="6">
        <v>-47.994014739990227</v>
      </c>
      <c r="M302" s="6">
        <v>-47.833663940429688</v>
      </c>
      <c r="N302" s="6">
        <v>-47.973075866699219</v>
      </c>
      <c r="O302" s="6">
        <v>-48.093589782714837</v>
      </c>
      <c r="P302" s="6">
        <v>-48.326999664306641</v>
      </c>
      <c r="Q302" s="6">
        <v>-47.879772186279297</v>
      </c>
      <c r="R302" s="6">
        <v>-48.211002349853523</v>
      </c>
      <c r="S302" s="6">
        <v>-47.860954284667969</v>
      </c>
      <c r="T302" s="6">
        <v>-47.822235107421882</v>
      </c>
      <c r="U302" s="6">
        <v>-47.417739868164063</v>
      </c>
      <c r="V302" s="6">
        <v>-47.614944458007813</v>
      </c>
      <c r="W302" s="6">
        <v>-47.517932891845703</v>
      </c>
      <c r="X302" s="6">
        <v>-46.847934722900391</v>
      </c>
      <c r="Y302" s="6">
        <v>-46.519020080566413</v>
      </c>
      <c r="Z302" s="6">
        <v>-46.247077941894531</v>
      </c>
      <c r="AA302" s="6">
        <v>-45.882789611816413</v>
      </c>
      <c r="AB302" s="6">
        <v>-45.050247192382813</v>
      </c>
    </row>
    <row r="303" spans="2:28" x14ac:dyDescent="0.25">
      <c r="B303">
        <f>COUNTIF(Lists!$E$3:$E$547,Energy!$D303)</f>
        <v>1</v>
      </c>
      <c r="C303">
        <f>COUNTIF(Lists!$C$4:$C$17,Energy!$D303)</f>
        <v>0</v>
      </c>
      <c r="D303" s="5" t="s">
        <v>325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</row>
    <row r="304" spans="2:28" x14ac:dyDescent="0.25">
      <c r="B304">
        <f>COUNTIF(Lists!$E$3:$E$547,Energy!$D304)</f>
        <v>1</v>
      </c>
      <c r="C304">
        <f>COUNTIF(Lists!$C$4:$C$17,Energy!$D304)</f>
        <v>0</v>
      </c>
      <c r="D304" s="5" t="s">
        <v>326</v>
      </c>
      <c r="E304" s="6">
        <v>0</v>
      </c>
      <c r="F304" s="6">
        <v>0</v>
      </c>
      <c r="G304" s="6">
        <v>665.85089111328125</v>
      </c>
      <c r="H304" s="6">
        <v>664.88763427734375</v>
      </c>
      <c r="I304" s="6">
        <v>664.88763427734375</v>
      </c>
      <c r="J304" s="6">
        <v>664.88763427734375</v>
      </c>
      <c r="K304" s="6">
        <v>665.85089111328125</v>
      </c>
      <c r="L304" s="6">
        <v>664.88763427734375</v>
      </c>
      <c r="M304" s="6">
        <v>664.88763427734375</v>
      </c>
      <c r="N304" s="6">
        <v>664.88763427734375</v>
      </c>
      <c r="O304" s="6">
        <v>665.85089111328125</v>
      </c>
      <c r="P304" s="6">
        <v>664.88763427734375</v>
      </c>
      <c r="Q304" s="6">
        <v>664.88763427734375</v>
      </c>
      <c r="R304" s="6">
        <v>663.87725830078125</v>
      </c>
      <c r="S304" s="6">
        <v>663.20880126953125</v>
      </c>
      <c r="T304" s="6">
        <v>650.728759765625</v>
      </c>
      <c r="U304" s="6">
        <v>645.652587890625</v>
      </c>
      <c r="V304" s="6">
        <v>652.3145751953125</v>
      </c>
      <c r="W304" s="6">
        <v>649.93218994140625</v>
      </c>
      <c r="X304" s="6">
        <v>634.7606201171875</v>
      </c>
      <c r="Y304" s="6">
        <v>634.10052490234375</v>
      </c>
      <c r="Z304" s="6">
        <v>617.1431884765625</v>
      </c>
      <c r="AA304" s="6">
        <v>605.8414306640625</v>
      </c>
      <c r="AB304" s="6">
        <v>601.3973388671875</v>
      </c>
    </row>
    <row r="305" spans="2:28" x14ac:dyDescent="0.25">
      <c r="B305">
        <f>COUNTIF(Lists!$E$3:$E$547,Energy!$D305)</f>
        <v>1</v>
      </c>
      <c r="C305">
        <f>COUNTIF(Lists!$C$4:$C$17,Energy!$D305)</f>
        <v>0</v>
      </c>
      <c r="D305" s="5" t="s">
        <v>327</v>
      </c>
      <c r="E305" s="6">
        <v>0</v>
      </c>
      <c r="F305" s="6">
        <v>-45.060924530029297</v>
      </c>
      <c r="G305" s="6">
        <v>-44.386146545410163</v>
      </c>
      <c r="H305" s="6">
        <v>-45.283378601074219</v>
      </c>
      <c r="I305" s="6">
        <v>-46.567928314208977</v>
      </c>
      <c r="J305" s="6">
        <v>-47.104534149169922</v>
      </c>
      <c r="K305" s="6">
        <v>-47.529590606689453</v>
      </c>
      <c r="L305" s="6">
        <v>-47.994014739990227</v>
      </c>
      <c r="M305" s="6">
        <v>-47.833663940429688</v>
      </c>
      <c r="N305" s="6">
        <v>-47.973075866699219</v>
      </c>
      <c r="O305" s="6">
        <v>-48.093589782714837</v>
      </c>
      <c r="P305" s="6">
        <v>-48.326999664306641</v>
      </c>
      <c r="Q305" s="6">
        <v>-47.879772186279297</v>
      </c>
      <c r="R305" s="6">
        <v>-48.211002349853523</v>
      </c>
      <c r="S305" s="6">
        <v>-47.860954284667969</v>
      </c>
      <c r="T305" s="6">
        <v>-47.822235107421882</v>
      </c>
      <c r="U305" s="6">
        <v>-47.417739868164063</v>
      </c>
      <c r="V305" s="6">
        <v>-47.614944458007813</v>
      </c>
      <c r="W305" s="6">
        <v>-47.517932891845703</v>
      </c>
      <c r="X305" s="6">
        <v>-46.847934722900391</v>
      </c>
      <c r="Y305" s="6">
        <v>-46.519020080566413</v>
      </c>
      <c r="Z305" s="6">
        <v>-46.247077941894531</v>
      </c>
      <c r="AA305" s="6">
        <v>-45.839763641357422</v>
      </c>
      <c r="AB305" s="6">
        <v>-45.028736114501953</v>
      </c>
    </row>
    <row r="306" spans="2:28" x14ac:dyDescent="0.25">
      <c r="B306">
        <f>COUNTIF(Lists!$E$3:$E$547,Energy!$D306)</f>
        <v>1</v>
      </c>
      <c r="C306">
        <f>COUNTIF(Lists!$C$4:$C$17,Energy!$D306)</f>
        <v>0</v>
      </c>
      <c r="D306" s="5" t="s">
        <v>328</v>
      </c>
      <c r="E306" s="6">
        <v>0</v>
      </c>
      <c r="F306" s="6">
        <v>-45.060924530029297</v>
      </c>
      <c r="G306" s="6">
        <v>-44.386146545410163</v>
      </c>
      <c r="H306" s="6">
        <v>-45.283378601074219</v>
      </c>
      <c r="I306" s="6">
        <v>-46.567928314208977</v>
      </c>
      <c r="J306" s="6">
        <v>-47.104534149169922</v>
      </c>
      <c r="K306" s="6">
        <v>-47.529590606689453</v>
      </c>
      <c r="L306" s="6">
        <v>-47.994014739990227</v>
      </c>
      <c r="M306" s="6">
        <v>-47.833663940429688</v>
      </c>
      <c r="N306" s="6">
        <v>-47.973075866699219</v>
      </c>
      <c r="O306" s="6">
        <v>-48.093589782714837</v>
      </c>
      <c r="P306" s="6">
        <v>-48.326999664306641</v>
      </c>
      <c r="Q306" s="6">
        <v>-47.879772186279297</v>
      </c>
      <c r="R306" s="6">
        <v>-48.211002349853523</v>
      </c>
      <c r="S306" s="6">
        <v>-47.860954284667969</v>
      </c>
      <c r="T306" s="6">
        <v>-47.822235107421882</v>
      </c>
      <c r="U306" s="6">
        <v>-47.417739868164063</v>
      </c>
      <c r="V306" s="6">
        <v>-47.614944458007813</v>
      </c>
      <c r="W306" s="6">
        <v>-47.517932891845703</v>
      </c>
      <c r="X306" s="6">
        <v>-46.847934722900391</v>
      </c>
      <c r="Y306" s="6">
        <v>-46.519020080566413</v>
      </c>
      <c r="Z306" s="6">
        <v>-46.225551605224609</v>
      </c>
      <c r="AA306" s="6">
        <v>-45.839855194091797</v>
      </c>
      <c r="AB306" s="6">
        <v>-44.985729217529297</v>
      </c>
    </row>
    <row r="307" spans="2:28" x14ac:dyDescent="0.25">
      <c r="B307">
        <f>COUNTIF(Lists!$E$3:$E$547,Energy!$D307)</f>
        <v>1</v>
      </c>
      <c r="C307">
        <f>COUNTIF(Lists!$C$4:$C$17,Energy!$D307)</f>
        <v>0</v>
      </c>
      <c r="D307" s="5" t="s">
        <v>329</v>
      </c>
      <c r="E307" s="6">
        <v>0</v>
      </c>
      <c r="F307" s="6">
        <v>-45.060924530029297</v>
      </c>
      <c r="G307" s="6">
        <v>-44.386146545410163</v>
      </c>
      <c r="H307" s="6">
        <v>-45.283378601074219</v>
      </c>
      <c r="I307" s="6">
        <v>-46.567928314208977</v>
      </c>
      <c r="J307" s="6">
        <v>-47.104534149169922</v>
      </c>
      <c r="K307" s="6">
        <v>-47.529590606689453</v>
      </c>
      <c r="L307" s="6">
        <v>-47.994014739990227</v>
      </c>
      <c r="M307" s="6">
        <v>-47.833663940429688</v>
      </c>
      <c r="N307" s="6">
        <v>-47.973075866699219</v>
      </c>
      <c r="O307" s="6">
        <v>-48.093589782714837</v>
      </c>
      <c r="P307" s="6">
        <v>-48.326999664306641</v>
      </c>
      <c r="Q307" s="6">
        <v>-47.879772186279297</v>
      </c>
      <c r="R307" s="6">
        <v>-48.211002349853523</v>
      </c>
      <c r="S307" s="6">
        <v>-47.860954284667969</v>
      </c>
      <c r="T307" s="6">
        <v>-47.822235107421882</v>
      </c>
      <c r="U307" s="6">
        <v>-47.417739868164063</v>
      </c>
      <c r="V307" s="6">
        <v>-47.614944458007813</v>
      </c>
      <c r="W307" s="6">
        <v>-47.517932891845703</v>
      </c>
      <c r="X307" s="6">
        <v>-46.847934722900391</v>
      </c>
      <c r="Y307" s="6">
        <v>-46.497779846191413</v>
      </c>
      <c r="Z307" s="6">
        <v>-46.225551605224609</v>
      </c>
      <c r="AA307" s="6">
        <v>-45.839855194091797</v>
      </c>
      <c r="AB307" s="6">
        <v>-44.942699432373047</v>
      </c>
    </row>
    <row r="308" spans="2:28" x14ac:dyDescent="0.25">
      <c r="B308">
        <f>COUNTIF(Lists!$E$3:$E$547,Energy!$D308)</f>
        <v>1</v>
      </c>
      <c r="C308">
        <f>COUNTIF(Lists!$C$4:$C$17,Energy!$D308)</f>
        <v>0</v>
      </c>
      <c r="D308" s="5" t="s">
        <v>330</v>
      </c>
      <c r="E308" s="6">
        <v>0</v>
      </c>
      <c r="F308" s="6">
        <v>-45.060924530029297</v>
      </c>
      <c r="G308" s="6">
        <v>-44.386146545410163</v>
      </c>
      <c r="H308" s="6">
        <v>-45.283378601074219</v>
      </c>
      <c r="I308" s="6">
        <v>-46.567928314208977</v>
      </c>
      <c r="J308" s="6">
        <v>-47.104534149169922</v>
      </c>
      <c r="K308" s="6">
        <v>-47.529590606689453</v>
      </c>
      <c r="L308" s="6">
        <v>-47.994014739990227</v>
      </c>
      <c r="M308" s="6">
        <v>-47.833663940429688</v>
      </c>
      <c r="N308" s="6">
        <v>-47.973075866699219</v>
      </c>
      <c r="O308" s="6">
        <v>-48.093589782714837</v>
      </c>
      <c r="P308" s="6">
        <v>-48.326999664306641</v>
      </c>
      <c r="Q308" s="6">
        <v>-47.879772186279297</v>
      </c>
      <c r="R308" s="6">
        <v>-48.211002349853523</v>
      </c>
      <c r="S308" s="6">
        <v>-47.860954284667969</v>
      </c>
      <c r="T308" s="6">
        <v>-47.822235107421882</v>
      </c>
      <c r="U308" s="6">
        <v>-47.417739868164063</v>
      </c>
      <c r="V308" s="6">
        <v>-47.614944458007813</v>
      </c>
      <c r="W308" s="6">
        <v>-47.517932891845703</v>
      </c>
      <c r="X308" s="6">
        <v>-46.847934722900391</v>
      </c>
      <c r="Y308" s="6">
        <v>-46.476268768310547</v>
      </c>
      <c r="Z308" s="6">
        <v>-46.225551605224609</v>
      </c>
      <c r="AA308" s="6">
        <v>-45.796684265136719</v>
      </c>
      <c r="AB308" s="6">
        <v>-44.920787811279297</v>
      </c>
    </row>
    <row r="309" spans="2:28" x14ac:dyDescent="0.25">
      <c r="B309">
        <f>COUNTIF(Lists!$E$3:$E$547,Energy!$D309)</f>
        <v>1</v>
      </c>
      <c r="C309">
        <f>COUNTIF(Lists!$C$4:$C$17,Energy!$D309)</f>
        <v>0</v>
      </c>
      <c r="D309" s="5" t="s">
        <v>331</v>
      </c>
      <c r="E309" s="6">
        <v>0</v>
      </c>
      <c r="F309" s="6">
        <v>-45.060924530029297</v>
      </c>
      <c r="G309" s="6">
        <v>-44.386146545410163</v>
      </c>
      <c r="H309" s="6">
        <v>-45.283378601074219</v>
      </c>
      <c r="I309" s="6">
        <v>-46.567928314208977</v>
      </c>
      <c r="J309" s="6">
        <v>-47.104534149169922</v>
      </c>
      <c r="K309" s="6">
        <v>-47.529590606689453</v>
      </c>
      <c r="L309" s="6">
        <v>-47.994014739990227</v>
      </c>
      <c r="M309" s="6">
        <v>-47.833663940429688</v>
      </c>
      <c r="N309" s="6">
        <v>-47.973075866699219</v>
      </c>
      <c r="O309" s="6">
        <v>-48.093589782714837</v>
      </c>
      <c r="P309" s="6">
        <v>-48.326999664306641</v>
      </c>
      <c r="Q309" s="6">
        <v>-47.879772186279297</v>
      </c>
      <c r="R309" s="6">
        <v>-48.211002349853523</v>
      </c>
      <c r="S309" s="6">
        <v>-47.860954284667969</v>
      </c>
      <c r="T309" s="6">
        <v>-47.822235107421882</v>
      </c>
      <c r="U309" s="6">
        <v>-47.417739868164063</v>
      </c>
      <c r="V309" s="6">
        <v>-47.614944458007813</v>
      </c>
      <c r="W309" s="6">
        <v>-47.517932891845703</v>
      </c>
      <c r="X309" s="6">
        <v>-46.847934722900391</v>
      </c>
      <c r="Y309" s="6">
        <v>-46.454757690429688</v>
      </c>
      <c r="Z309" s="6">
        <v>-46.20404052734375</v>
      </c>
      <c r="AA309" s="6">
        <v>-45.796672821044922</v>
      </c>
      <c r="AB309" s="6">
        <v>-44.899272918701172</v>
      </c>
    </row>
    <row r="310" spans="2:28" x14ac:dyDescent="0.25">
      <c r="B310">
        <f>COUNTIF(Lists!$E$3:$E$547,Energy!$D310)</f>
        <v>1</v>
      </c>
      <c r="C310">
        <f>COUNTIF(Lists!$C$4:$C$17,Energy!$D310)</f>
        <v>0</v>
      </c>
      <c r="D310" s="5" t="s">
        <v>332</v>
      </c>
      <c r="E310" s="6">
        <v>0</v>
      </c>
      <c r="F310" s="6">
        <v>-45.060924530029297</v>
      </c>
      <c r="G310" s="6">
        <v>-44.386146545410163</v>
      </c>
      <c r="H310" s="6">
        <v>-45.283378601074219</v>
      </c>
      <c r="I310" s="6">
        <v>-46.567928314208977</v>
      </c>
      <c r="J310" s="6">
        <v>-47.104534149169922</v>
      </c>
      <c r="K310" s="6">
        <v>-47.529590606689453</v>
      </c>
      <c r="L310" s="6">
        <v>-47.994014739990227</v>
      </c>
      <c r="M310" s="6">
        <v>-47.833663940429688</v>
      </c>
      <c r="N310" s="6">
        <v>-47.973075866699219</v>
      </c>
      <c r="O310" s="6">
        <v>-48.093589782714837</v>
      </c>
      <c r="P310" s="6">
        <v>-48.326999664306641</v>
      </c>
      <c r="Q310" s="6">
        <v>-47.879772186279297</v>
      </c>
      <c r="R310" s="6">
        <v>-48.211002349853523</v>
      </c>
      <c r="S310" s="6">
        <v>-47.860954284667969</v>
      </c>
      <c r="T310" s="6">
        <v>-47.822235107421882</v>
      </c>
      <c r="U310" s="6">
        <v>-47.439327239990227</v>
      </c>
      <c r="V310" s="6">
        <v>-47.614933013916023</v>
      </c>
      <c r="W310" s="6">
        <v>-47.517932891845703</v>
      </c>
      <c r="X310" s="6">
        <v>-46.847934722900391</v>
      </c>
      <c r="Y310" s="6">
        <v>-46.433246612548828</v>
      </c>
      <c r="Z310" s="6">
        <v>-46.20404052734375</v>
      </c>
      <c r="AA310" s="6">
        <v>-45.775157928466797</v>
      </c>
      <c r="AB310" s="6">
        <v>-44.856254577636719</v>
      </c>
    </row>
    <row r="311" spans="2:28" x14ac:dyDescent="0.25">
      <c r="B311">
        <f>COUNTIF(Lists!$E$3:$E$547,Energy!$D311)</f>
        <v>1</v>
      </c>
      <c r="C311">
        <f>COUNTIF(Lists!$C$4:$C$17,Energy!$D311)</f>
        <v>0</v>
      </c>
      <c r="D311" s="5" t="s">
        <v>333</v>
      </c>
      <c r="E311" s="6">
        <v>0</v>
      </c>
      <c r="F311" s="6">
        <v>-45.060924530029297</v>
      </c>
      <c r="G311" s="6">
        <v>-44.386146545410163</v>
      </c>
      <c r="H311" s="6">
        <v>-45.283378601074219</v>
      </c>
      <c r="I311" s="6">
        <v>-46.567928314208977</v>
      </c>
      <c r="J311" s="6">
        <v>-47.104534149169922</v>
      </c>
      <c r="K311" s="6">
        <v>-47.529590606689453</v>
      </c>
      <c r="L311" s="6">
        <v>-47.994014739990227</v>
      </c>
      <c r="M311" s="6">
        <v>-47.833663940429688</v>
      </c>
      <c r="N311" s="6">
        <v>-47.973075866699219</v>
      </c>
      <c r="O311" s="6">
        <v>-48.093589782714837</v>
      </c>
      <c r="P311" s="6">
        <v>-48.326999664306641</v>
      </c>
      <c r="Q311" s="6">
        <v>-47.879772186279297</v>
      </c>
      <c r="R311" s="6">
        <v>-48.211002349853523</v>
      </c>
      <c r="S311" s="6">
        <v>-47.860954284667969</v>
      </c>
      <c r="T311" s="6">
        <v>-47.822235107421882</v>
      </c>
      <c r="U311" s="6">
        <v>-47.439327239990227</v>
      </c>
      <c r="V311" s="6">
        <v>-47.614933013916023</v>
      </c>
      <c r="W311" s="6">
        <v>-47.517932891845703</v>
      </c>
      <c r="X311" s="6">
        <v>-46.847934722900391</v>
      </c>
      <c r="Y311" s="6">
        <v>-46.433246612548828</v>
      </c>
      <c r="Z311" s="6">
        <v>-46.182529449462891</v>
      </c>
      <c r="AA311" s="6">
        <v>-45.732143402099609</v>
      </c>
      <c r="AB311" s="6">
        <v>-44.856597900390618</v>
      </c>
    </row>
    <row r="312" spans="2:28" x14ac:dyDescent="0.25">
      <c r="B312">
        <f>COUNTIF(Lists!$E$3:$E$547,Energy!$D312)</f>
        <v>1</v>
      </c>
      <c r="C312">
        <f>COUNTIF(Lists!$C$4:$C$17,Energy!$D312)</f>
        <v>0</v>
      </c>
      <c r="D312" s="5" t="s">
        <v>334</v>
      </c>
      <c r="E312" s="6">
        <v>0</v>
      </c>
      <c r="F312" s="6">
        <v>0</v>
      </c>
      <c r="G312" s="6">
        <v>-44.386146545410163</v>
      </c>
      <c r="H312" s="6">
        <v>-45.283378601074219</v>
      </c>
      <c r="I312" s="6">
        <v>-46.567928314208977</v>
      </c>
      <c r="J312" s="6">
        <v>-47.104534149169922</v>
      </c>
      <c r="K312" s="6">
        <v>-47.529590606689453</v>
      </c>
      <c r="L312" s="6">
        <v>-47.994014739990227</v>
      </c>
      <c r="M312" s="6">
        <v>-47.833663940429688</v>
      </c>
      <c r="N312" s="6">
        <v>-47.973075866699219</v>
      </c>
      <c r="O312" s="6">
        <v>-48.093589782714837</v>
      </c>
      <c r="P312" s="6">
        <v>-48.326999664306641</v>
      </c>
      <c r="Q312" s="6">
        <v>-47.879772186279297</v>
      </c>
      <c r="R312" s="6">
        <v>-48.211002349853523</v>
      </c>
      <c r="S312" s="6">
        <v>-47.860954284667969</v>
      </c>
      <c r="T312" s="6">
        <v>-47.822235107421882</v>
      </c>
      <c r="U312" s="6">
        <v>-47.439327239990227</v>
      </c>
      <c r="V312" s="6">
        <v>-47.614933013916023</v>
      </c>
      <c r="W312" s="6">
        <v>-47.517932891845703</v>
      </c>
      <c r="X312" s="6">
        <v>-46.847934722900391</v>
      </c>
      <c r="Y312" s="6">
        <v>-46.433246612548828</v>
      </c>
      <c r="Z312" s="6">
        <v>-46.182529449462891</v>
      </c>
      <c r="AA312" s="6">
        <v>-45.732143402099609</v>
      </c>
      <c r="AB312" s="6">
        <v>-44.856597900390618</v>
      </c>
    </row>
    <row r="313" spans="2:28" x14ac:dyDescent="0.25">
      <c r="B313">
        <f>COUNTIF(Lists!$E$3:$E$547,Energy!$D313)</f>
        <v>1</v>
      </c>
      <c r="C313">
        <f>COUNTIF(Lists!$C$4:$C$17,Energy!$D313)</f>
        <v>0</v>
      </c>
      <c r="D313" s="5" t="s">
        <v>335</v>
      </c>
      <c r="E313" s="6">
        <v>0</v>
      </c>
      <c r="F313" s="6">
        <v>0</v>
      </c>
      <c r="G313" s="6">
        <v>-44.386146545410163</v>
      </c>
      <c r="H313" s="6">
        <v>-45.283378601074219</v>
      </c>
      <c r="I313" s="6">
        <v>-46.567928314208977</v>
      </c>
      <c r="J313" s="6">
        <v>-47.104534149169922</v>
      </c>
      <c r="K313" s="6">
        <v>-47.529590606689453</v>
      </c>
      <c r="L313" s="6">
        <v>-47.994014739990227</v>
      </c>
      <c r="M313" s="6">
        <v>-47.833663940429688</v>
      </c>
      <c r="N313" s="6">
        <v>-47.973075866699219</v>
      </c>
      <c r="O313" s="6">
        <v>-48.093589782714837</v>
      </c>
      <c r="P313" s="6">
        <v>-48.326999664306641</v>
      </c>
      <c r="Q313" s="6">
        <v>-47.879772186279297</v>
      </c>
      <c r="R313" s="6">
        <v>-48.211002349853523</v>
      </c>
      <c r="S313" s="6">
        <v>-47.860954284667969</v>
      </c>
      <c r="T313" s="6">
        <v>-47.822235107421882</v>
      </c>
      <c r="U313" s="6">
        <v>-47.439327239990227</v>
      </c>
      <c r="V313" s="6">
        <v>-47.614933013916023</v>
      </c>
      <c r="W313" s="6">
        <v>-47.517932891845703</v>
      </c>
      <c r="X313" s="6">
        <v>-46.847934722900391</v>
      </c>
      <c r="Y313" s="6">
        <v>-46.433246612548828</v>
      </c>
      <c r="Z313" s="6">
        <v>-46.139518737792969</v>
      </c>
      <c r="AA313" s="6">
        <v>-45.710620880126953</v>
      </c>
      <c r="AB313" s="6">
        <v>-44.847015380859382</v>
      </c>
    </row>
    <row r="314" spans="2:28" x14ac:dyDescent="0.25">
      <c r="B314">
        <f>COUNTIF(Lists!$E$3:$E$547,Energy!$D314)</f>
        <v>1</v>
      </c>
      <c r="C314">
        <f>COUNTIF(Lists!$C$4:$C$17,Energy!$D314)</f>
        <v>0</v>
      </c>
      <c r="D314" s="5" t="s">
        <v>336</v>
      </c>
      <c r="E314" s="6">
        <v>0</v>
      </c>
      <c r="F314" s="6">
        <v>0</v>
      </c>
      <c r="G314" s="6">
        <v>-44.386146545410163</v>
      </c>
      <c r="H314" s="6">
        <v>-45.283378601074219</v>
      </c>
      <c r="I314" s="6">
        <v>-46.567928314208977</v>
      </c>
      <c r="J314" s="6">
        <v>-47.104534149169922</v>
      </c>
      <c r="K314" s="6">
        <v>-47.529590606689453</v>
      </c>
      <c r="L314" s="6">
        <v>-47.994014739990227</v>
      </c>
      <c r="M314" s="6">
        <v>-47.833663940429688</v>
      </c>
      <c r="N314" s="6">
        <v>-47.973075866699219</v>
      </c>
      <c r="O314" s="6">
        <v>-48.093589782714837</v>
      </c>
      <c r="P314" s="6">
        <v>-48.326999664306641</v>
      </c>
      <c r="Q314" s="6">
        <v>-47.879772186279297</v>
      </c>
      <c r="R314" s="6">
        <v>-48.211002349853523</v>
      </c>
      <c r="S314" s="6">
        <v>-47.860954284667969</v>
      </c>
      <c r="T314" s="6">
        <v>-47.822235107421882</v>
      </c>
      <c r="U314" s="6">
        <v>-47.439327239990227</v>
      </c>
      <c r="V314" s="6">
        <v>-47.614933013916023</v>
      </c>
      <c r="W314" s="6">
        <v>-47.517932891845703</v>
      </c>
      <c r="X314" s="6">
        <v>-46.847934722900391</v>
      </c>
      <c r="Y314" s="6">
        <v>-46.433246612548828</v>
      </c>
      <c r="Z314" s="6">
        <v>-46.139518737792969</v>
      </c>
      <c r="AA314" s="6">
        <v>-45.710620880126953</v>
      </c>
      <c r="AB314" s="6">
        <v>-44.847019195556641</v>
      </c>
    </row>
    <row r="315" spans="2:28" x14ac:dyDescent="0.25">
      <c r="B315">
        <f>COUNTIF(Lists!$E$3:$E$547,Energy!$D315)</f>
        <v>1</v>
      </c>
      <c r="C315">
        <f>COUNTIF(Lists!$C$4:$C$17,Energy!$D315)</f>
        <v>0</v>
      </c>
      <c r="D315" s="5" t="s">
        <v>337</v>
      </c>
      <c r="E315" s="6">
        <v>0</v>
      </c>
      <c r="F315" s="6">
        <v>0</v>
      </c>
      <c r="G315" s="6">
        <v>665.85089111328125</v>
      </c>
      <c r="H315" s="6">
        <v>664.88763427734375</v>
      </c>
      <c r="I315" s="6">
        <v>664.88763427734375</v>
      </c>
      <c r="J315" s="6">
        <v>664.88763427734375</v>
      </c>
      <c r="K315" s="6">
        <v>665.85089111328125</v>
      </c>
      <c r="L315" s="6">
        <v>664.88763427734375</v>
      </c>
      <c r="M315" s="6">
        <v>664.88763427734375</v>
      </c>
      <c r="N315" s="6">
        <v>664.88763427734375</v>
      </c>
      <c r="O315" s="6">
        <v>665.85089111328125</v>
      </c>
      <c r="P315" s="6">
        <v>664.88763427734375</v>
      </c>
      <c r="Q315" s="6">
        <v>664.88763427734375</v>
      </c>
      <c r="R315" s="6">
        <v>663.87725830078125</v>
      </c>
      <c r="S315" s="6">
        <v>663.20880126953125</v>
      </c>
      <c r="T315" s="6">
        <v>651.01080322265625</v>
      </c>
      <c r="U315" s="6">
        <v>645.652587890625</v>
      </c>
      <c r="V315" s="6">
        <v>652.3145751953125</v>
      </c>
      <c r="W315" s="6">
        <v>650.20965576171875</v>
      </c>
      <c r="X315" s="6">
        <v>635.12347412109375</v>
      </c>
      <c r="Y315" s="6">
        <v>634.25592041015625</v>
      </c>
      <c r="Z315" s="6">
        <v>617.52899169921875</v>
      </c>
      <c r="AA315" s="6">
        <v>605.8414306640625</v>
      </c>
      <c r="AB315" s="6">
        <v>601.9124755859375</v>
      </c>
    </row>
    <row r="316" spans="2:28" x14ac:dyDescent="0.25">
      <c r="B316">
        <f>COUNTIF(Lists!$E$3:$E$547,Energy!$D316)</f>
        <v>1</v>
      </c>
      <c r="C316">
        <f>COUNTIF(Lists!$C$4:$C$17,Energy!$D316)</f>
        <v>0</v>
      </c>
      <c r="D316" s="5" t="s">
        <v>338</v>
      </c>
      <c r="E316" s="6">
        <v>0</v>
      </c>
      <c r="F316" s="6">
        <v>0</v>
      </c>
      <c r="G316" s="6">
        <v>-44.386146545410163</v>
      </c>
      <c r="H316" s="6">
        <v>-45.283378601074219</v>
      </c>
      <c r="I316" s="6">
        <v>-46.567928314208977</v>
      </c>
      <c r="J316" s="6">
        <v>-47.104534149169922</v>
      </c>
      <c r="K316" s="6">
        <v>-47.529590606689453</v>
      </c>
      <c r="L316" s="6">
        <v>-47.994014739990227</v>
      </c>
      <c r="M316" s="6">
        <v>-47.833663940429688</v>
      </c>
      <c r="N316" s="6">
        <v>-47.973075866699219</v>
      </c>
      <c r="O316" s="6">
        <v>-48.093589782714837</v>
      </c>
      <c r="P316" s="6">
        <v>-48.326999664306641</v>
      </c>
      <c r="Q316" s="6">
        <v>-47.879772186279297</v>
      </c>
      <c r="R316" s="6">
        <v>-48.211002349853523</v>
      </c>
      <c r="S316" s="6">
        <v>-47.860954284667969</v>
      </c>
      <c r="T316" s="6">
        <v>-47.822235107421882</v>
      </c>
      <c r="U316" s="6">
        <v>-47.439327239990227</v>
      </c>
      <c r="V316" s="6">
        <v>-47.614933013916023</v>
      </c>
      <c r="W316" s="6">
        <v>-47.517932891845703</v>
      </c>
      <c r="X316" s="6">
        <v>-46.847934722900391</v>
      </c>
      <c r="Y316" s="6">
        <v>-46.433246612548828</v>
      </c>
      <c r="Z316" s="6">
        <v>-46.139518737792969</v>
      </c>
      <c r="AA316" s="6">
        <v>-45.710620880126953</v>
      </c>
      <c r="AB316" s="6">
        <v>-44.825492858886719</v>
      </c>
    </row>
    <row r="317" spans="2:28" x14ac:dyDescent="0.25">
      <c r="B317">
        <f>COUNTIF(Lists!$E$3:$E$547,Energy!$D317)</f>
        <v>1</v>
      </c>
      <c r="C317">
        <f>COUNTIF(Lists!$C$4:$C$17,Energy!$D317)</f>
        <v>0</v>
      </c>
      <c r="D317" s="5" t="s">
        <v>339</v>
      </c>
      <c r="E317" s="6">
        <v>0</v>
      </c>
      <c r="F317" s="6">
        <v>0</v>
      </c>
      <c r="G317" s="6">
        <v>-44.386146545410163</v>
      </c>
      <c r="H317" s="6">
        <v>-45.283378601074219</v>
      </c>
      <c r="I317" s="6">
        <v>-46.567928314208977</v>
      </c>
      <c r="J317" s="6">
        <v>-47.104534149169922</v>
      </c>
      <c r="K317" s="6">
        <v>-47.529590606689453</v>
      </c>
      <c r="L317" s="6">
        <v>-47.994014739990227</v>
      </c>
      <c r="M317" s="6">
        <v>-47.833663940429688</v>
      </c>
      <c r="N317" s="6">
        <v>-47.973075866699219</v>
      </c>
      <c r="O317" s="6">
        <v>-48.093589782714837</v>
      </c>
      <c r="P317" s="6">
        <v>-48.326999664306641</v>
      </c>
      <c r="Q317" s="6">
        <v>-47.879772186279297</v>
      </c>
      <c r="R317" s="6">
        <v>-48.211002349853523</v>
      </c>
      <c r="S317" s="6">
        <v>-47.860954284667969</v>
      </c>
      <c r="T317" s="6">
        <v>-47.822235107421882</v>
      </c>
      <c r="U317" s="6">
        <v>-47.439327239990227</v>
      </c>
      <c r="V317" s="6">
        <v>-47.614933013916023</v>
      </c>
      <c r="W317" s="6">
        <v>-47.517932891845703</v>
      </c>
      <c r="X317" s="6">
        <v>-46.847934722900391</v>
      </c>
      <c r="Y317" s="6">
        <v>-46.433246612548828</v>
      </c>
      <c r="Z317" s="6">
        <v>-46.118003845214837</v>
      </c>
      <c r="AA317" s="6">
        <v>-45.710620880126953</v>
      </c>
      <c r="AB317" s="6">
        <v>-44.803997039794922</v>
      </c>
    </row>
    <row r="318" spans="2:28" x14ac:dyDescent="0.25">
      <c r="B318">
        <f>COUNTIF(Lists!$E$3:$E$547,Energy!$D318)</f>
        <v>1</v>
      </c>
      <c r="C318">
        <f>COUNTIF(Lists!$C$4:$C$17,Energy!$D318)</f>
        <v>0</v>
      </c>
      <c r="D318" s="5" t="s">
        <v>340</v>
      </c>
      <c r="E318" s="6">
        <v>0</v>
      </c>
      <c r="F318" s="6">
        <v>0</v>
      </c>
      <c r="G318" s="6">
        <v>-44.386146545410163</v>
      </c>
      <c r="H318" s="6">
        <v>-45.283378601074219</v>
      </c>
      <c r="I318" s="6">
        <v>-46.567928314208977</v>
      </c>
      <c r="J318" s="6">
        <v>-47.104534149169922</v>
      </c>
      <c r="K318" s="6">
        <v>-47.529590606689453</v>
      </c>
      <c r="L318" s="6">
        <v>-47.994014739990227</v>
      </c>
      <c r="M318" s="6">
        <v>-47.833663940429688</v>
      </c>
      <c r="N318" s="6">
        <v>-47.973075866699219</v>
      </c>
      <c r="O318" s="6">
        <v>-48.093589782714837</v>
      </c>
      <c r="P318" s="6">
        <v>-48.326999664306641</v>
      </c>
      <c r="Q318" s="6">
        <v>-47.879772186279297</v>
      </c>
      <c r="R318" s="6">
        <v>-48.211002349853523</v>
      </c>
      <c r="S318" s="6">
        <v>-47.860954284667969</v>
      </c>
      <c r="T318" s="6">
        <v>-47.822235107421882</v>
      </c>
      <c r="U318" s="6">
        <v>-47.439327239990227</v>
      </c>
      <c r="V318" s="6">
        <v>-47.614933013916023</v>
      </c>
      <c r="W318" s="6">
        <v>-47.517932891845703</v>
      </c>
      <c r="X318" s="6">
        <v>-46.847934722900391</v>
      </c>
      <c r="Y318" s="6">
        <v>-46.433246612548828</v>
      </c>
      <c r="Z318" s="6">
        <v>-46.118003845214837</v>
      </c>
      <c r="AA318" s="6">
        <v>-45.710620880126953</v>
      </c>
      <c r="AB318" s="6">
        <v>-44.803997039794922</v>
      </c>
    </row>
    <row r="319" spans="2:28" x14ac:dyDescent="0.25">
      <c r="B319">
        <f>COUNTIF(Lists!$E$3:$E$547,Energy!$D319)</f>
        <v>1</v>
      </c>
      <c r="C319">
        <f>COUNTIF(Lists!$C$4:$C$17,Energy!$D319)</f>
        <v>0</v>
      </c>
      <c r="D319" s="5" t="s">
        <v>341</v>
      </c>
      <c r="E319" s="6">
        <v>0</v>
      </c>
      <c r="F319" s="6">
        <v>0</v>
      </c>
      <c r="G319" s="6">
        <v>-44.386146545410163</v>
      </c>
      <c r="H319" s="6">
        <v>-45.283378601074219</v>
      </c>
      <c r="I319" s="6">
        <v>-46.567928314208977</v>
      </c>
      <c r="J319" s="6">
        <v>-47.104534149169922</v>
      </c>
      <c r="K319" s="6">
        <v>-47.529590606689453</v>
      </c>
      <c r="L319" s="6">
        <v>-47.994014739990227</v>
      </c>
      <c r="M319" s="6">
        <v>-47.833663940429688</v>
      </c>
      <c r="N319" s="6">
        <v>-47.973075866699219</v>
      </c>
      <c r="O319" s="6">
        <v>-48.093589782714837</v>
      </c>
      <c r="P319" s="6">
        <v>-48.326999664306641</v>
      </c>
      <c r="Q319" s="6">
        <v>-47.879772186279297</v>
      </c>
      <c r="R319" s="6">
        <v>-48.211002349853523</v>
      </c>
      <c r="S319" s="6">
        <v>-47.860954284667969</v>
      </c>
      <c r="T319" s="6">
        <v>-47.822235107421882</v>
      </c>
      <c r="U319" s="6">
        <v>-47.439327239990227</v>
      </c>
      <c r="V319" s="6">
        <v>-47.614933013916023</v>
      </c>
      <c r="W319" s="6">
        <v>-47.517932891845703</v>
      </c>
      <c r="X319" s="6">
        <v>-46.847934722900391</v>
      </c>
      <c r="Y319" s="6">
        <v>-46.433246612548828</v>
      </c>
      <c r="Z319" s="6">
        <v>-46.118003845214837</v>
      </c>
      <c r="AA319" s="6">
        <v>-45.710620880126953</v>
      </c>
      <c r="AB319" s="6">
        <v>-44.803997039794922</v>
      </c>
    </row>
    <row r="320" spans="2:28" x14ac:dyDescent="0.25">
      <c r="B320">
        <f>COUNTIF(Lists!$E$3:$E$547,Energy!$D320)</f>
        <v>1</v>
      </c>
      <c r="C320">
        <f>COUNTIF(Lists!$C$4:$C$17,Energy!$D320)</f>
        <v>0</v>
      </c>
      <c r="D320" s="5" t="s">
        <v>342</v>
      </c>
      <c r="E320" s="6">
        <v>0</v>
      </c>
      <c r="F320" s="6">
        <v>0</v>
      </c>
      <c r="G320" s="6">
        <v>-44.386146545410163</v>
      </c>
      <c r="H320" s="6">
        <v>-45.283378601074219</v>
      </c>
      <c r="I320" s="6">
        <v>-46.567928314208977</v>
      </c>
      <c r="J320" s="6">
        <v>-47.104534149169922</v>
      </c>
      <c r="K320" s="6">
        <v>-47.529590606689453</v>
      </c>
      <c r="L320" s="6">
        <v>-47.994014739990227</v>
      </c>
      <c r="M320" s="6">
        <v>-47.833663940429688</v>
      </c>
      <c r="N320" s="6">
        <v>-47.973075866699219</v>
      </c>
      <c r="O320" s="6">
        <v>-48.093589782714837</v>
      </c>
      <c r="P320" s="6">
        <v>-48.326999664306641</v>
      </c>
      <c r="Q320" s="6">
        <v>-47.879772186279297</v>
      </c>
      <c r="R320" s="6">
        <v>-48.211002349853523</v>
      </c>
      <c r="S320" s="6">
        <v>-47.860954284667969</v>
      </c>
      <c r="T320" s="6">
        <v>-47.822235107421882</v>
      </c>
      <c r="U320" s="6">
        <v>-47.439327239990227</v>
      </c>
      <c r="V320" s="6">
        <v>-47.593421936035163</v>
      </c>
      <c r="W320" s="6">
        <v>-47.517932891845703</v>
      </c>
      <c r="X320" s="6">
        <v>-46.847934722900391</v>
      </c>
      <c r="Y320" s="6">
        <v>-46.433246612548828</v>
      </c>
      <c r="Z320" s="6">
        <v>-46.118007659912109</v>
      </c>
      <c r="AA320" s="6">
        <v>-45.700962066650391</v>
      </c>
      <c r="AB320" s="6">
        <v>-44.803997039794922</v>
      </c>
    </row>
    <row r="321" spans="2:28" x14ac:dyDescent="0.25">
      <c r="B321">
        <f>COUNTIF(Lists!$E$3:$E$547,Energy!$D321)</f>
        <v>1</v>
      </c>
      <c r="C321">
        <f>COUNTIF(Lists!$C$4:$C$17,Energy!$D321)</f>
        <v>0</v>
      </c>
      <c r="D321" s="5" t="s">
        <v>343</v>
      </c>
      <c r="E321" s="6">
        <v>0</v>
      </c>
      <c r="F321" s="6">
        <v>0</v>
      </c>
      <c r="G321" s="6">
        <v>-44.386146545410163</v>
      </c>
      <c r="H321" s="6">
        <v>-45.283378601074219</v>
      </c>
      <c r="I321" s="6">
        <v>-46.567928314208977</v>
      </c>
      <c r="J321" s="6">
        <v>-47.104534149169922</v>
      </c>
      <c r="K321" s="6">
        <v>-47.529590606689453</v>
      </c>
      <c r="L321" s="6">
        <v>-47.994014739990227</v>
      </c>
      <c r="M321" s="6">
        <v>-47.833663940429688</v>
      </c>
      <c r="N321" s="6">
        <v>-47.973075866699219</v>
      </c>
      <c r="O321" s="6">
        <v>-48.093589782714837</v>
      </c>
      <c r="P321" s="6">
        <v>-48.326999664306641</v>
      </c>
      <c r="Q321" s="6">
        <v>-47.879772186279297</v>
      </c>
      <c r="R321" s="6">
        <v>-48.211002349853523</v>
      </c>
      <c r="S321" s="6">
        <v>-47.860954284667969</v>
      </c>
      <c r="T321" s="6">
        <v>-47.822235107421882</v>
      </c>
      <c r="U321" s="6">
        <v>-47.439327239990227</v>
      </c>
      <c r="V321" s="6">
        <v>-47.593421936035163</v>
      </c>
      <c r="W321" s="6">
        <v>-47.517932891845703</v>
      </c>
      <c r="X321" s="6">
        <v>-46.847934722900391</v>
      </c>
      <c r="Y321" s="6">
        <v>-46.433246612548828</v>
      </c>
      <c r="Z321" s="6">
        <v>-46.118007659912109</v>
      </c>
      <c r="AA321" s="6">
        <v>-45.700962066650391</v>
      </c>
      <c r="AB321" s="6">
        <v>-44.803997039794922</v>
      </c>
    </row>
    <row r="322" spans="2:28" x14ac:dyDescent="0.25">
      <c r="B322">
        <f>COUNTIF(Lists!$E$3:$E$547,Energy!$D322)</f>
        <v>1</v>
      </c>
      <c r="C322">
        <f>COUNTIF(Lists!$C$4:$C$17,Energy!$D322)</f>
        <v>0</v>
      </c>
      <c r="D322" s="5" t="s">
        <v>344</v>
      </c>
      <c r="E322" s="6">
        <v>0</v>
      </c>
      <c r="F322" s="6">
        <v>0</v>
      </c>
      <c r="G322" s="6">
        <v>-44.386146545410163</v>
      </c>
      <c r="H322" s="6">
        <v>-45.283378601074219</v>
      </c>
      <c r="I322" s="6">
        <v>-46.567928314208977</v>
      </c>
      <c r="J322" s="6">
        <v>-47.104534149169922</v>
      </c>
      <c r="K322" s="6">
        <v>-47.529590606689453</v>
      </c>
      <c r="L322" s="6">
        <v>-47.994014739990227</v>
      </c>
      <c r="M322" s="6">
        <v>-47.833663940429688</v>
      </c>
      <c r="N322" s="6">
        <v>-47.973075866699219</v>
      </c>
      <c r="O322" s="6">
        <v>-48.093589782714837</v>
      </c>
      <c r="P322" s="6">
        <v>-48.326999664306641</v>
      </c>
      <c r="Q322" s="6">
        <v>-47.879772186279297</v>
      </c>
      <c r="R322" s="6">
        <v>-48.211002349853523</v>
      </c>
      <c r="S322" s="6">
        <v>-47.860954284667969</v>
      </c>
      <c r="T322" s="6">
        <v>-47.822235107421882</v>
      </c>
      <c r="U322" s="6">
        <v>-47.41796875</v>
      </c>
      <c r="V322" s="6">
        <v>-47.593589782714837</v>
      </c>
      <c r="W322" s="6">
        <v>-47.517986297607422</v>
      </c>
      <c r="X322" s="6">
        <v>-46.847934722900391</v>
      </c>
      <c r="Y322" s="6">
        <v>-46.433246612548828</v>
      </c>
      <c r="Z322" s="6">
        <v>-46.118007659912109</v>
      </c>
      <c r="AA322" s="6">
        <v>-45.700962066650391</v>
      </c>
      <c r="AB322" s="6">
        <v>-44.803997039794922</v>
      </c>
    </row>
    <row r="323" spans="2:28" x14ac:dyDescent="0.25">
      <c r="B323">
        <f>COUNTIF(Lists!$E$3:$E$547,Energy!$D323)</f>
        <v>1</v>
      </c>
      <c r="C323">
        <f>COUNTIF(Lists!$C$4:$C$17,Energy!$D323)</f>
        <v>0</v>
      </c>
      <c r="D323" s="5" t="s">
        <v>345</v>
      </c>
      <c r="E323" s="6">
        <v>0</v>
      </c>
      <c r="F323" s="6">
        <v>0</v>
      </c>
      <c r="G323" s="6">
        <v>-44.386146545410163</v>
      </c>
      <c r="H323" s="6">
        <v>-45.283378601074219</v>
      </c>
      <c r="I323" s="6">
        <v>-46.567928314208977</v>
      </c>
      <c r="J323" s="6">
        <v>-47.104534149169922</v>
      </c>
      <c r="K323" s="6">
        <v>-47.529590606689453</v>
      </c>
      <c r="L323" s="6">
        <v>-47.994014739990227</v>
      </c>
      <c r="M323" s="6">
        <v>-47.833663940429688</v>
      </c>
      <c r="N323" s="6">
        <v>-47.973075866699219</v>
      </c>
      <c r="O323" s="6">
        <v>-48.093589782714837</v>
      </c>
      <c r="P323" s="6">
        <v>-48.326999664306641</v>
      </c>
      <c r="Q323" s="6">
        <v>-47.879772186279297</v>
      </c>
      <c r="R323" s="6">
        <v>-48.211002349853523</v>
      </c>
      <c r="S323" s="6">
        <v>-47.860954284667969</v>
      </c>
      <c r="T323" s="6">
        <v>-47.822235107421882</v>
      </c>
      <c r="U323" s="6">
        <v>-47.41796875</v>
      </c>
      <c r="V323" s="6">
        <v>-47.593589782714837</v>
      </c>
      <c r="W323" s="6">
        <v>-47.496475219726563</v>
      </c>
      <c r="X323" s="6">
        <v>-46.826423645019531</v>
      </c>
      <c r="Y323" s="6">
        <v>-46.433246612548828</v>
      </c>
      <c r="Z323" s="6">
        <v>-46.118007659912109</v>
      </c>
      <c r="AA323" s="6">
        <v>-45.700962066650391</v>
      </c>
      <c r="AB323" s="6">
        <v>-44.803997039794922</v>
      </c>
    </row>
    <row r="324" spans="2:28" x14ac:dyDescent="0.25">
      <c r="B324">
        <f>COUNTIF(Lists!$E$3:$E$547,Energy!$D324)</f>
        <v>1</v>
      </c>
      <c r="C324">
        <f>COUNTIF(Lists!$C$4:$C$17,Energy!$D324)</f>
        <v>0</v>
      </c>
      <c r="D324" s="5" t="s">
        <v>346</v>
      </c>
      <c r="E324" s="6">
        <v>0</v>
      </c>
      <c r="F324" s="6">
        <v>0</v>
      </c>
      <c r="G324" s="6">
        <v>-44.386146545410163</v>
      </c>
      <c r="H324" s="6">
        <v>-45.283378601074219</v>
      </c>
      <c r="I324" s="6">
        <v>-46.567928314208977</v>
      </c>
      <c r="J324" s="6">
        <v>-47.104534149169922</v>
      </c>
      <c r="K324" s="6">
        <v>-47.529590606689453</v>
      </c>
      <c r="L324" s="6">
        <v>-47.994014739990227</v>
      </c>
      <c r="M324" s="6">
        <v>-47.833663940429688</v>
      </c>
      <c r="N324" s="6">
        <v>-47.973075866699219</v>
      </c>
      <c r="O324" s="6">
        <v>-48.093589782714837</v>
      </c>
      <c r="P324" s="6">
        <v>-48.326999664306641</v>
      </c>
      <c r="Q324" s="6">
        <v>-47.879772186279297</v>
      </c>
      <c r="R324" s="6">
        <v>-48.211002349853523</v>
      </c>
      <c r="S324" s="6">
        <v>-47.860954284667969</v>
      </c>
      <c r="T324" s="6">
        <v>-47.822235107421882</v>
      </c>
      <c r="U324" s="6">
        <v>-47.41796875</v>
      </c>
      <c r="V324" s="6">
        <v>-47.593589782714837</v>
      </c>
      <c r="W324" s="6">
        <v>-47.517986297607422</v>
      </c>
      <c r="X324" s="6">
        <v>-46.847934722900391</v>
      </c>
      <c r="Y324" s="6">
        <v>-46.433250427246087</v>
      </c>
      <c r="Z324" s="6">
        <v>-46.118007659912109</v>
      </c>
      <c r="AA324" s="6">
        <v>-45.700962066650391</v>
      </c>
      <c r="AB324" s="6">
        <v>-44.803997039794922</v>
      </c>
    </row>
    <row r="325" spans="2:28" x14ac:dyDescent="0.25">
      <c r="B325">
        <f>COUNTIF(Lists!$E$3:$E$547,Energy!$D325)</f>
        <v>1</v>
      </c>
      <c r="C325">
        <f>COUNTIF(Lists!$C$4:$C$17,Energy!$D325)</f>
        <v>0</v>
      </c>
      <c r="D325" s="5" t="s">
        <v>347</v>
      </c>
      <c r="E325" s="6">
        <v>0</v>
      </c>
      <c r="F325" s="6">
        <v>0</v>
      </c>
      <c r="G325" s="6">
        <v>-44.386146545410163</v>
      </c>
      <c r="H325" s="6">
        <v>-45.283378601074219</v>
      </c>
      <c r="I325" s="6">
        <v>-46.567928314208977</v>
      </c>
      <c r="J325" s="6">
        <v>-47.104534149169922</v>
      </c>
      <c r="K325" s="6">
        <v>-47.529590606689453</v>
      </c>
      <c r="L325" s="6">
        <v>-47.994014739990227</v>
      </c>
      <c r="M325" s="6">
        <v>-47.833663940429688</v>
      </c>
      <c r="N325" s="6">
        <v>-47.973075866699219</v>
      </c>
      <c r="O325" s="6">
        <v>-48.093589782714837</v>
      </c>
      <c r="P325" s="6">
        <v>-48.326999664306641</v>
      </c>
      <c r="Q325" s="6">
        <v>-47.879772186279297</v>
      </c>
      <c r="R325" s="6">
        <v>-48.211002349853523</v>
      </c>
      <c r="S325" s="6">
        <v>-47.860954284667969</v>
      </c>
      <c r="T325" s="6">
        <v>-47.822235107421882</v>
      </c>
      <c r="U325" s="6">
        <v>-47.439327239990227</v>
      </c>
      <c r="V325" s="6">
        <v>-47.593421936035163</v>
      </c>
      <c r="W325" s="6">
        <v>-47.517932891845703</v>
      </c>
      <c r="X325" s="6">
        <v>-46.847934722900391</v>
      </c>
      <c r="Y325" s="6">
        <v>-46.433250427246087</v>
      </c>
      <c r="Z325" s="6">
        <v>-46.096492767333977</v>
      </c>
      <c r="AA325" s="6">
        <v>-45.679473876953118</v>
      </c>
      <c r="AB325" s="6">
        <v>-44.803802490234382</v>
      </c>
    </row>
    <row r="326" spans="2:28" x14ac:dyDescent="0.25">
      <c r="B326">
        <f>COUNTIF(Lists!$E$3:$E$547,Energy!$D326)</f>
        <v>1</v>
      </c>
      <c r="C326">
        <f>COUNTIF(Lists!$C$4:$C$17,Energy!$D326)</f>
        <v>0</v>
      </c>
      <c r="D326" s="5" t="s">
        <v>348</v>
      </c>
      <c r="E326" s="6">
        <v>664.88763427734375</v>
      </c>
      <c r="F326" s="6">
        <v>664.88763427734375</v>
      </c>
      <c r="G326" s="6">
        <v>665.85089111328125</v>
      </c>
      <c r="H326" s="6">
        <v>664.88763427734375</v>
      </c>
      <c r="I326" s="6">
        <v>664.88763427734375</v>
      </c>
      <c r="J326" s="6">
        <v>664.88763427734375</v>
      </c>
      <c r="K326" s="6">
        <v>665.85089111328125</v>
      </c>
      <c r="L326" s="6">
        <v>664.88763427734375</v>
      </c>
      <c r="M326" s="6">
        <v>664.88763427734375</v>
      </c>
      <c r="N326" s="6">
        <v>664.88763427734375</v>
      </c>
      <c r="O326" s="6">
        <v>665.85089111328125</v>
      </c>
      <c r="P326" s="6">
        <v>664.88763427734375</v>
      </c>
      <c r="Q326" s="6">
        <v>664.88763427734375</v>
      </c>
      <c r="R326" s="6">
        <v>663.87725830078125</v>
      </c>
      <c r="S326" s="6">
        <v>663.20880126953125</v>
      </c>
      <c r="T326" s="6">
        <v>650.728759765625</v>
      </c>
      <c r="U326" s="6">
        <v>645.652587890625</v>
      </c>
      <c r="V326" s="6">
        <v>652.3145751953125</v>
      </c>
      <c r="W326" s="6">
        <v>650.179931640625</v>
      </c>
      <c r="X326" s="6">
        <v>634.7606201171875</v>
      </c>
      <c r="Y326" s="6">
        <v>634.10052490234375</v>
      </c>
      <c r="Z326" s="6">
        <v>617.1431884765625</v>
      </c>
      <c r="AA326" s="6">
        <v>605.8414306640625</v>
      </c>
      <c r="AB326" s="6">
        <v>601.6805419921875</v>
      </c>
    </row>
    <row r="327" spans="2:28" x14ac:dyDescent="0.25">
      <c r="B327">
        <f>COUNTIF(Lists!$E$3:$E$547,Energy!$D327)</f>
        <v>1</v>
      </c>
      <c r="C327">
        <f>COUNTIF(Lists!$C$4:$C$17,Energy!$D327)</f>
        <v>0</v>
      </c>
      <c r="D327" s="5" t="s">
        <v>349</v>
      </c>
      <c r="E327" s="6">
        <v>0</v>
      </c>
      <c r="F327" s="6">
        <v>0</v>
      </c>
      <c r="G327" s="6">
        <v>665.85089111328125</v>
      </c>
      <c r="H327" s="6">
        <v>664.88763427734375</v>
      </c>
      <c r="I327" s="6">
        <v>664.88763427734375</v>
      </c>
      <c r="J327" s="6">
        <v>664.88763427734375</v>
      </c>
      <c r="K327" s="6">
        <v>665.85089111328125</v>
      </c>
      <c r="L327" s="6">
        <v>664.88763427734375</v>
      </c>
      <c r="M327" s="6">
        <v>664.88763427734375</v>
      </c>
      <c r="N327" s="6">
        <v>664.88763427734375</v>
      </c>
      <c r="O327" s="6">
        <v>665.85089111328125</v>
      </c>
      <c r="P327" s="6">
        <v>664.88763427734375</v>
      </c>
      <c r="Q327" s="6">
        <v>664.88763427734375</v>
      </c>
      <c r="R327" s="6">
        <v>663.87725830078125</v>
      </c>
      <c r="S327" s="6">
        <v>663.20880126953125</v>
      </c>
      <c r="T327" s="6">
        <v>650.728759765625</v>
      </c>
      <c r="U327" s="6">
        <v>645.652587890625</v>
      </c>
      <c r="V327" s="6">
        <v>652.3145751953125</v>
      </c>
      <c r="W327" s="6">
        <v>650.179931640625</v>
      </c>
      <c r="X327" s="6">
        <v>634.7781982421875</v>
      </c>
      <c r="Y327" s="6">
        <v>634.10052490234375</v>
      </c>
      <c r="Z327" s="6">
        <v>617.1431884765625</v>
      </c>
      <c r="AA327" s="6">
        <v>605.8414306640625</v>
      </c>
      <c r="AB327" s="6">
        <v>601.6805419921875</v>
      </c>
    </row>
    <row r="328" spans="2:28" x14ac:dyDescent="0.25">
      <c r="B328">
        <f>COUNTIF(Lists!$E$3:$E$547,Energy!$D328)</f>
        <v>1</v>
      </c>
      <c r="C328">
        <f>COUNTIF(Lists!$C$4:$C$17,Energy!$D328)</f>
        <v>0</v>
      </c>
      <c r="D328" s="5" t="s">
        <v>350</v>
      </c>
      <c r="E328" s="6">
        <v>0</v>
      </c>
      <c r="F328" s="6">
        <v>0</v>
      </c>
      <c r="G328" s="6">
        <v>0</v>
      </c>
      <c r="H328" s="6">
        <v>-45.283378601074219</v>
      </c>
      <c r="I328" s="6">
        <v>-46.567928314208977</v>
      </c>
      <c r="J328" s="6">
        <v>-47.104534149169922</v>
      </c>
      <c r="K328" s="6">
        <v>-47.529590606689453</v>
      </c>
      <c r="L328" s="6">
        <v>-47.994014739990227</v>
      </c>
      <c r="M328" s="6">
        <v>-47.833663940429688</v>
      </c>
      <c r="N328" s="6">
        <v>-47.973075866699219</v>
      </c>
      <c r="O328" s="6">
        <v>-48.093589782714837</v>
      </c>
      <c r="P328" s="6">
        <v>-48.326999664306641</v>
      </c>
      <c r="Q328" s="6">
        <v>-47.879772186279297</v>
      </c>
      <c r="R328" s="6">
        <v>-48.211002349853523</v>
      </c>
      <c r="S328" s="6">
        <v>-47.860954284667969</v>
      </c>
      <c r="T328" s="6">
        <v>-47.822235107421882</v>
      </c>
      <c r="U328" s="6">
        <v>-47.439327239990227</v>
      </c>
      <c r="V328" s="6">
        <v>-47.593421936035163</v>
      </c>
      <c r="W328" s="6">
        <v>-47.517932891845703</v>
      </c>
      <c r="X328" s="6">
        <v>-46.847934722900391</v>
      </c>
      <c r="Y328" s="6">
        <v>-46.433250427246087</v>
      </c>
      <c r="Z328" s="6">
        <v>-46.118007659912109</v>
      </c>
      <c r="AA328" s="6">
        <v>-45.636440277099609</v>
      </c>
      <c r="AB328" s="6">
        <v>-44.782489776611328</v>
      </c>
    </row>
    <row r="329" spans="2:28" x14ac:dyDescent="0.25">
      <c r="B329">
        <f>COUNTIF(Lists!$E$3:$E$547,Energy!$D329)</f>
        <v>1</v>
      </c>
      <c r="C329">
        <f>COUNTIF(Lists!$C$4:$C$17,Energy!$D329)</f>
        <v>0</v>
      </c>
      <c r="D329" s="5" t="s">
        <v>351</v>
      </c>
      <c r="E329" s="6">
        <v>0</v>
      </c>
      <c r="F329" s="6">
        <v>0</v>
      </c>
      <c r="G329" s="6">
        <v>0</v>
      </c>
      <c r="H329" s="6">
        <v>-45.283378601074219</v>
      </c>
      <c r="I329" s="6">
        <v>-46.567928314208977</v>
      </c>
      <c r="J329" s="6">
        <v>-47.104534149169922</v>
      </c>
      <c r="K329" s="6">
        <v>-47.529590606689453</v>
      </c>
      <c r="L329" s="6">
        <v>-47.994014739990227</v>
      </c>
      <c r="M329" s="6">
        <v>-47.833663940429688</v>
      </c>
      <c r="N329" s="6">
        <v>-47.973075866699219</v>
      </c>
      <c r="O329" s="6">
        <v>-48.093589782714837</v>
      </c>
      <c r="P329" s="6">
        <v>-48.326999664306641</v>
      </c>
      <c r="Q329" s="6">
        <v>-47.879772186279297</v>
      </c>
      <c r="R329" s="6">
        <v>-48.211002349853523</v>
      </c>
      <c r="S329" s="6">
        <v>-47.860954284667969</v>
      </c>
      <c r="T329" s="6">
        <v>-47.822235107421882</v>
      </c>
      <c r="U329" s="6">
        <v>-47.439327239990227</v>
      </c>
      <c r="V329" s="6">
        <v>-47.593421936035163</v>
      </c>
      <c r="W329" s="6">
        <v>-47.517932891845703</v>
      </c>
      <c r="X329" s="6">
        <v>-46.847934722900391</v>
      </c>
      <c r="Y329" s="6">
        <v>-46.433250427246087</v>
      </c>
      <c r="Z329" s="6">
        <v>-46.118007659912109</v>
      </c>
      <c r="AA329" s="6">
        <v>-45.679450988769531</v>
      </c>
      <c r="AB329" s="6">
        <v>-44.782493591308587</v>
      </c>
    </row>
    <row r="330" spans="2:28" x14ac:dyDescent="0.25">
      <c r="B330">
        <f>COUNTIF(Lists!$E$3:$E$547,Energy!$D330)</f>
        <v>1</v>
      </c>
      <c r="C330">
        <f>COUNTIF(Lists!$C$4:$C$17,Energy!$D330)</f>
        <v>0</v>
      </c>
      <c r="D330" s="5" t="s">
        <v>352</v>
      </c>
      <c r="E330" s="6">
        <v>0</v>
      </c>
      <c r="F330" s="6">
        <v>0</v>
      </c>
      <c r="G330" s="6">
        <v>0</v>
      </c>
      <c r="H330" s="6">
        <v>-45.283378601074219</v>
      </c>
      <c r="I330" s="6">
        <v>-46.567928314208977</v>
      </c>
      <c r="J330" s="6">
        <v>-47.104534149169922</v>
      </c>
      <c r="K330" s="6">
        <v>-47.529590606689453</v>
      </c>
      <c r="L330" s="6">
        <v>-47.994014739990227</v>
      </c>
      <c r="M330" s="6">
        <v>-47.833663940429688</v>
      </c>
      <c r="N330" s="6">
        <v>-47.973075866699219</v>
      </c>
      <c r="O330" s="6">
        <v>-48.093589782714837</v>
      </c>
      <c r="P330" s="6">
        <v>-48.326999664306641</v>
      </c>
      <c r="Q330" s="6">
        <v>-47.879772186279297</v>
      </c>
      <c r="R330" s="6">
        <v>-48.211002349853523</v>
      </c>
      <c r="S330" s="6">
        <v>-47.860954284667969</v>
      </c>
      <c r="T330" s="6">
        <v>-47.822235107421882</v>
      </c>
      <c r="U330" s="6">
        <v>-47.439327239990227</v>
      </c>
      <c r="V330" s="6">
        <v>-47.614933013916023</v>
      </c>
      <c r="W330" s="6">
        <v>-47.517932891845703</v>
      </c>
      <c r="X330" s="6">
        <v>-46.847934722900391</v>
      </c>
      <c r="Y330" s="6">
        <v>-46.433250427246087</v>
      </c>
      <c r="Z330" s="6">
        <v>-46.118007659912109</v>
      </c>
      <c r="AA330" s="6">
        <v>-45.679450988769531</v>
      </c>
      <c r="AB330" s="6">
        <v>-44.804004669189453</v>
      </c>
    </row>
    <row r="331" spans="2:28" x14ac:dyDescent="0.25">
      <c r="B331">
        <f>COUNTIF(Lists!$E$3:$E$547,Energy!$D331)</f>
        <v>1</v>
      </c>
      <c r="C331">
        <f>COUNTIF(Lists!$C$4:$C$17,Energy!$D331)</f>
        <v>0</v>
      </c>
      <c r="D331" s="5" t="s">
        <v>353</v>
      </c>
      <c r="E331" s="6">
        <v>0</v>
      </c>
      <c r="F331" s="6">
        <v>0</v>
      </c>
      <c r="G331" s="6">
        <v>0</v>
      </c>
      <c r="H331" s="6">
        <v>-45.283378601074219</v>
      </c>
      <c r="I331" s="6">
        <v>-46.567928314208977</v>
      </c>
      <c r="J331" s="6">
        <v>-47.104534149169922</v>
      </c>
      <c r="K331" s="6">
        <v>-47.529590606689453</v>
      </c>
      <c r="L331" s="6">
        <v>-47.994014739990227</v>
      </c>
      <c r="M331" s="6">
        <v>-47.833663940429688</v>
      </c>
      <c r="N331" s="6">
        <v>-47.973075866699219</v>
      </c>
      <c r="O331" s="6">
        <v>-48.093589782714837</v>
      </c>
      <c r="P331" s="6">
        <v>-48.326999664306641</v>
      </c>
      <c r="Q331" s="6">
        <v>-47.879772186279297</v>
      </c>
      <c r="R331" s="6">
        <v>-48.211002349853523</v>
      </c>
      <c r="S331" s="6">
        <v>-47.860954284667969</v>
      </c>
      <c r="T331" s="6">
        <v>-47.822235107421882</v>
      </c>
      <c r="U331" s="6">
        <v>-47.439327239990227</v>
      </c>
      <c r="V331" s="6">
        <v>-47.614933013916023</v>
      </c>
      <c r="W331" s="6">
        <v>-47.517932891845703</v>
      </c>
      <c r="X331" s="6">
        <v>-46.847938537597663</v>
      </c>
      <c r="Y331" s="6">
        <v>-46.433250427246087</v>
      </c>
      <c r="Z331" s="6">
        <v>-46.118007659912109</v>
      </c>
      <c r="AA331" s="6">
        <v>-45.679450988769531</v>
      </c>
      <c r="AB331" s="6">
        <v>-44.804004669189453</v>
      </c>
    </row>
    <row r="332" spans="2:28" x14ac:dyDescent="0.25">
      <c r="B332">
        <f>COUNTIF(Lists!$E$3:$E$547,Energy!$D332)</f>
        <v>1</v>
      </c>
      <c r="C332">
        <f>COUNTIF(Lists!$C$4:$C$17,Energy!$D332)</f>
        <v>0</v>
      </c>
      <c r="D332" s="5" t="s">
        <v>354</v>
      </c>
      <c r="E332" s="6">
        <v>0</v>
      </c>
      <c r="F332" s="6">
        <v>0</v>
      </c>
      <c r="G332" s="6">
        <v>0</v>
      </c>
      <c r="H332" s="6">
        <v>-45.283378601074219</v>
      </c>
      <c r="I332" s="6">
        <v>-46.567928314208977</v>
      </c>
      <c r="J332" s="6">
        <v>-47.104534149169922</v>
      </c>
      <c r="K332" s="6">
        <v>-47.529590606689453</v>
      </c>
      <c r="L332" s="6">
        <v>-47.994014739990227</v>
      </c>
      <c r="M332" s="6">
        <v>-47.833663940429688</v>
      </c>
      <c r="N332" s="6">
        <v>-47.973075866699219</v>
      </c>
      <c r="O332" s="6">
        <v>-48.093589782714837</v>
      </c>
      <c r="P332" s="6">
        <v>-48.326999664306641</v>
      </c>
      <c r="Q332" s="6">
        <v>-47.879772186279297</v>
      </c>
      <c r="R332" s="6">
        <v>-48.211002349853523</v>
      </c>
      <c r="S332" s="6">
        <v>-47.860954284667969</v>
      </c>
      <c r="T332" s="6">
        <v>-47.822235107421882</v>
      </c>
      <c r="U332" s="6">
        <v>-47.439327239990227</v>
      </c>
      <c r="V332" s="6">
        <v>-47.614933013916023</v>
      </c>
      <c r="W332" s="6">
        <v>-47.517932891845703</v>
      </c>
      <c r="X332" s="6">
        <v>-46.847938537597663</v>
      </c>
      <c r="Y332" s="6">
        <v>-46.433250427246087</v>
      </c>
      <c r="Z332" s="6">
        <v>-46.118007659912109</v>
      </c>
      <c r="AA332" s="6">
        <v>-45.679450988769531</v>
      </c>
      <c r="AB332" s="6">
        <v>-44.804004669189453</v>
      </c>
    </row>
    <row r="333" spans="2:28" x14ac:dyDescent="0.25">
      <c r="B333">
        <f>COUNTIF(Lists!$E$3:$E$547,Energy!$D333)</f>
        <v>1</v>
      </c>
      <c r="C333">
        <f>COUNTIF(Lists!$C$4:$C$17,Energy!$D333)</f>
        <v>0</v>
      </c>
      <c r="D333" s="5" t="s">
        <v>355</v>
      </c>
      <c r="E333" s="6">
        <v>0</v>
      </c>
      <c r="F333" s="6">
        <v>0</v>
      </c>
      <c r="G333" s="6">
        <v>0</v>
      </c>
      <c r="H333" s="6">
        <v>-45.283378601074219</v>
      </c>
      <c r="I333" s="6">
        <v>-46.567928314208977</v>
      </c>
      <c r="J333" s="6">
        <v>-47.104534149169922</v>
      </c>
      <c r="K333" s="6">
        <v>-47.529590606689453</v>
      </c>
      <c r="L333" s="6">
        <v>-47.994014739990227</v>
      </c>
      <c r="M333" s="6">
        <v>-47.833663940429688</v>
      </c>
      <c r="N333" s="6">
        <v>-47.973075866699219</v>
      </c>
      <c r="O333" s="6">
        <v>-48.093589782714837</v>
      </c>
      <c r="P333" s="6">
        <v>-48.326999664306641</v>
      </c>
      <c r="Q333" s="6">
        <v>-47.879772186279297</v>
      </c>
      <c r="R333" s="6">
        <v>-48.211002349853523</v>
      </c>
      <c r="S333" s="6">
        <v>-47.860954284667969</v>
      </c>
      <c r="T333" s="6">
        <v>-47.822235107421882</v>
      </c>
      <c r="U333" s="6">
        <v>-47.439327239990227</v>
      </c>
      <c r="V333" s="6">
        <v>-47.614933013916023</v>
      </c>
      <c r="W333" s="6">
        <v>-47.517932891845703</v>
      </c>
      <c r="X333" s="6">
        <v>-46.847938537597663</v>
      </c>
      <c r="Y333" s="6">
        <v>-46.433250427246087</v>
      </c>
      <c r="Z333" s="6">
        <v>-46.118007659912109</v>
      </c>
      <c r="AA333" s="6">
        <v>-45.679450988769531</v>
      </c>
      <c r="AB333" s="6">
        <v>-44.804004669189453</v>
      </c>
    </row>
    <row r="334" spans="2:28" x14ac:dyDescent="0.25">
      <c r="B334">
        <f>COUNTIF(Lists!$E$3:$E$547,Energy!$D334)</f>
        <v>1</v>
      </c>
      <c r="C334">
        <f>COUNTIF(Lists!$C$4:$C$17,Energy!$D334)</f>
        <v>0</v>
      </c>
      <c r="D334" s="5" t="s">
        <v>356</v>
      </c>
      <c r="E334" s="6">
        <v>0</v>
      </c>
      <c r="F334" s="6">
        <v>0</v>
      </c>
      <c r="G334" s="6">
        <v>0</v>
      </c>
      <c r="H334" s="6">
        <v>-45.283378601074219</v>
      </c>
      <c r="I334" s="6">
        <v>-46.567928314208977</v>
      </c>
      <c r="J334" s="6">
        <v>-47.104534149169922</v>
      </c>
      <c r="K334" s="6">
        <v>-47.529590606689453</v>
      </c>
      <c r="L334" s="6">
        <v>-47.994014739990227</v>
      </c>
      <c r="M334" s="6">
        <v>-47.833663940429688</v>
      </c>
      <c r="N334" s="6">
        <v>-47.973075866699219</v>
      </c>
      <c r="O334" s="6">
        <v>-48.093589782714837</v>
      </c>
      <c r="P334" s="6">
        <v>-48.326999664306641</v>
      </c>
      <c r="Q334" s="6">
        <v>-47.879772186279297</v>
      </c>
      <c r="R334" s="6">
        <v>-48.211002349853523</v>
      </c>
      <c r="S334" s="6">
        <v>-47.860954284667969</v>
      </c>
      <c r="T334" s="6">
        <v>-47.822235107421882</v>
      </c>
      <c r="U334" s="6">
        <v>-47.439327239990227</v>
      </c>
      <c r="V334" s="6">
        <v>-47.614933013916023</v>
      </c>
      <c r="W334" s="6">
        <v>-47.517932891845703</v>
      </c>
      <c r="X334" s="6">
        <v>-46.847938537597663</v>
      </c>
      <c r="Y334" s="6">
        <v>-46.433250427246087</v>
      </c>
      <c r="Z334" s="6">
        <v>-46.118007659912109</v>
      </c>
      <c r="AA334" s="6">
        <v>-45.679450988769531</v>
      </c>
      <c r="AB334" s="6">
        <v>-44.804004669189453</v>
      </c>
    </row>
    <row r="335" spans="2:28" x14ac:dyDescent="0.25">
      <c r="B335">
        <f>COUNTIF(Lists!$E$3:$E$547,Energy!$D335)</f>
        <v>1</v>
      </c>
      <c r="C335">
        <f>COUNTIF(Lists!$C$4:$C$17,Energy!$D335)</f>
        <v>0</v>
      </c>
      <c r="D335" s="5" t="s">
        <v>357</v>
      </c>
      <c r="E335" s="6">
        <v>0</v>
      </c>
      <c r="F335" s="6">
        <v>0</v>
      </c>
      <c r="G335" s="6">
        <v>0</v>
      </c>
      <c r="H335" s="6">
        <v>-45.283378601074219</v>
      </c>
      <c r="I335" s="6">
        <v>-46.567928314208977</v>
      </c>
      <c r="J335" s="6">
        <v>-47.104534149169922</v>
      </c>
      <c r="K335" s="6">
        <v>-47.529590606689453</v>
      </c>
      <c r="L335" s="6">
        <v>-47.994014739990227</v>
      </c>
      <c r="M335" s="6">
        <v>-47.833663940429688</v>
      </c>
      <c r="N335" s="6">
        <v>-47.973075866699219</v>
      </c>
      <c r="O335" s="6">
        <v>-48.093589782714837</v>
      </c>
      <c r="P335" s="6">
        <v>-48.326999664306641</v>
      </c>
      <c r="Q335" s="6">
        <v>-47.879772186279297</v>
      </c>
      <c r="R335" s="6">
        <v>-48.211002349853523</v>
      </c>
      <c r="S335" s="6">
        <v>-47.860954284667969</v>
      </c>
      <c r="T335" s="6">
        <v>-47.822235107421882</v>
      </c>
      <c r="U335" s="6">
        <v>-47.439327239990227</v>
      </c>
      <c r="V335" s="6">
        <v>-47.614933013916023</v>
      </c>
      <c r="W335" s="6">
        <v>-47.517932891845703</v>
      </c>
      <c r="X335" s="6">
        <v>-46.847938537597663</v>
      </c>
      <c r="Y335" s="6">
        <v>-46.433250427246087</v>
      </c>
      <c r="Z335" s="6">
        <v>-46.118007659912109</v>
      </c>
      <c r="AA335" s="6">
        <v>-45.679450988769531</v>
      </c>
      <c r="AB335" s="6">
        <v>-44.804004669189453</v>
      </c>
    </row>
    <row r="336" spans="2:28" x14ac:dyDescent="0.25">
      <c r="B336">
        <f>COUNTIF(Lists!$E$3:$E$547,Energy!$D336)</f>
        <v>1</v>
      </c>
      <c r="C336">
        <f>COUNTIF(Lists!$C$4:$C$17,Energy!$D336)</f>
        <v>0</v>
      </c>
      <c r="D336" s="5" t="s">
        <v>358</v>
      </c>
      <c r="E336" s="6">
        <v>0</v>
      </c>
      <c r="F336" s="6">
        <v>0</v>
      </c>
      <c r="G336" s="6">
        <v>0</v>
      </c>
      <c r="H336" s="6">
        <v>-45.283378601074219</v>
      </c>
      <c r="I336" s="6">
        <v>-46.567928314208977</v>
      </c>
      <c r="J336" s="6">
        <v>-47.104534149169922</v>
      </c>
      <c r="K336" s="6">
        <v>-47.529590606689453</v>
      </c>
      <c r="L336" s="6">
        <v>-47.994014739990227</v>
      </c>
      <c r="M336" s="6">
        <v>-47.833663940429688</v>
      </c>
      <c r="N336" s="6">
        <v>-47.973075866699219</v>
      </c>
      <c r="O336" s="6">
        <v>-48.093589782714837</v>
      </c>
      <c r="P336" s="6">
        <v>-48.326999664306641</v>
      </c>
      <c r="Q336" s="6">
        <v>-47.879772186279297</v>
      </c>
      <c r="R336" s="6">
        <v>-48.211002349853523</v>
      </c>
      <c r="S336" s="6">
        <v>-47.860954284667969</v>
      </c>
      <c r="T336" s="6">
        <v>-47.822235107421882</v>
      </c>
      <c r="U336" s="6">
        <v>-47.439327239990227</v>
      </c>
      <c r="V336" s="6">
        <v>-47.614933013916023</v>
      </c>
      <c r="W336" s="6">
        <v>-47.517932891845703</v>
      </c>
      <c r="X336" s="6">
        <v>-46.847938537597663</v>
      </c>
      <c r="Y336" s="6">
        <v>-46.433250427246087</v>
      </c>
      <c r="Z336" s="6">
        <v>-46.118007659912109</v>
      </c>
      <c r="AA336" s="6">
        <v>-45.679450988769531</v>
      </c>
      <c r="AB336" s="6">
        <v>-44.804004669189453</v>
      </c>
    </row>
    <row r="337" spans="2:28" x14ac:dyDescent="0.25">
      <c r="B337">
        <f>COUNTIF(Lists!$E$3:$E$547,Energy!$D337)</f>
        <v>1</v>
      </c>
      <c r="C337">
        <f>COUNTIF(Lists!$C$4:$C$17,Energy!$D337)</f>
        <v>0</v>
      </c>
      <c r="D337" s="5" t="s">
        <v>359</v>
      </c>
      <c r="E337" s="6">
        <v>0</v>
      </c>
      <c r="F337" s="6">
        <v>0</v>
      </c>
      <c r="G337" s="6">
        <v>0</v>
      </c>
      <c r="H337" s="6">
        <v>-45.283378601074219</v>
      </c>
      <c r="I337" s="6">
        <v>-46.567928314208977</v>
      </c>
      <c r="J337" s="6">
        <v>-47.104534149169922</v>
      </c>
      <c r="K337" s="6">
        <v>-47.529590606689453</v>
      </c>
      <c r="L337" s="6">
        <v>-47.994014739990227</v>
      </c>
      <c r="M337" s="6">
        <v>-47.833663940429688</v>
      </c>
      <c r="N337" s="6">
        <v>-47.973075866699219</v>
      </c>
      <c r="O337" s="6">
        <v>-48.093589782714837</v>
      </c>
      <c r="P337" s="6">
        <v>-48.326999664306641</v>
      </c>
      <c r="Q337" s="6">
        <v>-47.879772186279297</v>
      </c>
      <c r="R337" s="6">
        <v>-48.211002349853523</v>
      </c>
      <c r="S337" s="6">
        <v>-47.860954284667969</v>
      </c>
      <c r="T337" s="6">
        <v>-47.822235107421882</v>
      </c>
      <c r="U337" s="6">
        <v>-47.439327239990227</v>
      </c>
      <c r="V337" s="6">
        <v>-47.614933013916023</v>
      </c>
      <c r="W337" s="6">
        <v>-47.517932891845703</v>
      </c>
      <c r="X337" s="6">
        <v>-46.847938537597663</v>
      </c>
      <c r="Y337" s="6">
        <v>-46.433250427246087</v>
      </c>
      <c r="Z337" s="6">
        <v>-46.118007659912109</v>
      </c>
      <c r="AA337" s="6">
        <v>-45.679450988769531</v>
      </c>
      <c r="AB337" s="6">
        <v>-44.804004669189453</v>
      </c>
    </row>
    <row r="338" spans="2:28" x14ac:dyDescent="0.25">
      <c r="B338">
        <f>COUNTIF(Lists!$E$3:$E$547,Energy!$D338)</f>
        <v>1</v>
      </c>
      <c r="C338">
        <f>COUNTIF(Lists!$C$4:$C$17,Energy!$D338)</f>
        <v>0</v>
      </c>
      <c r="D338" s="5" t="s">
        <v>360</v>
      </c>
      <c r="E338" s="6">
        <v>0</v>
      </c>
      <c r="F338" s="6">
        <v>0</v>
      </c>
      <c r="G338" s="6">
        <v>665.85089111328125</v>
      </c>
      <c r="H338" s="6">
        <v>664.88763427734375</v>
      </c>
      <c r="I338" s="6">
        <v>664.88763427734375</v>
      </c>
      <c r="J338" s="6">
        <v>664.88763427734375</v>
      </c>
      <c r="K338" s="6">
        <v>665.85089111328125</v>
      </c>
      <c r="L338" s="6">
        <v>664.88763427734375</v>
      </c>
      <c r="M338" s="6">
        <v>664.88763427734375</v>
      </c>
      <c r="N338" s="6">
        <v>664.88763427734375</v>
      </c>
      <c r="O338" s="6">
        <v>665.85089111328125</v>
      </c>
      <c r="P338" s="6">
        <v>664.88763427734375</v>
      </c>
      <c r="Q338" s="6">
        <v>664.88763427734375</v>
      </c>
      <c r="R338" s="6">
        <v>663.87725830078125</v>
      </c>
      <c r="S338" s="6">
        <v>663.20880126953125</v>
      </c>
      <c r="T338" s="6">
        <v>651.2769775390625</v>
      </c>
      <c r="U338" s="6">
        <v>645.652587890625</v>
      </c>
      <c r="V338" s="6">
        <v>652.5408935546875</v>
      </c>
      <c r="W338" s="6">
        <v>650.20965576171875</v>
      </c>
      <c r="X338" s="6">
        <v>635.2469482421875</v>
      </c>
      <c r="Y338" s="6">
        <v>634.46917724609375</v>
      </c>
      <c r="Z338" s="6">
        <v>617.52899169921875</v>
      </c>
      <c r="AA338" s="6">
        <v>605.8414306640625</v>
      </c>
      <c r="AB338" s="6">
        <v>601.9124755859375</v>
      </c>
    </row>
    <row r="339" spans="2:28" x14ac:dyDescent="0.25">
      <c r="B339">
        <f>COUNTIF(Lists!$E$3:$E$547,Energy!$D339)</f>
        <v>1</v>
      </c>
      <c r="C339">
        <f>COUNTIF(Lists!$C$4:$C$17,Energy!$D339)</f>
        <v>0</v>
      </c>
      <c r="D339" s="5" t="s">
        <v>361</v>
      </c>
      <c r="E339" s="6">
        <v>0</v>
      </c>
      <c r="F339" s="6">
        <v>0</v>
      </c>
      <c r="G339" s="6">
        <v>0</v>
      </c>
      <c r="H339" s="6">
        <v>-45.283378601074219</v>
      </c>
      <c r="I339" s="6">
        <v>-46.567928314208977</v>
      </c>
      <c r="J339" s="6">
        <v>-47.104534149169922</v>
      </c>
      <c r="K339" s="6">
        <v>-47.529590606689453</v>
      </c>
      <c r="L339" s="6">
        <v>-47.994014739990227</v>
      </c>
      <c r="M339" s="6">
        <v>-47.833663940429688</v>
      </c>
      <c r="N339" s="6">
        <v>-47.973075866699219</v>
      </c>
      <c r="O339" s="6">
        <v>-48.093589782714837</v>
      </c>
      <c r="P339" s="6">
        <v>-48.326999664306641</v>
      </c>
      <c r="Q339" s="6">
        <v>-47.879772186279297</v>
      </c>
      <c r="R339" s="6">
        <v>-48.211002349853523</v>
      </c>
      <c r="S339" s="6">
        <v>-47.860954284667969</v>
      </c>
      <c r="T339" s="6">
        <v>-47.822235107421882</v>
      </c>
      <c r="U339" s="6">
        <v>-47.439327239990227</v>
      </c>
      <c r="V339" s="6">
        <v>-47.614933013916023</v>
      </c>
      <c r="W339" s="6">
        <v>-47.517932891845703</v>
      </c>
      <c r="X339" s="6">
        <v>-46.847938537597663</v>
      </c>
      <c r="Y339" s="6">
        <v>-46.433250427246087</v>
      </c>
      <c r="Z339" s="6">
        <v>-46.118007659912109</v>
      </c>
      <c r="AA339" s="6">
        <v>-45.679450988769531</v>
      </c>
      <c r="AB339" s="6">
        <v>-44.804004669189453</v>
      </c>
    </row>
    <row r="340" spans="2:28" x14ac:dyDescent="0.25">
      <c r="B340">
        <f>COUNTIF(Lists!$E$3:$E$547,Energy!$D340)</f>
        <v>1</v>
      </c>
      <c r="C340">
        <f>COUNTIF(Lists!$C$4:$C$17,Energy!$D340)</f>
        <v>0</v>
      </c>
      <c r="D340" s="5" t="s">
        <v>362</v>
      </c>
      <c r="E340" s="6">
        <v>0</v>
      </c>
      <c r="F340" s="6">
        <v>0</v>
      </c>
      <c r="G340" s="6">
        <v>0</v>
      </c>
      <c r="H340" s="6">
        <v>-45.283378601074219</v>
      </c>
      <c r="I340" s="6">
        <v>-46.567928314208977</v>
      </c>
      <c r="J340" s="6">
        <v>-47.104534149169922</v>
      </c>
      <c r="K340" s="6">
        <v>-47.529590606689453</v>
      </c>
      <c r="L340" s="6">
        <v>-47.994014739990227</v>
      </c>
      <c r="M340" s="6">
        <v>-47.833663940429688</v>
      </c>
      <c r="N340" s="6">
        <v>-47.973075866699219</v>
      </c>
      <c r="O340" s="6">
        <v>-48.093589782714837</v>
      </c>
      <c r="P340" s="6">
        <v>-48.326999664306641</v>
      </c>
      <c r="Q340" s="6">
        <v>-47.879772186279297</v>
      </c>
      <c r="R340" s="6">
        <v>-48.211002349853523</v>
      </c>
      <c r="S340" s="6">
        <v>-47.860954284667969</v>
      </c>
      <c r="T340" s="6">
        <v>-47.822235107421882</v>
      </c>
      <c r="U340" s="6">
        <v>-47.439327239990227</v>
      </c>
      <c r="V340" s="6">
        <v>-47.614933013916023</v>
      </c>
      <c r="W340" s="6">
        <v>-47.517932891845703</v>
      </c>
      <c r="X340" s="6">
        <v>-46.847938537597663</v>
      </c>
      <c r="Y340" s="6">
        <v>-46.433250427246087</v>
      </c>
      <c r="Z340" s="6">
        <v>-46.118007659912109</v>
      </c>
      <c r="AA340" s="6">
        <v>-45.679450988769531</v>
      </c>
      <c r="AB340" s="6">
        <v>-44.804004669189453</v>
      </c>
    </row>
    <row r="341" spans="2:28" x14ac:dyDescent="0.25">
      <c r="B341">
        <f>COUNTIF(Lists!$E$3:$E$547,Energy!$D341)</f>
        <v>1</v>
      </c>
      <c r="C341">
        <f>COUNTIF(Lists!$C$4:$C$17,Energy!$D341)</f>
        <v>0</v>
      </c>
      <c r="D341" s="5" t="s">
        <v>363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-25643.826171875</v>
      </c>
      <c r="V341" s="6">
        <v>-25576.556640625</v>
      </c>
      <c r="W341" s="6">
        <v>-25841.994140625</v>
      </c>
      <c r="X341" s="6">
        <v>-25346.2734375</v>
      </c>
      <c r="Y341" s="6">
        <v>-25679.66015625</v>
      </c>
      <c r="Z341" s="6">
        <v>-25472.00390625</v>
      </c>
      <c r="AA341" s="6">
        <v>-25167.4296875</v>
      </c>
      <c r="AB341" s="6">
        <v>-24829.44140625</v>
      </c>
    </row>
    <row r="342" spans="2:28" x14ac:dyDescent="0.25">
      <c r="B342">
        <f>COUNTIF(Lists!$E$3:$E$547,Energy!$D342)</f>
        <v>1</v>
      </c>
      <c r="C342">
        <f>COUNTIF(Lists!$C$4:$C$17,Energy!$D342)</f>
        <v>0</v>
      </c>
      <c r="D342" s="5" t="s">
        <v>364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-25643.826171875</v>
      </c>
      <c r="V342" s="6">
        <v>-25576.556640625</v>
      </c>
      <c r="W342" s="6">
        <v>-25841.994140625</v>
      </c>
      <c r="X342" s="6">
        <v>-25363.841796875</v>
      </c>
      <c r="Y342" s="6">
        <v>-25713.74609375</v>
      </c>
      <c r="Z342" s="6">
        <v>-25504.443359375</v>
      </c>
      <c r="AA342" s="6">
        <v>-25204.798828125</v>
      </c>
      <c r="AB342" s="6">
        <v>-24873.73828125</v>
      </c>
    </row>
    <row r="343" spans="2:28" x14ac:dyDescent="0.25">
      <c r="B343">
        <f>COUNTIF(Lists!$E$3:$E$547,Energy!$D343)</f>
        <v>1</v>
      </c>
      <c r="C343">
        <f>COUNTIF(Lists!$C$4:$C$17,Energy!$D343)</f>
        <v>0</v>
      </c>
      <c r="D343" s="5" t="s">
        <v>365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-25643.826171875</v>
      </c>
      <c r="V343" s="6">
        <v>-25576.556640625</v>
      </c>
      <c r="W343" s="6">
        <v>-25841.994140625</v>
      </c>
      <c r="X343" s="6">
        <v>-25381.41015625</v>
      </c>
      <c r="Y343" s="6">
        <v>-25731.314453125</v>
      </c>
      <c r="Z343" s="6">
        <v>-25548.365234375</v>
      </c>
      <c r="AA343" s="6">
        <v>-25266.2890625</v>
      </c>
      <c r="AB343" s="6">
        <v>-24961.58203125</v>
      </c>
    </row>
    <row r="344" spans="2:28" x14ac:dyDescent="0.25">
      <c r="B344">
        <f>COUNTIF(Lists!$E$3:$E$547,Energy!$D344)</f>
        <v>1</v>
      </c>
      <c r="C344">
        <f>COUNTIF(Lists!$C$4:$C$17,Energy!$D344)</f>
        <v>0</v>
      </c>
      <c r="D344" s="5" t="s">
        <v>366</v>
      </c>
      <c r="E344" s="6">
        <v>0</v>
      </c>
      <c r="F344" s="6">
        <v>0</v>
      </c>
      <c r="G344" s="6">
        <v>0</v>
      </c>
      <c r="H344" s="6">
        <v>-45.283378601074219</v>
      </c>
      <c r="I344" s="6">
        <v>-46.567928314208977</v>
      </c>
      <c r="J344" s="6">
        <v>-47.104534149169922</v>
      </c>
      <c r="K344" s="6">
        <v>-47.529590606689453</v>
      </c>
      <c r="L344" s="6">
        <v>-47.994014739990227</v>
      </c>
      <c r="M344" s="6">
        <v>-47.833663940429688</v>
      </c>
      <c r="N344" s="6">
        <v>-47.973075866699219</v>
      </c>
      <c r="O344" s="6">
        <v>-48.093589782714837</v>
      </c>
      <c r="P344" s="6">
        <v>-48.326999664306641</v>
      </c>
      <c r="Q344" s="6">
        <v>-47.879772186279297</v>
      </c>
      <c r="R344" s="6">
        <v>-48.211002349853523</v>
      </c>
      <c r="S344" s="6">
        <v>-47.860954284667969</v>
      </c>
      <c r="T344" s="6">
        <v>-47.822235107421882</v>
      </c>
      <c r="U344" s="6">
        <v>-47.439327239990227</v>
      </c>
      <c r="V344" s="6">
        <v>-47.614933013916023</v>
      </c>
      <c r="W344" s="6">
        <v>-47.517932891845703</v>
      </c>
      <c r="X344" s="6">
        <v>-46.847938537597663</v>
      </c>
      <c r="Y344" s="6">
        <v>-46.433250427246087</v>
      </c>
      <c r="Z344" s="6">
        <v>-46.118007659912109</v>
      </c>
      <c r="AA344" s="6">
        <v>-45.679450988769531</v>
      </c>
      <c r="AB344" s="6">
        <v>-44.804004669189453</v>
      </c>
    </row>
    <row r="345" spans="2:28" x14ac:dyDescent="0.25">
      <c r="B345">
        <f>COUNTIF(Lists!$E$3:$E$547,Energy!$D345)</f>
        <v>1</v>
      </c>
      <c r="C345">
        <f>COUNTIF(Lists!$C$4:$C$17,Energy!$D345)</f>
        <v>0</v>
      </c>
      <c r="D345" s="5" t="s">
        <v>367</v>
      </c>
      <c r="E345" s="6">
        <v>0</v>
      </c>
      <c r="F345" s="6">
        <v>-24.26519775390625</v>
      </c>
      <c r="G345" s="6">
        <v>-23.846939086914059</v>
      </c>
      <c r="H345" s="6">
        <v>-24.181640625</v>
      </c>
      <c r="I345" s="6">
        <v>-24.941831588745121</v>
      </c>
      <c r="J345" s="6">
        <v>-25.602931976318359</v>
      </c>
      <c r="K345" s="6">
        <v>-25.94426155090332</v>
      </c>
      <c r="L345" s="6">
        <v>-25.51609992980957</v>
      </c>
      <c r="M345" s="6">
        <v>-25.54915618896484</v>
      </c>
      <c r="N345" s="6">
        <v>-25.8550910949707</v>
      </c>
      <c r="O345" s="6">
        <v>-25.88713264465332</v>
      </c>
      <c r="P345" s="6">
        <v>-26.06467437744141</v>
      </c>
      <c r="Q345" s="6">
        <v>-25.913713455200199</v>
      </c>
      <c r="R345" s="6">
        <v>-26.09516716003418</v>
      </c>
      <c r="S345" s="6">
        <v>-26.090482711791989</v>
      </c>
      <c r="T345" s="6">
        <v>-26.182657241821289</v>
      </c>
      <c r="U345" s="6">
        <v>-26.102216720581051</v>
      </c>
      <c r="V345" s="6">
        <v>-26.148233413696289</v>
      </c>
      <c r="W345" s="6">
        <v>-26.17148590087891</v>
      </c>
      <c r="X345" s="6">
        <v>-25.93869781494141</v>
      </c>
      <c r="Y345" s="6">
        <v>-25.680576324462891</v>
      </c>
      <c r="Z345" s="6">
        <v>-25.729763031005859</v>
      </c>
      <c r="AA345" s="6">
        <v>-25.654262542724609</v>
      </c>
      <c r="AB345" s="6">
        <v>-25.045415878295898</v>
      </c>
    </row>
    <row r="346" spans="2:28" x14ac:dyDescent="0.25">
      <c r="B346">
        <f>COUNTIF(Lists!$E$3:$E$547,Energy!$D346)</f>
        <v>1</v>
      </c>
      <c r="C346">
        <f>COUNTIF(Lists!$C$4:$C$17,Energy!$D346)</f>
        <v>0</v>
      </c>
      <c r="D346" s="5" t="s">
        <v>368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-25576.556640625</v>
      </c>
      <c r="W346" s="6">
        <v>-25841.994140625</v>
      </c>
      <c r="X346" s="6">
        <v>-25381.41015625</v>
      </c>
      <c r="Y346" s="6">
        <v>-25748.8828125</v>
      </c>
      <c r="Z346" s="6">
        <v>-25557.1484375</v>
      </c>
      <c r="AA346" s="6">
        <v>-25266.2890625</v>
      </c>
      <c r="AB346" s="6">
        <v>-25031.85546875</v>
      </c>
    </row>
    <row r="347" spans="2:28" x14ac:dyDescent="0.25">
      <c r="B347">
        <f>COUNTIF(Lists!$E$3:$E$547,Energy!$D347)</f>
        <v>1</v>
      </c>
      <c r="C347">
        <f>COUNTIF(Lists!$C$4:$C$17,Energy!$D347)</f>
        <v>0</v>
      </c>
      <c r="D347" s="5" t="s">
        <v>369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-25576.556640625</v>
      </c>
      <c r="W347" s="6">
        <v>-25859.5625</v>
      </c>
      <c r="X347" s="6">
        <v>-25381.41015625</v>
      </c>
      <c r="Y347" s="6">
        <v>-25766.451171875</v>
      </c>
      <c r="Z347" s="6">
        <v>-25583.501953125</v>
      </c>
      <c r="AA347" s="6">
        <v>-25292.640625</v>
      </c>
      <c r="AB347" s="6">
        <v>-25163.619140625</v>
      </c>
    </row>
    <row r="348" spans="2:28" x14ac:dyDescent="0.25">
      <c r="B348">
        <f>COUNTIF(Lists!$E$3:$E$547,Energy!$D348)</f>
        <v>1</v>
      </c>
      <c r="C348">
        <f>COUNTIF(Lists!$C$4:$C$17,Energy!$D348)</f>
        <v>0</v>
      </c>
      <c r="D348" s="5" t="s">
        <v>370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-25576.556640625</v>
      </c>
      <c r="W348" s="6">
        <v>-25868.34765625</v>
      </c>
      <c r="X348" s="6">
        <v>-25390.1953125</v>
      </c>
      <c r="Y348" s="6">
        <v>-25775.234375</v>
      </c>
      <c r="Z348" s="6">
        <v>-25583.501953125</v>
      </c>
      <c r="AA348" s="6">
        <v>-25345.34765625</v>
      </c>
      <c r="AB348" s="6">
        <v>-25216.32421875</v>
      </c>
    </row>
    <row r="349" spans="2:28" x14ac:dyDescent="0.25">
      <c r="B349">
        <f>COUNTIF(Lists!$E$3:$E$547,Energy!$D349)</f>
        <v>1</v>
      </c>
      <c r="C349">
        <f>COUNTIF(Lists!$C$4:$C$17,Energy!$D349)</f>
        <v>0</v>
      </c>
      <c r="D349" s="5" t="s">
        <v>371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-25576.556640625</v>
      </c>
      <c r="W349" s="6">
        <v>-25868.34765625</v>
      </c>
      <c r="X349" s="6">
        <v>-25398.98046875</v>
      </c>
      <c r="Y349" s="6">
        <v>-25784.01953125</v>
      </c>
      <c r="Z349" s="6">
        <v>-25592.28515625</v>
      </c>
      <c r="AA349" s="6">
        <v>-25424.404296875</v>
      </c>
      <c r="AB349" s="6">
        <v>-25260.24609375</v>
      </c>
    </row>
    <row r="350" spans="2:28" x14ac:dyDescent="0.25">
      <c r="B350">
        <f>COUNTIF(Lists!$E$3:$E$547,Energy!$D350)</f>
        <v>1</v>
      </c>
      <c r="C350">
        <f>COUNTIF(Lists!$C$4:$C$17,Energy!$D350)</f>
        <v>0</v>
      </c>
      <c r="D350" s="5" t="s">
        <v>372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-25576.556640625</v>
      </c>
      <c r="W350" s="6">
        <v>-25868.34765625</v>
      </c>
      <c r="X350" s="6">
        <v>-25398.98046875</v>
      </c>
      <c r="Y350" s="6">
        <v>-25810.37109375</v>
      </c>
      <c r="Z350" s="6">
        <v>-25601.0703125</v>
      </c>
      <c r="AA350" s="6">
        <v>-25441.97265625</v>
      </c>
      <c r="AB350" s="6">
        <v>-25269.029296875</v>
      </c>
    </row>
    <row r="351" spans="2:28" x14ac:dyDescent="0.25">
      <c r="B351">
        <f>COUNTIF(Lists!$E$3:$E$547,Energy!$D351)</f>
        <v>1</v>
      </c>
      <c r="C351">
        <f>COUNTIF(Lists!$C$4:$C$17,Energy!$D351)</f>
        <v>0</v>
      </c>
      <c r="D351" s="5" t="s">
        <v>373</v>
      </c>
      <c r="E351" s="6">
        <v>0</v>
      </c>
      <c r="F351" s="6">
        <v>0</v>
      </c>
      <c r="G351" s="6">
        <v>-23.846939086914059</v>
      </c>
      <c r="H351" s="6">
        <v>-24.181640625</v>
      </c>
      <c r="I351" s="6">
        <v>-24.941831588745121</v>
      </c>
      <c r="J351" s="6">
        <v>-25.602931976318359</v>
      </c>
      <c r="K351" s="6">
        <v>-25.94426155090332</v>
      </c>
      <c r="L351" s="6">
        <v>-25.51609992980957</v>
      </c>
      <c r="M351" s="6">
        <v>-25.54915618896484</v>
      </c>
      <c r="N351" s="6">
        <v>-25.8550910949707</v>
      </c>
      <c r="O351" s="6">
        <v>-25.88713264465332</v>
      </c>
      <c r="P351" s="6">
        <v>-26.06467437744141</v>
      </c>
      <c r="Q351" s="6">
        <v>-25.913713455200199</v>
      </c>
      <c r="R351" s="6">
        <v>-26.09516716003418</v>
      </c>
      <c r="S351" s="6">
        <v>-26.090482711791989</v>
      </c>
      <c r="T351" s="6">
        <v>-26.182657241821289</v>
      </c>
      <c r="U351" s="6">
        <v>-26.102216720581051</v>
      </c>
      <c r="V351" s="6">
        <v>-26.148233413696289</v>
      </c>
      <c r="W351" s="6">
        <v>-26.17148590087891</v>
      </c>
      <c r="X351" s="6">
        <v>-25.93869781494141</v>
      </c>
      <c r="Y351" s="6">
        <v>-25.680576324462891</v>
      </c>
      <c r="Z351" s="6">
        <v>-25.729763031005859</v>
      </c>
      <c r="AA351" s="6">
        <v>-25.654262542724609</v>
      </c>
      <c r="AB351" s="6">
        <v>-25.045413970947269</v>
      </c>
    </row>
    <row r="352" spans="2:28" x14ac:dyDescent="0.25">
      <c r="B352">
        <f>COUNTIF(Lists!$E$3:$E$547,Energy!$D352)</f>
        <v>1</v>
      </c>
      <c r="C352">
        <f>COUNTIF(Lists!$C$4:$C$17,Energy!$D352)</f>
        <v>0</v>
      </c>
      <c r="D352" s="5" t="s">
        <v>374</v>
      </c>
      <c r="E352" s="6">
        <v>0</v>
      </c>
      <c r="F352" s="6">
        <v>0</v>
      </c>
      <c r="G352" s="6">
        <v>0</v>
      </c>
      <c r="H352" s="6">
        <v>-24.181640625</v>
      </c>
      <c r="I352" s="6">
        <v>-24.941831588745121</v>
      </c>
      <c r="J352" s="6">
        <v>-25.602931976318359</v>
      </c>
      <c r="K352" s="6">
        <v>-25.94426155090332</v>
      </c>
      <c r="L352" s="6">
        <v>-25.51609992980957</v>
      </c>
      <c r="M352" s="6">
        <v>-25.54915618896484</v>
      </c>
      <c r="N352" s="6">
        <v>-25.8550910949707</v>
      </c>
      <c r="O352" s="6">
        <v>-25.88713264465332</v>
      </c>
      <c r="P352" s="6">
        <v>-26.06467437744141</v>
      </c>
      <c r="Q352" s="6">
        <v>-25.913713455200199</v>
      </c>
      <c r="R352" s="6">
        <v>-26.09516716003418</v>
      </c>
      <c r="S352" s="6">
        <v>-26.090482711791989</v>
      </c>
      <c r="T352" s="6">
        <v>-26.182657241821289</v>
      </c>
      <c r="U352" s="6">
        <v>-26.102216720581051</v>
      </c>
      <c r="V352" s="6">
        <v>-26.148233413696289</v>
      </c>
      <c r="W352" s="6">
        <v>-26.17148590087891</v>
      </c>
      <c r="X352" s="6">
        <v>-25.93869781494141</v>
      </c>
      <c r="Y352" s="6">
        <v>-25.680576324462891</v>
      </c>
      <c r="Z352" s="6">
        <v>-25.729763031005859</v>
      </c>
      <c r="AA352" s="6">
        <v>-25.654262542724609</v>
      </c>
      <c r="AB352" s="6">
        <v>-25.045413970947269</v>
      </c>
    </row>
    <row r="353" spans="2:28" x14ac:dyDescent="0.25">
      <c r="B353">
        <f>COUNTIF(Lists!$E$3:$E$547,Energy!$D353)</f>
        <v>1</v>
      </c>
      <c r="C353">
        <f>COUNTIF(Lists!$C$4:$C$17,Energy!$D353)</f>
        <v>0</v>
      </c>
      <c r="D353" s="5" t="s">
        <v>375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-25868.34765625</v>
      </c>
      <c r="X353" s="6">
        <v>-25398.98046875</v>
      </c>
      <c r="Y353" s="6">
        <v>-25819.15625</v>
      </c>
      <c r="Z353" s="6">
        <v>-25653.775390625</v>
      </c>
      <c r="AA353" s="6">
        <v>-25485.89453125</v>
      </c>
      <c r="AB353" s="6">
        <v>-25251.4609375</v>
      </c>
    </row>
    <row r="354" spans="2:28" x14ac:dyDescent="0.25">
      <c r="B354">
        <f>COUNTIF(Lists!$E$3:$E$547,Energy!$D354)</f>
        <v>1</v>
      </c>
      <c r="C354">
        <f>COUNTIF(Lists!$C$4:$C$17,Energy!$D354)</f>
        <v>0</v>
      </c>
      <c r="D354" s="5" t="s">
        <v>376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-25868.34765625</v>
      </c>
      <c r="X354" s="6">
        <v>-25398.98046875</v>
      </c>
      <c r="Y354" s="6">
        <v>-25827.939453125</v>
      </c>
      <c r="Z354" s="6">
        <v>-25680.12890625</v>
      </c>
      <c r="AA354" s="6">
        <v>-25503.462890625</v>
      </c>
      <c r="AB354" s="6">
        <v>-25251.4609375</v>
      </c>
    </row>
    <row r="355" spans="2:28" x14ac:dyDescent="0.25">
      <c r="B355">
        <f>COUNTIF(Lists!$E$3:$E$547,Energy!$D355)</f>
        <v>1</v>
      </c>
      <c r="C355">
        <f>COUNTIF(Lists!$C$4:$C$17,Energy!$D355)</f>
        <v>0</v>
      </c>
      <c r="D355" s="5" t="s">
        <v>377</v>
      </c>
      <c r="E355" s="6">
        <v>0</v>
      </c>
      <c r="F355" s="6">
        <v>950.55548095703125</v>
      </c>
      <c r="G355" s="6">
        <v>952.208740234375</v>
      </c>
      <c r="H355" s="6">
        <v>950.55548095703125</v>
      </c>
      <c r="I355" s="6">
        <v>950.55548095703125</v>
      </c>
      <c r="J355" s="6">
        <v>950.55548095703125</v>
      </c>
      <c r="K355" s="6">
        <v>952.208740234375</v>
      </c>
      <c r="L355" s="6">
        <v>950.55548095703125</v>
      </c>
      <c r="M355" s="6">
        <v>950.55548095703125</v>
      </c>
      <c r="N355" s="6">
        <v>950.55548095703125</v>
      </c>
      <c r="O355" s="6">
        <v>952.208740234375</v>
      </c>
      <c r="P355" s="6">
        <v>950.55548095703125</v>
      </c>
      <c r="Q355" s="6">
        <v>950.55548095703125</v>
      </c>
      <c r="R355" s="6">
        <v>950.55548095703125</v>
      </c>
      <c r="S355" s="6">
        <v>952.208740234375</v>
      </c>
      <c r="T355" s="6">
        <v>950.555419921875</v>
      </c>
      <c r="U355" s="6">
        <v>950.555419921875</v>
      </c>
      <c r="V355" s="6">
        <v>950.555419921875</v>
      </c>
      <c r="W355" s="6">
        <v>952.20867919921875</v>
      </c>
      <c r="X355" s="6">
        <v>950.555419921875</v>
      </c>
      <c r="Y355" s="6">
        <v>950.555419921875</v>
      </c>
      <c r="Z355" s="6">
        <v>950.555419921875</v>
      </c>
      <c r="AA355" s="6">
        <v>952.20867919921875</v>
      </c>
      <c r="AB355" s="6">
        <v>950.555419921875</v>
      </c>
    </row>
    <row r="356" spans="2:28" x14ac:dyDescent="0.25">
      <c r="B356">
        <f>COUNTIF(Lists!$E$3:$E$547,Energy!$D356)</f>
        <v>1</v>
      </c>
      <c r="C356">
        <f>COUNTIF(Lists!$C$4:$C$17,Energy!$D356)</f>
        <v>0</v>
      </c>
      <c r="D356" s="5" t="s">
        <v>378</v>
      </c>
      <c r="E356" s="6">
        <v>0</v>
      </c>
      <c r="F356" s="6">
        <v>950.55548095703125</v>
      </c>
      <c r="G356" s="6">
        <v>952.208740234375</v>
      </c>
      <c r="H356" s="6">
        <v>950.55548095703125</v>
      </c>
      <c r="I356" s="6">
        <v>950.55548095703125</v>
      </c>
      <c r="J356" s="6">
        <v>950.55548095703125</v>
      </c>
      <c r="K356" s="6">
        <v>952.208740234375</v>
      </c>
      <c r="L356" s="6">
        <v>950.55548095703125</v>
      </c>
      <c r="M356" s="6">
        <v>950.55548095703125</v>
      </c>
      <c r="N356" s="6">
        <v>950.55548095703125</v>
      </c>
      <c r="O356" s="6">
        <v>952.208740234375</v>
      </c>
      <c r="P356" s="6">
        <v>950.55548095703125</v>
      </c>
      <c r="Q356" s="6">
        <v>950.55548095703125</v>
      </c>
      <c r="R356" s="6">
        <v>950.55548095703125</v>
      </c>
      <c r="S356" s="6">
        <v>952.208740234375</v>
      </c>
      <c r="T356" s="6">
        <v>950.555419921875</v>
      </c>
      <c r="U356" s="6">
        <v>950.555419921875</v>
      </c>
      <c r="V356" s="6">
        <v>950.555419921875</v>
      </c>
      <c r="W356" s="6">
        <v>952.20867919921875</v>
      </c>
      <c r="X356" s="6">
        <v>950.555419921875</v>
      </c>
      <c r="Y356" s="6">
        <v>950.555419921875</v>
      </c>
      <c r="Z356" s="6">
        <v>950.555419921875</v>
      </c>
      <c r="AA356" s="6">
        <v>952.20867919921875</v>
      </c>
      <c r="AB356" s="6">
        <v>950.555419921875</v>
      </c>
    </row>
    <row r="357" spans="2:28" x14ac:dyDescent="0.25">
      <c r="B357">
        <f>COUNTIF(Lists!$E$3:$E$547,Energy!$D357)</f>
        <v>1</v>
      </c>
      <c r="C357">
        <f>COUNTIF(Lists!$C$4:$C$17,Energy!$D357)</f>
        <v>0</v>
      </c>
      <c r="D357" s="5" t="s">
        <v>379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-25398.98046875</v>
      </c>
      <c r="Y357" s="6">
        <v>-25836.724609375</v>
      </c>
      <c r="Z357" s="6">
        <v>-25688.912109375</v>
      </c>
      <c r="AA357" s="6">
        <v>-25485.89453125</v>
      </c>
      <c r="AB357" s="6">
        <v>-25233.892578125</v>
      </c>
    </row>
    <row r="358" spans="2:28" x14ac:dyDescent="0.25">
      <c r="B358">
        <f>COUNTIF(Lists!$E$3:$E$547,Energy!$D358)</f>
        <v>1</v>
      </c>
      <c r="C358">
        <f>COUNTIF(Lists!$C$4:$C$17,Energy!$D358)</f>
        <v>0</v>
      </c>
      <c r="D358" s="5" t="s">
        <v>380</v>
      </c>
      <c r="E358" s="6">
        <v>0</v>
      </c>
      <c r="F358" s="6">
        <v>950.55548095703125</v>
      </c>
      <c r="G358" s="6">
        <v>952.208740234375</v>
      </c>
      <c r="H358" s="6">
        <v>950.55548095703125</v>
      </c>
      <c r="I358" s="6">
        <v>950.55548095703125</v>
      </c>
      <c r="J358" s="6">
        <v>950.55548095703125</v>
      </c>
      <c r="K358" s="6">
        <v>952.208740234375</v>
      </c>
      <c r="L358" s="6">
        <v>950.55548095703125</v>
      </c>
      <c r="M358" s="6">
        <v>950.55548095703125</v>
      </c>
      <c r="N358" s="6">
        <v>950.55548095703125</v>
      </c>
      <c r="O358" s="6">
        <v>952.208740234375</v>
      </c>
      <c r="P358" s="6">
        <v>950.55548095703125</v>
      </c>
      <c r="Q358" s="6">
        <v>950.55548095703125</v>
      </c>
      <c r="R358" s="6">
        <v>950.55548095703125</v>
      </c>
      <c r="S358" s="6">
        <v>952.208740234375</v>
      </c>
      <c r="T358" s="6">
        <v>950.555419921875</v>
      </c>
      <c r="U358" s="6">
        <v>950.555419921875</v>
      </c>
      <c r="V358" s="6">
        <v>950.555419921875</v>
      </c>
      <c r="W358" s="6">
        <v>952.20867919921875</v>
      </c>
      <c r="X358" s="6">
        <v>950.555419921875</v>
      </c>
      <c r="Y358" s="6">
        <v>950.555419921875</v>
      </c>
      <c r="Z358" s="6">
        <v>950.555419921875</v>
      </c>
      <c r="AA358" s="6">
        <v>952.20867919921875</v>
      </c>
      <c r="AB358" s="6">
        <v>950.555419921875</v>
      </c>
    </row>
    <row r="359" spans="2:28" x14ac:dyDescent="0.25">
      <c r="B359">
        <f>COUNTIF(Lists!$E$3:$E$547,Energy!$D359)</f>
        <v>1</v>
      </c>
      <c r="C359">
        <f>COUNTIF(Lists!$C$4:$C$17,Energy!$D359)</f>
        <v>0</v>
      </c>
      <c r="D359" s="5" t="s">
        <v>381</v>
      </c>
      <c r="E359" s="6">
        <v>0</v>
      </c>
      <c r="F359" s="6">
        <v>950.55548095703125</v>
      </c>
      <c r="G359" s="6">
        <v>952.208740234375</v>
      </c>
      <c r="H359" s="6">
        <v>950.55548095703125</v>
      </c>
      <c r="I359" s="6">
        <v>950.55548095703125</v>
      </c>
      <c r="J359" s="6">
        <v>950.55548095703125</v>
      </c>
      <c r="K359" s="6">
        <v>952.208740234375</v>
      </c>
      <c r="L359" s="6">
        <v>950.55548095703125</v>
      </c>
      <c r="M359" s="6">
        <v>950.55548095703125</v>
      </c>
      <c r="N359" s="6">
        <v>950.55548095703125</v>
      </c>
      <c r="O359" s="6">
        <v>952.208740234375</v>
      </c>
      <c r="P359" s="6">
        <v>950.55548095703125</v>
      </c>
      <c r="Q359" s="6">
        <v>950.55548095703125</v>
      </c>
      <c r="R359" s="6">
        <v>950.55548095703125</v>
      </c>
      <c r="S359" s="6">
        <v>952.208740234375</v>
      </c>
      <c r="T359" s="6">
        <v>950.555419921875</v>
      </c>
      <c r="U359" s="6">
        <v>950.555419921875</v>
      </c>
      <c r="V359" s="6">
        <v>950.555419921875</v>
      </c>
      <c r="W359" s="6">
        <v>952.20867919921875</v>
      </c>
      <c r="X359" s="6">
        <v>950.555419921875</v>
      </c>
      <c r="Y359" s="6">
        <v>950.555419921875</v>
      </c>
      <c r="Z359" s="6">
        <v>950.555419921875</v>
      </c>
      <c r="AA359" s="6">
        <v>952.20867919921875</v>
      </c>
      <c r="AB359" s="6">
        <v>950.555419921875</v>
      </c>
    </row>
    <row r="360" spans="2:28" x14ac:dyDescent="0.25">
      <c r="B360">
        <f>COUNTIF(Lists!$E$3:$E$547,Energy!$D360)</f>
        <v>1</v>
      </c>
      <c r="C360">
        <f>COUNTIF(Lists!$C$4:$C$17,Energy!$D360)</f>
        <v>0</v>
      </c>
      <c r="D360" s="5" t="s">
        <v>382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-25836.724609375</v>
      </c>
      <c r="Z360" s="6">
        <v>-25688.912109375</v>
      </c>
      <c r="AA360" s="6">
        <v>-25503.462890625</v>
      </c>
      <c r="AB360" s="6">
        <v>-25251.4609375</v>
      </c>
    </row>
    <row r="361" spans="2:28" x14ac:dyDescent="0.25">
      <c r="B361">
        <f>COUNTIF(Lists!$E$3:$E$547,Energy!$D361)</f>
        <v>1</v>
      </c>
      <c r="C361">
        <f>COUNTIF(Lists!$C$4:$C$17,Energy!$D361)</f>
        <v>0</v>
      </c>
      <c r="D361" s="5" t="s">
        <v>383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-25836.724609375</v>
      </c>
      <c r="Z361" s="6">
        <v>-25688.912109375</v>
      </c>
      <c r="AA361" s="6">
        <v>-25512.248046875</v>
      </c>
      <c r="AB361" s="6">
        <v>-25260.24609375</v>
      </c>
    </row>
    <row r="362" spans="2:28" x14ac:dyDescent="0.25">
      <c r="B362">
        <f>COUNTIF(Lists!$E$3:$E$547,Energy!$D362)</f>
        <v>1</v>
      </c>
      <c r="C362">
        <f>COUNTIF(Lists!$C$4:$C$17,Energy!$D362)</f>
        <v>0</v>
      </c>
      <c r="D362" s="5" t="s">
        <v>384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-25836.724609375</v>
      </c>
      <c r="Z362" s="6">
        <v>-25688.912109375</v>
      </c>
      <c r="AA362" s="6">
        <v>-25477.111328125</v>
      </c>
      <c r="AB362" s="6">
        <v>-25330.51953125</v>
      </c>
    </row>
    <row r="363" spans="2:28" x14ac:dyDescent="0.25">
      <c r="B363">
        <f>COUNTIF(Lists!$E$3:$E$547,Energy!$D363)</f>
        <v>1</v>
      </c>
      <c r="C363">
        <f>COUNTIF(Lists!$C$4:$C$17,Energy!$D363)</f>
        <v>0</v>
      </c>
      <c r="D363" s="5" t="s">
        <v>385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-25836.724609375</v>
      </c>
      <c r="Z363" s="6">
        <v>-25688.912109375</v>
      </c>
      <c r="AA363" s="6">
        <v>-25494.6796875</v>
      </c>
      <c r="AB363" s="6">
        <v>-25365.65625</v>
      </c>
    </row>
    <row r="364" spans="2:28" x14ac:dyDescent="0.25">
      <c r="B364">
        <f>COUNTIF(Lists!$E$3:$E$547,Energy!$D364)</f>
        <v>1</v>
      </c>
      <c r="C364">
        <f>COUNTIF(Lists!$C$4:$C$17,Energy!$D364)</f>
        <v>0</v>
      </c>
      <c r="D364" s="5" t="s">
        <v>386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-25836.724609375</v>
      </c>
      <c r="Z364" s="6">
        <v>-25688.912109375</v>
      </c>
      <c r="AA364" s="6">
        <v>-25512.248046875</v>
      </c>
      <c r="AB364" s="6">
        <v>-25383.224609375</v>
      </c>
    </row>
    <row r="365" spans="2:28" x14ac:dyDescent="0.25">
      <c r="B365">
        <f>COUNTIF(Lists!$E$3:$E$547,Energy!$D365)</f>
        <v>1</v>
      </c>
      <c r="C365">
        <f>COUNTIF(Lists!$C$4:$C$17,Energy!$D365)</f>
        <v>0</v>
      </c>
      <c r="D365" s="5" t="s">
        <v>387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-25836.724609375</v>
      </c>
      <c r="Z365" s="6">
        <v>-25680.12890625</v>
      </c>
      <c r="AA365" s="6">
        <v>-25547.384765625</v>
      </c>
      <c r="AB365" s="6">
        <v>-25400.79296875</v>
      </c>
    </row>
    <row r="366" spans="2:28" x14ac:dyDescent="0.25">
      <c r="B366">
        <f>COUNTIF(Lists!$E$3:$E$547,Energy!$D366)</f>
        <v>1</v>
      </c>
      <c r="C366">
        <f>COUNTIF(Lists!$C$4:$C$17,Energy!$D366)</f>
        <v>0</v>
      </c>
      <c r="D366" s="5" t="s">
        <v>388</v>
      </c>
      <c r="E366" s="6">
        <v>0</v>
      </c>
      <c r="F366" s="6">
        <v>0</v>
      </c>
      <c r="G366" s="6">
        <v>665.85089111328125</v>
      </c>
      <c r="H366" s="6">
        <v>664.88763427734375</v>
      </c>
      <c r="I366" s="6">
        <v>664.88763427734375</v>
      </c>
      <c r="J366" s="6">
        <v>664.88763427734375</v>
      </c>
      <c r="K366" s="6">
        <v>665.85089111328125</v>
      </c>
      <c r="L366" s="6">
        <v>664.88763427734375</v>
      </c>
      <c r="M366" s="6">
        <v>664.88763427734375</v>
      </c>
      <c r="N366" s="6">
        <v>664.88763427734375</v>
      </c>
      <c r="O366" s="6">
        <v>665.85089111328125</v>
      </c>
      <c r="P366" s="6">
        <v>664.88763427734375</v>
      </c>
      <c r="Q366" s="6">
        <v>664.88763427734375</v>
      </c>
      <c r="R366" s="6">
        <v>663.87725830078125</v>
      </c>
      <c r="S366" s="6">
        <v>663.20880126953125</v>
      </c>
      <c r="T366" s="6">
        <v>651.64459228515625</v>
      </c>
      <c r="U366" s="6">
        <v>645.652587890625</v>
      </c>
      <c r="V366" s="6">
        <v>652.5408935546875</v>
      </c>
      <c r="W366" s="6">
        <v>650.20965576171875</v>
      </c>
      <c r="X366" s="6">
        <v>635.75152587890625</v>
      </c>
      <c r="Y366" s="6">
        <v>634.46917724609375</v>
      </c>
      <c r="Z366" s="6">
        <v>617.52899169921875</v>
      </c>
      <c r="AA366" s="6">
        <v>605.8414306640625</v>
      </c>
      <c r="AB366" s="6">
        <v>601.9124755859375</v>
      </c>
    </row>
    <row r="367" spans="2:28" x14ac:dyDescent="0.25">
      <c r="B367">
        <f>COUNTIF(Lists!$E$3:$E$547,Energy!$D367)</f>
        <v>1</v>
      </c>
      <c r="C367">
        <f>COUNTIF(Lists!$C$4:$C$17,Energy!$D367)</f>
        <v>0</v>
      </c>
      <c r="D367" s="5" t="s">
        <v>389</v>
      </c>
      <c r="E367" s="6">
        <v>0</v>
      </c>
      <c r="F367" s="6">
        <v>950.55548095703125</v>
      </c>
      <c r="G367" s="6">
        <v>952.208740234375</v>
      </c>
      <c r="H367" s="6">
        <v>950.55548095703125</v>
      </c>
      <c r="I367" s="6">
        <v>950.55548095703125</v>
      </c>
      <c r="J367" s="6">
        <v>950.55548095703125</v>
      </c>
      <c r="K367" s="6">
        <v>952.208740234375</v>
      </c>
      <c r="L367" s="6">
        <v>950.55548095703125</v>
      </c>
      <c r="M367" s="6">
        <v>950.55548095703125</v>
      </c>
      <c r="N367" s="6">
        <v>950.55548095703125</v>
      </c>
      <c r="O367" s="6">
        <v>952.208740234375</v>
      </c>
      <c r="P367" s="6">
        <v>950.55548095703125</v>
      </c>
      <c r="Q367" s="6">
        <v>950.55548095703125</v>
      </c>
      <c r="R367" s="6">
        <v>950.55548095703125</v>
      </c>
      <c r="S367" s="6">
        <v>952.208740234375</v>
      </c>
      <c r="T367" s="6">
        <v>950.555419921875</v>
      </c>
      <c r="U367" s="6">
        <v>950.555419921875</v>
      </c>
      <c r="V367" s="6">
        <v>950.555419921875</v>
      </c>
      <c r="W367" s="6">
        <v>952.20867919921875</v>
      </c>
      <c r="X367" s="6">
        <v>950.555419921875</v>
      </c>
      <c r="Y367" s="6">
        <v>950.555419921875</v>
      </c>
      <c r="Z367" s="6">
        <v>950.555419921875</v>
      </c>
      <c r="AA367" s="6">
        <v>952.20867919921875</v>
      </c>
      <c r="AB367" s="6">
        <v>950.555419921875</v>
      </c>
    </row>
    <row r="368" spans="2:28" x14ac:dyDescent="0.25">
      <c r="B368">
        <f>COUNTIF(Lists!$E$3:$E$547,Energy!$D368)</f>
        <v>1</v>
      </c>
      <c r="C368">
        <f>COUNTIF(Lists!$C$4:$C$17,Energy!$D368)</f>
        <v>0</v>
      </c>
      <c r="D368" s="5" t="s">
        <v>390</v>
      </c>
      <c r="E368" s="6">
        <v>0</v>
      </c>
      <c r="F368" s="6">
        <v>950.55548095703125</v>
      </c>
      <c r="G368" s="6">
        <v>952.208740234375</v>
      </c>
      <c r="H368" s="6">
        <v>950.55548095703125</v>
      </c>
      <c r="I368" s="6">
        <v>950.55548095703125</v>
      </c>
      <c r="J368" s="6">
        <v>950.55548095703125</v>
      </c>
      <c r="K368" s="6">
        <v>952.208740234375</v>
      </c>
      <c r="L368" s="6">
        <v>950.55548095703125</v>
      </c>
      <c r="M368" s="6">
        <v>950.55548095703125</v>
      </c>
      <c r="N368" s="6">
        <v>950.55548095703125</v>
      </c>
      <c r="O368" s="6">
        <v>952.208740234375</v>
      </c>
      <c r="P368" s="6">
        <v>950.55548095703125</v>
      </c>
      <c r="Q368" s="6">
        <v>950.55548095703125</v>
      </c>
      <c r="R368" s="6">
        <v>950.55548095703125</v>
      </c>
      <c r="S368" s="6">
        <v>952.208740234375</v>
      </c>
      <c r="T368" s="6">
        <v>950.555419921875</v>
      </c>
      <c r="U368" s="6">
        <v>950.555419921875</v>
      </c>
      <c r="V368" s="6">
        <v>950.555419921875</v>
      </c>
      <c r="W368" s="6">
        <v>952.20867919921875</v>
      </c>
      <c r="X368" s="6">
        <v>950.555419921875</v>
      </c>
      <c r="Y368" s="6">
        <v>950.555419921875</v>
      </c>
      <c r="Z368" s="6">
        <v>950.555419921875</v>
      </c>
      <c r="AA368" s="6">
        <v>952.20867919921875</v>
      </c>
      <c r="AB368" s="6">
        <v>950.555419921875</v>
      </c>
    </row>
    <row r="369" spans="2:28" x14ac:dyDescent="0.25">
      <c r="B369">
        <f>COUNTIF(Lists!$E$3:$E$547,Energy!$D369)</f>
        <v>1</v>
      </c>
      <c r="C369">
        <f>COUNTIF(Lists!$C$4:$C$17,Energy!$D369)</f>
        <v>0</v>
      </c>
      <c r="D369" s="5" t="s">
        <v>391</v>
      </c>
      <c r="E369" s="6">
        <v>0</v>
      </c>
      <c r="F369" s="6">
        <v>0</v>
      </c>
      <c r="G369" s="6">
        <v>952.208740234375</v>
      </c>
      <c r="H369" s="6">
        <v>950.55548095703125</v>
      </c>
      <c r="I369" s="6">
        <v>950.55548095703125</v>
      </c>
      <c r="J369" s="6">
        <v>950.55548095703125</v>
      </c>
      <c r="K369" s="6">
        <v>952.208740234375</v>
      </c>
      <c r="L369" s="6">
        <v>950.55548095703125</v>
      </c>
      <c r="M369" s="6">
        <v>950.55548095703125</v>
      </c>
      <c r="N369" s="6">
        <v>950.55548095703125</v>
      </c>
      <c r="O369" s="6">
        <v>952.208740234375</v>
      </c>
      <c r="P369" s="6">
        <v>950.55548095703125</v>
      </c>
      <c r="Q369" s="6">
        <v>950.55548095703125</v>
      </c>
      <c r="R369" s="6">
        <v>950.55548095703125</v>
      </c>
      <c r="S369" s="6">
        <v>952.208740234375</v>
      </c>
      <c r="T369" s="6">
        <v>950.555419921875</v>
      </c>
      <c r="U369" s="6">
        <v>950.555419921875</v>
      </c>
      <c r="V369" s="6">
        <v>950.555419921875</v>
      </c>
      <c r="W369" s="6">
        <v>952.20867919921875</v>
      </c>
      <c r="X369" s="6">
        <v>950.555419921875</v>
      </c>
      <c r="Y369" s="6">
        <v>950.555419921875</v>
      </c>
      <c r="Z369" s="6">
        <v>950.555419921875</v>
      </c>
      <c r="AA369" s="6">
        <v>952.20867919921875</v>
      </c>
      <c r="AB369" s="6">
        <v>950.555419921875</v>
      </c>
    </row>
    <row r="370" spans="2:28" x14ac:dyDescent="0.25">
      <c r="B370">
        <f>COUNTIF(Lists!$E$3:$E$547,Energy!$D370)</f>
        <v>1</v>
      </c>
      <c r="C370">
        <f>COUNTIF(Lists!$C$4:$C$17,Energy!$D370)</f>
        <v>0</v>
      </c>
      <c r="D370" s="5" t="s">
        <v>392</v>
      </c>
      <c r="E370" s="6">
        <v>0</v>
      </c>
      <c r="F370" s="6">
        <v>0</v>
      </c>
      <c r="G370" s="6">
        <v>952.208740234375</v>
      </c>
      <c r="H370" s="6">
        <v>950.55548095703125</v>
      </c>
      <c r="I370" s="6">
        <v>950.55548095703125</v>
      </c>
      <c r="J370" s="6">
        <v>950.55548095703125</v>
      </c>
      <c r="K370" s="6">
        <v>952.208740234375</v>
      </c>
      <c r="L370" s="6">
        <v>950.55548095703125</v>
      </c>
      <c r="M370" s="6">
        <v>950.55548095703125</v>
      </c>
      <c r="N370" s="6">
        <v>950.55548095703125</v>
      </c>
      <c r="O370" s="6">
        <v>952.208740234375</v>
      </c>
      <c r="P370" s="6">
        <v>950.55548095703125</v>
      </c>
      <c r="Q370" s="6">
        <v>950.55548095703125</v>
      </c>
      <c r="R370" s="6">
        <v>950.55548095703125</v>
      </c>
      <c r="S370" s="6">
        <v>952.208740234375</v>
      </c>
      <c r="T370" s="6">
        <v>950.555419921875</v>
      </c>
      <c r="U370" s="6">
        <v>950.555419921875</v>
      </c>
      <c r="V370" s="6">
        <v>950.555419921875</v>
      </c>
      <c r="W370" s="6">
        <v>952.20867919921875</v>
      </c>
      <c r="X370" s="6">
        <v>950.555419921875</v>
      </c>
      <c r="Y370" s="6">
        <v>950.555419921875</v>
      </c>
      <c r="Z370" s="6">
        <v>950.555419921875</v>
      </c>
      <c r="AA370" s="6">
        <v>952.20867919921875</v>
      </c>
      <c r="AB370" s="6">
        <v>950.555419921875</v>
      </c>
    </row>
    <row r="371" spans="2:28" x14ac:dyDescent="0.25">
      <c r="B371">
        <f>COUNTIF(Lists!$E$3:$E$547,Energy!$D371)</f>
        <v>1</v>
      </c>
      <c r="C371">
        <f>COUNTIF(Lists!$C$4:$C$17,Energy!$D371)</f>
        <v>0</v>
      </c>
      <c r="D371" s="5" t="s">
        <v>393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-25547.384765625</v>
      </c>
      <c r="AB371" s="6">
        <v>-25400.79296875</v>
      </c>
    </row>
    <row r="372" spans="2:28" x14ac:dyDescent="0.25">
      <c r="B372">
        <f>COUNTIF(Lists!$E$3:$E$547,Energy!$D372)</f>
        <v>1</v>
      </c>
      <c r="C372">
        <f>COUNTIF(Lists!$C$4:$C$17,Energy!$D372)</f>
        <v>0</v>
      </c>
      <c r="D372" s="5" t="s">
        <v>394</v>
      </c>
      <c r="E372" s="6">
        <v>0</v>
      </c>
      <c r="F372" s="6">
        <v>0</v>
      </c>
      <c r="G372" s="6">
        <v>952.208740234375</v>
      </c>
      <c r="H372" s="6">
        <v>950.55548095703125</v>
      </c>
      <c r="I372" s="6">
        <v>950.55548095703125</v>
      </c>
      <c r="J372" s="6">
        <v>950.55548095703125</v>
      </c>
      <c r="K372" s="6">
        <v>952.208740234375</v>
      </c>
      <c r="L372" s="6">
        <v>950.55548095703125</v>
      </c>
      <c r="M372" s="6">
        <v>950.55548095703125</v>
      </c>
      <c r="N372" s="6">
        <v>950.55548095703125</v>
      </c>
      <c r="O372" s="6">
        <v>952.208740234375</v>
      </c>
      <c r="P372" s="6">
        <v>950.55548095703125</v>
      </c>
      <c r="Q372" s="6">
        <v>950.55548095703125</v>
      </c>
      <c r="R372" s="6">
        <v>950.55548095703125</v>
      </c>
      <c r="S372" s="6">
        <v>952.208740234375</v>
      </c>
      <c r="T372" s="6">
        <v>950.555419921875</v>
      </c>
      <c r="U372" s="6">
        <v>950.555419921875</v>
      </c>
      <c r="V372" s="6">
        <v>950.555419921875</v>
      </c>
      <c r="W372" s="6">
        <v>952.20867919921875</v>
      </c>
      <c r="X372" s="6">
        <v>950.555419921875</v>
      </c>
      <c r="Y372" s="6">
        <v>950.555419921875</v>
      </c>
      <c r="Z372" s="6">
        <v>950.555419921875</v>
      </c>
      <c r="AA372" s="6">
        <v>952.20867919921875</v>
      </c>
      <c r="AB372" s="6">
        <v>950.555419921875</v>
      </c>
    </row>
    <row r="373" spans="2:28" x14ac:dyDescent="0.25">
      <c r="B373">
        <f>COUNTIF(Lists!$E$3:$E$547,Energy!$D373)</f>
        <v>1</v>
      </c>
      <c r="C373">
        <f>COUNTIF(Lists!$C$4:$C$17,Energy!$D373)</f>
        <v>0</v>
      </c>
      <c r="D373" s="5" t="s">
        <v>395</v>
      </c>
      <c r="E373" s="6">
        <v>0</v>
      </c>
      <c r="F373" s="6">
        <v>0</v>
      </c>
      <c r="G373" s="6">
        <v>952.208740234375</v>
      </c>
      <c r="H373" s="6">
        <v>950.55548095703125</v>
      </c>
      <c r="I373" s="6">
        <v>950.55548095703125</v>
      </c>
      <c r="J373" s="6">
        <v>950.55548095703125</v>
      </c>
      <c r="K373" s="6">
        <v>952.208740234375</v>
      </c>
      <c r="L373" s="6">
        <v>950.55548095703125</v>
      </c>
      <c r="M373" s="6">
        <v>950.55548095703125</v>
      </c>
      <c r="N373" s="6">
        <v>950.55548095703125</v>
      </c>
      <c r="O373" s="6">
        <v>952.208740234375</v>
      </c>
      <c r="P373" s="6">
        <v>950.55548095703125</v>
      </c>
      <c r="Q373" s="6">
        <v>950.55548095703125</v>
      </c>
      <c r="R373" s="6">
        <v>950.55548095703125</v>
      </c>
      <c r="S373" s="6">
        <v>952.208740234375</v>
      </c>
      <c r="T373" s="6">
        <v>950.555419921875</v>
      </c>
      <c r="U373" s="6">
        <v>950.555419921875</v>
      </c>
      <c r="V373" s="6">
        <v>950.555419921875</v>
      </c>
      <c r="W373" s="6">
        <v>952.20867919921875</v>
      </c>
      <c r="X373" s="6">
        <v>950.555419921875</v>
      </c>
      <c r="Y373" s="6">
        <v>950.555419921875</v>
      </c>
      <c r="Z373" s="6">
        <v>950.555419921875</v>
      </c>
      <c r="AA373" s="6">
        <v>952.20867919921875</v>
      </c>
      <c r="AB373" s="6">
        <v>950.555419921875</v>
      </c>
    </row>
    <row r="374" spans="2:28" x14ac:dyDescent="0.25">
      <c r="B374">
        <f>COUNTIF(Lists!$E$3:$E$547,Energy!$D374)</f>
        <v>1</v>
      </c>
      <c r="C374">
        <f>COUNTIF(Lists!$C$4:$C$17,Energy!$D374)</f>
        <v>0</v>
      </c>
      <c r="D374" s="5" t="s">
        <v>396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-25392.009765625</v>
      </c>
    </row>
    <row r="375" spans="2:28" x14ac:dyDescent="0.25">
      <c r="B375">
        <f>COUNTIF(Lists!$E$3:$E$547,Energy!$D375)</f>
        <v>1</v>
      </c>
      <c r="C375">
        <f>COUNTIF(Lists!$C$4:$C$17,Energy!$D375)</f>
        <v>0</v>
      </c>
      <c r="D375" s="5" t="s">
        <v>397</v>
      </c>
      <c r="E375" s="6">
        <v>0</v>
      </c>
      <c r="F375" s="6">
        <v>0</v>
      </c>
      <c r="G375" s="6">
        <v>952.208740234375</v>
      </c>
      <c r="H375" s="6">
        <v>950.55548095703125</v>
      </c>
      <c r="I375" s="6">
        <v>950.55548095703125</v>
      </c>
      <c r="J375" s="6">
        <v>950.55548095703125</v>
      </c>
      <c r="K375" s="6">
        <v>952.208740234375</v>
      </c>
      <c r="L375" s="6">
        <v>950.55548095703125</v>
      </c>
      <c r="M375" s="6">
        <v>950.55548095703125</v>
      </c>
      <c r="N375" s="6">
        <v>950.55548095703125</v>
      </c>
      <c r="O375" s="6">
        <v>952.208740234375</v>
      </c>
      <c r="P375" s="6">
        <v>950.55548095703125</v>
      </c>
      <c r="Q375" s="6">
        <v>950.55548095703125</v>
      </c>
      <c r="R375" s="6">
        <v>950.55548095703125</v>
      </c>
      <c r="S375" s="6">
        <v>952.208740234375</v>
      </c>
      <c r="T375" s="6">
        <v>950.555419921875</v>
      </c>
      <c r="U375" s="6">
        <v>950.555419921875</v>
      </c>
      <c r="V375" s="6">
        <v>950.555419921875</v>
      </c>
      <c r="W375" s="6">
        <v>952.20867919921875</v>
      </c>
      <c r="X375" s="6">
        <v>950.555419921875</v>
      </c>
      <c r="Y375" s="6">
        <v>950.555419921875</v>
      </c>
      <c r="Z375" s="6">
        <v>950.555419921875</v>
      </c>
      <c r="AA375" s="6">
        <v>952.20867919921875</v>
      </c>
      <c r="AB375" s="6">
        <v>950.555419921875</v>
      </c>
    </row>
    <row r="376" spans="2:28" x14ac:dyDescent="0.25">
      <c r="B376">
        <f>COUNTIF(Lists!$E$3:$E$547,Energy!$D376)</f>
        <v>1</v>
      </c>
      <c r="C376">
        <f>COUNTIF(Lists!$C$4:$C$17,Energy!$D376)</f>
        <v>0</v>
      </c>
      <c r="D376" s="5" t="s">
        <v>398</v>
      </c>
      <c r="E376" s="6">
        <v>0</v>
      </c>
      <c r="F376" s="6">
        <v>0</v>
      </c>
      <c r="G376" s="6">
        <v>952.208740234375</v>
      </c>
      <c r="H376" s="6">
        <v>950.55548095703125</v>
      </c>
      <c r="I376" s="6">
        <v>950.55548095703125</v>
      </c>
      <c r="J376" s="6">
        <v>950.55548095703125</v>
      </c>
      <c r="K376" s="6">
        <v>952.208740234375</v>
      </c>
      <c r="L376" s="6">
        <v>950.55548095703125</v>
      </c>
      <c r="M376" s="6">
        <v>950.55548095703125</v>
      </c>
      <c r="N376" s="6">
        <v>950.55548095703125</v>
      </c>
      <c r="O376" s="6">
        <v>952.208740234375</v>
      </c>
      <c r="P376" s="6">
        <v>950.55548095703125</v>
      </c>
      <c r="Q376" s="6">
        <v>950.55548095703125</v>
      </c>
      <c r="R376" s="6">
        <v>950.55548095703125</v>
      </c>
      <c r="S376" s="6">
        <v>952.208740234375</v>
      </c>
      <c r="T376" s="6">
        <v>950.555419921875</v>
      </c>
      <c r="U376" s="6">
        <v>950.555419921875</v>
      </c>
      <c r="V376" s="6">
        <v>950.555419921875</v>
      </c>
      <c r="W376" s="6">
        <v>952.20867919921875</v>
      </c>
      <c r="X376" s="6">
        <v>950.555419921875</v>
      </c>
      <c r="Y376" s="6">
        <v>950.555419921875</v>
      </c>
      <c r="Z376" s="6">
        <v>950.555419921875</v>
      </c>
      <c r="AA376" s="6">
        <v>952.20867919921875</v>
      </c>
      <c r="AB376" s="6">
        <v>950.555419921875</v>
      </c>
    </row>
    <row r="377" spans="2:28" x14ac:dyDescent="0.25">
      <c r="B377">
        <f>COUNTIF(Lists!$E$3:$E$547,Energy!$D377)</f>
        <v>1</v>
      </c>
      <c r="C377">
        <f>COUNTIF(Lists!$C$4:$C$17,Energy!$D377)</f>
        <v>0</v>
      </c>
      <c r="D377" s="5" t="s">
        <v>399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</row>
    <row r="378" spans="2:28" x14ac:dyDescent="0.25">
      <c r="B378">
        <f>COUNTIF(Lists!$E$3:$E$547,Energy!$D378)</f>
        <v>1</v>
      </c>
      <c r="C378">
        <f>COUNTIF(Lists!$C$4:$C$17,Energy!$D378)</f>
        <v>0</v>
      </c>
      <c r="D378" s="5" t="s">
        <v>400</v>
      </c>
      <c r="E378" s="6">
        <v>0</v>
      </c>
      <c r="F378" s="6">
        <v>0</v>
      </c>
      <c r="G378" s="6">
        <v>952.208740234375</v>
      </c>
      <c r="H378" s="6">
        <v>950.55548095703125</v>
      </c>
      <c r="I378" s="6">
        <v>950.55548095703125</v>
      </c>
      <c r="J378" s="6">
        <v>950.55548095703125</v>
      </c>
      <c r="K378" s="6">
        <v>952.208740234375</v>
      </c>
      <c r="L378" s="6">
        <v>950.55548095703125</v>
      </c>
      <c r="M378" s="6">
        <v>950.55548095703125</v>
      </c>
      <c r="N378" s="6">
        <v>950.55548095703125</v>
      </c>
      <c r="O378" s="6">
        <v>952.208740234375</v>
      </c>
      <c r="P378" s="6">
        <v>950.55548095703125</v>
      </c>
      <c r="Q378" s="6">
        <v>950.55548095703125</v>
      </c>
      <c r="R378" s="6">
        <v>950.55548095703125</v>
      </c>
      <c r="S378" s="6">
        <v>952.208740234375</v>
      </c>
      <c r="T378" s="6">
        <v>950.555419921875</v>
      </c>
      <c r="U378" s="6">
        <v>950.555419921875</v>
      </c>
      <c r="V378" s="6">
        <v>950.555419921875</v>
      </c>
      <c r="W378" s="6">
        <v>952.20867919921875</v>
      </c>
      <c r="X378" s="6">
        <v>950.555419921875</v>
      </c>
      <c r="Y378" s="6">
        <v>950.555419921875</v>
      </c>
      <c r="Z378" s="6">
        <v>950.555419921875</v>
      </c>
      <c r="AA378" s="6">
        <v>952.20867919921875</v>
      </c>
      <c r="AB378" s="6">
        <v>950.555419921875</v>
      </c>
    </row>
    <row r="379" spans="2:28" x14ac:dyDescent="0.25">
      <c r="B379">
        <f>COUNTIF(Lists!$E$3:$E$547,Energy!$D379)</f>
        <v>1</v>
      </c>
      <c r="C379">
        <f>COUNTIF(Lists!$C$4:$C$17,Energy!$D379)</f>
        <v>0</v>
      </c>
      <c r="D379" s="5" t="s">
        <v>401</v>
      </c>
      <c r="E379" s="6">
        <v>0</v>
      </c>
      <c r="F379" s="6">
        <v>0</v>
      </c>
      <c r="G379" s="6">
        <v>0</v>
      </c>
      <c r="H379" s="6">
        <v>950.55548095703125</v>
      </c>
      <c r="I379" s="6">
        <v>950.55548095703125</v>
      </c>
      <c r="J379" s="6">
        <v>950.55548095703125</v>
      </c>
      <c r="K379" s="6">
        <v>952.208740234375</v>
      </c>
      <c r="L379" s="6">
        <v>950.55548095703125</v>
      </c>
      <c r="M379" s="6">
        <v>950.55548095703125</v>
      </c>
      <c r="N379" s="6">
        <v>950.55548095703125</v>
      </c>
      <c r="O379" s="6">
        <v>952.208740234375</v>
      </c>
      <c r="P379" s="6">
        <v>950.55548095703125</v>
      </c>
      <c r="Q379" s="6">
        <v>950.55548095703125</v>
      </c>
      <c r="R379" s="6">
        <v>950.55548095703125</v>
      </c>
      <c r="S379" s="6">
        <v>952.208740234375</v>
      </c>
      <c r="T379" s="6">
        <v>950.555419921875</v>
      </c>
      <c r="U379" s="6">
        <v>950.555419921875</v>
      </c>
      <c r="V379" s="6">
        <v>950.555419921875</v>
      </c>
      <c r="W379" s="6">
        <v>952.20867919921875</v>
      </c>
      <c r="X379" s="6">
        <v>950.555419921875</v>
      </c>
      <c r="Y379" s="6">
        <v>950.555419921875</v>
      </c>
      <c r="Z379" s="6">
        <v>950.555419921875</v>
      </c>
      <c r="AA379" s="6">
        <v>952.20867919921875</v>
      </c>
      <c r="AB379" s="6">
        <v>950.555419921875</v>
      </c>
    </row>
    <row r="380" spans="2:28" x14ac:dyDescent="0.25">
      <c r="B380">
        <f>COUNTIF(Lists!$E$3:$E$547,Energy!$D380)</f>
        <v>1</v>
      </c>
      <c r="C380">
        <f>COUNTIF(Lists!$C$4:$C$17,Energy!$D380)</f>
        <v>0</v>
      </c>
      <c r="D380" s="5" t="s">
        <v>402</v>
      </c>
      <c r="E380" s="6">
        <v>0</v>
      </c>
      <c r="F380" s="6">
        <v>0</v>
      </c>
      <c r="G380" s="6">
        <v>665.85089111328125</v>
      </c>
      <c r="H380" s="6">
        <v>664.88763427734375</v>
      </c>
      <c r="I380" s="6">
        <v>664.88763427734375</v>
      </c>
      <c r="J380" s="6">
        <v>664.88763427734375</v>
      </c>
      <c r="K380" s="6">
        <v>665.85089111328125</v>
      </c>
      <c r="L380" s="6">
        <v>664.88763427734375</v>
      </c>
      <c r="M380" s="6">
        <v>664.88763427734375</v>
      </c>
      <c r="N380" s="6">
        <v>664.88763427734375</v>
      </c>
      <c r="O380" s="6">
        <v>665.85089111328125</v>
      </c>
      <c r="P380" s="6">
        <v>664.88763427734375</v>
      </c>
      <c r="Q380" s="6">
        <v>664.88763427734375</v>
      </c>
      <c r="R380" s="6">
        <v>663.87725830078125</v>
      </c>
      <c r="S380" s="6">
        <v>663.20880126953125</v>
      </c>
      <c r="T380" s="6">
        <v>650.728759765625</v>
      </c>
      <c r="U380" s="6">
        <v>645.652587890625</v>
      </c>
      <c r="V380" s="6">
        <v>652.3145751953125</v>
      </c>
      <c r="W380" s="6">
        <v>650.179931640625</v>
      </c>
      <c r="X380" s="6">
        <v>634.98785400390625</v>
      </c>
      <c r="Y380" s="6">
        <v>634.10052490234375</v>
      </c>
      <c r="Z380" s="6">
        <v>617.1431884765625</v>
      </c>
      <c r="AA380" s="6">
        <v>605.8414306640625</v>
      </c>
      <c r="AB380" s="6">
        <v>601.6805419921875</v>
      </c>
    </row>
    <row r="381" spans="2:28" x14ac:dyDescent="0.25">
      <c r="B381">
        <f>COUNTIF(Lists!$E$3:$E$547,Energy!$D381)</f>
        <v>1</v>
      </c>
      <c r="C381">
        <f>COUNTIF(Lists!$C$4:$C$17,Energy!$D381)</f>
        <v>0</v>
      </c>
      <c r="D381" s="5" t="s">
        <v>403</v>
      </c>
      <c r="E381" s="6">
        <v>0</v>
      </c>
      <c r="F381" s="6">
        <v>0</v>
      </c>
      <c r="G381" s="6">
        <v>0</v>
      </c>
      <c r="H381" s="6">
        <v>950.55548095703125</v>
      </c>
      <c r="I381" s="6">
        <v>950.55548095703125</v>
      </c>
      <c r="J381" s="6">
        <v>950.55548095703125</v>
      </c>
      <c r="K381" s="6">
        <v>952.208740234375</v>
      </c>
      <c r="L381" s="6">
        <v>950.55548095703125</v>
      </c>
      <c r="M381" s="6">
        <v>950.55548095703125</v>
      </c>
      <c r="N381" s="6">
        <v>950.55548095703125</v>
      </c>
      <c r="O381" s="6">
        <v>952.208740234375</v>
      </c>
      <c r="P381" s="6">
        <v>950.55548095703125</v>
      </c>
      <c r="Q381" s="6">
        <v>950.55548095703125</v>
      </c>
      <c r="R381" s="6">
        <v>950.55548095703125</v>
      </c>
      <c r="S381" s="6">
        <v>952.208740234375</v>
      </c>
      <c r="T381" s="6">
        <v>950.555419921875</v>
      </c>
      <c r="U381" s="6">
        <v>950.555419921875</v>
      </c>
      <c r="V381" s="6">
        <v>950.555419921875</v>
      </c>
      <c r="W381" s="6">
        <v>952.20867919921875</v>
      </c>
      <c r="X381" s="6">
        <v>950.555419921875</v>
      </c>
      <c r="Y381" s="6">
        <v>950.555419921875</v>
      </c>
      <c r="Z381" s="6">
        <v>950.555419921875</v>
      </c>
      <c r="AA381" s="6">
        <v>952.20867919921875</v>
      </c>
      <c r="AB381" s="6">
        <v>950.555419921875</v>
      </c>
    </row>
    <row r="382" spans="2:28" x14ac:dyDescent="0.25">
      <c r="B382">
        <f>COUNTIF(Lists!$E$3:$E$547,Energy!$D382)</f>
        <v>1</v>
      </c>
      <c r="C382">
        <f>COUNTIF(Lists!$C$4:$C$17,Energy!$D382)</f>
        <v>0</v>
      </c>
      <c r="D382" s="5" t="s">
        <v>404</v>
      </c>
      <c r="E382" s="6">
        <v>0</v>
      </c>
      <c r="F382" s="6">
        <v>0</v>
      </c>
      <c r="G382" s="6">
        <v>0</v>
      </c>
      <c r="H382" s="6">
        <v>950.55548095703125</v>
      </c>
      <c r="I382" s="6">
        <v>950.55548095703125</v>
      </c>
      <c r="J382" s="6">
        <v>950.55548095703125</v>
      </c>
      <c r="K382" s="6">
        <v>952.208740234375</v>
      </c>
      <c r="L382" s="6">
        <v>950.55548095703125</v>
      </c>
      <c r="M382" s="6">
        <v>950.55548095703125</v>
      </c>
      <c r="N382" s="6">
        <v>950.55548095703125</v>
      </c>
      <c r="O382" s="6">
        <v>952.208740234375</v>
      </c>
      <c r="P382" s="6">
        <v>950.55548095703125</v>
      </c>
      <c r="Q382" s="6">
        <v>950.55548095703125</v>
      </c>
      <c r="R382" s="6">
        <v>950.55548095703125</v>
      </c>
      <c r="S382" s="6">
        <v>952.208740234375</v>
      </c>
      <c r="T382" s="6">
        <v>950.555419921875</v>
      </c>
      <c r="U382" s="6">
        <v>950.555419921875</v>
      </c>
      <c r="V382" s="6">
        <v>950.555419921875</v>
      </c>
      <c r="W382" s="6">
        <v>952.20867919921875</v>
      </c>
      <c r="X382" s="6">
        <v>950.555419921875</v>
      </c>
      <c r="Y382" s="6">
        <v>950.555419921875</v>
      </c>
      <c r="Z382" s="6">
        <v>950.555419921875</v>
      </c>
      <c r="AA382" s="6">
        <v>952.20867919921875</v>
      </c>
      <c r="AB382" s="6">
        <v>950.555419921875</v>
      </c>
    </row>
    <row r="383" spans="2:28" x14ac:dyDescent="0.25">
      <c r="B383">
        <f>COUNTIF(Lists!$E$3:$E$547,Energy!$D383)</f>
        <v>1</v>
      </c>
      <c r="C383">
        <f>COUNTIF(Lists!$C$4:$C$17,Energy!$D383)</f>
        <v>0</v>
      </c>
      <c r="D383" s="5" t="s">
        <v>405</v>
      </c>
      <c r="E383" s="6">
        <v>0</v>
      </c>
      <c r="F383" s="6">
        <v>0</v>
      </c>
      <c r="G383" s="6">
        <v>0</v>
      </c>
      <c r="H383" s="6">
        <v>950.55548095703125</v>
      </c>
      <c r="I383" s="6">
        <v>950.55548095703125</v>
      </c>
      <c r="J383" s="6">
        <v>950.55548095703125</v>
      </c>
      <c r="K383" s="6">
        <v>952.208740234375</v>
      </c>
      <c r="L383" s="6">
        <v>950.55548095703125</v>
      </c>
      <c r="M383" s="6">
        <v>950.55548095703125</v>
      </c>
      <c r="N383" s="6">
        <v>950.55548095703125</v>
      </c>
      <c r="O383" s="6">
        <v>952.208740234375</v>
      </c>
      <c r="P383" s="6">
        <v>950.55548095703125</v>
      </c>
      <c r="Q383" s="6">
        <v>950.55548095703125</v>
      </c>
      <c r="R383" s="6">
        <v>950.55548095703125</v>
      </c>
      <c r="S383" s="6">
        <v>952.208740234375</v>
      </c>
      <c r="T383" s="6">
        <v>950.555419921875</v>
      </c>
      <c r="U383" s="6">
        <v>950.555419921875</v>
      </c>
      <c r="V383" s="6">
        <v>950.555419921875</v>
      </c>
      <c r="W383" s="6">
        <v>952.20867919921875</v>
      </c>
      <c r="X383" s="6">
        <v>950.555419921875</v>
      </c>
      <c r="Y383" s="6">
        <v>950.555419921875</v>
      </c>
      <c r="Z383" s="6">
        <v>950.555419921875</v>
      </c>
      <c r="AA383" s="6">
        <v>952.20867919921875</v>
      </c>
      <c r="AB383" s="6">
        <v>950.555419921875</v>
      </c>
    </row>
    <row r="384" spans="2:28" x14ac:dyDescent="0.25">
      <c r="B384">
        <f>COUNTIF(Lists!$E$3:$E$547,Energy!$D384)</f>
        <v>1</v>
      </c>
      <c r="C384">
        <f>COUNTIF(Lists!$C$4:$C$17,Energy!$D384)</f>
        <v>0</v>
      </c>
      <c r="D384" s="5" t="s">
        <v>406</v>
      </c>
      <c r="E384" s="6">
        <v>0</v>
      </c>
      <c r="F384" s="6">
        <v>0</v>
      </c>
      <c r="G384" s="6">
        <v>0</v>
      </c>
      <c r="H384" s="6">
        <v>950.55548095703125</v>
      </c>
      <c r="I384" s="6">
        <v>950.55548095703125</v>
      </c>
      <c r="J384" s="6">
        <v>950.55548095703125</v>
      </c>
      <c r="K384" s="6">
        <v>952.208740234375</v>
      </c>
      <c r="L384" s="6">
        <v>950.55548095703125</v>
      </c>
      <c r="M384" s="6">
        <v>950.55548095703125</v>
      </c>
      <c r="N384" s="6">
        <v>950.55548095703125</v>
      </c>
      <c r="O384" s="6">
        <v>952.208740234375</v>
      </c>
      <c r="P384" s="6">
        <v>950.55548095703125</v>
      </c>
      <c r="Q384" s="6">
        <v>950.55548095703125</v>
      </c>
      <c r="R384" s="6">
        <v>950.55548095703125</v>
      </c>
      <c r="S384" s="6">
        <v>952.208740234375</v>
      </c>
      <c r="T384" s="6">
        <v>950.555419921875</v>
      </c>
      <c r="U384" s="6">
        <v>950.555419921875</v>
      </c>
      <c r="V384" s="6">
        <v>950.555419921875</v>
      </c>
      <c r="W384" s="6">
        <v>952.20867919921875</v>
      </c>
      <c r="X384" s="6">
        <v>950.555419921875</v>
      </c>
      <c r="Y384" s="6">
        <v>950.555419921875</v>
      </c>
      <c r="Z384" s="6">
        <v>950.555419921875</v>
      </c>
      <c r="AA384" s="6">
        <v>952.20867919921875</v>
      </c>
      <c r="AB384" s="6">
        <v>950.555419921875</v>
      </c>
    </row>
    <row r="385" spans="2:28" x14ac:dyDescent="0.25">
      <c r="B385">
        <f>COUNTIF(Lists!$E$3:$E$547,Energy!$D385)</f>
        <v>1</v>
      </c>
      <c r="C385">
        <f>COUNTIF(Lists!$C$4:$C$17,Energy!$D385)</f>
        <v>0</v>
      </c>
      <c r="D385" s="5" t="s">
        <v>407</v>
      </c>
      <c r="E385" s="6">
        <v>0</v>
      </c>
      <c r="F385" s="6">
        <v>0</v>
      </c>
      <c r="G385" s="6">
        <v>0</v>
      </c>
      <c r="H385" s="6">
        <v>950.55548095703125</v>
      </c>
      <c r="I385" s="6">
        <v>950.55548095703125</v>
      </c>
      <c r="J385" s="6">
        <v>950.55548095703125</v>
      </c>
      <c r="K385" s="6">
        <v>952.208740234375</v>
      </c>
      <c r="L385" s="6">
        <v>950.55548095703125</v>
      </c>
      <c r="M385" s="6">
        <v>950.55548095703125</v>
      </c>
      <c r="N385" s="6">
        <v>950.55548095703125</v>
      </c>
      <c r="O385" s="6">
        <v>952.208740234375</v>
      </c>
      <c r="P385" s="6">
        <v>950.55548095703125</v>
      </c>
      <c r="Q385" s="6">
        <v>950.55548095703125</v>
      </c>
      <c r="R385" s="6">
        <v>950.55548095703125</v>
      </c>
      <c r="S385" s="6">
        <v>952.208740234375</v>
      </c>
      <c r="T385" s="6">
        <v>950.555419921875</v>
      </c>
      <c r="U385" s="6">
        <v>950.555419921875</v>
      </c>
      <c r="V385" s="6">
        <v>950.555419921875</v>
      </c>
      <c r="W385" s="6">
        <v>952.20867919921875</v>
      </c>
      <c r="X385" s="6">
        <v>950.555419921875</v>
      </c>
      <c r="Y385" s="6">
        <v>950.555419921875</v>
      </c>
      <c r="Z385" s="6">
        <v>950.555419921875</v>
      </c>
      <c r="AA385" s="6">
        <v>952.20867919921875</v>
      </c>
      <c r="AB385" s="6">
        <v>950.555419921875</v>
      </c>
    </row>
    <row r="386" spans="2:28" x14ac:dyDescent="0.25">
      <c r="B386">
        <f>COUNTIF(Lists!$E$3:$E$547,Energy!$D386)</f>
        <v>1</v>
      </c>
      <c r="C386">
        <f>COUNTIF(Lists!$C$4:$C$17,Energy!$D386)</f>
        <v>0</v>
      </c>
      <c r="D386" s="5" t="s">
        <v>408</v>
      </c>
      <c r="E386" s="6">
        <v>0</v>
      </c>
      <c r="F386" s="6">
        <v>0</v>
      </c>
      <c r="G386" s="6">
        <v>0</v>
      </c>
      <c r="H386" s="6">
        <v>950.55548095703125</v>
      </c>
      <c r="I386" s="6">
        <v>950.55548095703125</v>
      </c>
      <c r="J386" s="6">
        <v>950.55548095703125</v>
      </c>
      <c r="K386" s="6">
        <v>952.208740234375</v>
      </c>
      <c r="L386" s="6">
        <v>950.55548095703125</v>
      </c>
      <c r="M386" s="6">
        <v>950.55548095703125</v>
      </c>
      <c r="N386" s="6">
        <v>950.55548095703125</v>
      </c>
      <c r="O386" s="6">
        <v>952.208740234375</v>
      </c>
      <c r="P386" s="6">
        <v>950.55548095703125</v>
      </c>
      <c r="Q386" s="6">
        <v>950.55548095703125</v>
      </c>
      <c r="R386" s="6">
        <v>950.55548095703125</v>
      </c>
      <c r="S386" s="6">
        <v>952.208740234375</v>
      </c>
      <c r="T386" s="6">
        <v>950.555419921875</v>
      </c>
      <c r="U386" s="6">
        <v>950.555419921875</v>
      </c>
      <c r="V386" s="6">
        <v>950.555419921875</v>
      </c>
      <c r="W386" s="6">
        <v>952.20867919921875</v>
      </c>
      <c r="X386" s="6">
        <v>950.555419921875</v>
      </c>
      <c r="Y386" s="6">
        <v>950.555419921875</v>
      </c>
      <c r="Z386" s="6">
        <v>950.555419921875</v>
      </c>
      <c r="AA386" s="6">
        <v>952.20867919921875</v>
      </c>
      <c r="AB386" s="6">
        <v>950.555419921875</v>
      </c>
    </row>
    <row r="387" spans="2:28" x14ac:dyDescent="0.25">
      <c r="B387">
        <f>COUNTIF(Lists!$E$3:$E$547,Energy!$D387)</f>
        <v>1</v>
      </c>
      <c r="C387">
        <f>COUNTIF(Lists!$C$4:$C$17,Energy!$D387)</f>
        <v>0</v>
      </c>
      <c r="D387" s="5" t="s">
        <v>409</v>
      </c>
      <c r="E387" s="6">
        <v>0</v>
      </c>
      <c r="F387" s="6">
        <v>0</v>
      </c>
      <c r="G387" s="6">
        <v>0</v>
      </c>
      <c r="H387" s="6">
        <v>950.55548095703125</v>
      </c>
      <c r="I387" s="6">
        <v>950.55548095703125</v>
      </c>
      <c r="J387" s="6">
        <v>950.55548095703125</v>
      </c>
      <c r="K387" s="6">
        <v>952.208740234375</v>
      </c>
      <c r="L387" s="6">
        <v>950.55548095703125</v>
      </c>
      <c r="M387" s="6">
        <v>950.55548095703125</v>
      </c>
      <c r="N387" s="6">
        <v>950.55548095703125</v>
      </c>
      <c r="O387" s="6">
        <v>952.208740234375</v>
      </c>
      <c r="P387" s="6">
        <v>950.55548095703125</v>
      </c>
      <c r="Q387" s="6">
        <v>950.55548095703125</v>
      </c>
      <c r="R387" s="6">
        <v>950.55548095703125</v>
      </c>
      <c r="S387" s="6">
        <v>952.208740234375</v>
      </c>
      <c r="T387" s="6">
        <v>950.555419921875</v>
      </c>
      <c r="U387" s="6">
        <v>950.555419921875</v>
      </c>
      <c r="V387" s="6">
        <v>950.555419921875</v>
      </c>
      <c r="W387" s="6">
        <v>952.20867919921875</v>
      </c>
      <c r="X387" s="6">
        <v>950.555419921875</v>
      </c>
      <c r="Y387" s="6">
        <v>950.555419921875</v>
      </c>
      <c r="Z387" s="6">
        <v>950.555419921875</v>
      </c>
      <c r="AA387" s="6">
        <v>952.20867919921875</v>
      </c>
      <c r="AB387" s="6">
        <v>950.555419921875</v>
      </c>
    </row>
    <row r="388" spans="2:28" x14ac:dyDescent="0.25">
      <c r="B388">
        <f>COUNTIF(Lists!$E$3:$E$547,Energy!$D388)</f>
        <v>1</v>
      </c>
      <c r="C388">
        <f>COUNTIF(Lists!$C$4:$C$17,Energy!$D388)</f>
        <v>0</v>
      </c>
      <c r="D388" s="5" t="s">
        <v>410</v>
      </c>
      <c r="E388" s="6">
        <v>0</v>
      </c>
      <c r="F388" s="6">
        <v>-121.1493759155273</v>
      </c>
      <c r="G388" s="6">
        <v>-118.8949890136719</v>
      </c>
      <c r="H388" s="6">
        <v>-120.3385925292969</v>
      </c>
      <c r="I388" s="6">
        <v>-123.9904479980469</v>
      </c>
      <c r="J388" s="6">
        <v>-127.26670074462891</v>
      </c>
      <c r="K388" s="6">
        <v>-128.90275573730469</v>
      </c>
      <c r="L388" s="6">
        <v>-126.8898162841797</v>
      </c>
      <c r="M388" s="6">
        <v>-127.34621429443359</v>
      </c>
      <c r="N388" s="6">
        <v>-128.8091735839844</v>
      </c>
      <c r="O388" s="6">
        <v>-129.16160583496091</v>
      </c>
      <c r="P388" s="6">
        <v>-129.79545593261719</v>
      </c>
      <c r="Q388" s="6">
        <v>-128.90599060058591</v>
      </c>
      <c r="R388" s="6">
        <v>-129.89129638671881</v>
      </c>
      <c r="S388" s="6">
        <v>-129.77641296386719</v>
      </c>
      <c r="T388" s="6">
        <v>-130.53767395019531</v>
      </c>
      <c r="U388" s="6">
        <v>-130.146240234375</v>
      </c>
      <c r="V388" s="6">
        <v>-130.37408447265619</v>
      </c>
      <c r="W388" s="6">
        <v>-130.36289978027341</v>
      </c>
      <c r="X388" s="6">
        <v>-129.25360107421881</v>
      </c>
      <c r="Y388" s="6">
        <v>-128.25407409667969</v>
      </c>
      <c r="Z388" s="6">
        <v>-128.8378601074219</v>
      </c>
      <c r="AA388" s="6">
        <v>-128.71795654296881</v>
      </c>
      <c r="AB388" s="6">
        <v>-126.717414855957</v>
      </c>
    </row>
    <row r="389" spans="2:28" x14ac:dyDescent="0.25">
      <c r="B389">
        <f>COUNTIF(Lists!$E$3:$E$547,Energy!$D389)</f>
        <v>1</v>
      </c>
      <c r="C389">
        <f>COUNTIF(Lists!$C$4:$C$17,Energy!$D389)</f>
        <v>0</v>
      </c>
      <c r="D389" s="5" t="s">
        <v>411</v>
      </c>
      <c r="E389" s="6">
        <v>0</v>
      </c>
      <c r="F389" s="6">
        <v>-121.1493759155273</v>
      </c>
      <c r="G389" s="6">
        <v>-118.8949890136719</v>
      </c>
      <c r="H389" s="6">
        <v>-120.3385925292969</v>
      </c>
      <c r="I389" s="6">
        <v>-123.9904479980469</v>
      </c>
      <c r="J389" s="6">
        <v>-127.26670074462891</v>
      </c>
      <c r="K389" s="6">
        <v>-128.90275573730469</v>
      </c>
      <c r="L389" s="6">
        <v>-126.8898162841797</v>
      </c>
      <c r="M389" s="6">
        <v>-127.34621429443359</v>
      </c>
      <c r="N389" s="6">
        <v>-128.8091735839844</v>
      </c>
      <c r="O389" s="6">
        <v>-129.16160583496091</v>
      </c>
      <c r="P389" s="6">
        <v>-129.79545593261719</v>
      </c>
      <c r="Q389" s="6">
        <v>-128.90599060058591</v>
      </c>
      <c r="R389" s="6">
        <v>-129.89129638671881</v>
      </c>
      <c r="S389" s="6">
        <v>-129.77641296386719</v>
      </c>
      <c r="T389" s="6">
        <v>-130.59211730957031</v>
      </c>
      <c r="U389" s="6">
        <v>-130.146240234375</v>
      </c>
      <c r="V389" s="6">
        <v>-130.37408447265619</v>
      </c>
      <c r="W389" s="6">
        <v>-130.36289978027341</v>
      </c>
      <c r="X389" s="6">
        <v>-129.25360107421881</v>
      </c>
      <c r="Y389" s="6">
        <v>-128.25407409667969</v>
      </c>
      <c r="Z389" s="6">
        <v>-128.8378601074219</v>
      </c>
      <c r="AA389" s="6">
        <v>-128.71795654296881</v>
      </c>
      <c r="AB389" s="6">
        <v>-126.717414855957</v>
      </c>
    </row>
    <row r="390" spans="2:28" x14ac:dyDescent="0.25">
      <c r="B390">
        <f>COUNTIF(Lists!$E$3:$E$547,Energy!$D390)</f>
        <v>1</v>
      </c>
      <c r="C390">
        <f>COUNTIF(Lists!$C$4:$C$17,Energy!$D390)</f>
        <v>0</v>
      </c>
      <c r="D390" s="5" t="s">
        <v>412</v>
      </c>
      <c r="E390" s="6">
        <v>0</v>
      </c>
      <c r="F390" s="6">
        <v>-121.1493759155273</v>
      </c>
      <c r="G390" s="6">
        <v>-118.8949890136719</v>
      </c>
      <c r="H390" s="6">
        <v>-120.3385925292969</v>
      </c>
      <c r="I390" s="6">
        <v>-123.9904479980469</v>
      </c>
      <c r="J390" s="6">
        <v>-127.26670074462891</v>
      </c>
      <c r="K390" s="6">
        <v>-128.90275573730469</v>
      </c>
      <c r="L390" s="6">
        <v>-126.8898162841797</v>
      </c>
      <c r="M390" s="6">
        <v>-127.34621429443359</v>
      </c>
      <c r="N390" s="6">
        <v>-128.8091735839844</v>
      </c>
      <c r="O390" s="6">
        <v>-129.16160583496091</v>
      </c>
      <c r="P390" s="6">
        <v>-129.79545593261719</v>
      </c>
      <c r="Q390" s="6">
        <v>-128.90599060058591</v>
      </c>
      <c r="R390" s="6">
        <v>-129.89129638671881</v>
      </c>
      <c r="S390" s="6">
        <v>-129.77641296386719</v>
      </c>
      <c r="T390" s="6">
        <v>-130.59211730957031</v>
      </c>
      <c r="U390" s="6">
        <v>-130.146240234375</v>
      </c>
      <c r="V390" s="6">
        <v>-130.37408447265619</v>
      </c>
      <c r="W390" s="6">
        <v>-130.36289978027341</v>
      </c>
      <c r="X390" s="6">
        <v>-129.25360107421881</v>
      </c>
      <c r="Y390" s="6">
        <v>-128.25407409667969</v>
      </c>
      <c r="Z390" s="6">
        <v>-128.8378601074219</v>
      </c>
      <c r="AA390" s="6">
        <v>-128.71795654296881</v>
      </c>
      <c r="AB390" s="6">
        <v>-126.717414855957</v>
      </c>
    </row>
    <row r="391" spans="2:28" x14ac:dyDescent="0.25">
      <c r="B391">
        <f>COUNTIF(Lists!$E$3:$E$547,Energy!$D391)</f>
        <v>1</v>
      </c>
      <c r="C391">
        <f>COUNTIF(Lists!$C$4:$C$17,Energy!$D391)</f>
        <v>0</v>
      </c>
      <c r="D391" s="5" t="s">
        <v>413</v>
      </c>
      <c r="E391" s="6">
        <v>0</v>
      </c>
      <c r="F391" s="6">
        <v>0</v>
      </c>
      <c r="G391" s="6">
        <v>665.85089111328125</v>
      </c>
      <c r="H391" s="6">
        <v>664.88763427734375</v>
      </c>
      <c r="I391" s="6">
        <v>664.88763427734375</v>
      </c>
      <c r="J391" s="6">
        <v>664.88763427734375</v>
      </c>
      <c r="K391" s="6">
        <v>665.85089111328125</v>
      </c>
      <c r="L391" s="6">
        <v>664.88763427734375</v>
      </c>
      <c r="M391" s="6">
        <v>664.88763427734375</v>
      </c>
      <c r="N391" s="6">
        <v>664.88763427734375</v>
      </c>
      <c r="O391" s="6">
        <v>665.85089111328125</v>
      </c>
      <c r="P391" s="6">
        <v>664.88763427734375</v>
      </c>
      <c r="Q391" s="6">
        <v>664.88763427734375</v>
      </c>
      <c r="R391" s="6">
        <v>663.87725830078125</v>
      </c>
      <c r="S391" s="6">
        <v>663.20880126953125</v>
      </c>
      <c r="T391" s="6">
        <v>651.2769775390625</v>
      </c>
      <c r="U391" s="6">
        <v>645.652587890625</v>
      </c>
      <c r="V391" s="6">
        <v>652.5408935546875</v>
      </c>
      <c r="W391" s="6">
        <v>650.20965576171875</v>
      </c>
      <c r="X391" s="6">
        <v>635.2469482421875</v>
      </c>
      <c r="Y391" s="6">
        <v>634.46917724609375</v>
      </c>
      <c r="Z391" s="6">
        <v>617.52899169921875</v>
      </c>
      <c r="AA391" s="6">
        <v>605.8414306640625</v>
      </c>
      <c r="AB391" s="6">
        <v>601.9124755859375</v>
      </c>
    </row>
    <row r="392" spans="2:28" x14ac:dyDescent="0.25">
      <c r="B392">
        <f>COUNTIF(Lists!$E$3:$E$547,Energy!$D392)</f>
        <v>1</v>
      </c>
      <c r="C392">
        <f>COUNTIF(Lists!$C$4:$C$17,Energy!$D392)</f>
        <v>0</v>
      </c>
      <c r="D392" s="5" t="s">
        <v>414</v>
      </c>
      <c r="E392" s="6">
        <v>0</v>
      </c>
      <c r="F392" s="6">
        <v>-121.1493759155273</v>
      </c>
      <c r="G392" s="6">
        <v>-118.8949890136719</v>
      </c>
      <c r="H392" s="6">
        <v>-120.3385925292969</v>
      </c>
      <c r="I392" s="6">
        <v>-123.9904479980469</v>
      </c>
      <c r="J392" s="6">
        <v>-127.26670074462891</v>
      </c>
      <c r="K392" s="6">
        <v>-128.90275573730469</v>
      </c>
      <c r="L392" s="6">
        <v>-126.8898162841797</v>
      </c>
      <c r="M392" s="6">
        <v>-127.34621429443359</v>
      </c>
      <c r="N392" s="6">
        <v>-128.8091735839844</v>
      </c>
      <c r="O392" s="6">
        <v>-129.16160583496091</v>
      </c>
      <c r="P392" s="6">
        <v>-129.79545593261719</v>
      </c>
      <c r="Q392" s="6">
        <v>-128.90599060058591</v>
      </c>
      <c r="R392" s="6">
        <v>-129.89129638671881</v>
      </c>
      <c r="S392" s="6">
        <v>-129.77641296386719</v>
      </c>
      <c r="T392" s="6">
        <v>-130.59211730957031</v>
      </c>
      <c r="U392" s="6">
        <v>-130.146240234375</v>
      </c>
      <c r="V392" s="6">
        <v>-130.37408447265619</v>
      </c>
      <c r="W392" s="6">
        <v>-130.36289978027341</v>
      </c>
      <c r="X392" s="6">
        <v>-129.25360107421881</v>
      </c>
      <c r="Y392" s="6">
        <v>-128.25407409667969</v>
      </c>
      <c r="Z392" s="6">
        <v>-128.8378601074219</v>
      </c>
      <c r="AA392" s="6">
        <v>-128.71795654296881</v>
      </c>
      <c r="AB392" s="6">
        <v>-126.717414855957</v>
      </c>
    </row>
    <row r="393" spans="2:28" x14ac:dyDescent="0.25">
      <c r="B393">
        <f>COUNTIF(Lists!$E$3:$E$547,Energy!$D393)</f>
        <v>1</v>
      </c>
      <c r="C393">
        <f>COUNTIF(Lists!$C$4:$C$17,Energy!$D393)</f>
        <v>0</v>
      </c>
      <c r="D393" s="5" t="s">
        <v>415</v>
      </c>
      <c r="E393" s="6">
        <v>0</v>
      </c>
      <c r="F393" s="6">
        <v>-121.1493759155273</v>
      </c>
      <c r="G393" s="6">
        <v>-118.8949890136719</v>
      </c>
      <c r="H393" s="6">
        <v>-120.3385925292969</v>
      </c>
      <c r="I393" s="6">
        <v>-123.9904479980469</v>
      </c>
      <c r="J393" s="6">
        <v>-127.26670074462891</v>
      </c>
      <c r="K393" s="6">
        <v>-128.90275573730469</v>
      </c>
      <c r="L393" s="6">
        <v>-126.8898162841797</v>
      </c>
      <c r="M393" s="6">
        <v>-127.34621429443359</v>
      </c>
      <c r="N393" s="6">
        <v>-128.8091735839844</v>
      </c>
      <c r="O393" s="6">
        <v>-129.16160583496091</v>
      </c>
      <c r="P393" s="6">
        <v>-129.79545593261719</v>
      </c>
      <c r="Q393" s="6">
        <v>-128.90599060058591</v>
      </c>
      <c r="R393" s="6">
        <v>-129.89129638671881</v>
      </c>
      <c r="S393" s="6">
        <v>-129.77641296386719</v>
      </c>
      <c r="T393" s="6">
        <v>-130.59211730957031</v>
      </c>
      <c r="U393" s="6">
        <v>-130.146240234375</v>
      </c>
      <c r="V393" s="6">
        <v>-130.37408447265619</v>
      </c>
      <c r="W393" s="6">
        <v>-130.36289978027341</v>
      </c>
      <c r="X393" s="6">
        <v>-129.25360107421881</v>
      </c>
      <c r="Y393" s="6">
        <v>-128.25407409667969</v>
      </c>
      <c r="Z393" s="6">
        <v>-128.8378601074219</v>
      </c>
      <c r="AA393" s="6">
        <v>-128.71795654296881</v>
      </c>
      <c r="AB393" s="6">
        <v>-126.717414855957</v>
      </c>
    </row>
    <row r="394" spans="2:28" x14ac:dyDescent="0.25">
      <c r="B394">
        <f>COUNTIF(Lists!$E$3:$E$547,Energy!$D394)</f>
        <v>1</v>
      </c>
      <c r="C394">
        <f>COUNTIF(Lists!$C$4:$C$17,Energy!$D394)</f>
        <v>0</v>
      </c>
      <c r="D394" s="5" t="s">
        <v>416</v>
      </c>
      <c r="E394" s="6">
        <v>0</v>
      </c>
      <c r="F394" s="6">
        <v>-121.1493759155273</v>
      </c>
      <c r="G394" s="6">
        <v>-118.8949890136719</v>
      </c>
      <c r="H394" s="6">
        <v>-120.3385925292969</v>
      </c>
      <c r="I394" s="6">
        <v>-123.9904479980469</v>
      </c>
      <c r="J394" s="6">
        <v>-127.26670074462891</v>
      </c>
      <c r="K394" s="6">
        <v>-128.90275573730469</v>
      </c>
      <c r="L394" s="6">
        <v>-126.8898162841797</v>
      </c>
      <c r="M394" s="6">
        <v>-127.34621429443359</v>
      </c>
      <c r="N394" s="6">
        <v>-128.8091735839844</v>
      </c>
      <c r="O394" s="6">
        <v>-129.16160583496091</v>
      </c>
      <c r="P394" s="6">
        <v>-129.79545593261719</v>
      </c>
      <c r="Q394" s="6">
        <v>-128.90599060058591</v>
      </c>
      <c r="R394" s="6">
        <v>-129.89129638671881</v>
      </c>
      <c r="S394" s="6">
        <v>-129.77641296386719</v>
      </c>
      <c r="T394" s="6">
        <v>-130.59211730957031</v>
      </c>
      <c r="U394" s="6">
        <v>-130.146240234375</v>
      </c>
      <c r="V394" s="6">
        <v>-130.37408447265619</v>
      </c>
      <c r="W394" s="6">
        <v>-130.36289978027341</v>
      </c>
      <c r="X394" s="6">
        <v>-129.25360107421881</v>
      </c>
      <c r="Y394" s="6">
        <v>-128.25407409667969</v>
      </c>
      <c r="Z394" s="6">
        <v>-128.8378601074219</v>
      </c>
      <c r="AA394" s="6">
        <v>-128.71795654296881</v>
      </c>
      <c r="AB394" s="6">
        <v>-126.662971496582</v>
      </c>
    </row>
    <row r="395" spans="2:28" x14ac:dyDescent="0.25">
      <c r="B395">
        <f>COUNTIF(Lists!$E$3:$E$547,Energy!$D395)</f>
        <v>1</v>
      </c>
      <c r="C395">
        <f>COUNTIF(Lists!$C$4:$C$17,Energy!$D395)</f>
        <v>0</v>
      </c>
      <c r="D395" s="5" t="s">
        <v>417</v>
      </c>
      <c r="E395" s="6">
        <v>0</v>
      </c>
      <c r="F395" s="6">
        <v>-121.1493759155273</v>
      </c>
      <c r="G395" s="6">
        <v>-118.8949890136719</v>
      </c>
      <c r="H395" s="6">
        <v>-120.3385925292969</v>
      </c>
      <c r="I395" s="6">
        <v>-123.9904479980469</v>
      </c>
      <c r="J395" s="6">
        <v>-127.26670074462891</v>
      </c>
      <c r="K395" s="6">
        <v>-128.90275573730469</v>
      </c>
      <c r="L395" s="6">
        <v>-126.8898162841797</v>
      </c>
      <c r="M395" s="6">
        <v>-127.34621429443359</v>
      </c>
      <c r="N395" s="6">
        <v>-128.8091735839844</v>
      </c>
      <c r="O395" s="6">
        <v>-129.16160583496091</v>
      </c>
      <c r="P395" s="6">
        <v>-129.79545593261719</v>
      </c>
      <c r="Q395" s="6">
        <v>-128.90599060058591</v>
      </c>
      <c r="R395" s="6">
        <v>-129.89129638671881</v>
      </c>
      <c r="S395" s="6">
        <v>-129.77641296386719</v>
      </c>
      <c r="T395" s="6">
        <v>-130.59211730957031</v>
      </c>
      <c r="U395" s="6">
        <v>-130.146240234375</v>
      </c>
      <c r="V395" s="6">
        <v>-130.37408447265619</v>
      </c>
      <c r="W395" s="6">
        <v>-130.36289978027341</v>
      </c>
      <c r="X395" s="6">
        <v>-129.25360107421881</v>
      </c>
      <c r="Y395" s="6">
        <v>-128.25407409667969</v>
      </c>
      <c r="Z395" s="6">
        <v>-128.8378601074219</v>
      </c>
      <c r="AA395" s="6">
        <v>-128.71795654296881</v>
      </c>
      <c r="AB395" s="6">
        <v>-126.662971496582</v>
      </c>
    </row>
    <row r="396" spans="2:28" x14ac:dyDescent="0.25">
      <c r="B396">
        <f>COUNTIF(Lists!$E$3:$E$547,Energy!$D396)</f>
        <v>1</v>
      </c>
      <c r="C396">
        <f>COUNTIF(Lists!$C$4:$C$17,Energy!$D396)</f>
        <v>0</v>
      </c>
      <c r="D396" s="5" t="s">
        <v>418</v>
      </c>
      <c r="E396" s="6">
        <v>0</v>
      </c>
      <c r="F396" s="6">
        <v>0</v>
      </c>
      <c r="G396" s="6">
        <v>-118.8949890136719</v>
      </c>
      <c r="H396" s="6">
        <v>-120.3385925292969</v>
      </c>
      <c r="I396" s="6">
        <v>-123.9904479980469</v>
      </c>
      <c r="J396" s="6">
        <v>-127.26670074462891</v>
      </c>
      <c r="K396" s="6">
        <v>-128.90275573730469</v>
      </c>
      <c r="L396" s="6">
        <v>-126.8898162841797</v>
      </c>
      <c r="M396" s="6">
        <v>-127.34621429443359</v>
      </c>
      <c r="N396" s="6">
        <v>-128.8091735839844</v>
      </c>
      <c r="O396" s="6">
        <v>-129.16160583496091</v>
      </c>
      <c r="P396" s="6">
        <v>-129.79545593261719</v>
      </c>
      <c r="Q396" s="6">
        <v>-128.90599060058591</v>
      </c>
      <c r="R396" s="6">
        <v>-129.89129638671881</v>
      </c>
      <c r="S396" s="6">
        <v>-129.77641296386719</v>
      </c>
      <c r="T396" s="6">
        <v>-130.59211730957031</v>
      </c>
      <c r="U396" s="6">
        <v>-130.146240234375</v>
      </c>
      <c r="V396" s="6">
        <v>-130.37408447265619</v>
      </c>
      <c r="W396" s="6">
        <v>-130.36289978027341</v>
      </c>
      <c r="X396" s="6">
        <v>-129.25360107421881</v>
      </c>
      <c r="Y396" s="6">
        <v>-128.25407409667969</v>
      </c>
      <c r="Z396" s="6">
        <v>-128.8378601074219</v>
      </c>
      <c r="AA396" s="6">
        <v>-128.71795654296881</v>
      </c>
      <c r="AB396" s="6">
        <v>-126.662971496582</v>
      </c>
    </row>
    <row r="397" spans="2:28" x14ac:dyDescent="0.25">
      <c r="B397">
        <f>COUNTIF(Lists!$E$3:$E$547,Energy!$D397)</f>
        <v>1</v>
      </c>
      <c r="C397">
        <f>COUNTIF(Lists!$C$4:$C$17,Energy!$D397)</f>
        <v>0</v>
      </c>
      <c r="D397" s="5" t="s">
        <v>419</v>
      </c>
      <c r="E397" s="6">
        <v>0</v>
      </c>
      <c r="F397" s="6">
        <v>0</v>
      </c>
      <c r="G397" s="6">
        <v>-118.8949890136719</v>
      </c>
      <c r="H397" s="6">
        <v>-120.3385925292969</v>
      </c>
      <c r="I397" s="6">
        <v>-123.9904479980469</v>
      </c>
      <c r="J397" s="6">
        <v>-127.26670074462891</v>
      </c>
      <c r="K397" s="6">
        <v>-128.90275573730469</v>
      </c>
      <c r="L397" s="6">
        <v>-126.8898162841797</v>
      </c>
      <c r="M397" s="6">
        <v>-127.34621429443359</v>
      </c>
      <c r="N397" s="6">
        <v>-128.8091735839844</v>
      </c>
      <c r="O397" s="6">
        <v>-129.16160583496091</v>
      </c>
      <c r="P397" s="6">
        <v>-129.79545593261719</v>
      </c>
      <c r="Q397" s="6">
        <v>-128.90599060058591</v>
      </c>
      <c r="R397" s="6">
        <v>-129.89129638671881</v>
      </c>
      <c r="S397" s="6">
        <v>-129.77641296386719</v>
      </c>
      <c r="T397" s="6">
        <v>-130.59211730957031</v>
      </c>
      <c r="U397" s="6">
        <v>-130.146240234375</v>
      </c>
      <c r="V397" s="6">
        <v>-130.37408447265619</v>
      </c>
      <c r="W397" s="6">
        <v>-130.36289978027341</v>
      </c>
      <c r="X397" s="6">
        <v>-129.25360107421881</v>
      </c>
      <c r="Y397" s="6">
        <v>-128.25407409667969</v>
      </c>
      <c r="Z397" s="6">
        <v>-128.7834167480469</v>
      </c>
      <c r="AA397" s="6">
        <v>-128.71795654296881</v>
      </c>
      <c r="AB397" s="6">
        <v>-126.662971496582</v>
      </c>
    </row>
    <row r="398" spans="2:28" x14ac:dyDescent="0.25">
      <c r="B398">
        <f>COUNTIF(Lists!$E$3:$E$547,Energy!$D398)</f>
        <v>1</v>
      </c>
      <c r="C398">
        <f>COUNTIF(Lists!$C$4:$C$17,Energy!$D398)</f>
        <v>0</v>
      </c>
      <c r="D398" s="5" t="s">
        <v>420</v>
      </c>
      <c r="E398" s="6">
        <v>0</v>
      </c>
      <c r="F398" s="6">
        <v>0</v>
      </c>
      <c r="G398" s="6">
        <v>-118.8949890136719</v>
      </c>
      <c r="H398" s="6">
        <v>-120.3385925292969</v>
      </c>
      <c r="I398" s="6">
        <v>-123.9904479980469</v>
      </c>
      <c r="J398" s="6">
        <v>-127.26670074462891</v>
      </c>
      <c r="K398" s="6">
        <v>-128.90275573730469</v>
      </c>
      <c r="L398" s="6">
        <v>-126.8898162841797</v>
      </c>
      <c r="M398" s="6">
        <v>-127.34621429443359</v>
      </c>
      <c r="N398" s="6">
        <v>-128.8091735839844</v>
      </c>
      <c r="O398" s="6">
        <v>-129.16160583496091</v>
      </c>
      <c r="P398" s="6">
        <v>-129.79545593261719</v>
      </c>
      <c r="Q398" s="6">
        <v>-128.90599060058591</v>
      </c>
      <c r="R398" s="6">
        <v>-129.89129638671881</v>
      </c>
      <c r="S398" s="6">
        <v>-129.77641296386719</v>
      </c>
      <c r="T398" s="6">
        <v>-130.59211730957031</v>
      </c>
      <c r="U398" s="6">
        <v>-130.146240234375</v>
      </c>
      <c r="V398" s="6">
        <v>-130.37408447265619</v>
      </c>
      <c r="W398" s="6">
        <v>-130.36289978027341</v>
      </c>
      <c r="X398" s="6">
        <v>-129.25360107421881</v>
      </c>
      <c r="Y398" s="6">
        <v>-128.25407409667969</v>
      </c>
      <c r="Z398" s="6">
        <v>-128.7834167480469</v>
      </c>
      <c r="AA398" s="6">
        <v>-128.71795654296881</v>
      </c>
      <c r="AB398" s="6">
        <v>-126.608528137207</v>
      </c>
    </row>
    <row r="399" spans="2:28" x14ac:dyDescent="0.25">
      <c r="B399">
        <f>COUNTIF(Lists!$E$3:$E$547,Energy!$D399)</f>
        <v>1</v>
      </c>
      <c r="C399">
        <f>COUNTIF(Lists!$C$4:$C$17,Energy!$D399)</f>
        <v>0</v>
      </c>
      <c r="D399" s="5" t="s">
        <v>421</v>
      </c>
      <c r="E399" s="6">
        <v>0</v>
      </c>
      <c r="F399" s="6">
        <v>0</v>
      </c>
      <c r="G399" s="6">
        <v>-118.8949890136719</v>
      </c>
      <c r="H399" s="6">
        <v>-120.3385925292969</v>
      </c>
      <c r="I399" s="6">
        <v>-123.9904479980469</v>
      </c>
      <c r="J399" s="6">
        <v>-127.26670074462891</v>
      </c>
      <c r="K399" s="6">
        <v>-128.90275573730469</v>
      </c>
      <c r="L399" s="6">
        <v>-126.8898162841797</v>
      </c>
      <c r="M399" s="6">
        <v>-127.34621429443359</v>
      </c>
      <c r="N399" s="6">
        <v>-128.8091735839844</v>
      </c>
      <c r="O399" s="6">
        <v>-129.16160583496091</v>
      </c>
      <c r="P399" s="6">
        <v>-129.79545593261719</v>
      </c>
      <c r="Q399" s="6">
        <v>-128.90599060058591</v>
      </c>
      <c r="R399" s="6">
        <v>-129.89129638671881</v>
      </c>
      <c r="S399" s="6">
        <v>-129.77641296386719</v>
      </c>
      <c r="T399" s="6">
        <v>-130.59211730957031</v>
      </c>
      <c r="U399" s="6">
        <v>-130.146240234375</v>
      </c>
      <c r="V399" s="6">
        <v>-130.37408447265619</v>
      </c>
      <c r="W399" s="6">
        <v>-130.36289978027341</v>
      </c>
      <c r="X399" s="6">
        <v>-129.25360107421881</v>
      </c>
      <c r="Y399" s="6">
        <v>-128.25407409667969</v>
      </c>
      <c r="Z399" s="6">
        <v>-128.7834167480469</v>
      </c>
      <c r="AA399" s="6">
        <v>-128.71795654296881</v>
      </c>
      <c r="AB399" s="6">
        <v>-126.608528137207</v>
      </c>
    </row>
    <row r="400" spans="2:28" x14ac:dyDescent="0.25">
      <c r="B400">
        <f>COUNTIF(Lists!$E$3:$E$547,Energy!$D400)</f>
        <v>1</v>
      </c>
      <c r="C400">
        <f>COUNTIF(Lists!$C$4:$C$17,Energy!$D400)</f>
        <v>0</v>
      </c>
      <c r="D400" s="5" t="s">
        <v>422</v>
      </c>
      <c r="E400" s="6">
        <v>0</v>
      </c>
      <c r="F400" s="6">
        <v>0</v>
      </c>
      <c r="G400" s="6">
        <v>-118.8949890136719</v>
      </c>
      <c r="H400" s="6">
        <v>-120.3385925292969</v>
      </c>
      <c r="I400" s="6">
        <v>-123.9904479980469</v>
      </c>
      <c r="J400" s="6">
        <v>-127.26670074462891</v>
      </c>
      <c r="K400" s="6">
        <v>-128.90275573730469</v>
      </c>
      <c r="L400" s="6">
        <v>-126.8898162841797</v>
      </c>
      <c r="M400" s="6">
        <v>-127.34621429443359</v>
      </c>
      <c r="N400" s="6">
        <v>-128.8091735839844</v>
      </c>
      <c r="O400" s="6">
        <v>-129.16160583496091</v>
      </c>
      <c r="P400" s="6">
        <v>-129.79545593261719</v>
      </c>
      <c r="Q400" s="6">
        <v>-128.90599060058591</v>
      </c>
      <c r="R400" s="6">
        <v>-129.89129638671881</v>
      </c>
      <c r="S400" s="6">
        <v>-129.77641296386719</v>
      </c>
      <c r="T400" s="6">
        <v>-130.59211730957031</v>
      </c>
      <c r="U400" s="6">
        <v>-130.146240234375</v>
      </c>
      <c r="V400" s="6">
        <v>-130.37408447265619</v>
      </c>
      <c r="W400" s="6">
        <v>-130.36289978027341</v>
      </c>
      <c r="X400" s="6">
        <v>-129.25360107421881</v>
      </c>
      <c r="Y400" s="6">
        <v>-128.25407409667969</v>
      </c>
      <c r="Z400" s="6">
        <v>-128.7834167480469</v>
      </c>
      <c r="AA400" s="6">
        <v>-128.71795654296881</v>
      </c>
      <c r="AB400" s="6">
        <v>-126.608528137207</v>
      </c>
    </row>
    <row r="401" spans="2:28" x14ac:dyDescent="0.25">
      <c r="B401">
        <f>COUNTIF(Lists!$E$3:$E$547,Energy!$D401)</f>
        <v>1</v>
      </c>
      <c r="C401">
        <f>COUNTIF(Lists!$C$4:$C$17,Energy!$D401)</f>
        <v>0</v>
      </c>
      <c r="D401" s="5" t="s">
        <v>423</v>
      </c>
      <c r="E401" s="6">
        <v>0</v>
      </c>
      <c r="F401" s="6">
        <v>0</v>
      </c>
      <c r="G401" s="6">
        <v>-118.8949890136719</v>
      </c>
      <c r="H401" s="6">
        <v>-120.3385925292969</v>
      </c>
      <c r="I401" s="6">
        <v>-123.9904479980469</v>
      </c>
      <c r="J401" s="6">
        <v>-127.26670074462891</v>
      </c>
      <c r="K401" s="6">
        <v>-128.90275573730469</v>
      </c>
      <c r="L401" s="6">
        <v>-126.8898162841797</v>
      </c>
      <c r="M401" s="6">
        <v>-127.34621429443359</v>
      </c>
      <c r="N401" s="6">
        <v>-128.8091735839844</v>
      </c>
      <c r="O401" s="6">
        <v>-129.16160583496091</v>
      </c>
      <c r="P401" s="6">
        <v>-129.79545593261719</v>
      </c>
      <c r="Q401" s="6">
        <v>-128.90599060058591</v>
      </c>
      <c r="R401" s="6">
        <v>-129.89129638671881</v>
      </c>
      <c r="S401" s="6">
        <v>-129.77641296386719</v>
      </c>
      <c r="T401" s="6">
        <v>-130.59211730957031</v>
      </c>
      <c r="U401" s="6">
        <v>-130.146240234375</v>
      </c>
      <c r="V401" s="6">
        <v>-130.37408447265619</v>
      </c>
      <c r="W401" s="6">
        <v>-130.36289978027341</v>
      </c>
      <c r="X401" s="6">
        <v>-129.25360107421881</v>
      </c>
      <c r="Y401" s="6">
        <v>-128.25407409667969</v>
      </c>
      <c r="Z401" s="6">
        <v>-128.7289733886719</v>
      </c>
      <c r="AA401" s="6">
        <v>-128.71795654296881</v>
      </c>
      <c r="AB401" s="6">
        <v>-126.5540771484375</v>
      </c>
    </row>
    <row r="402" spans="2:28" x14ac:dyDescent="0.25">
      <c r="B402">
        <f>COUNTIF(Lists!$E$3:$E$547,Energy!$D402)</f>
        <v>1</v>
      </c>
      <c r="C402">
        <f>COUNTIF(Lists!$C$4:$C$17,Energy!$D402)</f>
        <v>0</v>
      </c>
      <c r="D402" s="5" t="s">
        <v>424</v>
      </c>
      <c r="E402" s="6">
        <v>664.88763427734375</v>
      </c>
      <c r="F402" s="6">
        <v>664.88763427734375</v>
      </c>
      <c r="G402" s="6">
        <v>665.85089111328125</v>
      </c>
      <c r="H402" s="6">
        <v>664.88763427734375</v>
      </c>
      <c r="I402" s="6">
        <v>664.88763427734375</v>
      </c>
      <c r="J402" s="6">
        <v>664.88763427734375</v>
      </c>
      <c r="K402" s="6">
        <v>665.85089111328125</v>
      </c>
      <c r="L402" s="6">
        <v>664.88763427734375</v>
      </c>
      <c r="M402" s="6">
        <v>664.88763427734375</v>
      </c>
      <c r="N402" s="6">
        <v>664.88763427734375</v>
      </c>
      <c r="O402" s="6">
        <v>665.85089111328125</v>
      </c>
      <c r="P402" s="6">
        <v>664.88763427734375</v>
      </c>
      <c r="Q402" s="6">
        <v>664.88763427734375</v>
      </c>
      <c r="R402" s="6">
        <v>663.87725830078125</v>
      </c>
      <c r="S402" s="6">
        <v>663.20880126953125</v>
      </c>
      <c r="T402" s="6">
        <v>650.728759765625</v>
      </c>
      <c r="U402" s="6">
        <v>645.652587890625</v>
      </c>
      <c r="V402" s="6">
        <v>652.3145751953125</v>
      </c>
      <c r="W402" s="6">
        <v>649.463134765625</v>
      </c>
      <c r="X402" s="6">
        <v>634.4432373046875</v>
      </c>
      <c r="Y402" s="6">
        <v>634.10052490234375</v>
      </c>
      <c r="Z402" s="6">
        <v>617.1431884765625</v>
      </c>
      <c r="AA402" s="6">
        <v>605.8414306640625</v>
      </c>
      <c r="AB402" s="6">
        <v>601.3973388671875</v>
      </c>
    </row>
    <row r="403" spans="2:28" x14ac:dyDescent="0.25">
      <c r="B403">
        <f>COUNTIF(Lists!$E$3:$E$547,Energy!$D403)</f>
        <v>1</v>
      </c>
      <c r="C403">
        <f>COUNTIF(Lists!$C$4:$C$17,Energy!$D403)</f>
        <v>0</v>
      </c>
      <c r="D403" s="5" t="s">
        <v>425</v>
      </c>
      <c r="E403" s="6">
        <v>0</v>
      </c>
      <c r="F403" s="6">
        <v>0</v>
      </c>
      <c r="G403" s="6">
        <v>-118.8949890136719</v>
      </c>
      <c r="H403" s="6">
        <v>-120.3385925292969</v>
      </c>
      <c r="I403" s="6">
        <v>-123.9904479980469</v>
      </c>
      <c r="J403" s="6">
        <v>-127.26670074462891</v>
      </c>
      <c r="K403" s="6">
        <v>-128.90275573730469</v>
      </c>
      <c r="L403" s="6">
        <v>-126.8898162841797</v>
      </c>
      <c r="M403" s="6">
        <v>-127.34621429443359</v>
      </c>
      <c r="N403" s="6">
        <v>-128.8091735839844</v>
      </c>
      <c r="O403" s="6">
        <v>-129.16160583496091</v>
      </c>
      <c r="P403" s="6">
        <v>-129.79545593261719</v>
      </c>
      <c r="Q403" s="6">
        <v>-128.90599060058591</v>
      </c>
      <c r="R403" s="6">
        <v>-129.89129638671881</v>
      </c>
      <c r="S403" s="6">
        <v>-129.77641296386719</v>
      </c>
      <c r="T403" s="6">
        <v>-130.59211730957031</v>
      </c>
      <c r="U403" s="6">
        <v>-130.146240234375</v>
      </c>
      <c r="V403" s="6">
        <v>-130.37408447265619</v>
      </c>
      <c r="W403" s="6">
        <v>-130.36289978027341</v>
      </c>
      <c r="X403" s="6">
        <v>-129.25360107421881</v>
      </c>
      <c r="Y403" s="6">
        <v>-128.25407409667969</v>
      </c>
      <c r="Z403" s="6">
        <v>-128.7834167480469</v>
      </c>
      <c r="AA403" s="6">
        <v>-128.71795654296881</v>
      </c>
      <c r="AB403" s="6">
        <v>-126.608528137207</v>
      </c>
    </row>
    <row r="404" spans="2:28" x14ac:dyDescent="0.25">
      <c r="B404">
        <f>COUNTIF(Lists!$E$3:$E$547,Energy!$D404)</f>
        <v>1</v>
      </c>
      <c r="C404">
        <f>COUNTIF(Lists!$C$4:$C$17,Energy!$D404)</f>
        <v>0</v>
      </c>
      <c r="D404" s="5" t="s">
        <v>426</v>
      </c>
      <c r="E404" s="6">
        <v>0</v>
      </c>
      <c r="F404" s="6">
        <v>0</v>
      </c>
      <c r="G404" s="6">
        <v>-118.8949890136719</v>
      </c>
      <c r="H404" s="6">
        <v>-120.3385925292969</v>
      </c>
      <c r="I404" s="6">
        <v>-123.9904479980469</v>
      </c>
      <c r="J404" s="6">
        <v>-127.26670074462891</v>
      </c>
      <c r="K404" s="6">
        <v>-128.90275573730469</v>
      </c>
      <c r="L404" s="6">
        <v>-126.8898162841797</v>
      </c>
      <c r="M404" s="6">
        <v>-127.34621429443359</v>
      </c>
      <c r="N404" s="6">
        <v>-128.8091735839844</v>
      </c>
      <c r="O404" s="6">
        <v>-129.16160583496091</v>
      </c>
      <c r="P404" s="6">
        <v>-129.79545593261719</v>
      </c>
      <c r="Q404" s="6">
        <v>-128.90599060058591</v>
      </c>
      <c r="R404" s="6">
        <v>-129.89129638671881</v>
      </c>
      <c r="S404" s="6">
        <v>-129.77641296386719</v>
      </c>
      <c r="T404" s="6">
        <v>-130.59211730957031</v>
      </c>
      <c r="U404" s="6">
        <v>-130.146240234375</v>
      </c>
      <c r="V404" s="6">
        <v>-130.37408447265619</v>
      </c>
      <c r="W404" s="6">
        <v>-130.36289978027341</v>
      </c>
      <c r="X404" s="6">
        <v>-129.25360107421881</v>
      </c>
      <c r="Y404" s="6">
        <v>-128.25407409667969</v>
      </c>
      <c r="Z404" s="6">
        <v>-128.7834167480469</v>
      </c>
      <c r="AA404" s="6">
        <v>-128.71795654296881</v>
      </c>
      <c r="AB404" s="6">
        <v>-126.608528137207</v>
      </c>
    </row>
    <row r="405" spans="2:28" x14ac:dyDescent="0.25">
      <c r="B405">
        <f>COUNTIF(Lists!$E$3:$E$547,Energy!$D405)</f>
        <v>1</v>
      </c>
      <c r="C405">
        <f>COUNTIF(Lists!$C$4:$C$17,Energy!$D405)</f>
        <v>0</v>
      </c>
      <c r="D405" s="5" t="s">
        <v>427</v>
      </c>
      <c r="E405" s="6">
        <v>0</v>
      </c>
      <c r="F405" s="6">
        <v>0</v>
      </c>
      <c r="G405" s="6">
        <v>0</v>
      </c>
      <c r="H405" s="6">
        <v>-120.3385925292969</v>
      </c>
      <c r="I405" s="6">
        <v>-123.9904479980469</v>
      </c>
      <c r="J405" s="6">
        <v>-127.26670074462891</v>
      </c>
      <c r="K405" s="6">
        <v>-128.90275573730469</v>
      </c>
      <c r="L405" s="6">
        <v>-126.8898162841797</v>
      </c>
      <c r="M405" s="6">
        <v>-127.34621429443359</v>
      </c>
      <c r="N405" s="6">
        <v>-128.8091735839844</v>
      </c>
      <c r="O405" s="6">
        <v>-129.16160583496091</v>
      </c>
      <c r="P405" s="6">
        <v>-129.79545593261719</v>
      </c>
      <c r="Q405" s="6">
        <v>-128.90599060058591</v>
      </c>
      <c r="R405" s="6">
        <v>-129.89129638671881</v>
      </c>
      <c r="S405" s="6">
        <v>-129.77641296386719</v>
      </c>
      <c r="T405" s="6">
        <v>-130.59211730957031</v>
      </c>
      <c r="U405" s="6">
        <v>-130.146240234375</v>
      </c>
      <c r="V405" s="6">
        <v>-130.37408447265619</v>
      </c>
      <c r="W405" s="6">
        <v>-130.36289978027341</v>
      </c>
      <c r="X405" s="6">
        <v>-129.25360107421881</v>
      </c>
      <c r="Y405" s="6">
        <v>-128.25407409667969</v>
      </c>
      <c r="Z405" s="6">
        <v>-128.7834167480469</v>
      </c>
      <c r="AA405" s="6">
        <v>-128.71795654296881</v>
      </c>
      <c r="AB405" s="6">
        <v>-126.608528137207</v>
      </c>
    </row>
    <row r="406" spans="2:28" x14ac:dyDescent="0.25">
      <c r="B406">
        <f>COUNTIF(Lists!$E$3:$E$547,Energy!$D406)</f>
        <v>1</v>
      </c>
      <c r="C406">
        <f>COUNTIF(Lists!$C$4:$C$17,Energy!$D406)</f>
        <v>0</v>
      </c>
      <c r="D406" s="5" t="s">
        <v>428</v>
      </c>
      <c r="E406" s="6">
        <v>0</v>
      </c>
      <c r="F406" s="6">
        <v>0</v>
      </c>
      <c r="G406" s="6">
        <v>0</v>
      </c>
      <c r="H406" s="6">
        <v>-120.3385925292969</v>
      </c>
      <c r="I406" s="6">
        <v>-123.9904479980469</v>
      </c>
      <c r="J406" s="6">
        <v>-127.26670074462891</v>
      </c>
      <c r="K406" s="6">
        <v>-128.90275573730469</v>
      </c>
      <c r="L406" s="6">
        <v>-126.8898162841797</v>
      </c>
      <c r="M406" s="6">
        <v>-127.34621429443359</v>
      </c>
      <c r="N406" s="6">
        <v>-128.8091735839844</v>
      </c>
      <c r="O406" s="6">
        <v>-129.16160583496091</v>
      </c>
      <c r="P406" s="6">
        <v>-129.79545593261719</v>
      </c>
      <c r="Q406" s="6">
        <v>-128.90599060058591</v>
      </c>
      <c r="R406" s="6">
        <v>-129.89129638671881</v>
      </c>
      <c r="S406" s="6">
        <v>-129.77641296386719</v>
      </c>
      <c r="T406" s="6">
        <v>-130.59211730957031</v>
      </c>
      <c r="U406" s="6">
        <v>-130.146240234375</v>
      </c>
      <c r="V406" s="6">
        <v>-130.37408447265619</v>
      </c>
      <c r="W406" s="6">
        <v>-130.36289978027341</v>
      </c>
      <c r="X406" s="6">
        <v>-129.25360107421881</v>
      </c>
      <c r="Y406" s="6">
        <v>-128.25407409667969</v>
      </c>
      <c r="Z406" s="6">
        <v>-128.7834167480469</v>
      </c>
      <c r="AA406" s="6">
        <v>-128.71795654296881</v>
      </c>
      <c r="AB406" s="6">
        <v>-126.5540771484375</v>
      </c>
    </row>
    <row r="407" spans="2:28" x14ac:dyDescent="0.25">
      <c r="B407">
        <f>COUNTIF(Lists!$E$3:$E$547,Energy!$D407)</f>
        <v>1</v>
      </c>
      <c r="C407">
        <f>COUNTIF(Lists!$C$4:$C$17,Energy!$D407)</f>
        <v>0</v>
      </c>
      <c r="D407" s="5" t="s">
        <v>429</v>
      </c>
      <c r="E407" s="6">
        <v>0</v>
      </c>
      <c r="F407" s="6">
        <v>0</v>
      </c>
      <c r="G407" s="6">
        <v>0</v>
      </c>
      <c r="H407" s="6">
        <v>-120.3385925292969</v>
      </c>
      <c r="I407" s="6">
        <v>-123.9904479980469</v>
      </c>
      <c r="J407" s="6">
        <v>-127.26670074462891</v>
      </c>
      <c r="K407" s="6">
        <v>-128.90275573730469</v>
      </c>
      <c r="L407" s="6">
        <v>-126.8898162841797</v>
      </c>
      <c r="M407" s="6">
        <v>-127.34621429443359</v>
      </c>
      <c r="N407" s="6">
        <v>-128.8091735839844</v>
      </c>
      <c r="O407" s="6">
        <v>-129.16160583496091</v>
      </c>
      <c r="P407" s="6">
        <v>-129.79545593261719</v>
      </c>
      <c r="Q407" s="6">
        <v>-128.90599060058591</v>
      </c>
      <c r="R407" s="6">
        <v>-129.89129638671881</v>
      </c>
      <c r="S407" s="6">
        <v>-129.77641296386719</v>
      </c>
      <c r="T407" s="6">
        <v>-130.59211730957031</v>
      </c>
      <c r="U407" s="6">
        <v>-130.146240234375</v>
      </c>
      <c r="V407" s="6">
        <v>-130.37408447265619</v>
      </c>
      <c r="W407" s="6">
        <v>-130.36289978027341</v>
      </c>
      <c r="X407" s="6">
        <v>-129.25360107421881</v>
      </c>
      <c r="Y407" s="6">
        <v>-128.25407409667969</v>
      </c>
      <c r="Z407" s="6">
        <v>-128.7834167480469</v>
      </c>
      <c r="AA407" s="6">
        <v>-128.71795654296881</v>
      </c>
      <c r="AB407" s="6">
        <v>-126.608528137207</v>
      </c>
    </row>
    <row r="408" spans="2:28" x14ac:dyDescent="0.25">
      <c r="B408">
        <f>COUNTIF(Lists!$E$3:$E$547,Energy!$D408)</f>
        <v>1</v>
      </c>
      <c r="C408">
        <f>COUNTIF(Lists!$C$4:$C$17,Energy!$D408)</f>
        <v>0</v>
      </c>
      <c r="D408" s="5" t="s">
        <v>430</v>
      </c>
      <c r="E408" s="6">
        <v>0</v>
      </c>
      <c r="F408" s="6">
        <v>0</v>
      </c>
      <c r="G408" s="6">
        <v>0</v>
      </c>
      <c r="H408" s="6">
        <v>-120.3385925292969</v>
      </c>
      <c r="I408" s="6">
        <v>-123.9904479980469</v>
      </c>
      <c r="J408" s="6">
        <v>-127.26670074462891</v>
      </c>
      <c r="K408" s="6">
        <v>-128.90275573730469</v>
      </c>
      <c r="L408" s="6">
        <v>-126.8898162841797</v>
      </c>
      <c r="M408" s="6">
        <v>-127.34621429443359</v>
      </c>
      <c r="N408" s="6">
        <v>-128.8091735839844</v>
      </c>
      <c r="O408" s="6">
        <v>-129.16160583496091</v>
      </c>
      <c r="P408" s="6">
        <v>-129.79545593261719</v>
      </c>
      <c r="Q408" s="6">
        <v>-128.90599060058591</v>
      </c>
      <c r="R408" s="6">
        <v>-129.89129638671881</v>
      </c>
      <c r="S408" s="6">
        <v>-129.77641296386719</v>
      </c>
      <c r="T408" s="6">
        <v>-130.59211730957031</v>
      </c>
      <c r="U408" s="6">
        <v>-130.146240234375</v>
      </c>
      <c r="V408" s="6">
        <v>-130.37408447265619</v>
      </c>
      <c r="W408" s="6">
        <v>-130.36289978027341</v>
      </c>
      <c r="X408" s="6">
        <v>-129.25360107421881</v>
      </c>
      <c r="Y408" s="6">
        <v>-128.25407409667969</v>
      </c>
      <c r="Z408" s="6">
        <v>-128.7834167480469</v>
      </c>
      <c r="AA408" s="6">
        <v>-128.71795654296881</v>
      </c>
      <c r="AB408" s="6">
        <v>-126.608528137207</v>
      </c>
    </row>
    <row r="409" spans="2:28" x14ac:dyDescent="0.25">
      <c r="B409">
        <f>COUNTIF(Lists!$E$3:$E$547,Energy!$D409)</f>
        <v>1</v>
      </c>
      <c r="C409">
        <f>COUNTIF(Lists!$C$4:$C$17,Energy!$D409)</f>
        <v>0</v>
      </c>
      <c r="D409" s="5" t="s">
        <v>431</v>
      </c>
      <c r="E409" s="6">
        <v>0</v>
      </c>
      <c r="F409" s="6">
        <v>0</v>
      </c>
      <c r="G409" s="6">
        <v>0</v>
      </c>
      <c r="H409" s="6">
        <v>-120.3385925292969</v>
      </c>
      <c r="I409" s="6">
        <v>-123.9904479980469</v>
      </c>
      <c r="J409" s="6">
        <v>-127.26670074462891</v>
      </c>
      <c r="K409" s="6">
        <v>-128.90275573730469</v>
      </c>
      <c r="L409" s="6">
        <v>-126.8898162841797</v>
      </c>
      <c r="M409" s="6">
        <v>-127.34621429443359</v>
      </c>
      <c r="N409" s="6">
        <v>-128.8091735839844</v>
      </c>
      <c r="O409" s="6">
        <v>-129.16160583496091</v>
      </c>
      <c r="P409" s="6">
        <v>-129.79545593261719</v>
      </c>
      <c r="Q409" s="6">
        <v>-128.90599060058591</v>
      </c>
      <c r="R409" s="6">
        <v>-129.89129638671881</v>
      </c>
      <c r="S409" s="6">
        <v>-129.77641296386719</v>
      </c>
      <c r="T409" s="6">
        <v>-130.59211730957031</v>
      </c>
      <c r="U409" s="6">
        <v>-130.146240234375</v>
      </c>
      <c r="V409" s="6">
        <v>-130.37408447265619</v>
      </c>
      <c r="W409" s="6">
        <v>-130.36289978027341</v>
      </c>
      <c r="X409" s="6">
        <v>-129.25360107421881</v>
      </c>
      <c r="Y409" s="6">
        <v>-128.25407409667969</v>
      </c>
      <c r="Z409" s="6">
        <v>-128.7834167480469</v>
      </c>
      <c r="AA409" s="6">
        <v>-128.71795654296881</v>
      </c>
      <c r="AB409" s="6">
        <v>-126.5540771484375</v>
      </c>
    </row>
    <row r="410" spans="2:28" x14ac:dyDescent="0.25">
      <c r="B410">
        <f>COUNTIF(Lists!$E$3:$E$547,Energy!$D410)</f>
        <v>1</v>
      </c>
      <c r="C410">
        <f>COUNTIF(Lists!$C$4:$C$17,Energy!$D410)</f>
        <v>0</v>
      </c>
      <c r="D410" s="5" t="s">
        <v>432</v>
      </c>
      <c r="E410" s="6">
        <v>0</v>
      </c>
      <c r="F410" s="6">
        <v>0</v>
      </c>
      <c r="G410" s="6">
        <v>0</v>
      </c>
      <c r="H410" s="6">
        <v>-120.3385925292969</v>
      </c>
      <c r="I410" s="6">
        <v>-123.9904479980469</v>
      </c>
      <c r="J410" s="6">
        <v>-127.26670074462891</v>
      </c>
      <c r="K410" s="6">
        <v>-128.90275573730469</v>
      </c>
      <c r="L410" s="6">
        <v>-126.8898162841797</v>
      </c>
      <c r="M410" s="6">
        <v>-127.34621429443359</v>
      </c>
      <c r="N410" s="6">
        <v>-128.8091735839844</v>
      </c>
      <c r="O410" s="6">
        <v>-129.16160583496091</v>
      </c>
      <c r="P410" s="6">
        <v>-129.79545593261719</v>
      </c>
      <c r="Q410" s="6">
        <v>-128.90599060058591</v>
      </c>
      <c r="R410" s="6">
        <v>-129.89129638671881</v>
      </c>
      <c r="S410" s="6">
        <v>-129.77641296386719</v>
      </c>
      <c r="T410" s="6">
        <v>-130.59211730957031</v>
      </c>
      <c r="U410" s="6">
        <v>-130.146240234375</v>
      </c>
      <c r="V410" s="6">
        <v>-130.37408447265619</v>
      </c>
      <c r="W410" s="6">
        <v>-130.36289978027341</v>
      </c>
      <c r="X410" s="6">
        <v>-129.25360107421881</v>
      </c>
      <c r="Y410" s="6">
        <v>-128.25407409667969</v>
      </c>
      <c r="Z410" s="6">
        <v>-128.7834167480469</v>
      </c>
      <c r="AA410" s="6">
        <v>-128.71795654296881</v>
      </c>
      <c r="AB410" s="6">
        <v>-126.5540771484375</v>
      </c>
    </row>
    <row r="411" spans="2:28" x14ac:dyDescent="0.25">
      <c r="B411">
        <f>COUNTIF(Lists!$E$3:$E$547,Energy!$D411)</f>
        <v>1</v>
      </c>
      <c r="C411">
        <f>COUNTIF(Lists!$C$4:$C$17,Energy!$D411)</f>
        <v>0</v>
      </c>
      <c r="D411" s="5" t="s">
        <v>433</v>
      </c>
      <c r="E411" s="6">
        <v>0</v>
      </c>
      <c r="F411" s="6">
        <v>0</v>
      </c>
      <c r="G411" s="6">
        <v>0</v>
      </c>
      <c r="H411" s="6">
        <v>-120.3385925292969</v>
      </c>
      <c r="I411" s="6">
        <v>-123.9904479980469</v>
      </c>
      <c r="J411" s="6">
        <v>-127.26670074462891</v>
      </c>
      <c r="K411" s="6">
        <v>-128.90275573730469</v>
      </c>
      <c r="L411" s="6">
        <v>-126.8898162841797</v>
      </c>
      <c r="M411" s="6">
        <v>-127.34621429443359</v>
      </c>
      <c r="N411" s="6">
        <v>-128.8091735839844</v>
      </c>
      <c r="O411" s="6">
        <v>-129.16160583496091</v>
      </c>
      <c r="P411" s="6">
        <v>-129.79545593261719</v>
      </c>
      <c r="Q411" s="6">
        <v>-128.90599060058591</v>
      </c>
      <c r="R411" s="6">
        <v>-129.89129638671881</v>
      </c>
      <c r="S411" s="6">
        <v>-129.77641296386719</v>
      </c>
      <c r="T411" s="6">
        <v>-130.59211730957031</v>
      </c>
      <c r="U411" s="6">
        <v>-130.146240234375</v>
      </c>
      <c r="V411" s="6">
        <v>-130.37408447265619</v>
      </c>
      <c r="W411" s="6">
        <v>-130.36289978027341</v>
      </c>
      <c r="X411" s="6">
        <v>-129.25360107421881</v>
      </c>
      <c r="Y411" s="6">
        <v>-128.25407409667969</v>
      </c>
      <c r="Z411" s="6">
        <v>-128.7834167480469</v>
      </c>
      <c r="AA411" s="6">
        <v>-128.71795654296881</v>
      </c>
      <c r="AB411" s="6">
        <v>-126.608528137207</v>
      </c>
    </row>
    <row r="412" spans="2:28" x14ac:dyDescent="0.25">
      <c r="B412">
        <f>COUNTIF(Lists!$E$3:$E$547,Energy!$D412)</f>
        <v>1</v>
      </c>
      <c r="C412">
        <f>COUNTIF(Lists!$C$4:$C$17,Energy!$D412)</f>
        <v>0</v>
      </c>
      <c r="D412" s="5" t="s">
        <v>434</v>
      </c>
      <c r="E412" s="6">
        <v>0</v>
      </c>
      <c r="F412" s="6">
        <v>0</v>
      </c>
      <c r="G412" s="6">
        <v>0</v>
      </c>
      <c r="H412" s="6">
        <v>-120.3385925292969</v>
      </c>
      <c r="I412" s="6">
        <v>-123.9904479980469</v>
      </c>
      <c r="J412" s="6">
        <v>-127.26670074462891</v>
      </c>
      <c r="K412" s="6">
        <v>-128.90275573730469</v>
      </c>
      <c r="L412" s="6">
        <v>-126.8898162841797</v>
      </c>
      <c r="M412" s="6">
        <v>-127.34621429443359</v>
      </c>
      <c r="N412" s="6">
        <v>-128.8091735839844</v>
      </c>
      <c r="O412" s="6">
        <v>-129.16160583496091</v>
      </c>
      <c r="P412" s="6">
        <v>-129.79545593261719</v>
      </c>
      <c r="Q412" s="6">
        <v>-128.90599060058591</v>
      </c>
      <c r="R412" s="6">
        <v>-129.89129638671881</v>
      </c>
      <c r="S412" s="6">
        <v>-129.77641296386719</v>
      </c>
      <c r="T412" s="6">
        <v>-130.59211730957031</v>
      </c>
      <c r="U412" s="6">
        <v>-130.146240234375</v>
      </c>
      <c r="V412" s="6">
        <v>-130.37408447265619</v>
      </c>
      <c r="W412" s="6">
        <v>-130.36289978027341</v>
      </c>
      <c r="X412" s="6">
        <v>-129.25360107421881</v>
      </c>
      <c r="Y412" s="6">
        <v>-128.25407409667969</v>
      </c>
      <c r="Z412" s="6">
        <v>-128.7834167480469</v>
      </c>
      <c r="AA412" s="6">
        <v>-128.71795654296881</v>
      </c>
      <c r="AB412" s="6">
        <v>-126.6085205078125</v>
      </c>
    </row>
    <row r="413" spans="2:28" x14ac:dyDescent="0.25">
      <c r="B413">
        <f>COUNTIF(Lists!$E$3:$E$547,Energy!$D413)</f>
        <v>1</v>
      </c>
      <c r="C413">
        <f>COUNTIF(Lists!$C$4:$C$17,Energy!$D413)</f>
        <v>0</v>
      </c>
      <c r="D413" s="5" t="s">
        <v>435</v>
      </c>
      <c r="E413" s="6">
        <v>664.88763427734375</v>
      </c>
      <c r="F413" s="6">
        <v>664.88763427734375</v>
      </c>
      <c r="G413" s="6">
        <v>665.85089111328125</v>
      </c>
      <c r="H413" s="6">
        <v>664.88763427734375</v>
      </c>
      <c r="I413" s="6">
        <v>664.88763427734375</v>
      </c>
      <c r="J413" s="6">
        <v>664.88763427734375</v>
      </c>
      <c r="K413" s="6">
        <v>665.85089111328125</v>
      </c>
      <c r="L413" s="6">
        <v>664.88763427734375</v>
      </c>
      <c r="M413" s="6">
        <v>664.88763427734375</v>
      </c>
      <c r="N413" s="6">
        <v>664.88763427734375</v>
      </c>
      <c r="O413" s="6">
        <v>665.85089111328125</v>
      </c>
      <c r="P413" s="6">
        <v>664.88763427734375</v>
      </c>
      <c r="Q413" s="6">
        <v>664.88763427734375</v>
      </c>
      <c r="R413" s="6">
        <v>663.87725830078125</v>
      </c>
      <c r="S413" s="6">
        <v>663.20880126953125</v>
      </c>
      <c r="T413" s="6">
        <v>650.728759765625</v>
      </c>
      <c r="U413" s="6">
        <v>645.652587890625</v>
      </c>
      <c r="V413" s="6">
        <v>652.3145751953125</v>
      </c>
      <c r="W413" s="6">
        <v>649.38299560546875</v>
      </c>
      <c r="X413" s="6">
        <v>634.4432373046875</v>
      </c>
      <c r="Y413" s="6">
        <v>634.10052490234375</v>
      </c>
      <c r="Z413" s="6">
        <v>617.1431884765625</v>
      </c>
      <c r="AA413" s="6">
        <v>605.8414306640625</v>
      </c>
      <c r="AB413" s="6">
        <v>601.3973388671875</v>
      </c>
    </row>
    <row r="414" spans="2:28" x14ac:dyDescent="0.25">
      <c r="B414">
        <f>COUNTIF(Lists!$E$3:$E$547,Energy!$D414)</f>
        <v>1</v>
      </c>
      <c r="C414">
        <f>COUNTIF(Lists!$C$4:$C$17,Energy!$D414)</f>
        <v>0</v>
      </c>
      <c r="D414" s="5" t="s">
        <v>436</v>
      </c>
      <c r="E414" s="6">
        <v>0</v>
      </c>
      <c r="F414" s="6">
        <v>0</v>
      </c>
      <c r="G414" s="6">
        <v>0</v>
      </c>
      <c r="H414" s="6">
        <v>-120.3385925292969</v>
      </c>
      <c r="I414" s="6">
        <v>-123.9904479980469</v>
      </c>
      <c r="J414" s="6">
        <v>-127.26670074462891</v>
      </c>
      <c r="K414" s="6">
        <v>-128.90275573730469</v>
      </c>
      <c r="L414" s="6">
        <v>-126.8898162841797</v>
      </c>
      <c r="M414" s="6">
        <v>-127.34621429443359</v>
      </c>
      <c r="N414" s="6">
        <v>-128.8091735839844</v>
      </c>
      <c r="O414" s="6">
        <v>-129.16160583496091</v>
      </c>
      <c r="P414" s="6">
        <v>-129.79545593261719</v>
      </c>
      <c r="Q414" s="6">
        <v>-128.90599060058591</v>
      </c>
      <c r="R414" s="6">
        <v>-129.89129638671881</v>
      </c>
      <c r="S414" s="6">
        <v>-129.77641296386719</v>
      </c>
      <c r="T414" s="6">
        <v>-130.59211730957031</v>
      </c>
      <c r="U414" s="6">
        <v>-130.146240234375</v>
      </c>
      <c r="V414" s="6">
        <v>-130.37408447265619</v>
      </c>
      <c r="W414" s="6">
        <v>-130.36289978027341</v>
      </c>
      <c r="X414" s="6">
        <v>-129.25360107421881</v>
      </c>
      <c r="Y414" s="6">
        <v>-128.25407409667969</v>
      </c>
      <c r="Z414" s="6">
        <v>-128.7289733886719</v>
      </c>
      <c r="AA414" s="6">
        <v>-128.6935119628906</v>
      </c>
      <c r="AB414" s="6">
        <v>-126.55963134765619</v>
      </c>
    </row>
    <row r="415" spans="2:28" x14ac:dyDescent="0.25">
      <c r="B415">
        <f>COUNTIF(Lists!$E$3:$E$547,Energy!$D415)</f>
        <v>1</v>
      </c>
      <c r="C415">
        <f>COUNTIF(Lists!$C$4:$C$17,Energy!$D415)</f>
        <v>0</v>
      </c>
      <c r="D415" s="5" t="s">
        <v>437</v>
      </c>
      <c r="E415" s="6">
        <v>0</v>
      </c>
      <c r="F415" s="6">
        <v>0</v>
      </c>
      <c r="G415" s="6">
        <v>0</v>
      </c>
      <c r="H415" s="6">
        <v>-120.3385925292969</v>
      </c>
      <c r="I415" s="6">
        <v>-123.9904479980469</v>
      </c>
      <c r="J415" s="6">
        <v>-127.26670074462891</v>
      </c>
      <c r="K415" s="6">
        <v>-128.90275573730469</v>
      </c>
      <c r="L415" s="6">
        <v>-126.8898162841797</v>
      </c>
      <c r="M415" s="6">
        <v>-127.34621429443359</v>
      </c>
      <c r="N415" s="6">
        <v>-128.8091735839844</v>
      </c>
      <c r="O415" s="6">
        <v>-129.16160583496091</v>
      </c>
      <c r="P415" s="6">
        <v>-129.79545593261719</v>
      </c>
      <c r="Q415" s="6">
        <v>-128.90599060058591</v>
      </c>
      <c r="R415" s="6">
        <v>-129.89129638671881</v>
      </c>
      <c r="S415" s="6">
        <v>-129.77641296386719</v>
      </c>
      <c r="T415" s="6">
        <v>-130.59211730957031</v>
      </c>
      <c r="U415" s="6">
        <v>-130.146240234375</v>
      </c>
      <c r="V415" s="6">
        <v>-130.37408447265619</v>
      </c>
      <c r="W415" s="6">
        <v>-130.36289978027341</v>
      </c>
      <c r="X415" s="6">
        <v>-129.25360107421881</v>
      </c>
      <c r="Y415" s="6">
        <v>-128.2540588378906</v>
      </c>
      <c r="Z415" s="6">
        <v>-128.7289733886719</v>
      </c>
      <c r="AA415" s="6">
        <v>-128.6260986328125</v>
      </c>
      <c r="AB415" s="6">
        <v>-126.55963134765619</v>
      </c>
    </row>
    <row r="416" spans="2:28" x14ac:dyDescent="0.25">
      <c r="B416">
        <f>COUNTIF(Lists!$E$3:$E$547,Energy!$D416)</f>
        <v>1</v>
      </c>
      <c r="C416">
        <f>COUNTIF(Lists!$C$4:$C$17,Energy!$D416)</f>
        <v>0</v>
      </c>
      <c r="D416" s="5" t="s">
        <v>438</v>
      </c>
      <c r="E416" s="6">
        <v>0</v>
      </c>
      <c r="F416" s="6">
        <v>0</v>
      </c>
      <c r="G416" s="6">
        <v>0</v>
      </c>
      <c r="H416" s="6">
        <v>645.0196533203125</v>
      </c>
      <c r="I416" s="6">
        <v>645.0196533203125</v>
      </c>
      <c r="J416" s="6">
        <v>645.0196533203125</v>
      </c>
      <c r="K416" s="6">
        <v>646.14154052734375</v>
      </c>
      <c r="L416" s="6">
        <v>645.0196533203125</v>
      </c>
      <c r="M416" s="6">
        <v>645.0196533203125</v>
      </c>
      <c r="N416" s="6">
        <v>645.0196533203125</v>
      </c>
      <c r="O416" s="6">
        <v>646.14154052734375</v>
      </c>
      <c r="P416" s="6">
        <v>645.0196533203125</v>
      </c>
      <c r="Q416" s="6">
        <v>645.0196533203125</v>
      </c>
      <c r="R416" s="6">
        <v>645.0196533203125</v>
      </c>
      <c r="S416" s="6">
        <v>646.14154052734375</v>
      </c>
      <c r="T416" s="6">
        <v>645.0196533203125</v>
      </c>
      <c r="U416" s="6">
        <v>645.0196533203125</v>
      </c>
      <c r="V416" s="6">
        <v>645.0196533203125</v>
      </c>
      <c r="W416" s="6">
        <v>646.14154052734375</v>
      </c>
      <c r="X416" s="6">
        <v>645.0196533203125</v>
      </c>
      <c r="Y416" s="6">
        <v>645.0196533203125</v>
      </c>
      <c r="Z416" s="6">
        <v>645.0196533203125</v>
      </c>
      <c r="AA416" s="6">
        <v>646.14154052734375</v>
      </c>
      <c r="AB416" s="6">
        <v>645.0196533203125</v>
      </c>
    </row>
    <row r="417" spans="2:28" x14ac:dyDescent="0.25">
      <c r="B417">
        <f>COUNTIF(Lists!$E$3:$E$547,Energy!$D417)</f>
        <v>1</v>
      </c>
      <c r="C417">
        <f>COUNTIF(Lists!$C$4:$C$17,Energy!$D417)</f>
        <v>0</v>
      </c>
      <c r="D417" s="5" t="s">
        <v>439</v>
      </c>
      <c r="E417" s="6">
        <v>0</v>
      </c>
      <c r="F417" s="6">
        <v>0</v>
      </c>
      <c r="G417" s="6">
        <v>0</v>
      </c>
      <c r="H417" s="6">
        <v>645.0196533203125</v>
      </c>
      <c r="I417" s="6">
        <v>645.0196533203125</v>
      </c>
      <c r="J417" s="6">
        <v>645.0196533203125</v>
      </c>
      <c r="K417" s="6">
        <v>646.14154052734375</v>
      </c>
      <c r="L417" s="6">
        <v>645.0196533203125</v>
      </c>
      <c r="M417" s="6">
        <v>645.0196533203125</v>
      </c>
      <c r="N417" s="6">
        <v>645.0196533203125</v>
      </c>
      <c r="O417" s="6">
        <v>646.14154052734375</v>
      </c>
      <c r="P417" s="6">
        <v>645.0196533203125</v>
      </c>
      <c r="Q417" s="6">
        <v>645.0196533203125</v>
      </c>
      <c r="R417" s="6">
        <v>645.0196533203125</v>
      </c>
      <c r="S417" s="6">
        <v>646.14154052734375</v>
      </c>
      <c r="T417" s="6">
        <v>645.0196533203125</v>
      </c>
      <c r="U417" s="6">
        <v>645.0196533203125</v>
      </c>
      <c r="V417" s="6">
        <v>645.0196533203125</v>
      </c>
      <c r="W417" s="6">
        <v>646.14154052734375</v>
      </c>
      <c r="X417" s="6">
        <v>645.0196533203125</v>
      </c>
      <c r="Y417" s="6">
        <v>645.0196533203125</v>
      </c>
      <c r="Z417" s="6">
        <v>645.0196533203125</v>
      </c>
      <c r="AA417" s="6">
        <v>646.14154052734375</v>
      </c>
      <c r="AB417" s="6">
        <v>645.0196533203125</v>
      </c>
    </row>
    <row r="418" spans="2:28" x14ac:dyDescent="0.25">
      <c r="B418">
        <f>COUNTIF(Lists!$E$3:$E$547,Energy!$D418)</f>
        <v>1</v>
      </c>
      <c r="C418">
        <f>COUNTIF(Lists!$C$4:$C$17,Energy!$D418)</f>
        <v>0</v>
      </c>
      <c r="D418" s="5" t="s">
        <v>440</v>
      </c>
      <c r="E418" s="6">
        <v>0</v>
      </c>
      <c r="F418" s="6">
        <v>0</v>
      </c>
      <c r="G418" s="6">
        <v>0</v>
      </c>
      <c r="H418" s="6">
        <v>645.0196533203125</v>
      </c>
      <c r="I418" s="6">
        <v>645.0196533203125</v>
      </c>
      <c r="J418" s="6">
        <v>645.0196533203125</v>
      </c>
      <c r="K418" s="6">
        <v>646.14154052734375</v>
      </c>
      <c r="L418" s="6">
        <v>645.0196533203125</v>
      </c>
      <c r="M418" s="6">
        <v>645.0196533203125</v>
      </c>
      <c r="N418" s="6">
        <v>645.0196533203125</v>
      </c>
      <c r="O418" s="6">
        <v>646.14154052734375</v>
      </c>
      <c r="P418" s="6">
        <v>645.0196533203125</v>
      </c>
      <c r="Q418" s="6">
        <v>645.0196533203125</v>
      </c>
      <c r="R418" s="6">
        <v>645.0196533203125</v>
      </c>
      <c r="S418" s="6">
        <v>646.14154052734375</v>
      </c>
      <c r="T418" s="6">
        <v>645.0196533203125</v>
      </c>
      <c r="U418" s="6">
        <v>645.0196533203125</v>
      </c>
      <c r="V418" s="6">
        <v>645.0196533203125</v>
      </c>
      <c r="W418" s="6">
        <v>646.14154052734375</v>
      </c>
      <c r="X418" s="6">
        <v>645.0196533203125</v>
      </c>
      <c r="Y418" s="6">
        <v>645.0196533203125</v>
      </c>
      <c r="Z418" s="6">
        <v>645.0196533203125</v>
      </c>
      <c r="AA418" s="6">
        <v>646.14154052734375</v>
      </c>
      <c r="AB418" s="6">
        <v>645.0196533203125</v>
      </c>
    </row>
    <row r="419" spans="2:28" x14ac:dyDescent="0.25">
      <c r="B419">
        <f>COUNTIF(Lists!$E$3:$E$547,Energy!$D419)</f>
        <v>1</v>
      </c>
      <c r="C419">
        <f>COUNTIF(Lists!$C$4:$C$17,Energy!$D419)</f>
        <v>0</v>
      </c>
      <c r="D419" s="5" t="s">
        <v>441</v>
      </c>
      <c r="E419" s="6">
        <v>0</v>
      </c>
      <c r="F419" s="6">
        <v>0</v>
      </c>
      <c r="G419" s="6">
        <v>0</v>
      </c>
      <c r="H419" s="6">
        <v>645.0196533203125</v>
      </c>
      <c r="I419" s="6">
        <v>645.0196533203125</v>
      </c>
      <c r="J419" s="6">
        <v>645.0196533203125</v>
      </c>
      <c r="K419" s="6">
        <v>646.14154052734375</v>
      </c>
      <c r="L419" s="6">
        <v>645.0196533203125</v>
      </c>
      <c r="M419" s="6">
        <v>645.0196533203125</v>
      </c>
      <c r="N419" s="6">
        <v>645.0196533203125</v>
      </c>
      <c r="O419" s="6">
        <v>646.14154052734375</v>
      </c>
      <c r="P419" s="6">
        <v>645.0196533203125</v>
      </c>
      <c r="Q419" s="6">
        <v>645.0196533203125</v>
      </c>
      <c r="R419" s="6">
        <v>645.0196533203125</v>
      </c>
      <c r="S419" s="6">
        <v>646.14154052734375</v>
      </c>
      <c r="T419" s="6">
        <v>645.0196533203125</v>
      </c>
      <c r="U419" s="6">
        <v>645.0196533203125</v>
      </c>
      <c r="V419" s="6">
        <v>645.0196533203125</v>
      </c>
      <c r="W419" s="6">
        <v>646.14154052734375</v>
      </c>
      <c r="X419" s="6">
        <v>645.0196533203125</v>
      </c>
      <c r="Y419" s="6">
        <v>645.0196533203125</v>
      </c>
      <c r="Z419" s="6">
        <v>645.0196533203125</v>
      </c>
      <c r="AA419" s="6">
        <v>646.14154052734375</v>
      </c>
      <c r="AB419" s="6">
        <v>645.0196533203125</v>
      </c>
    </row>
    <row r="420" spans="2:28" x14ac:dyDescent="0.25">
      <c r="B420">
        <f>COUNTIF(Lists!$E$3:$E$547,Energy!$D420)</f>
        <v>1</v>
      </c>
      <c r="C420">
        <f>COUNTIF(Lists!$C$4:$C$17,Energy!$D420)</f>
        <v>0</v>
      </c>
      <c r="D420" s="5" t="s">
        <v>442</v>
      </c>
      <c r="E420" s="6">
        <v>0</v>
      </c>
      <c r="F420" s="6">
        <v>0</v>
      </c>
      <c r="G420" s="6">
        <v>0</v>
      </c>
      <c r="H420" s="6">
        <v>645.0196533203125</v>
      </c>
      <c r="I420" s="6">
        <v>645.0196533203125</v>
      </c>
      <c r="J420" s="6">
        <v>645.0196533203125</v>
      </c>
      <c r="K420" s="6">
        <v>646.14154052734375</v>
      </c>
      <c r="L420" s="6">
        <v>645.0196533203125</v>
      </c>
      <c r="M420" s="6">
        <v>645.0196533203125</v>
      </c>
      <c r="N420" s="6">
        <v>645.0196533203125</v>
      </c>
      <c r="O420" s="6">
        <v>646.14154052734375</v>
      </c>
      <c r="P420" s="6">
        <v>645.0196533203125</v>
      </c>
      <c r="Q420" s="6">
        <v>645.0196533203125</v>
      </c>
      <c r="R420" s="6">
        <v>645.0196533203125</v>
      </c>
      <c r="S420" s="6">
        <v>646.14154052734375</v>
      </c>
      <c r="T420" s="6">
        <v>645.0196533203125</v>
      </c>
      <c r="U420" s="6">
        <v>645.0196533203125</v>
      </c>
      <c r="V420" s="6">
        <v>645.0196533203125</v>
      </c>
      <c r="W420" s="6">
        <v>646.14154052734375</v>
      </c>
      <c r="X420" s="6">
        <v>645.0196533203125</v>
      </c>
      <c r="Y420" s="6">
        <v>645.0196533203125</v>
      </c>
      <c r="Z420" s="6">
        <v>645.0196533203125</v>
      </c>
      <c r="AA420" s="6">
        <v>646.14154052734375</v>
      </c>
      <c r="AB420" s="6">
        <v>645.0196533203125</v>
      </c>
    </row>
    <row r="421" spans="2:28" x14ac:dyDescent="0.25">
      <c r="B421">
        <f>COUNTIF(Lists!$E$3:$E$547,Energy!$D421)</f>
        <v>1</v>
      </c>
      <c r="C421">
        <f>COUNTIF(Lists!$C$4:$C$17,Energy!$D421)</f>
        <v>0</v>
      </c>
      <c r="D421" s="5" t="s">
        <v>443</v>
      </c>
      <c r="E421" s="6">
        <v>0</v>
      </c>
      <c r="F421" s="6">
        <v>0</v>
      </c>
      <c r="G421" s="6">
        <v>0</v>
      </c>
      <c r="H421" s="6">
        <v>645.0196533203125</v>
      </c>
      <c r="I421" s="6">
        <v>645.0196533203125</v>
      </c>
      <c r="J421" s="6">
        <v>645.0196533203125</v>
      </c>
      <c r="K421" s="6">
        <v>646.14154052734375</v>
      </c>
      <c r="L421" s="6">
        <v>645.0196533203125</v>
      </c>
      <c r="M421" s="6">
        <v>645.0196533203125</v>
      </c>
      <c r="N421" s="6">
        <v>645.0196533203125</v>
      </c>
      <c r="O421" s="6">
        <v>646.14154052734375</v>
      </c>
      <c r="P421" s="6">
        <v>645.0196533203125</v>
      </c>
      <c r="Q421" s="6">
        <v>645.0196533203125</v>
      </c>
      <c r="R421" s="6">
        <v>645.0196533203125</v>
      </c>
      <c r="S421" s="6">
        <v>646.14154052734375</v>
      </c>
      <c r="T421" s="6">
        <v>645.0196533203125</v>
      </c>
      <c r="U421" s="6">
        <v>645.0196533203125</v>
      </c>
      <c r="V421" s="6">
        <v>645.0196533203125</v>
      </c>
      <c r="W421" s="6">
        <v>646.14154052734375</v>
      </c>
      <c r="X421" s="6">
        <v>645.0196533203125</v>
      </c>
      <c r="Y421" s="6">
        <v>645.0196533203125</v>
      </c>
      <c r="Z421" s="6">
        <v>645.0196533203125</v>
      </c>
      <c r="AA421" s="6">
        <v>646.14154052734375</v>
      </c>
      <c r="AB421" s="6">
        <v>645.0196533203125</v>
      </c>
    </row>
    <row r="422" spans="2:28" x14ac:dyDescent="0.25">
      <c r="B422">
        <f>COUNTIF(Lists!$E$3:$E$547,Energy!$D422)</f>
        <v>1</v>
      </c>
      <c r="C422">
        <f>COUNTIF(Lists!$C$4:$C$17,Energy!$D422)</f>
        <v>0</v>
      </c>
      <c r="D422" s="5" t="s">
        <v>444</v>
      </c>
      <c r="E422" s="6">
        <v>0</v>
      </c>
      <c r="F422" s="6">
        <v>0</v>
      </c>
      <c r="G422" s="6">
        <v>0</v>
      </c>
      <c r="H422" s="6">
        <v>645.0196533203125</v>
      </c>
      <c r="I422" s="6">
        <v>645.0196533203125</v>
      </c>
      <c r="J422" s="6">
        <v>645.0196533203125</v>
      </c>
      <c r="K422" s="6">
        <v>646.14154052734375</v>
      </c>
      <c r="L422" s="6">
        <v>645.0196533203125</v>
      </c>
      <c r="M422" s="6">
        <v>645.0196533203125</v>
      </c>
      <c r="N422" s="6">
        <v>645.0196533203125</v>
      </c>
      <c r="O422" s="6">
        <v>646.14154052734375</v>
      </c>
      <c r="P422" s="6">
        <v>645.0196533203125</v>
      </c>
      <c r="Q422" s="6">
        <v>645.0196533203125</v>
      </c>
      <c r="R422" s="6">
        <v>645.0196533203125</v>
      </c>
      <c r="S422" s="6">
        <v>646.14154052734375</v>
      </c>
      <c r="T422" s="6">
        <v>645.0196533203125</v>
      </c>
      <c r="U422" s="6">
        <v>645.0196533203125</v>
      </c>
      <c r="V422" s="6">
        <v>645.0196533203125</v>
      </c>
      <c r="W422" s="6">
        <v>646.14154052734375</v>
      </c>
      <c r="X422" s="6">
        <v>645.0196533203125</v>
      </c>
      <c r="Y422" s="6">
        <v>645.0196533203125</v>
      </c>
      <c r="Z422" s="6">
        <v>645.0196533203125</v>
      </c>
      <c r="AA422" s="6">
        <v>646.14154052734375</v>
      </c>
      <c r="AB422" s="6">
        <v>645.0196533203125</v>
      </c>
    </row>
    <row r="423" spans="2:28" x14ac:dyDescent="0.25">
      <c r="B423">
        <f>COUNTIF(Lists!$E$3:$E$547,Energy!$D423)</f>
        <v>1</v>
      </c>
      <c r="C423">
        <f>COUNTIF(Lists!$C$4:$C$17,Energy!$D423)</f>
        <v>0</v>
      </c>
      <c r="D423" s="5" t="s">
        <v>445</v>
      </c>
      <c r="E423" s="6">
        <v>0</v>
      </c>
      <c r="F423" s="6">
        <v>0</v>
      </c>
      <c r="G423" s="6">
        <v>0</v>
      </c>
      <c r="H423" s="6">
        <v>645.0196533203125</v>
      </c>
      <c r="I423" s="6">
        <v>645.0196533203125</v>
      </c>
      <c r="J423" s="6">
        <v>645.0196533203125</v>
      </c>
      <c r="K423" s="6">
        <v>646.14154052734375</v>
      </c>
      <c r="L423" s="6">
        <v>645.0196533203125</v>
      </c>
      <c r="M423" s="6">
        <v>645.0196533203125</v>
      </c>
      <c r="N423" s="6">
        <v>645.0196533203125</v>
      </c>
      <c r="O423" s="6">
        <v>646.14154052734375</v>
      </c>
      <c r="P423" s="6">
        <v>645.0196533203125</v>
      </c>
      <c r="Q423" s="6">
        <v>645.0196533203125</v>
      </c>
      <c r="R423" s="6">
        <v>645.0196533203125</v>
      </c>
      <c r="S423" s="6">
        <v>646.14154052734375</v>
      </c>
      <c r="T423" s="6">
        <v>645.0196533203125</v>
      </c>
      <c r="U423" s="6">
        <v>645.0196533203125</v>
      </c>
      <c r="V423" s="6">
        <v>645.0196533203125</v>
      </c>
      <c r="W423" s="6">
        <v>646.14154052734375</v>
      </c>
      <c r="X423" s="6">
        <v>645.0196533203125</v>
      </c>
      <c r="Y423" s="6">
        <v>645.0196533203125</v>
      </c>
      <c r="Z423" s="6">
        <v>645.0196533203125</v>
      </c>
      <c r="AA423" s="6">
        <v>646.14154052734375</v>
      </c>
      <c r="AB423" s="6">
        <v>645.0196533203125</v>
      </c>
    </row>
    <row r="424" spans="2:28" x14ac:dyDescent="0.25">
      <c r="B424">
        <f>COUNTIF(Lists!$E$3:$E$547,Energy!$D424)</f>
        <v>1</v>
      </c>
      <c r="C424">
        <f>COUNTIF(Lists!$C$4:$C$17,Energy!$D424)</f>
        <v>0</v>
      </c>
      <c r="D424" s="5" t="s">
        <v>446</v>
      </c>
      <c r="E424" s="6">
        <v>664.88763427734375</v>
      </c>
      <c r="F424" s="6">
        <v>664.88763427734375</v>
      </c>
      <c r="G424" s="6">
        <v>665.85089111328125</v>
      </c>
      <c r="H424" s="6">
        <v>664.88763427734375</v>
      </c>
      <c r="I424" s="6">
        <v>664.88763427734375</v>
      </c>
      <c r="J424" s="6">
        <v>664.88763427734375</v>
      </c>
      <c r="K424" s="6">
        <v>665.85089111328125</v>
      </c>
      <c r="L424" s="6">
        <v>664.88763427734375</v>
      </c>
      <c r="M424" s="6">
        <v>664.88763427734375</v>
      </c>
      <c r="N424" s="6">
        <v>664.88763427734375</v>
      </c>
      <c r="O424" s="6">
        <v>665.85089111328125</v>
      </c>
      <c r="P424" s="6">
        <v>664.88763427734375</v>
      </c>
      <c r="Q424" s="6">
        <v>664.88763427734375</v>
      </c>
      <c r="R424" s="6">
        <v>663.87725830078125</v>
      </c>
      <c r="S424" s="6">
        <v>663.20880126953125</v>
      </c>
      <c r="T424" s="6">
        <v>650.728759765625</v>
      </c>
      <c r="U424" s="6">
        <v>645.652587890625</v>
      </c>
      <c r="V424" s="6">
        <v>652.3145751953125</v>
      </c>
      <c r="W424" s="6">
        <v>649.42333984375</v>
      </c>
      <c r="X424" s="6">
        <v>634.4432373046875</v>
      </c>
      <c r="Y424" s="6">
        <v>634.10052490234375</v>
      </c>
      <c r="Z424" s="6">
        <v>617.1431884765625</v>
      </c>
      <c r="AA424" s="6">
        <v>605.8414306640625</v>
      </c>
      <c r="AB424" s="6">
        <v>601.3973388671875</v>
      </c>
    </row>
    <row r="425" spans="2:28" x14ac:dyDescent="0.25">
      <c r="B425">
        <f>COUNTIF(Lists!$E$3:$E$547,Energy!$D425)</f>
        <v>1</v>
      </c>
      <c r="C425">
        <f>COUNTIF(Lists!$C$4:$C$17,Energy!$D425)</f>
        <v>0</v>
      </c>
      <c r="D425" s="5" t="s">
        <v>447</v>
      </c>
      <c r="E425" s="6">
        <v>0</v>
      </c>
      <c r="F425" s="6">
        <v>0</v>
      </c>
      <c r="G425" s="6">
        <v>0</v>
      </c>
      <c r="H425" s="6">
        <v>645.0196533203125</v>
      </c>
      <c r="I425" s="6">
        <v>645.0196533203125</v>
      </c>
      <c r="J425" s="6">
        <v>645.0196533203125</v>
      </c>
      <c r="K425" s="6">
        <v>646.14154052734375</v>
      </c>
      <c r="L425" s="6">
        <v>645.0196533203125</v>
      </c>
      <c r="M425" s="6">
        <v>645.0196533203125</v>
      </c>
      <c r="N425" s="6">
        <v>645.0196533203125</v>
      </c>
      <c r="O425" s="6">
        <v>646.14154052734375</v>
      </c>
      <c r="P425" s="6">
        <v>645.0196533203125</v>
      </c>
      <c r="Q425" s="6">
        <v>645.0196533203125</v>
      </c>
      <c r="R425" s="6">
        <v>645.0196533203125</v>
      </c>
      <c r="S425" s="6">
        <v>646.14154052734375</v>
      </c>
      <c r="T425" s="6">
        <v>645.0196533203125</v>
      </c>
      <c r="U425" s="6">
        <v>645.0196533203125</v>
      </c>
      <c r="V425" s="6">
        <v>645.0196533203125</v>
      </c>
      <c r="W425" s="6">
        <v>646.14154052734375</v>
      </c>
      <c r="X425" s="6">
        <v>645.0196533203125</v>
      </c>
      <c r="Y425" s="6">
        <v>645.0196533203125</v>
      </c>
      <c r="Z425" s="6">
        <v>645.0196533203125</v>
      </c>
      <c r="AA425" s="6">
        <v>646.14154052734375</v>
      </c>
      <c r="AB425" s="6">
        <v>645.0196533203125</v>
      </c>
    </row>
    <row r="426" spans="2:28" x14ac:dyDescent="0.25">
      <c r="B426">
        <f>COUNTIF(Lists!$E$3:$E$547,Energy!$D426)</f>
        <v>1</v>
      </c>
      <c r="C426">
        <f>COUNTIF(Lists!$C$4:$C$17,Energy!$D426)</f>
        <v>0</v>
      </c>
      <c r="D426" s="5" t="s">
        <v>448</v>
      </c>
      <c r="E426" s="6">
        <v>0</v>
      </c>
      <c r="F426" s="6">
        <v>0</v>
      </c>
      <c r="G426" s="6">
        <v>0</v>
      </c>
      <c r="H426" s="6">
        <v>645.0196533203125</v>
      </c>
      <c r="I426" s="6">
        <v>645.0196533203125</v>
      </c>
      <c r="J426" s="6">
        <v>645.0196533203125</v>
      </c>
      <c r="K426" s="6">
        <v>646.14154052734375</v>
      </c>
      <c r="L426" s="6">
        <v>645.0196533203125</v>
      </c>
      <c r="M426" s="6">
        <v>645.0196533203125</v>
      </c>
      <c r="N426" s="6">
        <v>645.0196533203125</v>
      </c>
      <c r="O426" s="6">
        <v>646.14154052734375</v>
      </c>
      <c r="P426" s="6">
        <v>645.0196533203125</v>
      </c>
      <c r="Q426" s="6">
        <v>645.0196533203125</v>
      </c>
      <c r="R426" s="6">
        <v>645.0196533203125</v>
      </c>
      <c r="S426" s="6">
        <v>646.14154052734375</v>
      </c>
      <c r="T426" s="6">
        <v>645.0196533203125</v>
      </c>
      <c r="U426" s="6">
        <v>645.0196533203125</v>
      </c>
      <c r="V426" s="6">
        <v>645.0196533203125</v>
      </c>
      <c r="W426" s="6">
        <v>646.14154052734375</v>
      </c>
      <c r="X426" s="6">
        <v>645.0196533203125</v>
      </c>
      <c r="Y426" s="6">
        <v>645.0196533203125</v>
      </c>
      <c r="Z426" s="6">
        <v>645.0196533203125</v>
      </c>
      <c r="AA426" s="6">
        <v>646.14154052734375</v>
      </c>
      <c r="AB426" s="6">
        <v>645.0196533203125</v>
      </c>
    </row>
    <row r="427" spans="2:28" x14ac:dyDescent="0.25">
      <c r="B427">
        <f>COUNTIF(Lists!$E$3:$E$547,Energy!$D427)</f>
        <v>1</v>
      </c>
      <c r="C427">
        <f>COUNTIF(Lists!$C$4:$C$17,Energy!$D427)</f>
        <v>0</v>
      </c>
      <c r="D427" s="5" t="s">
        <v>449</v>
      </c>
      <c r="E427" s="6">
        <v>32506.177734375</v>
      </c>
      <c r="F427" s="6">
        <v>102649.53125</v>
      </c>
      <c r="G427" s="6">
        <v>176807.046875</v>
      </c>
      <c r="H427" s="6">
        <v>252927.46875</v>
      </c>
      <c r="I427" s="6">
        <v>331929.34375</v>
      </c>
      <c r="J427" s="6">
        <v>413811.46875</v>
      </c>
      <c r="K427" s="6">
        <v>499690.5</v>
      </c>
      <c r="L427" s="6">
        <v>583173.3125</v>
      </c>
      <c r="M427" s="6">
        <v>669408.75</v>
      </c>
      <c r="N427" s="6">
        <v>758600.4375</v>
      </c>
      <c r="O427" s="6">
        <v>823955.6875</v>
      </c>
      <c r="P427" s="6">
        <v>854710.8125</v>
      </c>
      <c r="Q427" s="6">
        <v>889438.0625</v>
      </c>
      <c r="R427" s="6">
        <v>924625.3125</v>
      </c>
      <c r="S427" s="6">
        <v>961771.625</v>
      </c>
      <c r="T427" s="6">
        <v>994153.5</v>
      </c>
      <c r="U427" s="6">
        <v>1028737.375</v>
      </c>
      <c r="V427" s="6">
        <v>1064535.75</v>
      </c>
      <c r="W427" s="6">
        <v>1099885.5</v>
      </c>
      <c r="X427" s="6">
        <v>1123330.75</v>
      </c>
      <c r="Y427" s="6">
        <v>1148018.75</v>
      </c>
      <c r="Z427" s="6">
        <v>1171784.125</v>
      </c>
      <c r="AA427" s="6">
        <v>1198071.125</v>
      </c>
      <c r="AB427" s="6">
        <v>1216759</v>
      </c>
    </row>
    <row r="428" spans="2:28" x14ac:dyDescent="0.25">
      <c r="B428">
        <f>COUNTIF(Lists!$E$3:$E$547,Energy!$D428)</f>
        <v>1</v>
      </c>
      <c r="C428">
        <f>COUNTIF(Lists!$C$4:$C$17,Energy!$D428)</f>
        <v>0</v>
      </c>
      <c r="D428" s="5" t="s">
        <v>450</v>
      </c>
      <c r="E428" s="6">
        <v>15755.0146484375</v>
      </c>
      <c r="F428" s="6">
        <v>50121.83984375</v>
      </c>
      <c r="G428" s="6">
        <v>87015.7109375</v>
      </c>
      <c r="H428" s="6">
        <v>124532.984375</v>
      </c>
      <c r="I428" s="6">
        <v>163362.3125</v>
      </c>
      <c r="J428" s="6">
        <v>204092.453125</v>
      </c>
      <c r="K428" s="6">
        <v>247741.1875</v>
      </c>
      <c r="L428" s="6">
        <v>290223.46875</v>
      </c>
      <c r="M428" s="6">
        <v>334242.46875</v>
      </c>
      <c r="N428" s="6">
        <v>379450.5625</v>
      </c>
      <c r="O428" s="6">
        <v>411655.28125</v>
      </c>
      <c r="P428" s="6">
        <v>425284.15625</v>
      </c>
      <c r="Q428" s="6">
        <v>440458.1875</v>
      </c>
      <c r="R428" s="6">
        <v>456551.5625</v>
      </c>
      <c r="S428" s="6">
        <v>473584.5625</v>
      </c>
      <c r="T428" s="6">
        <v>485385.71875</v>
      </c>
      <c r="U428" s="6">
        <v>498574.1875</v>
      </c>
      <c r="V428" s="6">
        <v>511232.78125</v>
      </c>
      <c r="W428" s="6">
        <v>523985.25</v>
      </c>
      <c r="X428" s="6">
        <v>531422.8125</v>
      </c>
      <c r="Y428" s="6">
        <v>539374.75</v>
      </c>
      <c r="Z428" s="6">
        <v>548068.6875</v>
      </c>
      <c r="AA428" s="6">
        <v>561944.1875</v>
      </c>
      <c r="AB428" s="6">
        <v>568995.3125</v>
      </c>
    </row>
    <row r="429" spans="2:28" x14ac:dyDescent="0.25">
      <c r="B429">
        <f>COUNTIF(Lists!$E$3:$E$547,Energy!$D429)</f>
        <v>1</v>
      </c>
      <c r="C429">
        <f>COUNTIF(Lists!$C$4:$C$17,Energy!$D429)</f>
        <v>0</v>
      </c>
      <c r="D429" s="5" t="s">
        <v>451</v>
      </c>
      <c r="E429" s="6">
        <v>10010.9462890625</v>
      </c>
      <c r="F429" s="6">
        <v>31631.96875</v>
      </c>
      <c r="G429" s="6">
        <v>53506.61328125</v>
      </c>
      <c r="H429" s="6">
        <v>75045.4765625</v>
      </c>
      <c r="I429" s="6">
        <v>96737.0078125</v>
      </c>
      <c r="J429" s="6">
        <v>118426.4765625</v>
      </c>
      <c r="K429" s="6">
        <v>140439.25</v>
      </c>
      <c r="L429" s="6">
        <v>161965.8125</v>
      </c>
      <c r="M429" s="6">
        <v>183719.46875</v>
      </c>
      <c r="N429" s="6">
        <v>205395.421875</v>
      </c>
      <c r="O429" s="6">
        <v>218063.390625</v>
      </c>
      <c r="P429" s="6">
        <v>218244.015625</v>
      </c>
      <c r="Q429" s="6">
        <v>219304.84375</v>
      </c>
      <c r="R429" s="6">
        <v>220581.359375</v>
      </c>
      <c r="S429" s="6">
        <v>222338.140625</v>
      </c>
      <c r="T429" s="6">
        <v>222363.859375</v>
      </c>
      <c r="U429" s="6">
        <v>222680.40625</v>
      </c>
      <c r="V429" s="6">
        <v>222897.421875</v>
      </c>
      <c r="W429" s="6">
        <v>224117.21875</v>
      </c>
      <c r="X429" s="6">
        <v>223864.921875</v>
      </c>
      <c r="Y429" s="6">
        <v>224006.578125</v>
      </c>
      <c r="Z429" s="6">
        <v>224127.125</v>
      </c>
      <c r="AA429" s="6">
        <v>224284.40625</v>
      </c>
      <c r="AB429" s="6">
        <v>223585.1875</v>
      </c>
    </row>
    <row r="430" spans="2:28" x14ac:dyDescent="0.25">
      <c r="B430">
        <f>COUNTIF(Lists!$E$3:$E$547,Energy!$D430)</f>
        <v>1</v>
      </c>
      <c r="C430">
        <f>COUNTIF(Lists!$C$4:$C$17,Energy!$D430)</f>
        <v>0</v>
      </c>
      <c r="D430" s="5" t="s">
        <v>452</v>
      </c>
      <c r="E430" s="6">
        <v>1878.33203125</v>
      </c>
      <c r="F430" s="6">
        <v>6502.76806640625</v>
      </c>
      <c r="G430" s="6">
        <v>12395.5830078125</v>
      </c>
      <c r="H430" s="6">
        <v>19618.06640625</v>
      </c>
      <c r="I430" s="6">
        <v>28426.232421875</v>
      </c>
      <c r="J430" s="6">
        <v>39012.1171875</v>
      </c>
      <c r="K430" s="6">
        <v>51867.0234375</v>
      </c>
      <c r="L430" s="6">
        <v>66416.5078125</v>
      </c>
      <c r="M430" s="6">
        <v>83214.375</v>
      </c>
      <c r="N430" s="6">
        <v>102006.3125</v>
      </c>
      <c r="O430" s="6">
        <v>121565.2265625</v>
      </c>
      <c r="P430" s="6">
        <v>140503.125</v>
      </c>
      <c r="Q430" s="6">
        <v>160187.296875</v>
      </c>
      <c r="R430" s="6">
        <v>179692.53125</v>
      </c>
      <c r="S430" s="6">
        <v>199268.515625</v>
      </c>
      <c r="T430" s="6">
        <v>216863.296875</v>
      </c>
      <c r="U430" s="6">
        <v>235084.75</v>
      </c>
      <c r="V430" s="6">
        <v>255024.421875</v>
      </c>
      <c r="W430" s="6">
        <v>272286.46875</v>
      </c>
      <c r="X430" s="6">
        <v>280772.4375</v>
      </c>
      <c r="Y430" s="6">
        <v>282394.40625</v>
      </c>
      <c r="Z430" s="6">
        <v>283160.4375</v>
      </c>
      <c r="AA430" s="6">
        <v>284099.4375</v>
      </c>
      <c r="AB430" s="6">
        <v>283289.59375</v>
      </c>
    </row>
    <row r="431" spans="2:28" x14ac:dyDescent="0.25">
      <c r="B431">
        <f>COUNTIF(Lists!$E$3:$E$547,Energy!$D431)</f>
        <v>1</v>
      </c>
      <c r="C431">
        <f>COUNTIF(Lists!$C$4:$C$17,Energy!$D431)</f>
        <v>0</v>
      </c>
      <c r="D431" s="5" t="s">
        <v>453</v>
      </c>
      <c r="E431" s="6">
        <v>4409.71728515625</v>
      </c>
      <c r="F431" s="6">
        <v>13573.06640625</v>
      </c>
      <c r="G431" s="6">
        <v>23033.984375</v>
      </c>
      <c r="H431" s="6">
        <v>32611.32421875</v>
      </c>
      <c r="I431" s="6">
        <v>42564.5625</v>
      </c>
      <c r="J431" s="6">
        <v>52925.44921875</v>
      </c>
      <c r="K431" s="6">
        <v>64173.26171875</v>
      </c>
      <c r="L431" s="6">
        <v>75004.265625</v>
      </c>
      <c r="M431" s="6">
        <v>86534.6171875</v>
      </c>
      <c r="N431" s="6">
        <v>98615.65625</v>
      </c>
      <c r="O431" s="6">
        <v>107352.1640625</v>
      </c>
      <c r="P431" s="6">
        <v>111242.1875</v>
      </c>
      <c r="Q431" s="6">
        <v>115632.4921875</v>
      </c>
      <c r="R431" s="6">
        <v>120310.1171875</v>
      </c>
      <c r="S431" s="6">
        <v>125540.25</v>
      </c>
      <c r="T431" s="6">
        <v>129594.265625</v>
      </c>
      <c r="U431" s="6">
        <v>134331.109375</v>
      </c>
      <c r="V431" s="6">
        <v>139869.28125</v>
      </c>
      <c r="W431" s="6">
        <v>145274.890625</v>
      </c>
      <c r="X431" s="6">
        <v>148978.0625</v>
      </c>
      <c r="Y431" s="6">
        <v>153410.65625</v>
      </c>
      <c r="Z431" s="6">
        <v>157339</v>
      </c>
      <c r="AA431" s="6">
        <v>161977.078125</v>
      </c>
      <c r="AB431" s="6">
        <v>165299.234375</v>
      </c>
    </row>
    <row r="432" spans="2:28" x14ac:dyDescent="0.25">
      <c r="B432">
        <f>COUNTIF(Lists!$E$3:$E$547,Energy!$D432)</f>
        <v>1</v>
      </c>
      <c r="C432">
        <f>COUNTIF(Lists!$C$4:$C$17,Energy!$D432)</f>
        <v>0</v>
      </c>
      <c r="D432" s="5" t="s">
        <v>454</v>
      </c>
      <c r="E432" s="6">
        <v>1577.590942382812</v>
      </c>
      <c r="F432" s="6">
        <v>4952.431640625</v>
      </c>
      <c r="G432" s="6">
        <v>8395.2373046875</v>
      </c>
      <c r="H432" s="6">
        <v>11729.8896484375</v>
      </c>
      <c r="I432" s="6">
        <v>15045.7939453125</v>
      </c>
      <c r="J432" s="6">
        <v>18417.287109375</v>
      </c>
      <c r="K432" s="6">
        <v>21980.3203125</v>
      </c>
      <c r="L432" s="6">
        <v>25307.8359375</v>
      </c>
      <c r="M432" s="6">
        <v>28712.11328125</v>
      </c>
      <c r="N432" s="6">
        <v>32235.78125</v>
      </c>
      <c r="O432" s="6">
        <v>34462.67578125</v>
      </c>
      <c r="P432" s="6">
        <v>34776.54296875</v>
      </c>
      <c r="Q432" s="6">
        <v>35204.76171875</v>
      </c>
      <c r="R432" s="6">
        <v>35785.80078125</v>
      </c>
      <c r="S432" s="6">
        <v>36519.97265625</v>
      </c>
      <c r="T432" s="6">
        <v>36887.86328125</v>
      </c>
      <c r="U432" s="6">
        <v>37258.30078125</v>
      </c>
      <c r="V432" s="6">
        <v>37938.33984375</v>
      </c>
      <c r="W432" s="6">
        <v>38635.40234375</v>
      </c>
      <c r="X432" s="6">
        <v>38948.0546875</v>
      </c>
      <c r="Y432" s="6">
        <v>39170.6875</v>
      </c>
      <c r="Z432" s="6">
        <v>39516.61328125</v>
      </c>
      <c r="AA432" s="6">
        <v>40071.55078125</v>
      </c>
      <c r="AB432" s="6">
        <v>40675.546875</v>
      </c>
    </row>
    <row r="433" spans="2:28" x14ac:dyDescent="0.25">
      <c r="B433">
        <f>COUNTIF(Lists!$E$3:$E$547,Energy!$D433)</f>
        <v>1</v>
      </c>
      <c r="C433">
        <f>COUNTIF(Lists!$C$4:$C$17,Energy!$D433)</f>
        <v>0</v>
      </c>
      <c r="D433" s="5" t="s">
        <v>455</v>
      </c>
      <c r="E433" s="6">
        <v>5376.98291015625</v>
      </c>
      <c r="F433" s="6">
        <v>17901.78125</v>
      </c>
      <c r="G433" s="6">
        <v>32892.89453125</v>
      </c>
      <c r="H433" s="6">
        <v>49712.75390625</v>
      </c>
      <c r="I433" s="6">
        <v>68717.8359375</v>
      </c>
      <c r="J433" s="6">
        <v>90276.875</v>
      </c>
      <c r="K433" s="6">
        <v>114838.5859375</v>
      </c>
      <c r="L433" s="6">
        <v>140196.8125</v>
      </c>
      <c r="M433" s="6">
        <v>167556.21875</v>
      </c>
      <c r="N433" s="6">
        <v>197076.671875</v>
      </c>
      <c r="O433" s="6">
        <v>224180.28125</v>
      </c>
      <c r="P433" s="6">
        <v>245731.921875</v>
      </c>
      <c r="Q433" s="6">
        <v>268175.9375</v>
      </c>
      <c r="R433" s="6">
        <v>292155.75</v>
      </c>
      <c r="S433" s="6">
        <v>316594.25</v>
      </c>
      <c r="T433" s="6">
        <v>337137.5625</v>
      </c>
      <c r="U433" s="6">
        <v>359925.1875</v>
      </c>
      <c r="V433" s="6">
        <v>384785.96875</v>
      </c>
      <c r="W433" s="6">
        <v>406400.21875</v>
      </c>
      <c r="X433" s="6">
        <v>419902</v>
      </c>
      <c r="Y433" s="6">
        <v>430680.1875</v>
      </c>
      <c r="Z433" s="6">
        <v>438112.6875</v>
      </c>
      <c r="AA433" s="6">
        <v>447371.40625</v>
      </c>
      <c r="AB433" s="6">
        <v>454337.8125</v>
      </c>
    </row>
    <row r="434" spans="2:28" x14ac:dyDescent="0.25">
      <c r="B434">
        <f>COUNTIF(Lists!$E$3:$E$547,Energy!$D434)</f>
        <v>1</v>
      </c>
      <c r="C434">
        <f>COUNTIF(Lists!$C$4:$C$17,Energy!$D434)</f>
        <v>0</v>
      </c>
      <c r="D434" s="5" t="s">
        <v>456</v>
      </c>
      <c r="E434" s="6">
        <v>4061.790771484375</v>
      </c>
      <c r="F434" s="6">
        <v>14154.84765625</v>
      </c>
      <c r="G434" s="6">
        <v>26649.287109375</v>
      </c>
      <c r="H434" s="6">
        <v>39977.51171875</v>
      </c>
      <c r="I434" s="6">
        <v>54045.07421875</v>
      </c>
      <c r="J434" s="6">
        <v>69481.2578125</v>
      </c>
      <c r="K434" s="6">
        <v>86607.7734375</v>
      </c>
      <c r="L434" s="6">
        <v>103533.234375</v>
      </c>
      <c r="M434" s="6">
        <v>120857.3125</v>
      </c>
      <c r="N434" s="6">
        <v>140250.375</v>
      </c>
      <c r="O434" s="6">
        <v>158410.515625</v>
      </c>
      <c r="P434" s="6">
        <v>171748.4375</v>
      </c>
      <c r="Q434" s="6">
        <v>185698.5625</v>
      </c>
      <c r="R434" s="6">
        <v>203140.234375</v>
      </c>
      <c r="S434" s="6">
        <v>221120.90625</v>
      </c>
      <c r="T434" s="6">
        <v>234641.5625</v>
      </c>
      <c r="U434" s="6">
        <v>245679.5625</v>
      </c>
      <c r="V434" s="6">
        <v>255005.21875</v>
      </c>
      <c r="W434" s="6">
        <v>264787.3125</v>
      </c>
      <c r="X434" s="6">
        <v>270512.5625</v>
      </c>
      <c r="Y434" s="6">
        <v>277719.1875</v>
      </c>
      <c r="Z434" s="6">
        <v>284123.03125</v>
      </c>
      <c r="AA434" s="6">
        <v>291565.3125</v>
      </c>
      <c r="AB434" s="6">
        <v>298779.53125</v>
      </c>
    </row>
    <row r="435" spans="2:28" x14ac:dyDescent="0.25">
      <c r="B435">
        <f>COUNTIF(Lists!$E$3:$E$547,Energy!$D435)</f>
        <v>1</v>
      </c>
      <c r="C435">
        <f>COUNTIF(Lists!$C$4:$C$17,Energy!$D435)</f>
        <v>0</v>
      </c>
      <c r="D435" s="5" t="s">
        <v>457</v>
      </c>
      <c r="E435" s="6">
        <v>10001.8876953125</v>
      </c>
      <c r="F435" s="6">
        <v>33314.76953125</v>
      </c>
      <c r="G435" s="6">
        <v>60070.88671875</v>
      </c>
      <c r="H435" s="6">
        <v>88600.5625</v>
      </c>
      <c r="I435" s="6">
        <v>118714.7265625</v>
      </c>
      <c r="J435" s="6">
        <v>149840.125</v>
      </c>
      <c r="K435" s="6">
        <v>182212.578125</v>
      </c>
      <c r="L435" s="6">
        <v>213922.9375</v>
      </c>
      <c r="M435" s="6">
        <v>246399.890625</v>
      </c>
      <c r="N435" s="6">
        <v>279244.71875</v>
      </c>
      <c r="O435" s="6">
        <v>306993.65625</v>
      </c>
      <c r="P435" s="6">
        <v>326087.84375</v>
      </c>
      <c r="Q435" s="6">
        <v>346027.34375</v>
      </c>
      <c r="R435" s="6">
        <v>366501.125</v>
      </c>
      <c r="S435" s="6">
        <v>387391.78125</v>
      </c>
      <c r="T435" s="6">
        <v>403461.84375</v>
      </c>
      <c r="U435" s="6">
        <v>415108.5</v>
      </c>
      <c r="V435" s="6">
        <v>419922.21875</v>
      </c>
      <c r="W435" s="6">
        <v>424842.28125</v>
      </c>
      <c r="X435" s="6">
        <v>427371.03125</v>
      </c>
      <c r="Y435" s="6">
        <v>427799.34375</v>
      </c>
      <c r="Z435" s="6">
        <v>428201.1875</v>
      </c>
      <c r="AA435" s="6">
        <v>431626.4375</v>
      </c>
      <c r="AB435" s="6">
        <v>431282.78125</v>
      </c>
    </row>
    <row r="436" spans="2:28" x14ac:dyDescent="0.25">
      <c r="B436">
        <f>COUNTIF(Lists!$E$3:$E$547,Energy!$D436)</f>
        <v>1</v>
      </c>
      <c r="C436">
        <f>COUNTIF(Lists!$C$4:$C$17,Energy!$D436)</f>
        <v>0</v>
      </c>
      <c r="D436" s="5" t="s">
        <v>458</v>
      </c>
      <c r="E436" s="6">
        <v>0</v>
      </c>
      <c r="F436" s="6">
        <v>0</v>
      </c>
      <c r="G436" s="6">
        <v>0</v>
      </c>
      <c r="H436" s="6">
        <v>645.0196533203125</v>
      </c>
      <c r="I436" s="6">
        <v>645.0196533203125</v>
      </c>
      <c r="J436" s="6">
        <v>645.0196533203125</v>
      </c>
      <c r="K436" s="6">
        <v>646.14154052734375</v>
      </c>
      <c r="L436" s="6">
        <v>645.0196533203125</v>
      </c>
      <c r="M436" s="6">
        <v>645.0196533203125</v>
      </c>
      <c r="N436" s="6">
        <v>645.0196533203125</v>
      </c>
      <c r="O436" s="6">
        <v>646.14154052734375</v>
      </c>
      <c r="P436" s="6">
        <v>645.0196533203125</v>
      </c>
      <c r="Q436" s="6">
        <v>645.0196533203125</v>
      </c>
      <c r="R436" s="6">
        <v>645.0196533203125</v>
      </c>
      <c r="S436" s="6">
        <v>646.14154052734375</v>
      </c>
      <c r="T436" s="6">
        <v>645.0196533203125</v>
      </c>
      <c r="U436" s="6">
        <v>645.0196533203125</v>
      </c>
      <c r="V436" s="6">
        <v>645.0196533203125</v>
      </c>
      <c r="W436" s="6">
        <v>646.14154052734375</v>
      </c>
      <c r="X436" s="6">
        <v>645.0196533203125</v>
      </c>
      <c r="Y436" s="6">
        <v>645.0196533203125</v>
      </c>
      <c r="Z436" s="6">
        <v>645.0196533203125</v>
      </c>
      <c r="AA436" s="6">
        <v>646.14154052734375</v>
      </c>
      <c r="AB436" s="6">
        <v>645.0196533203125</v>
      </c>
    </row>
    <row r="437" spans="2:28" x14ac:dyDescent="0.25">
      <c r="B437">
        <f>COUNTIF(Lists!$E$3:$E$547,Energy!$D437)</f>
        <v>1</v>
      </c>
      <c r="C437">
        <f>COUNTIF(Lists!$C$4:$C$17,Energy!$D437)</f>
        <v>0</v>
      </c>
      <c r="D437" s="5" t="s">
        <v>459</v>
      </c>
      <c r="E437" s="6">
        <v>1662.364013671875</v>
      </c>
      <c r="F437" s="6">
        <v>6006.85009765625</v>
      </c>
      <c r="G437" s="6">
        <v>12057.10546875</v>
      </c>
      <c r="H437" s="6">
        <v>19693.619140625</v>
      </c>
      <c r="I437" s="6">
        <v>29047.310546875</v>
      </c>
      <c r="J437" s="6">
        <v>40444.16015625</v>
      </c>
      <c r="K437" s="6">
        <v>54403.6640625</v>
      </c>
      <c r="L437" s="6">
        <v>70550.796875</v>
      </c>
      <c r="M437" s="6">
        <v>89711.3359375</v>
      </c>
      <c r="N437" s="6">
        <v>111872.4296875</v>
      </c>
      <c r="O437" s="6">
        <v>136887.203125</v>
      </c>
      <c r="P437" s="6">
        <v>163610.53125</v>
      </c>
      <c r="Q437" s="6">
        <v>193174.796875</v>
      </c>
      <c r="R437" s="6">
        <v>224827.15625</v>
      </c>
      <c r="S437" s="6">
        <v>258849.421875</v>
      </c>
      <c r="T437" s="6">
        <v>291407.1875</v>
      </c>
      <c r="U437" s="6">
        <v>324997.5625</v>
      </c>
      <c r="V437" s="6">
        <v>359509.375</v>
      </c>
      <c r="W437" s="6">
        <v>392684.25</v>
      </c>
      <c r="X437" s="6">
        <v>422322.375</v>
      </c>
      <c r="Y437" s="6">
        <v>453416.78125</v>
      </c>
      <c r="Z437" s="6">
        <v>476379.78125</v>
      </c>
      <c r="AA437" s="6">
        <v>496025.625</v>
      </c>
      <c r="AB437" s="6">
        <v>514495.84375</v>
      </c>
    </row>
    <row r="438" spans="2:28" x14ac:dyDescent="0.25">
      <c r="B438">
        <f>COUNTIF(Lists!$E$3:$E$547,Energy!$D438)</f>
        <v>1</v>
      </c>
      <c r="C438">
        <f>COUNTIF(Lists!$C$4:$C$17,Energy!$D438)</f>
        <v>0</v>
      </c>
      <c r="D438" s="5" t="s">
        <v>460</v>
      </c>
      <c r="E438" s="6">
        <v>905.94677734375</v>
      </c>
      <c r="F438" s="6">
        <v>3057.029296875</v>
      </c>
      <c r="G438" s="6">
        <v>5742.29345703125</v>
      </c>
      <c r="H438" s="6">
        <v>8993.6728515625</v>
      </c>
      <c r="I438" s="6">
        <v>12930.5849609375</v>
      </c>
      <c r="J438" s="6">
        <v>17611.486328125</v>
      </c>
      <c r="K438" s="6">
        <v>23259.294921875</v>
      </c>
      <c r="L438" s="6">
        <v>29518.009765625</v>
      </c>
      <c r="M438" s="6">
        <v>36719.2421875</v>
      </c>
      <c r="N438" s="6">
        <v>44675.97265625</v>
      </c>
      <c r="O438" s="6">
        <v>52709.109375</v>
      </c>
      <c r="P438" s="6">
        <v>60150.1796875</v>
      </c>
      <c r="Q438" s="6">
        <v>67917.953125</v>
      </c>
      <c r="R438" s="6">
        <v>75652.625</v>
      </c>
      <c r="S438" s="6">
        <v>83683.96875</v>
      </c>
      <c r="T438" s="6">
        <v>90883.3125</v>
      </c>
      <c r="U438" s="6">
        <v>98534.671875</v>
      </c>
      <c r="V438" s="6">
        <v>106419.3984375</v>
      </c>
      <c r="W438" s="6">
        <v>113622.5234375</v>
      </c>
      <c r="X438" s="6">
        <v>119830.3515625</v>
      </c>
      <c r="Y438" s="6">
        <v>126012.59375</v>
      </c>
      <c r="Z438" s="6">
        <v>130300.6640625</v>
      </c>
      <c r="AA438" s="6">
        <v>131195.21875</v>
      </c>
      <c r="AB438" s="6">
        <v>130784.0234375</v>
      </c>
    </row>
    <row r="439" spans="2:28" x14ac:dyDescent="0.25">
      <c r="B439">
        <f>COUNTIF(Lists!$E$3:$E$547,Energy!$D439)</f>
        <v>1</v>
      </c>
      <c r="C439">
        <f>COUNTIF(Lists!$C$4:$C$17,Energy!$D439)</f>
        <v>0</v>
      </c>
      <c r="D439" s="5" t="s">
        <v>461</v>
      </c>
      <c r="E439" s="6">
        <v>3596.6064453125</v>
      </c>
      <c r="F439" s="6">
        <v>11467.80859375</v>
      </c>
      <c r="G439" s="6">
        <v>20101.439453125</v>
      </c>
      <c r="H439" s="6">
        <v>33815.296875</v>
      </c>
      <c r="I439" s="6">
        <v>52702.74609375</v>
      </c>
      <c r="J439" s="6">
        <v>71591.7421875</v>
      </c>
      <c r="K439" s="6">
        <v>90708.3125</v>
      </c>
      <c r="L439" s="6">
        <v>109365.4140625</v>
      </c>
      <c r="M439" s="6">
        <v>128253.34375</v>
      </c>
      <c r="N439" s="6">
        <v>147147.578125</v>
      </c>
      <c r="O439" s="6">
        <v>166472.53125</v>
      </c>
      <c r="P439" s="6">
        <v>184922.25</v>
      </c>
      <c r="Q439" s="6">
        <v>203787.140625</v>
      </c>
      <c r="R439" s="6">
        <v>213944.5625</v>
      </c>
      <c r="S439" s="6">
        <v>214375.921875</v>
      </c>
      <c r="T439" s="6">
        <v>213226.828125</v>
      </c>
      <c r="U439" s="6">
        <v>212114.125</v>
      </c>
      <c r="V439" s="6">
        <v>212877.734375</v>
      </c>
      <c r="W439" s="6">
        <v>212608.765625</v>
      </c>
      <c r="X439" s="6">
        <v>210784.390625</v>
      </c>
      <c r="Y439" s="6">
        <v>210277.03125</v>
      </c>
      <c r="Z439" s="6">
        <v>208676.734375</v>
      </c>
      <c r="AA439" s="6">
        <v>207361.046875</v>
      </c>
      <c r="AB439" s="6">
        <v>205986.78125</v>
      </c>
    </row>
    <row r="440" spans="2:28" x14ac:dyDescent="0.25">
      <c r="B440">
        <f>COUNTIF(Lists!$E$3:$E$547,Energy!$D440)</f>
        <v>1</v>
      </c>
      <c r="C440">
        <f>COUNTIF(Lists!$C$4:$C$17,Energy!$D440)</f>
        <v>0</v>
      </c>
      <c r="D440" s="5" t="s">
        <v>462</v>
      </c>
      <c r="E440" s="6">
        <v>191303.953125</v>
      </c>
      <c r="F440" s="6">
        <v>289839.09375</v>
      </c>
      <c r="G440" s="6">
        <v>392916.75</v>
      </c>
      <c r="H440" s="6">
        <v>466770.6875</v>
      </c>
      <c r="I440" s="6">
        <v>529974.3125</v>
      </c>
      <c r="J440" s="6">
        <v>590389.875</v>
      </c>
      <c r="K440" s="6">
        <v>648425.0625</v>
      </c>
      <c r="L440" s="6">
        <v>701824.8125</v>
      </c>
      <c r="M440" s="6">
        <v>758038.9375</v>
      </c>
      <c r="N440" s="6">
        <v>818230.9375</v>
      </c>
      <c r="O440" s="6">
        <v>868726.5</v>
      </c>
      <c r="P440" s="6">
        <v>912955.5625</v>
      </c>
      <c r="Q440" s="6">
        <v>966767.6875</v>
      </c>
      <c r="R440" s="6">
        <v>1026477.5</v>
      </c>
      <c r="S440" s="6">
        <v>1078626.25</v>
      </c>
      <c r="T440" s="6">
        <v>1127889.5</v>
      </c>
      <c r="U440" s="6">
        <v>1177829.75</v>
      </c>
      <c r="V440" s="6">
        <v>1229709.375</v>
      </c>
      <c r="W440" s="6">
        <v>1279616</v>
      </c>
      <c r="X440" s="6">
        <v>1329608</v>
      </c>
      <c r="Y440" s="6">
        <v>1378971.25</v>
      </c>
      <c r="Z440" s="6">
        <v>1428075.625</v>
      </c>
      <c r="AA440" s="6">
        <v>1476690.375</v>
      </c>
      <c r="AB440" s="6">
        <v>1525608.25</v>
      </c>
    </row>
    <row r="441" spans="2:28" x14ac:dyDescent="0.25">
      <c r="B441">
        <f>COUNTIF(Lists!$E$3:$E$547,Energy!$D441)</f>
        <v>1</v>
      </c>
      <c r="C441">
        <f>COUNTIF(Lists!$C$4:$C$17,Energy!$D441)</f>
        <v>0</v>
      </c>
      <c r="D441" s="5" t="s">
        <v>463</v>
      </c>
      <c r="E441" s="6">
        <v>197.72979736328119</v>
      </c>
      <c r="F441" s="6">
        <v>575.81939697265625</v>
      </c>
      <c r="G441" s="6">
        <v>1270.649780273438</v>
      </c>
      <c r="H441" s="6">
        <v>2503.749755859375</v>
      </c>
      <c r="I441" s="6">
        <v>4643.2099609375</v>
      </c>
      <c r="J441" s="6">
        <v>8267.8095703125</v>
      </c>
      <c r="K441" s="6">
        <v>14289.6396484375</v>
      </c>
      <c r="L441" s="6">
        <v>24062.619140625</v>
      </c>
      <c r="M441" s="6">
        <v>39730.26171875</v>
      </c>
      <c r="N441" s="6">
        <v>57362.53125</v>
      </c>
      <c r="O441" s="6">
        <v>77099.0703125</v>
      </c>
      <c r="P441" s="6">
        <v>98899.890625</v>
      </c>
      <c r="Q441" s="6">
        <v>123110.1328125</v>
      </c>
      <c r="R441" s="6">
        <v>149821.140625</v>
      </c>
      <c r="S441" s="6">
        <v>179336.34375</v>
      </c>
      <c r="T441" s="6">
        <v>211367.09375</v>
      </c>
      <c r="U441" s="6">
        <v>246511.84375</v>
      </c>
      <c r="V441" s="6">
        <v>284777.78125</v>
      </c>
      <c r="W441" s="6">
        <v>326589.9375</v>
      </c>
      <c r="X441" s="6">
        <v>371292.34375</v>
      </c>
      <c r="Y441" s="6">
        <v>419842.0625</v>
      </c>
      <c r="Z441" s="6">
        <v>472113.78125</v>
      </c>
      <c r="AA441" s="6">
        <v>528687.9375</v>
      </c>
      <c r="AB441" s="6">
        <v>588395.8125</v>
      </c>
    </row>
    <row r="442" spans="2:28" x14ac:dyDescent="0.25">
      <c r="B442">
        <f>COUNTIF(Lists!$E$3:$E$547,Energy!$D442)</f>
        <v>1</v>
      </c>
      <c r="C442">
        <f>COUNTIF(Lists!$C$4:$C$17,Energy!$D442)</f>
        <v>0</v>
      </c>
      <c r="D442" s="5" t="s">
        <v>464</v>
      </c>
      <c r="E442" s="6">
        <v>0</v>
      </c>
      <c r="F442" s="6">
        <v>0</v>
      </c>
      <c r="G442" s="6">
        <v>0</v>
      </c>
      <c r="H442" s="6">
        <v>389.60000610351563</v>
      </c>
      <c r="I442" s="6">
        <v>789.60003662109375</v>
      </c>
      <c r="J442" s="6">
        <v>1600.800048828125</v>
      </c>
      <c r="K442" s="6">
        <v>2433.599853515625</v>
      </c>
      <c r="L442" s="6">
        <v>3288.800048828125</v>
      </c>
      <c r="M442" s="6">
        <v>4168</v>
      </c>
      <c r="N442" s="6">
        <v>4236.7998046875</v>
      </c>
      <c r="O442" s="6">
        <v>4298.39990234375</v>
      </c>
      <c r="P442" s="6">
        <v>4352.7998046875</v>
      </c>
      <c r="Q442" s="6">
        <v>4410.39990234375</v>
      </c>
      <c r="R442" s="6">
        <v>4484</v>
      </c>
      <c r="S442" s="6">
        <v>4552.7998046875</v>
      </c>
      <c r="T442" s="6">
        <v>4625.60009765625</v>
      </c>
      <c r="U442" s="6">
        <v>4693.60009765625</v>
      </c>
      <c r="V442" s="6">
        <v>4763.2001953125</v>
      </c>
      <c r="W442" s="6">
        <v>4829.60009765625</v>
      </c>
      <c r="X442" s="6">
        <v>4902.39990234375</v>
      </c>
      <c r="Y442" s="6">
        <v>4969.599609375</v>
      </c>
      <c r="Z442" s="6">
        <v>5035.99951171875</v>
      </c>
      <c r="AA442" s="6">
        <v>5088.0302734375</v>
      </c>
      <c r="AB442" s="6">
        <v>5140.01025390625</v>
      </c>
    </row>
    <row r="443" spans="2:28" x14ac:dyDescent="0.25">
      <c r="B443">
        <f>COUNTIF(Lists!$E$3:$E$547,Energy!$D443)</f>
        <v>1</v>
      </c>
      <c r="C443">
        <f>COUNTIF(Lists!$C$4:$C$17,Energy!$D443)</f>
        <v>0</v>
      </c>
      <c r="D443" s="5" t="s">
        <v>465</v>
      </c>
      <c r="E443" s="6">
        <v>0</v>
      </c>
      <c r="F443" s="6">
        <v>0</v>
      </c>
      <c r="G443" s="6">
        <v>0</v>
      </c>
      <c r="H443" s="6">
        <v>11.19998836517334</v>
      </c>
      <c r="I443" s="6">
        <v>22.39997673034668</v>
      </c>
      <c r="J443" s="6">
        <v>46.400032043457031</v>
      </c>
      <c r="K443" s="6">
        <v>70.400009155273438</v>
      </c>
      <c r="L443" s="6">
        <v>95.199981689453125</v>
      </c>
      <c r="M443" s="6">
        <v>120.0000381469727</v>
      </c>
      <c r="N443" s="6">
        <v>122.400032043457</v>
      </c>
      <c r="O443" s="6">
        <v>124.0000381469727</v>
      </c>
      <c r="P443" s="6">
        <v>125.6000289916992</v>
      </c>
      <c r="Q443" s="6">
        <v>127.2000350952148</v>
      </c>
      <c r="R443" s="6">
        <v>129.60003662109381</v>
      </c>
      <c r="S443" s="6">
        <v>131.20002746582031</v>
      </c>
      <c r="T443" s="6">
        <v>133.60002136230469</v>
      </c>
      <c r="U443" s="6">
        <v>135.20002746582031</v>
      </c>
      <c r="V443" s="6">
        <v>137.60002136230469</v>
      </c>
      <c r="W443" s="6">
        <v>139.20002746582031</v>
      </c>
      <c r="X443" s="6">
        <v>141.6000061035156</v>
      </c>
      <c r="Y443" s="6">
        <v>143.20001220703119</v>
      </c>
      <c r="Z443" s="6">
        <v>144.80000305175781</v>
      </c>
      <c r="AA443" s="6">
        <v>145.36000061035159</v>
      </c>
      <c r="AB443" s="6">
        <v>145.08000183105469</v>
      </c>
    </row>
    <row r="444" spans="2:28" x14ac:dyDescent="0.25">
      <c r="B444">
        <f>COUNTIF(Lists!$E$3:$E$547,Energy!$D444)</f>
        <v>1</v>
      </c>
      <c r="C444">
        <f>COUNTIF(Lists!$C$4:$C$17,Energy!$D444)</f>
        <v>0</v>
      </c>
      <c r="D444" s="5" t="s">
        <v>466</v>
      </c>
      <c r="E444" s="6">
        <v>0</v>
      </c>
      <c r="F444" s="6">
        <v>320.79998779296881</v>
      </c>
      <c r="G444" s="6">
        <v>648.79998779296875</v>
      </c>
      <c r="H444" s="6">
        <v>1312.799926757812</v>
      </c>
      <c r="I444" s="6">
        <v>1992</v>
      </c>
      <c r="J444" s="6">
        <v>2686.400146484375</v>
      </c>
      <c r="K444" s="6">
        <v>3396</v>
      </c>
      <c r="L444" s="6">
        <v>3434.39990234375</v>
      </c>
      <c r="M444" s="6">
        <v>3472.800048828125</v>
      </c>
      <c r="N444" s="6">
        <v>3510.39990234375</v>
      </c>
      <c r="O444" s="6">
        <v>3548.800048828125</v>
      </c>
      <c r="P444" s="6">
        <v>3586.39990234375</v>
      </c>
      <c r="Q444" s="6">
        <v>3624.800048828125</v>
      </c>
      <c r="R444" s="6">
        <v>3662.39990234375</v>
      </c>
      <c r="S444" s="6">
        <v>3700</v>
      </c>
      <c r="T444" s="6">
        <v>3736</v>
      </c>
      <c r="U444" s="6">
        <v>3772.800048828125</v>
      </c>
      <c r="V444" s="6">
        <v>3808.800048828125</v>
      </c>
      <c r="W444" s="6">
        <v>3844.800048828125</v>
      </c>
      <c r="X444" s="6">
        <v>3879.999755859375</v>
      </c>
      <c r="Y444" s="6">
        <v>3915.199951171875</v>
      </c>
      <c r="Z444" s="6">
        <v>3950.399658203125</v>
      </c>
      <c r="AA444" s="6">
        <v>3984.799560546875</v>
      </c>
      <c r="AB444" s="6">
        <v>3969.75</v>
      </c>
    </row>
    <row r="445" spans="2:28" x14ac:dyDescent="0.25">
      <c r="B445">
        <f>COUNTIF(Lists!$E$3:$E$547,Energy!$D445)</f>
        <v>1</v>
      </c>
      <c r="C445">
        <f>COUNTIF(Lists!$C$4:$C$17,Energy!$D445)</f>
        <v>0</v>
      </c>
      <c r="D445" s="5" t="s">
        <v>467</v>
      </c>
      <c r="E445" s="6">
        <v>0</v>
      </c>
      <c r="F445" s="6">
        <v>3.9999959468841548</v>
      </c>
      <c r="G445" s="6">
        <v>12.79998683929443</v>
      </c>
      <c r="H445" s="6">
        <v>28.799970626831051</v>
      </c>
      <c r="I445" s="6">
        <v>53.600025177001953</v>
      </c>
      <c r="J445" s="6">
        <v>87.999992370605469</v>
      </c>
      <c r="K445" s="6">
        <v>112.7999649047852</v>
      </c>
      <c r="L445" s="6">
        <v>138.4000244140625</v>
      </c>
      <c r="M445" s="6">
        <v>162.3999938964844</v>
      </c>
      <c r="N445" s="6">
        <v>184.79997253417969</v>
      </c>
      <c r="O445" s="6">
        <v>202.40003967285159</v>
      </c>
      <c r="P445" s="6">
        <v>215.20002746582031</v>
      </c>
      <c r="Q445" s="6">
        <v>224.8000183105469</v>
      </c>
      <c r="R445" s="6">
        <v>230.40000915527341</v>
      </c>
      <c r="S445" s="6">
        <v>234.40000915527341</v>
      </c>
      <c r="T445" s="6">
        <v>237.6000061035156</v>
      </c>
      <c r="U445" s="6">
        <v>240.80000305175781</v>
      </c>
      <c r="V445" s="6">
        <v>243.19999694824219</v>
      </c>
      <c r="W445" s="6">
        <v>245.59999084472659</v>
      </c>
      <c r="X445" s="6">
        <v>248.79998779296881</v>
      </c>
      <c r="Y445" s="6">
        <v>251.1999816894531</v>
      </c>
      <c r="Z445" s="6">
        <v>253.5999755859375</v>
      </c>
      <c r="AA445" s="6">
        <v>252.79997253417969</v>
      </c>
      <c r="AB445" s="6">
        <v>251.9399719238281</v>
      </c>
    </row>
    <row r="446" spans="2:28" x14ac:dyDescent="0.25">
      <c r="B446">
        <f>COUNTIF(Lists!$E$3:$E$547,Energy!$D446)</f>
        <v>1</v>
      </c>
      <c r="C446">
        <f>COUNTIF(Lists!$C$4:$C$17,Energy!$D446)</f>
        <v>0</v>
      </c>
      <c r="D446" s="5" t="s">
        <v>468</v>
      </c>
      <c r="E446" s="6">
        <v>0</v>
      </c>
      <c r="F446" s="6">
        <v>0</v>
      </c>
      <c r="G446" s="6">
        <v>0</v>
      </c>
      <c r="H446" s="6">
        <v>0</v>
      </c>
      <c r="I446" s="6">
        <v>401.60000610351563</v>
      </c>
      <c r="J446" s="6">
        <v>757.5999755859375</v>
      </c>
      <c r="K446" s="6">
        <v>1421.599975585938</v>
      </c>
      <c r="L446" s="6">
        <v>1989.599975585938</v>
      </c>
      <c r="M446" s="6">
        <v>2456.800048828125</v>
      </c>
      <c r="N446" s="6">
        <v>2819.199951171875</v>
      </c>
      <c r="O446" s="6">
        <v>2560.800048828125</v>
      </c>
      <c r="P446" s="6">
        <v>2296</v>
      </c>
      <c r="Q446" s="6">
        <v>2024.799926757812</v>
      </c>
      <c r="R446" s="6">
        <v>1747.200073242188</v>
      </c>
      <c r="S446" s="6">
        <v>1463.199951171875</v>
      </c>
      <c r="T446" s="6">
        <v>1172.800048828125</v>
      </c>
      <c r="U446" s="6">
        <v>876</v>
      </c>
      <c r="V446" s="6">
        <v>780.800048828125</v>
      </c>
      <c r="W446" s="6">
        <v>788.79998779296875</v>
      </c>
      <c r="X446" s="6">
        <v>796</v>
      </c>
      <c r="Y446" s="6">
        <v>803.99993896484375</v>
      </c>
      <c r="Z446" s="6">
        <v>811.199951171875</v>
      </c>
      <c r="AA446" s="6">
        <v>818.39990234375</v>
      </c>
      <c r="AB446" s="6">
        <v>816.0699462890625</v>
      </c>
    </row>
    <row r="447" spans="2:28" x14ac:dyDescent="0.25">
      <c r="B447">
        <f>COUNTIF(Lists!$E$3:$E$547,Energy!$D447)</f>
        <v>1</v>
      </c>
      <c r="C447">
        <f>COUNTIF(Lists!$C$4:$C$17,Energy!$D447)</f>
        <v>0</v>
      </c>
      <c r="D447" s="5" t="s">
        <v>469</v>
      </c>
      <c r="E447" s="6">
        <v>0</v>
      </c>
      <c r="F447" s="6">
        <v>5256.00341796875</v>
      </c>
      <c r="G447" s="6">
        <v>16338.2412109375</v>
      </c>
      <c r="H447" s="6">
        <v>44676</v>
      </c>
      <c r="I447" s="6">
        <v>85410</v>
      </c>
      <c r="J447" s="6">
        <v>139021.203125</v>
      </c>
      <c r="K447" s="6">
        <v>206511.84375</v>
      </c>
      <c r="L447" s="6">
        <v>238710</v>
      </c>
      <c r="M447" s="6">
        <v>272173.1875</v>
      </c>
      <c r="N447" s="6">
        <v>306249.59375</v>
      </c>
      <c r="O447" s="6">
        <v>341809</v>
      </c>
      <c r="P447" s="6">
        <v>376398.875</v>
      </c>
      <c r="Q447" s="6">
        <v>412061.09375</v>
      </c>
      <c r="R447" s="6">
        <v>447757.125</v>
      </c>
      <c r="S447" s="6">
        <v>463170.46875</v>
      </c>
      <c r="T447" s="6">
        <v>464000.03125</v>
      </c>
      <c r="U447" s="6">
        <v>466977.625</v>
      </c>
      <c r="V447" s="6">
        <v>473645.59375</v>
      </c>
      <c r="W447" s="6">
        <v>476958.75</v>
      </c>
      <c r="X447" s="6">
        <v>476500.0625</v>
      </c>
      <c r="Y447" s="6">
        <v>478111.59375</v>
      </c>
      <c r="Z447" s="6">
        <v>474718.8125</v>
      </c>
      <c r="AA447" s="6">
        <v>471305.53125</v>
      </c>
      <c r="AB447" s="6">
        <v>469854.3125</v>
      </c>
    </row>
    <row r="448" spans="2:28" x14ac:dyDescent="0.25">
      <c r="B448">
        <f>COUNTIF(Lists!$E$3:$E$547,Energy!$D448)</f>
        <v>1</v>
      </c>
      <c r="C448">
        <f>COUNTIF(Lists!$C$4:$C$17,Energy!$D448)</f>
        <v>0</v>
      </c>
      <c r="D448" s="5" t="s">
        <v>470</v>
      </c>
      <c r="E448" s="6">
        <v>0</v>
      </c>
      <c r="F448" s="6">
        <v>87.59991455078125</v>
      </c>
      <c r="G448" s="6">
        <v>263.51974487304688</v>
      </c>
      <c r="H448" s="6">
        <v>700.79931640625</v>
      </c>
      <c r="I448" s="6">
        <v>1313.998657226562</v>
      </c>
      <c r="J448" s="6">
        <v>2102.39794921875</v>
      </c>
      <c r="K448" s="6">
        <v>3162.23681640625</v>
      </c>
      <c r="L448" s="6">
        <v>3679.1962890625</v>
      </c>
      <c r="M448" s="6">
        <v>4204.7958984375</v>
      </c>
      <c r="N448" s="6">
        <v>4730.40380859375</v>
      </c>
      <c r="O448" s="6">
        <v>5265.603515625</v>
      </c>
      <c r="P448" s="6">
        <v>5778.5458984375</v>
      </c>
      <c r="Q448" s="6">
        <v>6384.58203125</v>
      </c>
      <c r="R448" s="6">
        <v>6896.16552734375</v>
      </c>
      <c r="S448" s="6">
        <v>7159.806640625</v>
      </c>
      <c r="T448" s="6">
        <v>7181.552734375</v>
      </c>
      <c r="U448" s="6">
        <v>7148.70458984375</v>
      </c>
      <c r="V448" s="6">
        <v>7270.123046875</v>
      </c>
      <c r="W448" s="6">
        <v>7345.14111328125</v>
      </c>
      <c r="X448" s="6">
        <v>7350.302734375</v>
      </c>
      <c r="Y448" s="6">
        <v>7399.80078125</v>
      </c>
      <c r="Z448" s="6">
        <v>7289.10302734375</v>
      </c>
      <c r="AA448" s="6">
        <v>7255.27880859375</v>
      </c>
      <c r="AB448" s="6">
        <v>7267.86767578125</v>
      </c>
    </row>
    <row r="449" spans="2:28" x14ac:dyDescent="0.25">
      <c r="B449">
        <f>COUNTIF(Lists!$E$3:$E$547,Energy!$D449)</f>
        <v>1</v>
      </c>
      <c r="C449">
        <f>COUNTIF(Lists!$C$4:$C$17,Energy!$D449)</f>
        <v>0</v>
      </c>
      <c r="D449" s="5" t="s">
        <v>471</v>
      </c>
      <c r="E449" s="6">
        <v>0</v>
      </c>
      <c r="F449" s="6">
        <v>0</v>
      </c>
      <c r="G449" s="6">
        <v>0</v>
      </c>
      <c r="H449" s="6">
        <v>0</v>
      </c>
      <c r="I449" s="6">
        <v>43.200035095214837</v>
      </c>
      <c r="J449" s="6">
        <v>87.999992370605469</v>
      </c>
      <c r="K449" s="6">
        <v>176.79998779296881</v>
      </c>
      <c r="L449" s="6">
        <v>267.99996948242188</v>
      </c>
      <c r="M449" s="6">
        <v>360.800048828125</v>
      </c>
      <c r="N449" s="6">
        <v>456.00003051757813</v>
      </c>
      <c r="O449" s="6">
        <v>460.00003051757813</v>
      </c>
      <c r="P449" s="6">
        <v>464.80001831054688</v>
      </c>
      <c r="Q449" s="6">
        <v>468.80001831054688</v>
      </c>
      <c r="R449" s="6">
        <v>473.60000610351563</v>
      </c>
      <c r="S449" s="6">
        <v>478.39999389648438</v>
      </c>
      <c r="T449" s="6">
        <v>482.39999389648438</v>
      </c>
      <c r="U449" s="6">
        <v>487.19998168945313</v>
      </c>
      <c r="V449" s="6">
        <v>491.19998168945313</v>
      </c>
      <c r="W449" s="6">
        <v>495.99996948242188</v>
      </c>
      <c r="X449" s="6">
        <v>499.99996948242188</v>
      </c>
      <c r="Y449" s="6">
        <v>503.99996948242188</v>
      </c>
      <c r="Z449" s="6">
        <v>508.7999267578125</v>
      </c>
      <c r="AA449" s="6">
        <v>506.38992309570313</v>
      </c>
      <c r="AB449" s="6">
        <v>511.12994384765619</v>
      </c>
    </row>
    <row r="450" spans="2:28" x14ac:dyDescent="0.25">
      <c r="B450">
        <f>COUNTIF(Lists!$E$3:$E$547,Energy!$D450)</f>
        <v>1</v>
      </c>
      <c r="C450">
        <f>COUNTIF(Lists!$C$4:$C$17,Energy!$D450)</f>
        <v>0</v>
      </c>
      <c r="D450" s="5" t="s">
        <v>472</v>
      </c>
      <c r="E450" s="6">
        <v>0</v>
      </c>
      <c r="F450" s="6">
        <v>33.599967956542969</v>
      </c>
      <c r="G450" s="6">
        <v>67.20001220703125</v>
      </c>
      <c r="H450" s="6">
        <v>136.8000183105469</v>
      </c>
      <c r="I450" s="6">
        <v>206.40003967285159</v>
      </c>
      <c r="J450" s="6">
        <v>278.39996337890619</v>
      </c>
      <c r="K450" s="6">
        <v>351.19998168945313</v>
      </c>
      <c r="L450" s="6">
        <v>354.39996337890619</v>
      </c>
      <c r="M450" s="6">
        <v>358.39996337890619</v>
      </c>
      <c r="N450" s="6">
        <v>361.60003662109381</v>
      </c>
      <c r="O450" s="6">
        <v>364.800048828125</v>
      </c>
      <c r="P450" s="6">
        <v>368.80001831054688</v>
      </c>
      <c r="Q450" s="6">
        <v>372.00003051757813</v>
      </c>
      <c r="R450" s="6">
        <v>375.20001220703119</v>
      </c>
      <c r="S450" s="6">
        <v>378.4000244140625</v>
      </c>
      <c r="T450" s="6">
        <v>382.4000244140625</v>
      </c>
      <c r="U450" s="6">
        <v>385.60000610351563</v>
      </c>
      <c r="V450" s="6">
        <v>388.80001831054688</v>
      </c>
      <c r="W450" s="6">
        <v>392</v>
      </c>
      <c r="X450" s="6">
        <v>395.19998168945313</v>
      </c>
      <c r="Y450" s="6">
        <v>398.39999389648438</v>
      </c>
      <c r="Z450" s="6">
        <v>402.39996337890619</v>
      </c>
      <c r="AA450" s="6">
        <v>400.52996826171881</v>
      </c>
      <c r="AB450" s="6">
        <v>403.68997192382813</v>
      </c>
    </row>
    <row r="451" spans="2:28" x14ac:dyDescent="0.25">
      <c r="B451">
        <f>COUNTIF(Lists!$E$3:$E$547,Energy!$D451)</f>
        <v>1</v>
      </c>
      <c r="C451">
        <f>COUNTIF(Lists!$C$4:$C$17,Energy!$D451)</f>
        <v>0</v>
      </c>
      <c r="D451" s="5" t="s">
        <v>473</v>
      </c>
      <c r="E451" s="6">
        <v>0</v>
      </c>
      <c r="F451" s="6">
        <v>0</v>
      </c>
      <c r="G451" s="6">
        <v>0</v>
      </c>
      <c r="H451" s="6">
        <v>0</v>
      </c>
      <c r="I451" s="6">
        <v>18.399982452392582</v>
      </c>
      <c r="J451" s="6">
        <v>37.599964141845703</v>
      </c>
      <c r="K451" s="6">
        <v>75.200004577636719</v>
      </c>
      <c r="L451" s="6">
        <v>113.599967956543</v>
      </c>
      <c r="M451" s="6">
        <v>152.80000305175781</v>
      </c>
      <c r="N451" s="6">
        <v>192.79997253417969</v>
      </c>
      <c r="O451" s="6">
        <v>194.39996337890619</v>
      </c>
      <c r="P451" s="6">
        <v>196.7999572753906</v>
      </c>
      <c r="Q451" s="6">
        <v>199.19996643066409</v>
      </c>
      <c r="R451" s="6">
        <v>200.80003356933591</v>
      </c>
      <c r="S451" s="6">
        <v>202.40003967285159</v>
      </c>
      <c r="T451" s="6">
        <v>204.80003356933591</v>
      </c>
      <c r="U451" s="6">
        <v>208.80003356933591</v>
      </c>
      <c r="V451" s="6">
        <v>211.20002746582031</v>
      </c>
      <c r="W451" s="6">
        <v>212.80003356933591</v>
      </c>
      <c r="X451" s="6">
        <v>216.00001525878909</v>
      </c>
      <c r="Y451" s="6">
        <v>218.40000915527341</v>
      </c>
      <c r="Z451" s="6">
        <v>220.80000305175781</v>
      </c>
      <c r="AA451" s="6">
        <v>221.19999694824219</v>
      </c>
      <c r="AB451" s="6">
        <v>221.52000427246091</v>
      </c>
    </row>
    <row r="452" spans="2:28" x14ac:dyDescent="0.25">
      <c r="B452">
        <f>COUNTIF(Lists!$E$3:$E$547,Energy!$D452)</f>
        <v>1</v>
      </c>
      <c r="C452">
        <f>COUNTIF(Lists!$C$4:$C$17,Energy!$D452)</f>
        <v>0</v>
      </c>
      <c r="D452" s="5" t="s">
        <v>474</v>
      </c>
      <c r="E452" s="6">
        <v>0</v>
      </c>
      <c r="F452" s="6">
        <v>0</v>
      </c>
      <c r="G452" s="6">
        <v>0</v>
      </c>
      <c r="H452" s="6">
        <v>0</v>
      </c>
      <c r="I452" s="6">
        <v>19.199981689453121</v>
      </c>
      <c r="J452" s="6">
        <v>38.39996337890625</v>
      </c>
      <c r="K452" s="6">
        <v>76.800003051757813</v>
      </c>
      <c r="L452" s="6">
        <v>115.9999618530273</v>
      </c>
      <c r="M452" s="6">
        <v>156.80000305175781</v>
      </c>
      <c r="N452" s="6">
        <v>197.59996032714841</v>
      </c>
      <c r="O452" s="6">
        <v>199.19996643066409</v>
      </c>
      <c r="P452" s="6">
        <v>201.60003662109381</v>
      </c>
      <c r="Q452" s="6">
        <v>204.80003356933591</v>
      </c>
      <c r="R452" s="6">
        <v>206.40003967285159</v>
      </c>
      <c r="S452" s="6">
        <v>207.20002746582031</v>
      </c>
      <c r="T452" s="6">
        <v>210.4000244140625</v>
      </c>
      <c r="U452" s="6">
        <v>214.4000244140625</v>
      </c>
      <c r="V452" s="6">
        <v>216.8000183105469</v>
      </c>
      <c r="W452" s="6">
        <v>218.4000244140625</v>
      </c>
      <c r="X452" s="6">
        <v>221.6000061035156</v>
      </c>
      <c r="Y452" s="6">
        <v>224</v>
      </c>
      <c r="Z452" s="6">
        <v>227.19999694824219</v>
      </c>
      <c r="AA452" s="6">
        <v>226.72999572753909</v>
      </c>
      <c r="AB452" s="6">
        <v>226.9800109863281</v>
      </c>
    </row>
    <row r="453" spans="2:28" x14ac:dyDescent="0.25">
      <c r="B453">
        <f>COUNTIF(Lists!$E$3:$E$547,Energy!$D453)</f>
        <v>1</v>
      </c>
      <c r="C453">
        <f>COUNTIF(Lists!$C$4:$C$17,Energy!$D453)</f>
        <v>0</v>
      </c>
      <c r="D453" s="5" t="s">
        <v>475</v>
      </c>
      <c r="E453" s="6">
        <v>0</v>
      </c>
      <c r="F453" s="6">
        <v>0</v>
      </c>
      <c r="G453" s="6">
        <v>0</v>
      </c>
      <c r="H453" s="6">
        <v>0</v>
      </c>
      <c r="I453" s="6">
        <v>7.9999918937683114</v>
      </c>
      <c r="J453" s="6">
        <v>16.799983978271481</v>
      </c>
      <c r="K453" s="6">
        <v>33.599967956542969</v>
      </c>
      <c r="L453" s="6">
        <v>51.200027465820313</v>
      </c>
      <c r="M453" s="6">
        <v>68.800010681152344</v>
      </c>
      <c r="N453" s="6">
        <v>86.399993896484375</v>
      </c>
      <c r="O453" s="6">
        <v>87.199989318847656</v>
      </c>
      <c r="P453" s="6">
        <v>88.79998779296875</v>
      </c>
      <c r="Q453" s="6">
        <v>89.599990844726563</v>
      </c>
      <c r="R453" s="6">
        <v>90.399986267089844</v>
      </c>
      <c r="S453" s="6">
        <v>91.199989318847656</v>
      </c>
      <c r="T453" s="6">
        <v>91.999984741210938</v>
      </c>
      <c r="U453" s="6">
        <v>93.599983215332031</v>
      </c>
      <c r="V453" s="6">
        <v>95.199981689453125</v>
      </c>
      <c r="W453" s="6">
        <v>95.999984741210938</v>
      </c>
      <c r="X453" s="6">
        <v>97.5999755859375</v>
      </c>
      <c r="Y453" s="6">
        <v>98.399978637695313</v>
      </c>
      <c r="Z453" s="6">
        <v>99.999977111816406</v>
      </c>
      <c r="AA453" s="6">
        <v>99.539970397949219</v>
      </c>
      <c r="AB453" s="6">
        <v>99.839973449707031</v>
      </c>
    </row>
    <row r="454" spans="2:28" x14ac:dyDescent="0.25">
      <c r="B454">
        <f>COUNTIF(Lists!$E$3:$E$547,Energy!$D454)</f>
        <v>1</v>
      </c>
      <c r="C454">
        <f>COUNTIF(Lists!$C$4:$C$17,Energy!$D454)</f>
        <v>0</v>
      </c>
      <c r="D454" s="5" t="s">
        <v>476</v>
      </c>
      <c r="E454" s="6">
        <v>0</v>
      </c>
      <c r="F454" s="6">
        <v>0</v>
      </c>
      <c r="G454" s="6">
        <v>0</v>
      </c>
      <c r="H454" s="6">
        <v>0</v>
      </c>
      <c r="I454" s="6">
        <v>5.5999941825866699</v>
      </c>
      <c r="J454" s="6">
        <v>11.99998760223389</v>
      </c>
      <c r="K454" s="6">
        <v>23.99997520446777</v>
      </c>
      <c r="L454" s="6">
        <v>36.799964904785163</v>
      </c>
      <c r="M454" s="6">
        <v>49.600028991699219</v>
      </c>
      <c r="N454" s="6">
        <v>62.400016784667969</v>
      </c>
      <c r="O454" s="6">
        <v>63.200016021728523</v>
      </c>
      <c r="P454" s="6">
        <v>64.000015258789063</v>
      </c>
      <c r="Q454" s="6">
        <v>64.800018310546875</v>
      </c>
      <c r="R454" s="6">
        <v>64.800018310546875</v>
      </c>
      <c r="S454" s="6">
        <v>65.600013732910156</v>
      </c>
      <c r="T454" s="6">
        <v>66.400016784667969</v>
      </c>
      <c r="U454" s="6">
        <v>68.000015258789063</v>
      </c>
      <c r="V454" s="6">
        <v>68.800010681152344</v>
      </c>
      <c r="W454" s="6">
        <v>68.800010681152344</v>
      </c>
      <c r="X454" s="6">
        <v>69.600006103515625</v>
      </c>
      <c r="Y454" s="6">
        <v>71.200004577636719</v>
      </c>
      <c r="Z454" s="6">
        <v>72</v>
      </c>
      <c r="AA454" s="6">
        <v>71.889999389648438</v>
      </c>
      <c r="AB454" s="6">
        <v>71.760002136230469</v>
      </c>
    </row>
    <row r="455" spans="2:28" x14ac:dyDescent="0.25">
      <c r="B455">
        <f>COUNTIF(Lists!$E$3:$E$547,Energy!$D455)</f>
        <v>1</v>
      </c>
      <c r="C455">
        <f>COUNTIF(Lists!$C$4:$C$17,Energy!$D455)</f>
        <v>0</v>
      </c>
      <c r="D455" s="5" t="s">
        <v>477</v>
      </c>
      <c r="E455" s="6">
        <v>0</v>
      </c>
      <c r="F455" s="6">
        <v>0</v>
      </c>
      <c r="G455" s="6">
        <v>0</v>
      </c>
      <c r="H455" s="6">
        <v>0</v>
      </c>
      <c r="I455" s="6">
        <v>102.3999786376953</v>
      </c>
      <c r="J455" s="6">
        <v>208.0000305175781</v>
      </c>
      <c r="K455" s="6">
        <v>317.60000610351563</v>
      </c>
      <c r="L455" s="6">
        <v>429.5999755859375</v>
      </c>
      <c r="M455" s="6">
        <v>544.79998779296875</v>
      </c>
      <c r="N455" s="6">
        <v>552</v>
      </c>
      <c r="O455" s="6">
        <v>559.20001220703125</v>
      </c>
      <c r="P455" s="6">
        <v>567.20001220703125</v>
      </c>
      <c r="Q455" s="6">
        <v>576</v>
      </c>
      <c r="R455" s="6">
        <v>584.79998779296875</v>
      </c>
      <c r="S455" s="6">
        <v>591.99993896484375</v>
      </c>
      <c r="T455" s="6">
        <v>600.00006103515625</v>
      </c>
      <c r="U455" s="6">
        <v>609.60003662109375</v>
      </c>
      <c r="V455" s="6">
        <v>619.20001220703125</v>
      </c>
      <c r="W455" s="6">
        <v>628.79998779296875</v>
      </c>
      <c r="X455" s="6">
        <v>638.39996337890625</v>
      </c>
      <c r="Y455" s="6">
        <v>647.199951171875</v>
      </c>
      <c r="Z455" s="6">
        <v>656.7999267578125</v>
      </c>
      <c r="AA455" s="6">
        <v>666.39990234375</v>
      </c>
      <c r="AB455" s="6">
        <v>666.75994873046875</v>
      </c>
    </row>
    <row r="456" spans="2:28" x14ac:dyDescent="0.25">
      <c r="B456">
        <f>COUNTIF(Lists!$E$3:$E$547,Energy!$D456)</f>
        <v>1</v>
      </c>
      <c r="C456">
        <f>COUNTIF(Lists!$C$4:$C$17,Energy!$D456)</f>
        <v>0</v>
      </c>
      <c r="D456" s="5" t="s">
        <v>478</v>
      </c>
      <c r="E456" s="6">
        <v>0</v>
      </c>
      <c r="F456" s="6">
        <v>664.88763427734375</v>
      </c>
      <c r="G456" s="6">
        <v>665.85089111328125</v>
      </c>
      <c r="H456" s="6">
        <v>664.88763427734375</v>
      </c>
      <c r="I456" s="6">
        <v>664.88763427734375</v>
      </c>
      <c r="J456" s="6">
        <v>664.88763427734375</v>
      </c>
      <c r="K456" s="6">
        <v>665.85089111328125</v>
      </c>
      <c r="L456" s="6">
        <v>664.88763427734375</v>
      </c>
      <c r="M456" s="6">
        <v>664.88763427734375</v>
      </c>
      <c r="N456" s="6">
        <v>664.88763427734375</v>
      </c>
      <c r="O456" s="6">
        <v>665.85089111328125</v>
      </c>
      <c r="P456" s="6">
        <v>664.88763427734375</v>
      </c>
      <c r="Q456" s="6">
        <v>664.88763427734375</v>
      </c>
      <c r="R456" s="6">
        <v>663.87725830078125</v>
      </c>
      <c r="S456" s="6">
        <v>663.20880126953125</v>
      </c>
      <c r="T456" s="6">
        <v>650.728759765625</v>
      </c>
      <c r="U456" s="6">
        <v>645.652587890625</v>
      </c>
      <c r="V456" s="6">
        <v>652.3145751953125</v>
      </c>
      <c r="W456" s="6">
        <v>649.68695068359375</v>
      </c>
      <c r="X456" s="6">
        <v>634.4432373046875</v>
      </c>
      <c r="Y456" s="6">
        <v>634.10052490234375</v>
      </c>
      <c r="Z456" s="6">
        <v>617.1431884765625</v>
      </c>
      <c r="AA456" s="6">
        <v>605.8414306640625</v>
      </c>
      <c r="AB456" s="6">
        <v>601.3973388671875</v>
      </c>
    </row>
    <row r="457" spans="2:28" x14ac:dyDescent="0.25">
      <c r="B457">
        <f>COUNTIF(Lists!$E$3:$E$547,Energy!$D457)</f>
        <v>1</v>
      </c>
      <c r="C457">
        <f>COUNTIF(Lists!$C$4:$C$17,Energy!$D457)</f>
        <v>0</v>
      </c>
      <c r="D457" s="5" t="s">
        <v>479</v>
      </c>
      <c r="E457" s="6">
        <v>0</v>
      </c>
      <c r="F457" s="6">
        <v>0</v>
      </c>
      <c r="G457" s="6">
        <v>210263.4375</v>
      </c>
      <c r="H457" s="6">
        <v>209746.171875</v>
      </c>
      <c r="I457" s="6">
        <v>209641.25</v>
      </c>
      <c r="J457" s="6">
        <v>209536.328125</v>
      </c>
      <c r="K457" s="6">
        <v>209842.90625</v>
      </c>
      <c r="L457" s="6">
        <v>209326.484375</v>
      </c>
      <c r="M457" s="6">
        <v>209221.546875</v>
      </c>
      <c r="N457" s="6">
        <v>209116.625</v>
      </c>
      <c r="O457" s="6">
        <v>209422.375</v>
      </c>
      <c r="P457" s="6">
        <v>208906.765625</v>
      </c>
      <c r="Q457" s="6">
        <v>208801.84375</v>
      </c>
      <c r="R457" s="6">
        <v>208696.90625</v>
      </c>
      <c r="S457" s="6">
        <v>209001.828125</v>
      </c>
      <c r="T457" s="6">
        <v>208487.046875</v>
      </c>
      <c r="U457" s="6">
        <v>208382.109375</v>
      </c>
      <c r="V457" s="6">
        <v>208277.1875</v>
      </c>
      <c r="W457" s="6">
        <v>208581.28125</v>
      </c>
      <c r="X457" s="6">
        <v>208067.3125</v>
      </c>
      <c r="Y457" s="6">
        <v>207962.390625</v>
      </c>
      <c r="Z457" s="6">
        <v>207857.453125</v>
      </c>
      <c r="AA457" s="6">
        <v>208160.71875</v>
      </c>
      <c r="AB457" s="6">
        <v>207664.703125</v>
      </c>
    </row>
    <row r="458" spans="2:28" x14ac:dyDescent="0.25">
      <c r="B458">
        <f>COUNTIF(Lists!$E$3:$E$547,Energy!$D458)</f>
        <v>1</v>
      </c>
      <c r="C458">
        <f>COUNTIF(Lists!$C$4:$C$17,Energy!$D458)</f>
        <v>0</v>
      </c>
      <c r="D458" s="5" t="s">
        <v>480</v>
      </c>
      <c r="E458" s="6">
        <v>0</v>
      </c>
      <c r="F458" s="6">
        <v>0</v>
      </c>
      <c r="G458" s="6">
        <v>210263.4375</v>
      </c>
      <c r="H458" s="6">
        <v>209746.171875</v>
      </c>
      <c r="I458" s="6">
        <v>209641.25</v>
      </c>
      <c r="J458" s="6">
        <v>209536.328125</v>
      </c>
      <c r="K458" s="6">
        <v>209842.90625</v>
      </c>
      <c r="L458" s="6">
        <v>209326.484375</v>
      </c>
      <c r="M458" s="6">
        <v>209221.546875</v>
      </c>
      <c r="N458" s="6">
        <v>209116.625</v>
      </c>
      <c r="O458" s="6">
        <v>209422.375</v>
      </c>
      <c r="P458" s="6">
        <v>208906.765625</v>
      </c>
      <c r="Q458" s="6">
        <v>208801.84375</v>
      </c>
      <c r="R458" s="6">
        <v>208696.90625</v>
      </c>
      <c r="S458" s="6">
        <v>209001.828125</v>
      </c>
      <c r="T458" s="6">
        <v>208487.046875</v>
      </c>
      <c r="U458" s="6">
        <v>208382.109375</v>
      </c>
      <c r="V458" s="6">
        <v>208277.1875</v>
      </c>
      <c r="W458" s="6">
        <v>208581.28125</v>
      </c>
      <c r="X458" s="6">
        <v>208067.3125</v>
      </c>
      <c r="Y458" s="6">
        <v>207962.390625</v>
      </c>
      <c r="Z458" s="6">
        <v>207857.453125</v>
      </c>
      <c r="AA458" s="6">
        <v>208160.71875</v>
      </c>
      <c r="AB458" s="6">
        <v>207668.578125</v>
      </c>
    </row>
    <row r="459" spans="2:28" x14ac:dyDescent="0.25">
      <c r="B459">
        <f>COUNTIF(Lists!$E$3:$E$547,Energy!$D459)</f>
        <v>1</v>
      </c>
      <c r="C459">
        <f>COUNTIF(Lists!$C$4:$C$17,Energy!$D459)</f>
        <v>0</v>
      </c>
      <c r="D459" s="5" t="s">
        <v>481</v>
      </c>
      <c r="E459" s="6">
        <v>0</v>
      </c>
      <c r="F459" s="6">
        <v>0</v>
      </c>
      <c r="G459" s="6">
        <v>0</v>
      </c>
      <c r="H459" s="6">
        <v>209851.109375</v>
      </c>
      <c r="I459" s="6">
        <v>209746.171875</v>
      </c>
      <c r="J459" s="6">
        <v>209641.25</v>
      </c>
      <c r="K459" s="6">
        <v>209948.03125</v>
      </c>
      <c r="L459" s="6">
        <v>209431.40625</v>
      </c>
      <c r="M459" s="6">
        <v>209326.46875</v>
      </c>
      <c r="N459" s="6">
        <v>209221.546875</v>
      </c>
      <c r="O459" s="6">
        <v>209527.5</v>
      </c>
      <c r="P459" s="6">
        <v>209011.6875</v>
      </c>
      <c r="Q459" s="6">
        <v>208906.765625</v>
      </c>
      <c r="R459" s="6">
        <v>208801.84375</v>
      </c>
      <c r="S459" s="6">
        <v>209106.96875</v>
      </c>
      <c r="T459" s="6">
        <v>208591.96875</v>
      </c>
      <c r="U459" s="6">
        <v>208487.046875</v>
      </c>
      <c r="V459" s="6">
        <v>208382.109375</v>
      </c>
      <c r="W459" s="6">
        <v>208686.40625</v>
      </c>
      <c r="X459" s="6">
        <v>208172.234375</v>
      </c>
      <c r="Y459" s="6">
        <v>208067.3125</v>
      </c>
      <c r="Z459" s="6">
        <v>207962.375</v>
      </c>
      <c r="AA459" s="6">
        <v>208265.859375</v>
      </c>
      <c r="AB459" s="6">
        <v>207752.515625</v>
      </c>
    </row>
    <row r="460" spans="2:28" x14ac:dyDescent="0.25">
      <c r="B460">
        <f>COUNTIF(Lists!$E$3:$E$547,Energy!$D460)</f>
        <v>1</v>
      </c>
      <c r="C460">
        <f>COUNTIF(Lists!$C$4:$C$17,Energy!$D460)</f>
        <v>0</v>
      </c>
      <c r="D460" s="5" t="s">
        <v>482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209851.109375</v>
      </c>
      <c r="O460" s="6">
        <v>210158.296875</v>
      </c>
      <c r="P460" s="6">
        <v>209641.25</v>
      </c>
      <c r="Q460" s="6">
        <v>209536.3125</v>
      </c>
      <c r="R460" s="6">
        <v>209431.390625</v>
      </c>
      <c r="S460" s="6">
        <v>209737.75</v>
      </c>
      <c r="T460" s="6">
        <v>209221.53125</v>
      </c>
      <c r="U460" s="6">
        <v>209116.59375</v>
      </c>
      <c r="V460" s="6">
        <v>209011.671875</v>
      </c>
      <c r="W460" s="6">
        <v>209317.203125</v>
      </c>
      <c r="X460" s="6">
        <v>208801.796875</v>
      </c>
      <c r="Y460" s="6">
        <v>208696.859375</v>
      </c>
      <c r="Z460" s="6">
        <v>208591.9375</v>
      </c>
      <c r="AA460" s="6">
        <v>208896.640625</v>
      </c>
      <c r="AB460" s="6">
        <v>208382.078125</v>
      </c>
    </row>
    <row r="461" spans="2:28" x14ac:dyDescent="0.25">
      <c r="B461">
        <f>COUNTIF(Lists!$E$3:$E$547,Energy!$D461)</f>
        <v>1</v>
      </c>
      <c r="C461">
        <f>COUNTIF(Lists!$C$4:$C$17,Energy!$D461)</f>
        <v>0</v>
      </c>
      <c r="D461" s="5" t="s">
        <v>483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210263.421875</v>
      </c>
      <c r="P461" s="6">
        <v>209746.171875</v>
      </c>
      <c r="Q461" s="6">
        <v>209641.25</v>
      </c>
      <c r="R461" s="6">
        <v>209536.3125</v>
      </c>
      <c r="S461" s="6">
        <v>209842.890625</v>
      </c>
      <c r="T461" s="6">
        <v>209326.453125</v>
      </c>
      <c r="U461" s="6">
        <v>209221.515625</v>
      </c>
      <c r="V461" s="6">
        <v>209116.59375</v>
      </c>
      <c r="W461" s="6">
        <v>209422.328125</v>
      </c>
      <c r="X461" s="6">
        <v>208906.71875</v>
      </c>
      <c r="Y461" s="6">
        <v>208601.234375</v>
      </c>
      <c r="Z461" s="6">
        <v>208463.5</v>
      </c>
      <c r="AA461" s="6">
        <v>207161.9375</v>
      </c>
      <c r="AB461" s="6">
        <v>205590.203125</v>
      </c>
    </row>
    <row r="462" spans="2:28" x14ac:dyDescent="0.25">
      <c r="B462">
        <f>COUNTIF(Lists!$E$3:$E$547,Energy!$D462)</f>
        <v>1</v>
      </c>
      <c r="C462">
        <f>COUNTIF(Lists!$C$4:$C$17,Energy!$D462)</f>
        <v>0</v>
      </c>
      <c r="D462" s="5" t="s">
        <v>484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209851.09375</v>
      </c>
      <c r="S462" s="6">
        <v>210158.28125</v>
      </c>
      <c r="T462" s="6">
        <v>209641.234375</v>
      </c>
      <c r="U462" s="6">
        <v>209536.296875</v>
      </c>
      <c r="V462" s="6">
        <v>209431.375</v>
      </c>
      <c r="W462" s="6">
        <v>209737.734375</v>
      </c>
      <c r="X462" s="6">
        <v>209221.5</v>
      </c>
      <c r="Y462" s="6">
        <v>209116.5625</v>
      </c>
      <c r="Z462" s="6">
        <v>209011.640625</v>
      </c>
      <c r="AA462" s="6">
        <v>209317.171875</v>
      </c>
      <c r="AB462" s="6">
        <v>208801.78125</v>
      </c>
    </row>
    <row r="463" spans="2:28" x14ac:dyDescent="0.25">
      <c r="B463">
        <f>COUNTIF(Lists!$E$3:$E$547,Energy!$D463)</f>
        <v>1</v>
      </c>
      <c r="C463">
        <f>COUNTIF(Lists!$C$4:$C$17,Energy!$D463)</f>
        <v>0</v>
      </c>
      <c r="D463" s="5" t="s">
        <v>485</v>
      </c>
      <c r="E463" s="6">
        <v>0</v>
      </c>
      <c r="F463" s="6">
        <v>664.88763427734375</v>
      </c>
      <c r="G463" s="6">
        <v>665.85089111328125</v>
      </c>
      <c r="H463" s="6">
        <v>664.88763427734375</v>
      </c>
      <c r="I463" s="6">
        <v>664.88763427734375</v>
      </c>
      <c r="J463" s="6">
        <v>664.88763427734375</v>
      </c>
      <c r="K463" s="6">
        <v>665.85089111328125</v>
      </c>
      <c r="L463" s="6">
        <v>664.88763427734375</v>
      </c>
      <c r="M463" s="6">
        <v>664.88763427734375</v>
      </c>
      <c r="N463" s="6">
        <v>664.88763427734375</v>
      </c>
      <c r="O463" s="6">
        <v>665.85089111328125</v>
      </c>
      <c r="P463" s="6">
        <v>664.88763427734375</v>
      </c>
      <c r="Q463" s="6">
        <v>664.88763427734375</v>
      </c>
      <c r="R463" s="6">
        <v>663.87725830078125</v>
      </c>
      <c r="S463" s="6">
        <v>663.20880126953125</v>
      </c>
      <c r="T463" s="6">
        <v>650.728759765625</v>
      </c>
      <c r="U463" s="6">
        <v>645.652587890625</v>
      </c>
      <c r="V463" s="6">
        <v>652.3145751953125</v>
      </c>
      <c r="W463" s="6">
        <v>649.42333984375</v>
      </c>
      <c r="X463" s="6">
        <v>634.4432373046875</v>
      </c>
      <c r="Y463" s="6">
        <v>634.10052490234375</v>
      </c>
      <c r="Z463" s="6">
        <v>617.1431884765625</v>
      </c>
      <c r="AA463" s="6">
        <v>605.8414306640625</v>
      </c>
      <c r="AB463" s="6">
        <v>601.3973388671875</v>
      </c>
    </row>
    <row r="464" spans="2:28" x14ac:dyDescent="0.25">
      <c r="B464">
        <f>COUNTIF(Lists!$E$3:$E$547,Energy!$D464)</f>
        <v>1</v>
      </c>
      <c r="C464">
        <f>COUNTIF(Lists!$C$4:$C$17,Energy!$D464)</f>
        <v>0</v>
      </c>
      <c r="D464" s="5" t="s">
        <v>486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209851.09375</v>
      </c>
      <c r="S464" s="6">
        <v>210158.28125</v>
      </c>
      <c r="T464" s="6">
        <v>209641.234375</v>
      </c>
      <c r="U464" s="6">
        <v>209536.296875</v>
      </c>
      <c r="V464" s="6">
        <v>209431.375</v>
      </c>
      <c r="W464" s="6">
        <v>209737.734375</v>
      </c>
      <c r="X464" s="6">
        <v>209221.5</v>
      </c>
      <c r="Y464" s="6">
        <v>209026.09375</v>
      </c>
      <c r="Z464" s="6">
        <v>208989.03125</v>
      </c>
      <c r="AA464" s="6">
        <v>208279.859375</v>
      </c>
      <c r="AB464" s="6">
        <v>206919.6875</v>
      </c>
    </row>
    <row r="465" spans="2:28" x14ac:dyDescent="0.25">
      <c r="B465">
        <f>COUNTIF(Lists!$E$3:$E$547,Energy!$D465)</f>
        <v>1</v>
      </c>
      <c r="C465">
        <f>COUNTIF(Lists!$C$4:$C$17,Energy!$D465)</f>
        <v>0</v>
      </c>
      <c r="D465" s="5" t="s">
        <v>487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209851.078125</v>
      </c>
      <c r="V465" s="6">
        <v>209746.140625</v>
      </c>
      <c r="W465" s="6">
        <v>210053.125</v>
      </c>
      <c r="X465" s="6">
        <v>209536.265625</v>
      </c>
      <c r="Y465" s="6">
        <v>209431.34375</v>
      </c>
      <c r="Z465" s="6">
        <v>209326.40625</v>
      </c>
      <c r="AA465" s="6">
        <v>209632.5625</v>
      </c>
      <c r="AB465" s="6">
        <v>209116.546875</v>
      </c>
    </row>
    <row r="466" spans="2:28" x14ac:dyDescent="0.25">
      <c r="B466">
        <f>COUNTIF(Lists!$E$3:$E$547,Energy!$D466)</f>
        <v>1</v>
      </c>
      <c r="C466">
        <f>COUNTIF(Lists!$C$4:$C$17,Energy!$D466)</f>
        <v>0</v>
      </c>
      <c r="D466" s="5" t="s">
        <v>488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209851.046875</v>
      </c>
      <c r="Z466" s="6">
        <v>209746.109375</v>
      </c>
      <c r="AA466" s="6">
        <v>210053.09375</v>
      </c>
      <c r="AB466" s="6">
        <v>209536.25</v>
      </c>
    </row>
    <row r="467" spans="2:28" x14ac:dyDescent="0.25">
      <c r="B467">
        <f>COUNTIF(Lists!$E$3:$E$547,Energy!$D467)</f>
        <v>1</v>
      </c>
      <c r="C467">
        <f>COUNTIF(Lists!$C$4:$C$17,Energy!$D467)</f>
        <v>0</v>
      </c>
      <c r="D467" s="5" t="s">
        <v>489</v>
      </c>
      <c r="E467" s="6">
        <v>664.88763427734375</v>
      </c>
      <c r="F467" s="6">
        <v>664.88763427734375</v>
      </c>
      <c r="G467" s="6">
        <v>665.85089111328125</v>
      </c>
      <c r="H467" s="6">
        <v>664.88763427734375</v>
      </c>
      <c r="I467" s="6">
        <v>664.88763427734375</v>
      </c>
      <c r="J467" s="6">
        <v>664.88763427734375</v>
      </c>
      <c r="K467" s="6">
        <v>665.85089111328125</v>
      </c>
      <c r="L467" s="6">
        <v>664.88763427734375</v>
      </c>
      <c r="M467" s="6">
        <v>664.88763427734375</v>
      </c>
      <c r="N467" s="6">
        <v>664.88763427734375</v>
      </c>
      <c r="O467" s="6">
        <v>665.85089111328125</v>
      </c>
      <c r="P467" s="6">
        <v>664.88763427734375</v>
      </c>
      <c r="Q467" s="6">
        <v>664.88763427734375</v>
      </c>
      <c r="R467" s="6">
        <v>663.87725830078125</v>
      </c>
      <c r="S467" s="6">
        <v>663.20880126953125</v>
      </c>
      <c r="T467" s="6">
        <v>650.728759765625</v>
      </c>
      <c r="U467" s="6">
        <v>645.652587890625</v>
      </c>
      <c r="V467" s="6">
        <v>652.3145751953125</v>
      </c>
      <c r="W467" s="6">
        <v>649.93218994140625</v>
      </c>
      <c r="X467" s="6">
        <v>634.74267578125</v>
      </c>
      <c r="Y467" s="6">
        <v>634.10052490234375</v>
      </c>
      <c r="Z467" s="6">
        <v>617.1431884765625</v>
      </c>
      <c r="AA467" s="6">
        <v>605.8414306640625</v>
      </c>
      <c r="AB467" s="6">
        <v>601.3973388671875</v>
      </c>
    </row>
    <row r="468" spans="2:28" x14ac:dyDescent="0.25">
      <c r="B468">
        <f>COUNTIF(Lists!$E$3:$E$547,Energy!$D468)</f>
        <v>1</v>
      </c>
      <c r="C468">
        <f>COUNTIF(Lists!$C$4:$C$17,Energy!$D468)</f>
        <v>0</v>
      </c>
      <c r="D468" s="5" t="s">
        <v>490</v>
      </c>
      <c r="E468" s="6">
        <v>0</v>
      </c>
      <c r="F468" s="6">
        <v>664.88763427734375</v>
      </c>
      <c r="G468" s="6">
        <v>665.85089111328125</v>
      </c>
      <c r="H468" s="6">
        <v>664.88763427734375</v>
      </c>
      <c r="I468" s="6">
        <v>664.88763427734375</v>
      </c>
      <c r="J468" s="6">
        <v>664.88763427734375</v>
      </c>
      <c r="K468" s="6">
        <v>665.85089111328125</v>
      </c>
      <c r="L468" s="6">
        <v>664.88763427734375</v>
      </c>
      <c r="M468" s="6">
        <v>664.88763427734375</v>
      </c>
      <c r="N468" s="6">
        <v>664.88763427734375</v>
      </c>
      <c r="O468" s="6">
        <v>665.85089111328125</v>
      </c>
      <c r="P468" s="6">
        <v>664.88763427734375</v>
      </c>
      <c r="Q468" s="6">
        <v>664.88763427734375</v>
      </c>
      <c r="R468" s="6">
        <v>663.87725830078125</v>
      </c>
      <c r="S468" s="6">
        <v>663.20880126953125</v>
      </c>
      <c r="T468" s="6">
        <v>650.728759765625</v>
      </c>
      <c r="U468" s="6">
        <v>645.652587890625</v>
      </c>
      <c r="V468" s="6">
        <v>652.3145751953125</v>
      </c>
      <c r="W468" s="6">
        <v>649.21270751953125</v>
      </c>
      <c r="X468" s="6">
        <v>634.4432373046875</v>
      </c>
      <c r="Y468" s="6">
        <v>634.10052490234375</v>
      </c>
      <c r="Z468" s="6">
        <v>617.1431884765625</v>
      </c>
      <c r="AA468" s="6">
        <v>605.8414306640625</v>
      </c>
      <c r="AB468" s="6">
        <v>601.3973388671875</v>
      </c>
    </row>
    <row r="469" spans="2:28" x14ac:dyDescent="0.25">
      <c r="B469">
        <f>COUNTIF(Lists!$E$3:$E$547,Energy!$D469)</f>
        <v>1</v>
      </c>
      <c r="C469">
        <f>COUNTIF(Lists!$C$4:$C$17,Energy!$D469)</f>
        <v>0</v>
      </c>
      <c r="D469" s="5" t="s">
        <v>491</v>
      </c>
      <c r="E469" s="6">
        <v>0</v>
      </c>
      <c r="F469" s="6">
        <v>0</v>
      </c>
      <c r="G469" s="6">
        <v>665.85089111328125</v>
      </c>
      <c r="H469" s="6">
        <v>664.88763427734375</v>
      </c>
      <c r="I469" s="6">
        <v>664.88763427734375</v>
      </c>
      <c r="J469" s="6">
        <v>664.88763427734375</v>
      </c>
      <c r="K469" s="6">
        <v>665.85089111328125</v>
      </c>
      <c r="L469" s="6">
        <v>664.88763427734375</v>
      </c>
      <c r="M469" s="6">
        <v>664.88763427734375</v>
      </c>
      <c r="N469" s="6">
        <v>664.88763427734375</v>
      </c>
      <c r="O469" s="6">
        <v>665.85089111328125</v>
      </c>
      <c r="P469" s="6">
        <v>664.88763427734375</v>
      </c>
      <c r="Q469" s="6">
        <v>664.88763427734375</v>
      </c>
      <c r="R469" s="6">
        <v>663.87725830078125</v>
      </c>
      <c r="S469" s="6">
        <v>663.20880126953125</v>
      </c>
      <c r="T469" s="6">
        <v>650.728759765625</v>
      </c>
      <c r="U469" s="6">
        <v>645.652587890625</v>
      </c>
      <c r="V469" s="6">
        <v>652.3145751953125</v>
      </c>
      <c r="W469" s="6">
        <v>649.42333984375</v>
      </c>
      <c r="X469" s="6">
        <v>634.4432373046875</v>
      </c>
      <c r="Y469" s="6">
        <v>634.10052490234375</v>
      </c>
      <c r="Z469" s="6">
        <v>617.1431884765625</v>
      </c>
      <c r="AA469" s="6">
        <v>605.8414306640625</v>
      </c>
      <c r="AB469" s="6">
        <v>601.3973388671875</v>
      </c>
    </row>
    <row r="470" spans="2:28" x14ac:dyDescent="0.25">
      <c r="B470">
        <f>COUNTIF(Lists!$E$3:$E$547,Energy!$D470)</f>
        <v>1</v>
      </c>
      <c r="C470">
        <f>COUNTIF(Lists!$C$4:$C$17,Energy!$D470)</f>
        <v>0</v>
      </c>
      <c r="D470" s="5" t="s">
        <v>492</v>
      </c>
      <c r="E470" s="6">
        <v>0</v>
      </c>
      <c r="F470" s="6">
        <v>0</v>
      </c>
      <c r="G470" s="6">
        <v>665.85089111328125</v>
      </c>
      <c r="H470" s="6">
        <v>664.88763427734375</v>
      </c>
      <c r="I470" s="6">
        <v>664.88763427734375</v>
      </c>
      <c r="J470" s="6">
        <v>664.88763427734375</v>
      </c>
      <c r="K470" s="6">
        <v>665.85089111328125</v>
      </c>
      <c r="L470" s="6">
        <v>664.88763427734375</v>
      </c>
      <c r="M470" s="6">
        <v>664.88763427734375</v>
      </c>
      <c r="N470" s="6">
        <v>664.88763427734375</v>
      </c>
      <c r="O470" s="6">
        <v>665.85089111328125</v>
      </c>
      <c r="P470" s="6">
        <v>664.88763427734375</v>
      </c>
      <c r="Q470" s="6">
        <v>664.88763427734375</v>
      </c>
      <c r="R470" s="6">
        <v>663.87725830078125</v>
      </c>
      <c r="S470" s="6">
        <v>663.20880126953125</v>
      </c>
      <c r="T470" s="6">
        <v>650.728759765625</v>
      </c>
      <c r="U470" s="6">
        <v>645.652587890625</v>
      </c>
      <c r="V470" s="6">
        <v>652.3145751953125</v>
      </c>
      <c r="W470" s="6">
        <v>649.42333984375</v>
      </c>
      <c r="X470" s="6">
        <v>634.4432373046875</v>
      </c>
      <c r="Y470" s="6">
        <v>634.10052490234375</v>
      </c>
      <c r="Z470" s="6">
        <v>617.1431884765625</v>
      </c>
      <c r="AA470" s="6">
        <v>605.8414306640625</v>
      </c>
      <c r="AB470" s="6">
        <v>601.3973388671875</v>
      </c>
    </row>
    <row r="471" spans="2:28" x14ac:dyDescent="0.25">
      <c r="B471">
        <f>COUNTIF(Lists!$E$3:$E$547,Energy!$D471)</f>
        <v>1</v>
      </c>
      <c r="C471">
        <f>COUNTIF(Lists!$C$4:$C$17,Energy!$D471)</f>
        <v>0</v>
      </c>
      <c r="D471" s="5" t="s">
        <v>493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209851.046875</v>
      </c>
      <c r="Z471" s="6">
        <v>209746.109375</v>
      </c>
      <c r="AA471" s="6">
        <v>210053.09375</v>
      </c>
      <c r="AB471" s="6">
        <v>209536.25</v>
      </c>
    </row>
    <row r="472" spans="2:28" x14ac:dyDescent="0.25">
      <c r="B472">
        <f>COUNTIF(Lists!$E$3:$E$547,Energy!$D472)</f>
        <v>1</v>
      </c>
      <c r="C472">
        <f>COUNTIF(Lists!$C$4:$C$17,Energy!$D472)</f>
        <v>0</v>
      </c>
      <c r="D472" s="5" t="s">
        <v>494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209851.046875</v>
      </c>
      <c r="Z472" s="6">
        <v>209746.109375</v>
      </c>
      <c r="AA472" s="6">
        <v>210053.09375</v>
      </c>
      <c r="AB472" s="6">
        <v>209536.25</v>
      </c>
    </row>
    <row r="473" spans="2:28" x14ac:dyDescent="0.25">
      <c r="B473">
        <f>COUNTIF(Lists!$E$3:$E$547,Energy!$D473)</f>
        <v>1</v>
      </c>
      <c r="C473">
        <f>COUNTIF(Lists!$C$4:$C$17,Energy!$D473)</f>
        <v>0</v>
      </c>
      <c r="D473" s="5" t="s">
        <v>495</v>
      </c>
      <c r="E473" s="6">
        <v>0</v>
      </c>
      <c r="F473" s="6">
        <v>0</v>
      </c>
      <c r="G473" s="6">
        <v>665.85089111328125</v>
      </c>
      <c r="H473" s="6">
        <v>664.88763427734375</v>
      </c>
      <c r="I473" s="6">
        <v>664.88763427734375</v>
      </c>
      <c r="J473" s="6">
        <v>664.88763427734375</v>
      </c>
      <c r="K473" s="6">
        <v>665.85089111328125</v>
      </c>
      <c r="L473" s="6">
        <v>664.88763427734375</v>
      </c>
      <c r="M473" s="6">
        <v>664.88763427734375</v>
      </c>
      <c r="N473" s="6">
        <v>664.88763427734375</v>
      </c>
      <c r="O473" s="6">
        <v>665.85089111328125</v>
      </c>
      <c r="P473" s="6">
        <v>664.88763427734375</v>
      </c>
      <c r="Q473" s="6">
        <v>664.88763427734375</v>
      </c>
      <c r="R473" s="6">
        <v>663.87725830078125</v>
      </c>
      <c r="S473" s="6">
        <v>663.20880126953125</v>
      </c>
      <c r="T473" s="6">
        <v>650.728759765625</v>
      </c>
      <c r="U473" s="6">
        <v>645.652587890625</v>
      </c>
      <c r="V473" s="6">
        <v>652.3145751953125</v>
      </c>
      <c r="W473" s="6">
        <v>649.21270751953125</v>
      </c>
      <c r="X473" s="6">
        <v>634.4432373046875</v>
      </c>
      <c r="Y473" s="6">
        <v>634.10052490234375</v>
      </c>
      <c r="Z473" s="6">
        <v>617.1431884765625</v>
      </c>
      <c r="AA473" s="6">
        <v>605.8414306640625</v>
      </c>
      <c r="AB473" s="6">
        <v>601.3973388671875</v>
      </c>
    </row>
    <row r="474" spans="2:28" x14ac:dyDescent="0.25">
      <c r="B474">
        <f>COUNTIF(Lists!$E$3:$E$547,Energy!$D474)</f>
        <v>1</v>
      </c>
      <c r="C474">
        <f>COUNTIF(Lists!$C$4:$C$17,Energy!$D474)</f>
        <v>0</v>
      </c>
      <c r="D474" s="5" t="s">
        <v>496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210011.90625</v>
      </c>
      <c r="AB474" s="6">
        <v>208875.34375</v>
      </c>
    </row>
    <row r="475" spans="2:28" x14ac:dyDescent="0.25">
      <c r="B475">
        <f>COUNTIF(Lists!$E$3:$E$547,Energy!$D475)</f>
        <v>1</v>
      </c>
      <c r="C475">
        <f>COUNTIF(Lists!$C$4:$C$17,Energy!$D475)</f>
        <v>0</v>
      </c>
      <c r="D475" s="5" t="s">
        <v>497</v>
      </c>
      <c r="E475" s="6">
        <v>0</v>
      </c>
      <c r="F475" s="6">
        <v>135.7936096191406</v>
      </c>
      <c r="G475" s="6">
        <v>136.02980041503909</v>
      </c>
      <c r="H475" s="6">
        <v>135.7936096191406</v>
      </c>
      <c r="I475" s="6">
        <v>135.7936096191406</v>
      </c>
      <c r="J475" s="6">
        <v>135.7936096191406</v>
      </c>
      <c r="K475" s="6">
        <v>136.02980041503909</v>
      </c>
      <c r="L475" s="6">
        <v>135.7936096191406</v>
      </c>
      <c r="M475" s="6">
        <v>135.7936096191406</v>
      </c>
      <c r="N475" s="6">
        <v>135.7936096191406</v>
      </c>
      <c r="O475" s="6">
        <v>136.02980041503909</v>
      </c>
      <c r="P475" s="6">
        <v>135.7936096191406</v>
      </c>
      <c r="Q475" s="6">
        <v>135.7936096191406</v>
      </c>
      <c r="R475" s="6">
        <v>135.7936096191406</v>
      </c>
      <c r="S475" s="6">
        <v>136.02980041503909</v>
      </c>
      <c r="T475" s="6">
        <v>135.7936096191406</v>
      </c>
      <c r="U475" s="6">
        <v>135.7936096191406</v>
      </c>
      <c r="V475" s="6">
        <v>135.7936096191406</v>
      </c>
      <c r="W475" s="6">
        <v>136.02980041503909</v>
      </c>
      <c r="X475" s="6">
        <v>135.7936096191406</v>
      </c>
      <c r="Y475" s="6">
        <v>135.7936096191406</v>
      </c>
      <c r="Z475" s="6">
        <v>135.7936096191406</v>
      </c>
      <c r="AA475" s="6">
        <v>136.02980041503909</v>
      </c>
      <c r="AB475" s="6">
        <v>135.7936096191406</v>
      </c>
    </row>
    <row r="476" spans="2:28" x14ac:dyDescent="0.25">
      <c r="B476">
        <f>COUNTIF(Lists!$E$3:$E$547,Energy!$D476)</f>
        <v>1</v>
      </c>
      <c r="C476">
        <f>COUNTIF(Lists!$C$4:$C$17,Energy!$D476)</f>
        <v>0</v>
      </c>
      <c r="D476" s="5" t="s">
        <v>498</v>
      </c>
      <c r="E476" s="6">
        <v>0</v>
      </c>
      <c r="F476" s="6">
        <v>0</v>
      </c>
      <c r="G476" s="6">
        <v>316168.21875</v>
      </c>
      <c r="H476" s="6">
        <v>314246.9375</v>
      </c>
      <c r="I476" s="6">
        <v>314246.9375</v>
      </c>
      <c r="J476" s="6">
        <v>314246.9375</v>
      </c>
      <c r="K476" s="6">
        <v>316168.21875</v>
      </c>
      <c r="L476" s="6">
        <v>314246.9375</v>
      </c>
      <c r="M476" s="6">
        <v>314246.9375</v>
      </c>
      <c r="N476" s="6">
        <v>314246.9375</v>
      </c>
      <c r="O476" s="6">
        <v>316168.21875</v>
      </c>
      <c r="P476" s="6">
        <v>314246.9375</v>
      </c>
      <c r="Q476" s="6">
        <v>314246.90625</v>
      </c>
      <c r="R476" s="6">
        <v>314246.90625</v>
      </c>
      <c r="S476" s="6">
        <v>316168.1875</v>
      </c>
      <c r="T476" s="6">
        <v>314246.90625</v>
      </c>
      <c r="U476" s="6">
        <v>314246.875</v>
      </c>
      <c r="V476" s="6">
        <v>314246.90625</v>
      </c>
      <c r="W476" s="6">
        <v>316168.15625</v>
      </c>
      <c r="X476" s="6">
        <v>314246.875</v>
      </c>
      <c r="Y476" s="6">
        <v>314246.875</v>
      </c>
      <c r="Z476" s="6">
        <v>314246.84375</v>
      </c>
      <c r="AA476" s="6">
        <v>316168.125</v>
      </c>
      <c r="AB476" s="6">
        <v>314246.84375</v>
      </c>
    </row>
    <row r="477" spans="2:28" x14ac:dyDescent="0.25">
      <c r="B477">
        <f>COUNTIF(Lists!$E$3:$E$547,Energy!$D477)</f>
        <v>1</v>
      </c>
      <c r="C477">
        <f>COUNTIF(Lists!$C$4:$C$17,Energy!$D477)</f>
        <v>0</v>
      </c>
      <c r="D477" s="5" t="s">
        <v>499</v>
      </c>
      <c r="E477" s="6">
        <v>0</v>
      </c>
      <c r="F477" s="6">
        <v>0</v>
      </c>
      <c r="G477" s="6">
        <v>316168.21875</v>
      </c>
      <c r="H477" s="6">
        <v>314246.9375</v>
      </c>
      <c r="I477" s="6">
        <v>314246.9375</v>
      </c>
      <c r="J477" s="6">
        <v>314246.9375</v>
      </c>
      <c r="K477" s="6">
        <v>316168.21875</v>
      </c>
      <c r="L477" s="6">
        <v>314246.9375</v>
      </c>
      <c r="M477" s="6">
        <v>314246.9375</v>
      </c>
      <c r="N477" s="6">
        <v>314246.9375</v>
      </c>
      <c r="O477" s="6">
        <v>316168.21875</v>
      </c>
      <c r="P477" s="6">
        <v>314246.9375</v>
      </c>
      <c r="Q477" s="6">
        <v>314246.90625</v>
      </c>
      <c r="R477" s="6">
        <v>314246.90625</v>
      </c>
      <c r="S477" s="6">
        <v>316168.1875</v>
      </c>
      <c r="T477" s="6">
        <v>314246.90625</v>
      </c>
      <c r="U477" s="6">
        <v>314246.875</v>
      </c>
      <c r="V477" s="6">
        <v>314246.90625</v>
      </c>
      <c r="W477" s="6">
        <v>316168.15625</v>
      </c>
      <c r="X477" s="6">
        <v>314246.875</v>
      </c>
      <c r="Y477" s="6">
        <v>314246.875</v>
      </c>
      <c r="Z477" s="6">
        <v>314246.84375</v>
      </c>
      <c r="AA477" s="6">
        <v>316168.125</v>
      </c>
      <c r="AB477" s="6">
        <v>314246.84375</v>
      </c>
    </row>
    <row r="478" spans="2:28" x14ac:dyDescent="0.25">
      <c r="B478">
        <f>COUNTIF(Lists!$E$3:$E$547,Energy!$D478)</f>
        <v>1</v>
      </c>
      <c r="C478">
        <f>COUNTIF(Lists!$C$4:$C$17,Energy!$D478)</f>
        <v>0</v>
      </c>
      <c r="D478" s="5" t="s">
        <v>500</v>
      </c>
      <c r="E478" s="6">
        <v>0</v>
      </c>
      <c r="F478" s="6">
        <v>0</v>
      </c>
      <c r="G478" s="6">
        <v>0</v>
      </c>
      <c r="H478" s="6">
        <v>314246.9375</v>
      </c>
      <c r="I478" s="6">
        <v>314246.9375</v>
      </c>
      <c r="J478" s="6">
        <v>314246.9375</v>
      </c>
      <c r="K478" s="6">
        <v>316168.21875</v>
      </c>
      <c r="L478" s="6">
        <v>314246.9375</v>
      </c>
      <c r="M478" s="6">
        <v>314246.9375</v>
      </c>
      <c r="N478" s="6">
        <v>314246.9375</v>
      </c>
      <c r="O478" s="6">
        <v>316168.21875</v>
      </c>
      <c r="P478" s="6">
        <v>314246.9375</v>
      </c>
      <c r="Q478" s="6">
        <v>314246.9375</v>
      </c>
      <c r="R478" s="6">
        <v>314246.90625</v>
      </c>
      <c r="S478" s="6">
        <v>316168.1875</v>
      </c>
      <c r="T478" s="6">
        <v>314246.90625</v>
      </c>
      <c r="U478" s="6">
        <v>314246.875</v>
      </c>
      <c r="V478" s="6">
        <v>314246.90625</v>
      </c>
      <c r="W478" s="6">
        <v>316168.15625</v>
      </c>
      <c r="X478" s="6">
        <v>314246.875</v>
      </c>
      <c r="Y478" s="6">
        <v>314246.875</v>
      </c>
      <c r="Z478" s="6">
        <v>314246.84375</v>
      </c>
      <c r="AA478" s="6">
        <v>316168.125</v>
      </c>
      <c r="AB478" s="6">
        <v>314246.84375</v>
      </c>
    </row>
    <row r="479" spans="2:28" x14ac:dyDescent="0.25">
      <c r="B479">
        <f>COUNTIF(Lists!$E$3:$E$547,Energy!$D479)</f>
        <v>1</v>
      </c>
      <c r="C479">
        <f>COUNTIF(Lists!$C$4:$C$17,Energy!$D479)</f>
        <v>0</v>
      </c>
      <c r="D479" s="5" t="s">
        <v>501</v>
      </c>
      <c r="E479" s="6">
        <v>0</v>
      </c>
      <c r="F479" s="6">
        <v>0</v>
      </c>
      <c r="G479" s="6">
        <v>0</v>
      </c>
      <c r="H479" s="6">
        <v>314246.9375</v>
      </c>
      <c r="I479" s="6">
        <v>314246.9375</v>
      </c>
      <c r="J479" s="6">
        <v>314246.9375</v>
      </c>
      <c r="K479" s="6">
        <v>316168.21875</v>
      </c>
      <c r="L479" s="6">
        <v>314246.9375</v>
      </c>
      <c r="M479" s="6">
        <v>314246.9375</v>
      </c>
      <c r="N479" s="6">
        <v>314246.9375</v>
      </c>
      <c r="O479" s="6">
        <v>316168.21875</v>
      </c>
      <c r="P479" s="6">
        <v>314246.9375</v>
      </c>
      <c r="Q479" s="6">
        <v>314246.9375</v>
      </c>
      <c r="R479" s="6">
        <v>314246.90625</v>
      </c>
      <c r="S479" s="6">
        <v>316168.1875</v>
      </c>
      <c r="T479" s="6">
        <v>314246.90625</v>
      </c>
      <c r="U479" s="6">
        <v>314246.875</v>
      </c>
      <c r="V479" s="6">
        <v>314246.90625</v>
      </c>
      <c r="W479" s="6">
        <v>316168.15625</v>
      </c>
      <c r="X479" s="6">
        <v>314246.875</v>
      </c>
      <c r="Y479" s="6">
        <v>314246.875</v>
      </c>
      <c r="Z479" s="6">
        <v>314246.84375</v>
      </c>
      <c r="AA479" s="6">
        <v>316168.125</v>
      </c>
      <c r="AB479" s="6">
        <v>314246.84375</v>
      </c>
    </row>
    <row r="480" spans="2:28" x14ac:dyDescent="0.25">
      <c r="B480">
        <f>COUNTIF(Lists!$E$3:$E$547,Energy!$D480)</f>
        <v>1</v>
      </c>
      <c r="C480">
        <f>COUNTIF(Lists!$C$4:$C$17,Energy!$D480)</f>
        <v>0</v>
      </c>
      <c r="D480" s="5" t="s">
        <v>502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316168.21875</v>
      </c>
      <c r="L480" s="6">
        <v>314246.9375</v>
      </c>
      <c r="M480" s="6">
        <v>314246.9375</v>
      </c>
      <c r="N480" s="6">
        <v>314246.9375</v>
      </c>
      <c r="O480" s="6">
        <v>316168.21875</v>
      </c>
      <c r="P480" s="6">
        <v>314246.9375</v>
      </c>
      <c r="Q480" s="6">
        <v>314246.90625</v>
      </c>
      <c r="R480" s="6">
        <v>314246.90625</v>
      </c>
      <c r="S480" s="6">
        <v>316168.1875</v>
      </c>
      <c r="T480" s="6">
        <v>314246.90625</v>
      </c>
      <c r="U480" s="6">
        <v>314246.875</v>
      </c>
      <c r="V480" s="6">
        <v>314246.90625</v>
      </c>
      <c r="W480" s="6">
        <v>316168.15625</v>
      </c>
      <c r="X480" s="6">
        <v>314246.875</v>
      </c>
      <c r="Y480" s="6">
        <v>314246.875</v>
      </c>
      <c r="Z480" s="6">
        <v>314246.84375</v>
      </c>
      <c r="AA480" s="6">
        <v>316168.125</v>
      </c>
      <c r="AB480" s="6">
        <v>314246.84375</v>
      </c>
    </row>
    <row r="481" spans="2:28" x14ac:dyDescent="0.25">
      <c r="B481">
        <f>COUNTIF(Lists!$E$3:$E$547,Energy!$D481)</f>
        <v>1</v>
      </c>
      <c r="C481">
        <f>COUNTIF(Lists!$C$4:$C$17,Energy!$D481)</f>
        <v>0</v>
      </c>
      <c r="D481" s="5" t="s">
        <v>503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314246.9375</v>
      </c>
      <c r="M481" s="6">
        <v>314246.9375</v>
      </c>
      <c r="N481" s="6">
        <v>314246.9375</v>
      </c>
      <c r="O481" s="6">
        <v>316168.21875</v>
      </c>
      <c r="P481" s="6">
        <v>314246.9375</v>
      </c>
      <c r="Q481" s="6">
        <v>314246.90625</v>
      </c>
      <c r="R481" s="6">
        <v>314246.90625</v>
      </c>
      <c r="S481" s="6">
        <v>316168.1875</v>
      </c>
      <c r="T481" s="6">
        <v>314246.90625</v>
      </c>
      <c r="U481" s="6">
        <v>314246.875</v>
      </c>
      <c r="V481" s="6">
        <v>314246.90625</v>
      </c>
      <c r="W481" s="6">
        <v>316168.15625</v>
      </c>
      <c r="X481" s="6">
        <v>314246.875</v>
      </c>
      <c r="Y481" s="6">
        <v>314246.875</v>
      </c>
      <c r="Z481" s="6">
        <v>314246.84375</v>
      </c>
      <c r="AA481" s="6">
        <v>316168.125</v>
      </c>
      <c r="AB481" s="6">
        <v>314246.84375</v>
      </c>
    </row>
    <row r="482" spans="2:28" x14ac:dyDescent="0.25">
      <c r="B482">
        <f>COUNTIF(Lists!$E$3:$E$547,Energy!$D482)</f>
        <v>1</v>
      </c>
      <c r="C482">
        <f>COUNTIF(Lists!$C$4:$C$17,Energy!$D482)</f>
        <v>0</v>
      </c>
      <c r="D482" s="5" t="s">
        <v>504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314246.9375</v>
      </c>
      <c r="M482" s="6">
        <v>314246.9375</v>
      </c>
      <c r="N482" s="6">
        <v>314246.9375</v>
      </c>
      <c r="O482" s="6">
        <v>316168.21875</v>
      </c>
      <c r="P482" s="6">
        <v>314246.9375</v>
      </c>
      <c r="Q482" s="6">
        <v>314246.90625</v>
      </c>
      <c r="R482" s="6">
        <v>314246.90625</v>
      </c>
      <c r="S482" s="6">
        <v>316168.1875</v>
      </c>
      <c r="T482" s="6">
        <v>314246.90625</v>
      </c>
      <c r="U482" s="6">
        <v>314246.875</v>
      </c>
      <c r="V482" s="6">
        <v>314246.90625</v>
      </c>
      <c r="W482" s="6">
        <v>316168.15625</v>
      </c>
      <c r="X482" s="6">
        <v>314246.875</v>
      </c>
      <c r="Y482" s="6">
        <v>314246.875</v>
      </c>
      <c r="Z482" s="6">
        <v>314246.84375</v>
      </c>
      <c r="AA482" s="6">
        <v>316168.125</v>
      </c>
      <c r="AB482" s="6">
        <v>314072.90625</v>
      </c>
    </row>
    <row r="483" spans="2:28" x14ac:dyDescent="0.25">
      <c r="B483">
        <f>COUNTIF(Lists!$E$3:$E$547,Energy!$D483)</f>
        <v>1</v>
      </c>
      <c r="C483">
        <f>COUNTIF(Lists!$C$4:$C$17,Energy!$D483)</f>
        <v>0</v>
      </c>
      <c r="D483" s="5" t="s">
        <v>505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314246.9375</v>
      </c>
      <c r="N483" s="6">
        <v>314246.9375</v>
      </c>
      <c r="O483" s="6">
        <v>316168.21875</v>
      </c>
      <c r="P483" s="6">
        <v>314246.9375</v>
      </c>
      <c r="Q483" s="6">
        <v>314246.90625</v>
      </c>
      <c r="R483" s="6">
        <v>314246.90625</v>
      </c>
      <c r="S483" s="6">
        <v>316168.1875</v>
      </c>
      <c r="T483" s="6">
        <v>314246.90625</v>
      </c>
      <c r="U483" s="6">
        <v>314246.875</v>
      </c>
      <c r="V483" s="6">
        <v>314246.90625</v>
      </c>
      <c r="W483" s="6">
        <v>316168.15625</v>
      </c>
      <c r="X483" s="6">
        <v>314246.875</v>
      </c>
      <c r="Y483" s="6">
        <v>314246.875</v>
      </c>
      <c r="Z483" s="6">
        <v>314246.84375</v>
      </c>
      <c r="AA483" s="6">
        <v>316168.125</v>
      </c>
      <c r="AB483" s="6">
        <v>314246.84375</v>
      </c>
    </row>
    <row r="484" spans="2:28" x14ac:dyDescent="0.25">
      <c r="B484">
        <f>COUNTIF(Lists!$E$3:$E$547,Energy!$D484)</f>
        <v>1</v>
      </c>
      <c r="C484">
        <f>COUNTIF(Lists!$C$4:$C$17,Energy!$D484)</f>
        <v>0</v>
      </c>
      <c r="D484" s="5" t="s">
        <v>506</v>
      </c>
      <c r="E484" s="6">
        <v>0</v>
      </c>
      <c r="F484" s="6">
        <v>135.7936096191406</v>
      </c>
      <c r="G484" s="6">
        <v>136.02980041503909</v>
      </c>
      <c r="H484" s="6">
        <v>135.7936096191406</v>
      </c>
      <c r="I484" s="6">
        <v>135.7936096191406</v>
      </c>
      <c r="J484" s="6">
        <v>135.7936096191406</v>
      </c>
      <c r="K484" s="6">
        <v>136.02980041503909</v>
      </c>
      <c r="L484" s="6">
        <v>135.7936096191406</v>
      </c>
      <c r="M484" s="6">
        <v>135.7936096191406</v>
      </c>
      <c r="N484" s="6">
        <v>135.7936096191406</v>
      </c>
      <c r="O484" s="6">
        <v>136.02980041503909</v>
      </c>
      <c r="P484" s="6">
        <v>135.7936096191406</v>
      </c>
      <c r="Q484" s="6">
        <v>135.7936096191406</v>
      </c>
      <c r="R484" s="6">
        <v>135.7936096191406</v>
      </c>
      <c r="S484" s="6">
        <v>136.02980041503909</v>
      </c>
      <c r="T484" s="6">
        <v>135.7936096191406</v>
      </c>
      <c r="U484" s="6">
        <v>135.7936096191406</v>
      </c>
      <c r="V484" s="6">
        <v>135.7936096191406</v>
      </c>
      <c r="W484" s="6">
        <v>136.02980041503909</v>
      </c>
      <c r="X484" s="6">
        <v>135.7936096191406</v>
      </c>
      <c r="Y484" s="6">
        <v>135.7936096191406</v>
      </c>
      <c r="Z484" s="6">
        <v>135.7936096191406</v>
      </c>
      <c r="AA484" s="6">
        <v>136.02980041503909</v>
      </c>
      <c r="AB484" s="6">
        <v>135.7936096191406</v>
      </c>
    </row>
    <row r="485" spans="2:28" x14ac:dyDescent="0.25">
      <c r="B485">
        <f>COUNTIF(Lists!$E$3:$E$547,Energy!$D485)</f>
        <v>1</v>
      </c>
      <c r="C485">
        <f>COUNTIF(Lists!$C$4:$C$17,Energy!$D485)</f>
        <v>0</v>
      </c>
      <c r="D485" s="5" t="s">
        <v>507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314246.9375</v>
      </c>
      <c r="N485" s="6">
        <v>314246.9375</v>
      </c>
      <c r="O485" s="6">
        <v>316168.21875</v>
      </c>
      <c r="P485" s="6">
        <v>314246.9375</v>
      </c>
      <c r="Q485" s="6">
        <v>314246.90625</v>
      </c>
      <c r="R485" s="6">
        <v>314246.90625</v>
      </c>
      <c r="S485" s="6">
        <v>316168.1875</v>
      </c>
      <c r="T485" s="6">
        <v>314246.90625</v>
      </c>
      <c r="U485" s="6">
        <v>314246.875</v>
      </c>
      <c r="V485" s="6">
        <v>314246.90625</v>
      </c>
      <c r="W485" s="6">
        <v>316168.15625</v>
      </c>
      <c r="X485" s="6">
        <v>314246.875</v>
      </c>
      <c r="Y485" s="6">
        <v>314246.875</v>
      </c>
      <c r="Z485" s="6">
        <v>314246.84375</v>
      </c>
      <c r="AA485" s="6">
        <v>316168.125</v>
      </c>
      <c r="AB485" s="6">
        <v>314246.84375</v>
      </c>
    </row>
    <row r="486" spans="2:28" x14ac:dyDescent="0.25">
      <c r="B486">
        <f>COUNTIF(Lists!$E$3:$E$547,Energy!$D486)</f>
        <v>1</v>
      </c>
      <c r="C486">
        <f>COUNTIF(Lists!$C$4:$C$17,Energy!$D486)</f>
        <v>0</v>
      </c>
      <c r="D486" s="5" t="s">
        <v>508</v>
      </c>
      <c r="E486" s="6">
        <v>0</v>
      </c>
      <c r="F486" s="6">
        <v>135.7936096191406</v>
      </c>
      <c r="G486" s="6">
        <v>136.02980041503909</v>
      </c>
      <c r="H486" s="6">
        <v>135.7936096191406</v>
      </c>
      <c r="I486" s="6">
        <v>135.7936096191406</v>
      </c>
      <c r="J486" s="6">
        <v>135.7936096191406</v>
      </c>
      <c r="K486" s="6">
        <v>136.02980041503909</v>
      </c>
      <c r="L486" s="6">
        <v>135.7936096191406</v>
      </c>
      <c r="M486" s="6">
        <v>135.7936096191406</v>
      </c>
      <c r="N486" s="6">
        <v>135.7936096191406</v>
      </c>
      <c r="O486" s="6">
        <v>136.02980041503909</v>
      </c>
      <c r="P486" s="6">
        <v>135.7936096191406</v>
      </c>
      <c r="Q486" s="6">
        <v>135.7936096191406</v>
      </c>
      <c r="R486" s="6">
        <v>135.7936096191406</v>
      </c>
      <c r="S486" s="6">
        <v>136.02980041503909</v>
      </c>
      <c r="T486" s="6">
        <v>135.7936096191406</v>
      </c>
      <c r="U486" s="6">
        <v>135.7936096191406</v>
      </c>
      <c r="V486" s="6">
        <v>135.7936096191406</v>
      </c>
      <c r="W486" s="6">
        <v>136.02980041503909</v>
      </c>
      <c r="X486" s="6">
        <v>135.7936096191406</v>
      </c>
      <c r="Y486" s="6">
        <v>135.7936096191406</v>
      </c>
      <c r="Z486" s="6">
        <v>135.7936096191406</v>
      </c>
      <c r="AA486" s="6">
        <v>136.02980041503909</v>
      </c>
      <c r="AB486" s="6">
        <v>135.7936096191406</v>
      </c>
    </row>
    <row r="487" spans="2:28" x14ac:dyDescent="0.25">
      <c r="B487">
        <f>COUNTIF(Lists!$E$3:$E$547,Energy!$D487)</f>
        <v>1</v>
      </c>
      <c r="C487">
        <f>COUNTIF(Lists!$C$4:$C$17,Energy!$D487)</f>
        <v>0</v>
      </c>
      <c r="D487" s="5" t="s">
        <v>509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316168.21875</v>
      </c>
      <c r="P487" s="6">
        <v>314246.9375</v>
      </c>
      <c r="Q487" s="6">
        <v>314246.90625</v>
      </c>
      <c r="R487" s="6">
        <v>314246.90625</v>
      </c>
      <c r="S487" s="6">
        <v>316168.1875</v>
      </c>
      <c r="T487" s="6">
        <v>314246.90625</v>
      </c>
      <c r="U487" s="6">
        <v>314246.875</v>
      </c>
      <c r="V487" s="6">
        <v>314246.90625</v>
      </c>
      <c r="W487" s="6">
        <v>316168.15625</v>
      </c>
      <c r="X487" s="6">
        <v>314246.875</v>
      </c>
      <c r="Y487" s="6">
        <v>314246.875</v>
      </c>
      <c r="Z487" s="6">
        <v>314246.84375</v>
      </c>
      <c r="AA487" s="6">
        <v>316168.125</v>
      </c>
      <c r="AB487" s="6">
        <v>314246.84375</v>
      </c>
    </row>
    <row r="488" spans="2:28" x14ac:dyDescent="0.25">
      <c r="B488">
        <f>COUNTIF(Lists!$E$3:$E$547,Energy!$D488)</f>
        <v>1</v>
      </c>
      <c r="C488">
        <f>COUNTIF(Lists!$C$4:$C$17,Energy!$D488)</f>
        <v>0</v>
      </c>
      <c r="D488" s="5" t="s">
        <v>510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314246.9375</v>
      </c>
      <c r="Q488" s="6">
        <v>314246.90625</v>
      </c>
      <c r="R488" s="6">
        <v>314246.90625</v>
      </c>
      <c r="S488" s="6">
        <v>316168.1875</v>
      </c>
      <c r="T488" s="6">
        <v>314246.90625</v>
      </c>
      <c r="U488" s="6">
        <v>314234.1875</v>
      </c>
      <c r="V488" s="6">
        <v>314246.90625</v>
      </c>
      <c r="W488" s="6">
        <v>316168.15625</v>
      </c>
      <c r="X488" s="6">
        <v>314246.875</v>
      </c>
      <c r="Y488" s="6">
        <v>313829.15625</v>
      </c>
      <c r="Z488" s="6">
        <v>313714.84375</v>
      </c>
      <c r="AA488" s="6">
        <v>313690</v>
      </c>
      <c r="AB488" s="6">
        <v>310413.1875</v>
      </c>
    </row>
    <row r="489" spans="2:28" x14ac:dyDescent="0.25">
      <c r="B489">
        <f>COUNTIF(Lists!$E$3:$E$547,Energy!$D489)</f>
        <v>1</v>
      </c>
      <c r="C489">
        <f>COUNTIF(Lists!$C$4:$C$17,Energy!$D489)</f>
        <v>0</v>
      </c>
      <c r="D489" s="5" t="s">
        <v>511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314246.90625</v>
      </c>
      <c r="R489" s="6">
        <v>314246.90625</v>
      </c>
      <c r="S489" s="6">
        <v>316168.1875</v>
      </c>
      <c r="T489" s="6">
        <v>314246.90625</v>
      </c>
      <c r="U489" s="6">
        <v>314246.875</v>
      </c>
      <c r="V489" s="6">
        <v>314246.90625</v>
      </c>
      <c r="W489" s="6">
        <v>316168.15625</v>
      </c>
      <c r="X489" s="6">
        <v>314246.875</v>
      </c>
      <c r="Y489" s="6">
        <v>314246.875</v>
      </c>
      <c r="Z489" s="6">
        <v>314246.84375</v>
      </c>
      <c r="AA489" s="6">
        <v>316168.125</v>
      </c>
      <c r="AB489" s="6">
        <v>314246.84375</v>
      </c>
    </row>
    <row r="490" spans="2:28" x14ac:dyDescent="0.25">
      <c r="B490">
        <f>COUNTIF(Lists!$E$3:$E$547,Energy!$D490)</f>
        <v>1</v>
      </c>
      <c r="C490">
        <f>COUNTIF(Lists!$C$4:$C$17,Energy!$D490)</f>
        <v>0</v>
      </c>
      <c r="D490" s="5" t="s">
        <v>512</v>
      </c>
      <c r="E490" s="6">
        <v>0</v>
      </c>
      <c r="F490" s="6">
        <v>135.7936096191406</v>
      </c>
      <c r="G490" s="6">
        <v>136.02980041503909</v>
      </c>
      <c r="H490" s="6">
        <v>135.7936096191406</v>
      </c>
      <c r="I490" s="6">
        <v>135.7936096191406</v>
      </c>
      <c r="J490" s="6">
        <v>135.7936096191406</v>
      </c>
      <c r="K490" s="6">
        <v>136.02980041503909</v>
      </c>
      <c r="L490" s="6">
        <v>135.7936096191406</v>
      </c>
      <c r="M490" s="6">
        <v>135.7936096191406</v>
      </c>
      <c r="N490" s="6">
        <v>135.7936096191406</v>
      </c>
      <c r="O490" s="6">
        <v>136.02980041503909</v>
      </c>
      <c r="P490" s="6">
        <v>135.7936096191406</v>
      </c>
      <c r="Q490" s="6">
        <v>135.7936096191406</v>
      </c>
      <c r="R490" s="6">
        <v>135.7936096191406</v>
      </c>
      <c r="S490" s="6">
        <v>136.02980041503909</v>
      </c>
      <c r="T490" s="6">
        <v>135.7936096191406</v>
      </c>
      <c r="U490" s="6">
        <v>135.7936096191406</v>
      </c>
      <c r="V490" s="6">
        <v>135.7936096191406</v>
      </c>
      <c r="W490" s="6">
        <v>136.02980041503909</v>
      </c>
      <c r="X490" s="6">
        <v>135.7936096191406</v>
      </c>
      <c r="Y490" s="6">
        <v>135.7936096191406</v>
      </c>
      <c r="Z490" s="6">
        <v>135.7936096191406</v>
      </c>
      <c r="AA490" s="6">
        <v>136.02980041503909</v>
      </c>
      <c r="AB490" s="6">
        <v>135.7936096191406</v>
      </c>
    </row>
    <row r="491" spans="2:28" x14ac:dyDescent="0.25">
      <c r="B491">
        <f>COUNTIF(Lists!$E$3:$E$547,Energy!$D491)</f>
        <v>1</v>
      </c>
      <c r="C491">
        <f>COUNTIF(Lists!$C$4:$C$17,Energy!$D491)</f>
        <v>0</v>
      </c>
      <c r="D491" s="5" t="s">
        <v>513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316168.1875</v>
      </c>
      <c r="T491" s="6">
        <v>314246.90625</v>
      </c>
      <c r="U491" s="6">
        <v>314246.875</v>
      </c>
      <c r="V491" s="6">
        <v>314246.90625</v>
      </c>
      <c r="W491" s="6">
        <v>316168.15625</v>
      </c>
      <c r="X491" s="6">
        <v>314246.875</v>
      </c>
      <c r="Y491" s="6">
        <v>314246.875</v>
      </c>
      <c r="Z491" s="6">
        <v>314246.84375</v>
      </c>
      <c r="AA491" s="6">
        <v>316168.125</v>
      </c>
      <c r="AB491" s="6">
        <v>314246.84375</v>
      </c>
    </row>
    <row r="492" spans="2:28" x14ac:dyDescent="0.25">
      <c r="B492">
        <f>COUNTIF(Lists!$E$3:$E$547,Energy!$D492)</f>
        <v>1</v>
      </c>
      <c r="C492">
        <f>COUNTIF(Lists!$C$4:$C$17,Energy!$D492)</f>
        <v>0</v>
      </c>
      <c r="D492" s="5" t="s">
        <v>514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314246.90625</v>
      </c>
      <c r="U492" s="6">
        <v>314246.875</v>
      </c>
      <c r="V492" s="6">
        <v>314246.90625</v>
      </c>
      <c r="W492" s="6">
        <v>316168.15625</v>
      </c>
      <c r="X492" s="6">
        <v>314246.875</v>
      </c>
      <c r="Y492" s="6">
        <v>314246.875</v>
      </c>
      <c r="Z492" s="6">
        <v>314246.84375</v>
      </c>
      <c r="AA492" s="6">
        <v>316168.125</v>
      </c>
      <c r="AB492" s="6">
        <v>314246.84375</v>
      </c>
    </row>
    <row r="493" spans="2:28" x14ac:dyDescent="0.25">
      <c r="B493">
        <f>COUNTIF(Lists!$E$3:$E$547,Energy!$D493)</f>
        <v>1</v>
      </c>
      <c r="C493">
        <f>COUNTIF(Lists!$C$4:$C$17,Energy!$D493)</f>
        <v>0</v>
      </c>
      <c r="D493" s="5" t="s">
        <v>515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314246.875</v>
      </c>
      <c r="V493" s="6">
        <v>314246.90625</v>
      </c>
      <c r="W493" s="6">
        <v>316168.15625</v>
      </c>
      <c r="X493" s="6">
        <v>314246.875</v>
      </c>
      <c r="Y493" s="6">
        <v>314246.875</v>
      </c>
      <c r="Z493" s="6">
        <v>314246.84375</v>
      </c>
      <c r="AA493" s="6">
        <v>316168.125</v>
      </c>
      <c r="AB493" s="6">
        <v>314246.84375</v>
      </c>
    </row>
    <row r="494" spans="2:28" x14ac:dyDescent="0.25">
      <c r="B494">
        <f>COUNTIF(Lists!$E$3:$E$547,Energy!$D494)</f>
        <v>1</v>
      </c>
      <c r="C494">
        <f>COUNTIF(Lists!$C$4:$C$17,Energy!$D494)</f>
        <v>0</v>
      </c>
      <c r="D494" s="5" t="s">
        <v>516</v>
      </c>
      <c r="E494" s="6">
        <v>0</v>
      </c>
      <c r="F494" s="6">
        <v>135.7936096191406</v>
      </c>
      <c r="G494" s="6">
        <v>136.02980041503909</v>
      </c>
      <c r="H494" s="6">
        <v>135.7936096191406</v>
      </c>
      <c r="I494" s="6">
        <v>135.7936096191406</v>
      </c>
      <c r="J494" s="6">
        <v>135.7936096191406</v>
      </c>
      <c r="K494" s="6">
        <v>136.02980041503909</v>
      </c>
      <c r="L494" s="6">
        <v>135.7936096191406</v>
      </c>
      <c r="M494" s="6">
        <v>135.7936096191406</v>
      </c>
      <c r="N494" s="6">
        <v>135.7936096191406</v>
      </c>
      <c r="O494" s="6">
        <v>136.02980041503909</v>
      </c>
      <c r="P494" s="6">
        <v>135.7936096191406</v>
      </c>
      <c r="Q494" s="6">
        <v>135.7936096191406</v>
      </c>
      <c r="R494" s="6">
        <v>135.7936096191406</v>
      </c>
      <c r="S494" s="6">
        <v>136.02980041503909</v>
      </c>
      <c r="T494" s="6">
        <v>135.7936096191406</v>
      </c>
      <c r="U494" s="6">
        <v>135.7936096191406</v>
      </c>
      <c r="V494" s="6">
        <v>135.7936096191406</v>
      </c>
      <c r="W494" s="6">
        <v>136.02980041503909</v>
      </c>
      <c r="X494" s="6">
        <v>135.7936096191406</v>
      </c>
      <c r="Y494" s="6">
        <v>135.7936096191406</v>
      </c>
      <c r="Z494" s="6">
        <v>135.7936096191406</v>
      </c>
      <c r="AA494" s="6">
        <v>136.02980041503909</v>
      </c>
      <c r="AB494" s="6">
        <v>135.7936096191406</v>
      </c>
    </row>
    <row r="495" spans="2:28" x14ac:dyDescent="0.25">
      <c r="B495">
        <f>COUNTIF(Lists!$E$3:$E$547,Energy!$D495)</f>
        <v>1</v>
      </c>
      <c r="C495">
        <f>COUNTIF(Lists!$C$4:$C$17,Energy!$D495)</f>
        <v>0</v>
      </c>
      <c r="D495" s="5" t="s">
        <v>517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316168.15625</v>
      </c>
      <c r="X495" s="6">
        <v>314246.875</v>
      </c>
      <c r="Y495" s="6">
        <v>314246.875</v>
      </c>
      <c r="Z495" s="6">
        <v>314246.84375</v>
      </c>
      <c r="AA495" s="6">
        <v>316168.125</v>
      </c>
      <c r="AB495" s="6">
        <v>314246.84375</v>
      </c>
    </row>
    <row r="496" spans="2:28" x14ac:dyDescent="0.25">
      <c r="B496">
        <f>COUNTIF(Lists!$E$3:$E$547,Energy!$D496)</f>
        <v>1</v>
      </c>
      <c r="C496">
        <f>COUNTIF(Lists!$C$4:$C$17,Energy!$D496)</f>
        <v>0</v>
      </c>
      <c r="D496" s="5" t="s">
        <v>518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314246.875</v>
      </c>
      <c r="Y496" s="6">
        <v>314246.875</v>
      </c>
      <c r="Z496" s="6">
        <v>314246.84375</v>
      </c>
      <c r="AA496" s="6">
        <v>316168.125</v>
      </c>
      <c r="AB496" s="6">
        <v>314246.84375</v>
      </c>
    </row>
    <row r="497" spans="2:28" x14ac:dyDescent="0.25">
      <c r="B497">
        <f>COUNTIF(Lists!$E$3:$E$547,Energy!$D497)</f>
        <v>1</v>
      </c>
      <c r="C497">
        <f>COUNTIF(Lists!$C$4:$C$17,Energy!$D497)</f>
        <v>0</v>
      </c>
      <c r="D497" s="5" t="s">
        <v>519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314246.84375</v>
      </c>
      <c r="AA497" s="6">
        <v>315676.21875</v>
      </c>
      <c r="AB497" s="6">
        <v>312760.96875</v>
      </c>
    </row>
    <row r="498" spans="2:28" x14ac:dyDescent="0.25">
      <c r="B498">
        <f>COUNTIF(Lists!$E$3:$E$547,Energy!$D498)</f>
        <v>1</v>
      </c>
      <c r="C498">
        <f>COUNTIF(Lists!$C$4:$C$17,Energy!$D498)</f>
        <v>0</v>
      </c>
      <c r="D498" s="5" t="s">
        <v>520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314246.84375</v>
      </c>
      <c r="AA498" s="6">
        <v>316168.125</v>
      </c>
      <c r="AB498" s="6">
        <v>314246.84375</v>
      </c>
    </row>
    <row r="499" spans="2:28" x14ac:dyDescent="0.25">
      <c r="B499">
        <f>COUNTIF(Lists!$E$3:$E$547,Energy!$D499)</f>
        <v>1</v>
      </c>
      <c r="C499">
        <f>COUNTIF(Lists!$C$4:$C$17,Energy!$D499)</f>
        <v>0</v>
      </c>
      <c r="D499" s="5" t="s">
        <v>521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314246.84375</v>
      </c>
      <c r="AA499" s="6">
        <v>316168.125</v>
      </c>
      <c r="AB499" s="6">
        <v>314246.84375</v>
      </c>
    </row>
    <row r="500" spans="2:28" x14ac:dyDescent="0.25">
      <c r="B500">
        <f>COUNTIF(Lists!$E$3:$E$547,Energy!$D500)</f>
        <v>1</v>
      </c>
      <c r="C500">
        <f>COUNTIF(Lists!$C$4:$C$17,Energy!$D500)</f>
        <v>0</v>
      </c>
      <c r="D500" s="5" t="s">
        <v>522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316168.125</v>
      </c>
      <c r="AB500" s="6">
        <v>314246.84375</v>
      </c>
    </row>
    <row r="501" spans="2:28" x14ac:dyDescent="0.25">
      <c r="B501">
        <f>COUNTIF(Lists!$E$3:$E$547,Energy!$D501)</f>
        <v>1</v>
      </c>
      <c r="C501">
        <f>COUNTIF(Lists!$C$4:$C$17,Energy!$D501)</f>
        <v>0</v>
      </c>
      <c r="D501" s="5" t="s">
        <v>523</v>
      </c>
      <c r="E501" s="6">
        <v>0</v>
      </c>
      <c r="F501" s="6">
        <v>135.7936096191406</v>
      </c>
      <c r="G501" s="6">
        <v>136.02980041503909</v>
      </c>
      <c r="H501" s="6">
        <v>135.7936096191406</v>
      </c>
      <c r="I501" s="6">
        <v>135.7936096191406</v>
      </c>
      <c r="J501" s="6">
        <v>135.7936096191406</v>
      </c>
      <c r="K501" s="6">
        <v>136.02980041503909</v>
      </c>
      <c r="L501" s="6">
        <v>135.7936096191406</v>
      </c>
      <c r="M501" s="6">
        <v>135.7936096191406</v>
      </c>
      <c r="N501" s="6">
        <v>135.7936096191406</v>
      </c>
      <c r="O501" s="6">
        <v>136.02980041503909</v>
      </c>
      <c r="P501" s="6">
        <v>135.7936096191406</v>
      </c>
      <c r="Q501" s="6">
        <v>135.7936096191406</v>
      </c>
      <c r="R501" s="6">
        <v>135.7936096191406</v>
      </c>
      <c r="S501" s="6">
        <v>136.02980041503909</v>
      </c>
      <c r="T501" s="6">
        <v>135.7936096191406</v>
      </c>
      <c r="U501" s="6">
        <v>135.7936096191406</v>
      </c>
      <c r="V501" s="6">
        <v>135.7936096191406</v>
      </c>
      <c r="W501" s="6">
        <v>136.02980041503909</v>
      </c>
      <c r="X501" s="6">
        <v>135.7936096191406</v>
      </c>
      <c r="Y501" s="6">
        <v>135.7936096191406</v>
      </c>
      <c r="Z501" s="6">
        <v>135.7936096191406</v>
      </c>
      <c r="AA501" s="6">
        <v>136.02980041503909</v>
      </c>
      <c r="AB501" s="6">
        <v>135.7936096191406</v>
      </c>
    </row>
    <row r="502" spans="2:28" x14ac:dyDescent="0.25">
      <c r="B502">
        <f>COUNTIF(Lists!$E$3:$E$547,Energy!$D502)</f>
        <v>1</v>
      </c>
      <c r="C502">
        <f>COUNTIF(Lists!$C$4:$C$17,Energy!$D502)</f>
        <v>0</v>
      </c>
      <c r="D502" s="5" t="s">
        <v>524</v>
      </c>
      <c r="E502" s="6">
        <v>664.88763427734375</v>
      </c>
      <c r="F502" s="6">
        <v>664.88763427734375</v>
      </c>
      <c r="G502" s="6">
        <v>665.85089111328125</v>
      </c>
      <c r="H502" s="6">
        <v>664.88763427734375</v>
      </c>
      <c r="I502" s="6">
        <v>664.88763427734375</v>
      </c>
      <c r="J502" s="6">
        <v>664.88763427734375</v>
      </c>
      <c r="K502" s="6">
        <v>665.85089111328125</v>
      </c>
      <c r="L502" s="6">
        <v>664.88763427734375</v>
      </c>
      <c r="M502" s="6">
        <v>664.88763427734375</v>
      </c>
      <c r="N502" s="6">
        <v>664.88763427734375</v>
      </c>
      <c r="O502" s="6">
        <v>665.85089111328125</v>
      </c>
      <c r="P502" s="6">
        <v>664.88763427734375</v>
      </c>
      <c r="Q502" s="6">
        <v>664.88763427734375</v>
      </c>
      <c r="R502" s="6">
        <v>663.87725830078125</v>
      </c>
      <c r="S502" s="6">
        <v>663.20880126953125</v>
      </c>
      <c r="T502" s="6">
        <v>651.64459228515625</v>
      </c>
      <c r="U502" s="6">
        <v>645.652587890625</v>
      </c>
      <c r="V502" s="6">
        <v>652.5408935546875</v>
      </c>
      <c r="W502" s="6">
        <v>650.20965576171875</v>
      </c>
      <c r="X502" s="6">
        <v>635.75152587890625</v>
      </c>
      <c r="Y502" s="6">
        <v>634.46917724609375</v>
      </c>
      <c r="Z502" s="6">
        <v>617.52899169921875</v>
      </c>
      <c r="AA502" s="6">
        <v>605.8414306640625</v>
      </c>
      <c r="AB502" s="6">
        <v>601.9124755859375</v>
      </c>
    </row>
    <row r="503" spans="2:28" x14ac:dyDescent="0.25">
      <c r="B503">
        <f>COUNTIF(Lists!$E$3:$E$547,Energy!$D503)</f>
        <v>1</v>
      </c>
      <c r="C503">
        <f>COUNTIF(Lists!$C$4:$C$17,Energy!$D503)</f>
        <v>0</v>
      </c>
      <c r="D503" s="5" t="s">
        <v>525</v>
      </c>
      <c r="E503" s="6">
        <v>0</v>
      </c>
      <c r="F503" s="6">
        <v>135.7936096191406</v>
      </c>
      <c r="G503" s="6">
        <v>136.02980041503909</v>
      </c>
      <c r="H503" s="6">
        <v>135.7936096191406</v>
      </c>
      <c r="I503" s="6">
        <v>135.7936096191406</v>
      </c>
      <c r="J503" s="6">
        <v>135.7936096191406</v>
      </c>
      <c r="K503" s="6">
        <v>136.02980041503909</v>
      </c>
      <c r="L503" s="6">
        <v>135.7936096191406</v>
      </c>
      <c r="M503" s="6">
        <v>135.7936096191406</v>
      </c>
      <c r="N503" s="6">
        <v>135.7936096191406</v>
      </c>
      <c r="O503" s="6">
        <v>136.02980041503909</v>
      </c>
      <c r="P503" s="6">
        <v>135.7936096191406</v>
      </c>
      <c r="Q503" s="6">
        <v>135.7936096191406</v>
      </c>
      <c r="R503" s="6">
        <v>135.7936096191406</v>
      </c>
      <c r="S503" s="6">
        <v>136.02980041503909</v>
      </c>
      <c r="T503" s="6">
        <v>135.7936096191406</v>
      </c>
      <c r="U503" s="6">
        <v>135.7936096191406</v>
      </c>
      <c r="V503" s="6">
        <v>135.7936096191406</v>
      </c>
      <c r="W503" s="6">
        <v>136.02980041503909</v>
      </c>
      <c r="X503" s="6">
        <v>135.7936096191406</v>
      </c>
      <c r="Y503" s="6">
        <v>135.7936096191406</v>
      </c>
      <c r="Z503" s="6">
        <v>135.7936096191406</v>
      </c>
      <c r="AA503" s="6">
        <v>136.02980041503909</v>
      </c>
      <c r="AB503" s="6">
        <v>135.7936096191406</v>
      </c>
    </row>
    <row r="504" spans="2:28" x14ac:dyDescent="0.25">
      <c r="B504">
        <f>COUNTIF(Lists!$E$3:$E$547,Energy!$D504)</f>
        <v>1</v>
      </c>
      <c r="C504">
        <f>COUNTIF(Lists!$C$4:$C$17,Energy!$D504)</f>
        <v>0</v>
      </c>
      <c r="D504" s="5" t="s">
        <v>526</v>
      </c>
      <c r="E504" s="6">
        <v>0</v>
      </c>
      <c r="F504" s="6">
        <v>0</v>
      </c>
      <c r="G504" s="6">
        <v>0</v>
      </c>
      <c r="H504" s="6">
        <v>0</v>
      </c>
      <c r="I504" s="6">
        <v>739951.75</v>
      </c>
      <c r="J504" s="6">
        <v>739951.75</v>
      </c>
      <c r="K504" s="6">
        <v>743202.875</v>
      </c>
      <c r="L504" s="6">
        <v>739951.75</v>
      </c>
      <c r="M504" s="6">
        <v>739951.75</v>
      </c>
      <c r="N504" s="6">
        <v>739951.75</v>
      </c>
      <c r="O504" s="6">
        <v>743202.875</v>
      </c>
      <c r="P504" s="6">
        <v>739951.75</v>
      </c>
      <c r="Q504" s="6">
        <v>739951.6875</v>
      </c>
      <c r="R504" s="6">
        <v>739951.6875</v>
      </c>
      <c r="S504" s="6">
        <v>743202.875</v>
      </c>
      <c r="T504" s="6">
        <v>739951.6875</v>
      </c>
      <c r="U504" s="6">
        <v>739951.6875</v>
      </c>
      <c r="V504" s="6">
        <v>739951.6875</v>
      </c>
      <c r="W504" s="6">
        <v>743202.8125</v>
      </c>
      <c r="X504" s="6">
        <v>739951.625</v>
      </c>
      <c r="Y504" s="6">
        <v>739951.625</v>
      </c>
      <c r="Z504" s="6">
        <v>739951.625</v>
      </c>
      <c r="AA504" s="6">
        <v>743202.75</v>
      </c>
      <c r="AB504" s="6">
        <v>739951.5625</v>
      </c>
    </row>
    <row r="505" spans="2:28" x14ac:dyDescent="0.25">
      <c r="B505">
        <f>COUNTIF(Lists!$E$3:$E$547,Energy!$D505)</f>
        <v>1</v>
      </c>
      <c r="C505">
        <f>COUNTIF(Lists!$C$4:$C$17,Energy!$D505)</f>
        <v>0</v>
      </c>
      <c r="D505" s="5" t="s">
        <v>527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667591.625</v>
      </c>
      <c r="L505" s="6">
        <v>663217.0625</v>
      </c>
      <c r="M505" s="6">
        <v>663217.0625</v>
      </c>
      <c r="N505" s="6">
        <v>663217.0625</v>
      </c>
      <c r="O505" s="6">
        <v>667591.625</v>
      </c>
      <c r="P505" s="6">
        <v>663217.0625</v>
      </c>
      <c r="Q505" s="6">
        <v>663217.0625</v>
      </c>
      <c r="R505" s="6">
        <v>663217.0625</v>
      </c>
      <c r="S505" s="6">
        <v>667591.625</v>
      </c>
      <c r="T505" s="6">
        <v>663217.0625</v>
      </c>
      <c r="U505" s="6">
        <v>663217.0625</v>
      </c>
      <c r="V505" s="6">
        <v>663217</v>
      </c>
      <c r="W505" s="6">
        <v>667591.5625</v>
      </c>
      <c r="X505" s="6">
        <v>663217</v>
      </c>
      <c r="Y505" s="6">
        <v>663212.25</v>
      </c>
      <c r="Z505" s="6">
        <v>663216.9375</v>
      </c>
      <c r="AA505" s="6">
        <v>667503.1875</v>
      </c>
      <c r="AB505" s="6">
        <v>662486.6875</v>
      </c>
    </row>
    <row r="506" spans="2:28" x14ac:dyDescent="0.25">
      <c r="B506">
        <f>COUNTIF(Lists!$E$3:$E$547,Energy!$D506)</f>
        <v>1</v>
      </c>
      <c r="C506">
        <f>COUNTIF(Lists!$C$4:$C$17,Energy!$D506)</f>
        <v>0</v>
      </c>
      <c r="D506" s="5" t="s">
        <v>528</v>
      </c>
      <c r="E506" s="6">
        <v>0</v>
      </c>
      <c r="F506" s="6">
        <v>135.7936096191406</v>
      </c>
      <c r="G506" s="6">
        <v>136.02980041503909</v>
      </c>
      <c r="H506" s="6">
        <v>135.7936096191406</v>
      </c>
      <c r="I506" s="6">
        <v>135.7936096191406</v>
      </c>
      <c r="J506" s="6">
        <v>135.7936096191406</v>
      </c>
      <c r="K506" s="6">
        <v>136.02980041503909</v>
      </c>
      <c r="L506" s="6">
        <v>135.7936096191406</v>
      </c>
      <c r="M506" s="6">
        <v>135.7936096191406</v>
      </c>
      <c r="N506" s="6">
        <v>135.7936096191406</v>
      </c>
      <c r="O506" s="6">
        <v>136.02980041503909</v>
      </c>
      <c r="P506" s="6">
        <v>135.7936096191406</v>
      </c>
      <c r="Q506" s="6">
        <v>135.7936096191406</v>
      </c>
      <c r="R506" s="6">
        <v>135.7936096191406</v>
      </c>
      <c r="S506" s="6">
        <v>136.02980041503909</v>
      </c>
      <c r="T506" s="6">
        <v>135.7936096191406</v>
      </c>
      <c r="U506" s="6">
        <v>135.7936096191406</v>
      </c>
      <c r="V506" s="6">
        <v>135.7936096191406</v>
      </c>
      <c r="W506" s="6">
        <v>136.02980041503909</v>
      </c>
      <c r="X506" s="6">
        <v>135.7936096191406</v>
      </c>
      <c r="Y506" s="6">
        <v>135.7936096191406</v>
      </c>
      <c r="Z506" s="6">
        <v>135.7936096191406</v>
      </c>
      <c r="AA506" s="6">
        <v>136.02980041503909</v>
      </c>
      <c r="AB506" s="6">
        <v>135.7936096191406</v>
      </c>
    </row>
    <row r="507" spans="2:28" x14ac:dyDescent="0.25">
      <c r="B507">
        <f>COUNTIF(Lists!$E$3:$E$547,Energy!$D507)</f>
        <v>1</v>
      </c>
      <c r="C507">
        <f>COUNTIF(Lists!$C$4:$C$17,Energy!$D507)</f>
        <v>0</v>
      </c>
      <c r="D507" s="5" t="s">
        <v>529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314246.84375</v>
      </c>
    </row>
    <row r="508" spans="2:28" x14ac:dyDescent="0.25">
      <c r="B508">
        <f>COUNTIF(Lists!$E$3:$E$547,Energy!$D508)</f>
        <v>1</v>
      </c>
      <c r="C508">
        <f>COUNTIF(Lists!$C$4:$C$17,Energy!$D508)</f>
        <v>0</v>
      </c>
      <c r="D508" s="5" t="s">
        <v>530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-4181.2763671875</v>
      </c>
    </row>
    <row r="509" spans="2:28" x14ac:dyDescent="0.25">
      <c r="B509">
        <f>COUNTIF(Lists!$E$3:$E$547,Energy!$D509)</f>
        <v>1</v>
      </c>
      <c r="C509">
        <f>COUNTIF(Lists!$C$4:$C$17,Energy!$D509)</f>
        <v>0</v>
      </c>
      <c r="D509" s="5" t="s">
        <v>531</v>
      </c>
      <c r="E509" s="6">
        <v>0</v>
      </c>
      <c r="F509" s="6">
        <v>135.7936096191406</v>
      </c>
      <c r="G509" s="6">
        <v>136.02980041503909</v>
      </c>
      <c r="H509" s="6">
        <v>135.7936096191406</v>
      </c>
      <c r="I509" s="6">
        <v>135.7936096191406</v>
      </c>
      <c r="J509" s="6">
        <v>135.7936096191406</v>
      </c>
      <c r="K509" s="6">
        <v>136.02980041503909</v>
      </c>
      <c r="L509" s="6">
        <v>135.7936096191406</v>
      </c>
      <c r="M509" s="6">
        <v>135.7936096191406</v>
      </c>
      <c r="N509" s="6">
        <v>135.7936096191406</v>
      </c>
      <c r="O509" s="6">
        <v>136.02980041503909</v>
      </c>
      <c r="P509" s="6">
        <v>135.7936096191406</v>
      </c>
      <c r="Q509" s="6">
        <v>135.7936096191406</v>
      </c>
      <c r="R509" s="6">
        <v>135.7936096191406</v>
      </c>
      <c r="S509" s="6">
        <v>136.02980041503909</v>
      </c>
      <c r="T509" s="6">
        <v>135.7936096191406</v>
      </c>
      <c r="U509" s="6">
        <v>135.7936096191406</v>
      </c>
      <c r="V509" s="6">
        <v>135.7936096191406</v>
      </c>
      <c r="W509" s="6">
        <v>136.02980041503909</v>
      </c>
      <c r="X509" s="6">
        <v>135.7936096191406</v>
      </c>
      <c r="Y509" s="6">
        <v>135.7936096191406</v>
      </c>
      <c r="Z509" s="6">
        <v>135.7936096191406</v>
      </c>
      <c r="AA509" s="6">
        <v>136.02980041503909</v>
      </c>
      <c r="AB509" s="6">
        <v>135.7936096191406</v>
      </c>
    </row>
    <row r="510" spans="2:28" x14ac:dyDescent="0.25">
      <c r="B510">
        <f>COUNTIF(Lists!$E$3:$E$547,Energy!$D510)</f>
        <v>1</v>
      </c>
      <c r="C510">
        <f>COUNTIF(Lists!$C$4:$C$17,Energy!$D510)</f>
        <v>0</v>
      </c>
      <c r="D510" s="5" t="s">
        <v>532</v>
      </c>
      <c r="E510" s="6">
        <v>0</v>
      </c>
      <c r="F510" s="6">
        <v>135.7936096191406</v>
      </c>
      <c r="G510" s="6">
        <v>136.02980041503909</v>
      </c>
      <c r="H510" s="6">
        <v>135.7936096191406</v>
      </c>
      <c r="I510" s="6">
        <v>135.7936096191406</v>
      </c>
      <c r="J510" s="6">
        <v>135.7936096191406</v>
      </c>
      <c r="K510" s="6">
        <v>136.02980041503909</v>
      </c>
      <c r="L510" s="6">
        <v>135.7936096191406</v>
      </c>
      <c r="M510" s="6">
        <v>135.7936096191406</v>
      </c>
      <c r="N510" s="6">
        <v>135.7936096191406</v>
      </c>
      <c r="O510" s="6">
        <v>136.02980041503909</v>
      </c>
      <c r="P510" s="6">
        <v>135.7936096191406</v>
      </c>
      <c r="Q510" s="6">
        <v>135.7936096191406</v>
      </c>
      <c r="R510" s="6">
        <v>135.7936096191406</v>
      </c>
      <c r="S510" s="6">
        <v>136.02980041503909</v>
      </c>
      <c r="T510" s="6">
        <v>135.7936096191406</v>
      </c>
      <c r="U510" s="6">
        <v>135.7936096191406</v>
      </c>
      <c r="V510" s="6">
        <v>135.7936096191406</v>
      </c>
      <c r="W510" s="6">
        <v>136.02980041503909</v>
      </c>
      <c r="X510" s="6">
        <v>135.7936096191406</v>
      </c>
      <c r="Y510" s="6">
        <v>135.7936096191406</v>
      </c>
      <c r="Z510" s="6">
        <v>135.7936096191406</v>
      </c>
      <c r="AA510" s="6">
        <v>136.02980041503909</v>
      </c>
      <c r="AB510" s="6">
        <v>135.7936096191406</v>
      </c>
    </row>
    <row r="511" spans="2:28" x14ac:dyDescent="0.25">
      <c r="B511">
        <f>COUNTIF(Lists!$E$3:$E$547,Energy!$D511)</f>
        <v>1</v>
      </c>
      <c r="C511">
        <f>COUNTIF(Lists!$C$4:$C$17,Energy!$D511)</f>
        <v>0</v>
      </c>
      <c r="D511" s="5" t="s">
        <v>533</v>
      </c>
      <c r="E511" s="6">
        <v>0</v>
      </c>
      <c r="F511" s="6">
        <v>135.7936096191406</v>
      </c>
      <c r="G511" s="6">
        <v>136.02980041503909</v>
      </c>
      <c r="H511" s="6">
        <v>135.7936096191406</v>
      </c>
      <c r="I511" s="6">
        <v>135.7936096191406</v>
      </c>
      <c r="J511" s="6">
        <v>135.7936096191406</v>
      </c>
      <c r="K511" s="6">
        <v>136.02980041503909</v>
      </c>
      <c r="L511" s="6">
        <v>135.7936096191406</v>
      </c>
      <c r="M511" s="6">
        <v>135.7936096191406</v>
      </c>
      <c r="N511" s="6">
        <v>135.7936096191406</v>
      </c>
      <c r="O511" s="6">
        <v>136.02980041503909</v>
      </c>
      <c r="P511" s="6">
        <v>135.7936096191406</v>
      </c>
      <c r="Q511" s="6">
        <v>135.7936096191406</v>
      </c>
      <c r="R511" s="6">
        <v>135.7936096191406</v>
      </c>
      <c r="S511" s="6">
        <v>136.02980041503909</v>
      </c>
      <c r="T511" s="6">
        <v>135.7936096191406</v>
      </c>
      <c r="U511" s="6">
        <v>135.7936096191406</v>
      </c>
      <c r="V511" s="6">
        <v>135.7936096191406</v>
      </c>
      <c r="W511" s="6">
        <v>136.02980041503909</v>
      </c>
      <c r="X511" s="6">
        <v>135.7936096191406</v>
      </c>
      <c r="Y511" s="6">
        <v>135.7936096191406</v>
      </c>
      <c r="Z511" s="6">
        <v>135.7936096191406</v>
      </c>
      <c r="AA511" s="6">
        <v>136.02980041503909</v>
      </c>
      <c r="AB511" s="6">
        <v>135.7936096191406</v>
      </c>
    </row>
    <row r="512" spans="2:28" x14ac:dyDescent="0.25">
      <c r="B512">
        <f>COUNTIF(Lists!$E$3:$E$547,Energy!$D512)</f>
        <v>1</v>
      </c>
      <c r="C512">
        <f>COUNTIF(Lists!$C$4:$C$17,Energy!$D512)</f>
        <v>0</v>
      </c>
      <c r="D512" s="5" t="s">
        <v>534</v>
      </c>
      <c r="E512" s="6">
        <v>0</v>
      </c>
      <c r="F512" s="6">
        <v>4073.8125</v>
      </c>
      <c r="G512" s="6">
        <v>8161.7958984375</v>
      </c>
      <c r="H512" s="6">
        <v>8147.625</v>
      </c>
      <c r="I512" s="6">
        <v>8147.625</v>
      </c>
      <c r="J512" s="6">
        <v>8147.625</v>
      </c>
      <c r="K512" s="6">
        <v>12242.6943359375</v>
      </c>
      <c r="L512" s="6">
        <v>14937.3125</v>
      </c>
      <c r="M512" s="6">
        <v>14937.3125</v>
      </c>
      <c r="N512" s="6">
        <v>16390.3046875</v>
      </c>
      <c r="O512" s="6">
        <v>17955.951171875</v>
      </c>
      <c r="P512" s="6">
        <v>19350.609375</v>
      </c>
      <c r="Q512" s="6">
        <v>20830.759765625</v>
      </c>
      <c r="R512" s="6">
        <v>22365.228515625</v>
      </c>
      <c r="S512" s="6">
        <v>23927.6640625</v>
      </c>
      <c r="T512" s="6">
        <v>25298.373046875</v>
      </c>
      <c r="U512" s="6">
        <v>26792.103515625</v>
      </c>
      <c r="V512" s="6">
        <v>28272.25390625</v>
      </c>
      <c r="W512" s="6">
        <v>29817.755859375</v>
      </c>
      <c r="X512" s="6">
        <v>31341.1875</v>
      </c>
      <c r="Y512" s="6">
        <v>32997.87109375</v>
      </c>
      <c r="Z512" s="6">
        <v>34736.03125</v>
      </c>
      <c r="AA512" s="6">
        <v>36632.84765625</v>
      </c>
      <c r="AB512" s="6">
        <v>38511.09375</v>
      </c>
    </row>
    <row r="513" spans="2:28" x14ac:dyDescent="0.25">
      <c r="B513">
        <f>COUNTIF(Lists!$E$3:$E$547,Energy!$D513)</f>
        <v>1</v>
      </c>
      <c r="C513">
        <f>COUNTIF(Lists!$C$4:$C$17,Energy!$D513)</f>
        <v>0</v>
      </c>
      <c r="D513" s="5" t="s">
        <v>535</v>
      </c>
      <c r="E513" s="6">
        <v>-4050.106689453125</v>
      </c>
      <c r="F513" s="6">
        <v>-6086.86083984375</v>
      </c>
      <c r="G513" s="6">
        <v>-7686.07177734375</v>
      </c>
      <c r="H513" s="6">
        <v>-8499.291015625</v>
      </c>
      <c r="I513" s="6">
        <v>-9408.107421875</v>
      </c>
      <c r="J513" s="6">
        <v>-9682.5869140625</v>
      </c>
      <c r="K513" s="6">
        <v>-10108.1064453125</v>
      </c>
      <c r="L513" s="6">
        <v>-11927.72265625</v>
      </c>
      <c r="M513" s="6">
        <v>-12269.5830078125</v>
      </c>
      <c r="N513" s="6">
        <v>-12534.9453125</v>
      </c>
      <c r="O513" s="6">
        <v>-12816.5888671875</v>
      </c>
      <c r="P513" s="6">
        <v>-13008.3818359375</v>
      </c>
      <c r="Q513" s="6">
        <v>-13175.09375</v>
      </c>
      <c r="R513" s="6">
        <v>-13175.52734375</v>
      </c>
      <c r="S513" s="6">
        <v>-13101.6875</v>
      </c>
      <c r="T513" s="6">
        <v>-13078.51953125</v>
      </c>
      <c r="U513" s="6">
        <v>-13019.986328125</v>
      </c>
      <c r="V513" s="6">
        <v>-13142.2119140625</v>
      </c>
      <c r="W513" s="6">
        <v>-12916.9013671875</v>
      </c>
      <c r="X513" s="6">
        <v>-12868.9951171875</v>
      </c>
      <c r="Y513" s="6">
        <v>-12829.04296875</v>
      </c>
      <c r="Z513" s="6">
        <v>-12642.32421875</v>
      </c>
      <c r="AA513" s="6">
        <v>-12503.6748046875</v>
      </c>
      <c r="AB513" s="6">
        <v>-12469.966796875</v>
      </c>
    </row>
    <row r="514" spans="2:28" x14ac:dyDescent="0.25">
      <c r="B514">
        <f>COUNTIF(Lists!$E$3:$E$547,Energy!$D514)</f>
        <v>1</v>
      </c>
      <c r="C514">
        <f>COUNTIF(Lists!$C$4:$C$17,Energy!$D514)</f>
        <v>0</v>
      </c>
      <c r="D514" s="5" t="s">
        <v>536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1277674.125</v>
      </c>
      <c r="AB514" s="6">
        <v>1264896.875</v>
      </c>
    </row>
    <row r="515" spans="2:28" x14ac:dyDescent="0.25">
      <c r="B515">
        <f>COUNTIF(Lists!$E$3:$E$547,Energy!$D515)</f>
        <v>1</v>
      </c>
      <c r="C515">
        <f>COUNTIF(Lists!$C$4:$C$17,Energy!$D515)</f>
        <v>0</v>
      </c>
      <c r="D515" s="5" t="s">
        <v>537</v>
      </c>
      <c r="E515" s="6">
        <v>0</v>
      </c>
      <c r="F515" s="6">
        <v>0</v>
      </c>
      <c r="G515" s="6">
        <v>0</v>
      </c>
      <c r="H515" s="6">
        <v>0</v>
      </c>
      <c r="I515" s="6">
        <v>40738.125</v>
      </c>
      <c r="J515" s="6">
        <v>81476.25</v>
      </c>
      <c r="K515" s="6">
        <v>122426.9375</v>
      </c>
      <c r="L515" s="6">
        <v>162952.5</v>
      </c>
      <c r="M515" s="6">
        <v>203690.625</v>
      </c>
      <c r="N515" s="6">
        <v>244428.75</v>
      </c>
      <c r="O515" s="6">
        <v>285662.875</v>
      </c>
      <c r="P515" s="6">
        <v>325905</v>
      </c>
      <c r="Q515" s="6">
        <v>366643.125</v>
      </c>
      <c r="R515" s="6">
        <v>407381.21875</v>
      </c>
      <c r="S515" s="6">
        <v>448898.75</v>
      </c>
      <c r="T515" s="6">
        <v>488857.46875</v>
      </c>
      <c r="U515" s="6">
        <v>529595.5625</v>
      </c>
      <c r="V515" s="6">
        <v>570333.6875</v>
      </c>
      <c r="W515" s="6">
        <v>612134.625</v>
      </c>
      <c r="X515" s="6">
        <v>651809.875</v>
      </c>
      <c r="Y515" s="6">
        <v>692547.9375</v>
      </c>
      <c r="Z515" s="6">
        <v>733286.0625</v>
      </c>
      <c r="AA515" s="6">
        <v>775370.375</v>
      </c>
      <c r="AB515" s="6">
        <v>814762.25</v>
      </c>
    </row>
    <row r="516" spans="2:28" x14ac:dyDescent="0.25">
      <c r="B516">
        <f>COUNTIF(Lists!$E$3:$E$547,Energy!$D516)</f>
        <v>1</v>
      </c>
      <c r="C516">
        <f>COUNTIF(Lists!$C$4:$C$17,Energy!$D516)</f>
        <v>0</v>
      </c>
      <c r="D516" s="5" t="s">
        <v>538</v>
      </c>
      <c r="E516" s="6">
        <v>0</v>
      </c>
      <c r="F516" s="6">
        <v>0</v>
      </c>
      <c r="G516" s="6">
        <v>0</v>
      </c>
      <c r="H516" s="6">
        <v>0</v>
      </c>
      <c r="I516" s="6">
        <v>-8559.935546875</v>
      </c>
      <c r="J516" s="6">
        <v>-8441.869140625</v>
      </c>
      <c r="K516" s="6">
        <v>-8618.1123046875</v>
      </c>
      <c r="L516" s="6">
        <v>-8690.3818359375</v>
      </c>
      <c r="M516" s="6">
        <v>-8702.58203125</v>
      </c>
      <c r="N516" s="6">
        <v>-8872.7431640625</v>
      </c>
      <c r="O516" s="6">
        <v>-8894.4560546875</v>
      </c>
      <c r="P516" s="6">
        <v>-8965.052734375</v>
      </c>
      <c r="Q516" s="6">
        <v>-8952.4013671875</v>
      </c>
      <c r="R516" s="6">
        <v>-9000.2705078125</v>
      </c>
      <c r="S516" s="6">
        <v>-9005.4677734375</v>
      </c>
      <c r="T516" s="6">
        <v>-9073.814453125</v>
      </c>
      <c r="U516" s="6">
        <v>-9001.306640625</v>
      </c>
      <c r="V516" s="6">
        <v>-9138.54296875</v>
      </c>
      <c r="W516" s="6">
        <v>-9068.9541015625</v>
      </c>
      <c r="X516" s="6">
        <v>-9027.3408203125</v>
      </c>
      <c r="Y516" s="6">
        <v>-8950.990234375</v>
      </c>
      <c r="Z516" s="6">
        <v>-8947.1103515625</v>
      </c>
      <c r="AA516" s="6">
        <v>-8883.7880859375</v>
      </c>
      <c r="AB516" s="6">
        <v>-8846.6376953125</v>
      </c>
    </row>
    <row r="517" spans="2:28" x14ac:dyDescent="0.25">
      <c r="B517">
        <f>COUNTIF(Lists!$E$3:$E$547,Energy!$D517)</f>
        <v>1</v>
      </c>
      <c r="C517">
        <f>COUNTIF(Lists!$C$4:$C$17,Energy!$D517)</f>
        <v>0</v>
      </c>
      <c r="D517" s="5" t="s">
        <v>539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-8441.869140625</v>
      </c>
      <c r="K517" s="6">
        <v>-8618.1123046875</v>
      </c>
      <c r="L517" s="6">
        <v>-8690.3818359375</v>
      </c>
      <c r="M517" s="6">
        <v>-8702.58203125</v>
      </c>
      <c r="N517" s="6">
        <v>-8872.7431640625</v>
      </c>
      <c r="O517" s="6">
        <v>-8894.4560546875</v>
      </c>
      <c r="P517" s="6">
        <v>-8965.052734375</v>
      </c>
      <c r="Q517" s="6">
        <v>-8952.4013671875</v>
      </c>
      <c r="R517" s="6">
        <v>-9000.2705078125</v>
      </c>
      <c r="S517" s="6">
        <v>-9005.4677734375</v>
      </c>
      <c r="T517" s="6">
        <v>-9073.814453125</v>
      </c>
      <c r="U517" s="6">
        <v>-9001.306640625</v>
      </c>
      <c r="V517" s="6">
        <v>-9133.1650390625</v>
      </c>
      <c r="W517" s="6">
        <v>-9068.9541015625</v>
      </c>
      <c r="X517" s="6">
        <v>-9027.3408203125</v>
      </c>
      <c r="Y517" s="6">
        <v>-8956.3681640625</v>
      </c>
      <c r="Z517" s="6">
        <v>-8941.732421875</v>
      </c>
      <c r="AA517" s="6">
        <v>-8889.166015625</v>
      </c>
      <c r="AB517" s="6">
        <v>-8855.41796875</v>
      </c>
    </row>
    <row r="518" spans="2:28" x14ac:dyDescent="0.25">
      <c r="B518">
        <f>COUNTIF(Lists!$E$3:$E$547,Energy!$D518)</f>
        <v>1</v>
      </c>
      <c r="C518">
        <f>COUNTIF(Lists!$C$4:$C$17,Energy!$D518)</f>
        <v>0</v>
      </c>
      <c r="D518" s="5" t="s">
        <v>540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-8618.1123046875</v>
      </c>
      <c r="L518" s="6">
        <v>-8690.3818359375</v>
      </c>
      <c r="M518" s="6">
        <v>-8702.5830078125</v>
      </c>
      <c r="N518" s="6">
        <v>-8872.7431640625</v>
      </c>
      <c r="O518" s="6">
        <v>-8894.4560546875</v>
      </c>
      <c r="P518" s="6">
        <v>-8965.052734375</v>
      </c>
      <c r="Q518" s="6">
        <v>-8952.4013671875</v>
      </c>
      <c r="R518" s="6">
        <v>-9000.2705078125</v>
      </c>
      <c r="S518" s="6">
        <v>-9005.4677734375</v>
      </c>
      <c r="T518" s="6">
        <v>-9073.814453125</v>
      </c>
      <c r="U518" s="6">
        <v>-9001.306640625</v>
      </c>
      <c r="V518" s="6">
        <v>-9138.54296875</v>
      </c>
      <c r="W518" s="6">
        <v>-9068.9541015625</v>
      </c>
      <c r="X518" s="6">
        <v>-9027.3408203125</v>
      </c>
      <c r="Y518" s="6">
        <v>-8961.74609375</v>
      </c>
      <c r="Z518" s="6">
        <v>-8947.1103515625</v>
      </c>
      <c r="AA518" s="6">
        <v>-8899.9228515625</v>
      </c>
      <c r="AB518" s="6">
        <v>-8869.576171875</v>
      </c>
    </row>
    <row r="519" spans="2:28" x14ac:dyDescent="0.25">
      <c r="B519">
        <f>COUNTIF(Lists!$E$3:$E$547,Energy!$D519)</f>
        <v>1</v>
      </c>
      <c r="C519">
        <f>COUNTIF(Lists!$C$4:$C$17,Energy!$D519)</f>
        <v>0</v>
      </c>
      <c r="D519" s="5" t="s">
        <v>541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-8690.3818359375</v>
      </c>
      <c r="M519" s="6">
        <v>-8702.5830078125</v>
      </c>
      <c r="N519" s="6">
        <v>-8872.7431640625</v>
      </c>
      <c r="O519" s="6">
        <v>-8894.4560546875</v>
      </c>
      <c r="P519" s="6">
        <v>-8965.052734375</v>
      </c>
      <c r="Q519" s="6">
        <v>-8952.4013671875</v>
      </c>
      <c r="R519" s="6">
        <v>-9000.2705078125</v>
      </c>
      <c r="S519" s="6">
        <v>-9005.4677734375</v>
      </c>
      <c r="T519" s="6">
        <v>-9073.814453125</v>
      </c>
      <c r="U519" s="6">
        <v>-9001.306640625</v>
      </c>
      <c r="V519" s="6">
        <v>-9138.54296875</v>
      </c>
      <c r="W519" s="6">
        <v>-9068.9541015625</v>
      </c>
      <c r="X519" s="6">
        <v>-9027.3408203125</v>
      </c>
      <c r="Y519" s="6">
        <v>-8961.74609375</v>
      </c>
      <c r="Z519" s="6">
        <v>-8952.48828125</v>
      </c>
      <c r="AA519" s="6">
        <v>-8899.9228515625</v>
      </c>
      <c r="AB519" s="6">
        <v>-8874.9541015625</v>
      </c>
    </row>
    <row r="520" spans="2:28" x14ac:dyDescent="0.25">
      <c r="B520">
        <f>COUNTIF(Lists!$E$3:$E$547,Energy!$D520)</f>
        <v>1</v>
      </c>
      <c r="C520">
        <f>COUNTIF(Lists!$C$4:$C$17,Energy!$D520)</f>
        <v>0</v>
      </c>
      <c r="D520" s="5" t="s">
        <v>542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-8702.5830078125</v>
      </c>
      <c r="N520" s="6">
        <v>-8872.7431640625</v>
      </c>
      <c r="O520" s="6">
        <v>-8894.4560546875</v>
      </c>
      <c r="P520" s="6">
        <v>-8965.052734375</v>
      </c>
      <c r="Q520" s="6">
        <v>-8952.4013671875</v>
      </c>
      <c r="R520" s="6">
        <v>-9000.2705078125</v>
      </c>
      <c r="S520" s="6">
        <v>-9005.4677734375</v>
      </c>
      <c r="T520" s="6">
        <v>-9073.814453125</v>
      </c>
      <c r="U520" s="6">
        <v>-9006.6845703125</v>
      </c>
      <c r="V520" s="6">
        <v>-9138.54296875</v>
      </c>
      <c r="W520" s="6">
        <v>-9068.9541015625</v>
      </c>
      <c r="X520" s="6">
        <v>-9027.3408203125</v>
      </c>
      <c r="Y520" s="6">
        <v>-8967.125</v>
      </c>
      <c r="Z520" s="6">
        <v>-8947.1103515625</v>
      </c>
      <c r="AA520" s="6">
        <v>-8905.30078125</v>
      </c>
      <c r="AB520" s="6">
        <v>-8880.33203125</v>
      </c>
    </row>
    <row r="521" spans="2:28" x14ac:dyDescent="0.25">
      <c r="B521">
        <f>COUNTIF(Lists!$E$3:$E$547,Energy!$D521)</f>
        <v>1</v>
      </c>
      <c r="C521">
        <f>COUNTIF(Lists!$C$4:$C$17,Energy!$D521)</f>
        <v>0</v>
      </c>
      <c r="D521" s="5" t="s">
        <v>543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-8872.7431640625</v>
      </c>
      <c r="O521" s="6">
        <v>-8894.4560546875</v>
      </c>
      <c r="P521" s="6">
        <v>-8965.052734375</v>
      </c>
      <c r="Q521" s="6">
        <v>-8952.4013671875</v>
      </c>
      <c r="R521" s="6">
        <v>-9000.2705078125</v>
      </c>
      <c r="S521" s="6">
        <v>-9005.4677734375</v>
      </c>
      <c r="T521" s="6">
        <v>-9073.814453125</v>
      </c>
      <c r="U521" s="6">
        <v>-9006.6845703125</v>
      </c>
      <c r="V521" s="6">
        <v>-9138.54296875</v>
      </c>
      <c r="W521" s="6">
        <v>-9074.33203125</v>
      </c>
      <c r="X521" s="6">
        <v>-9032.71875</v>
      </c>
      <c r="Y521" s="6">
        <v>-8967.125</v>
      </c>
      <c r="Z521" s="6">
        <v>-8947.1103515625</v>
      </c>
      <c r="AA521" s="6">
        <v>-8910.6787109375</v>
      </c>
      <c r="AB521" s="6">
        <v>-8885.7099609375</v>
      </c>
    </row>
    <row r="522" spans="2:28" x14ac:dyDescent="0.25">
      <c r="B522">
        <f>COUNTIF(Lists!$E$3:$E$547,Energy!$D522)</f>
        <v>1</v>
      </c>
      <c r="C522">
        <f>COUNTIF(Lists!$C$4:$C$17,Energy!$D522)</f>
        <v>0</v>
      </c>
      <c r="D522" s="5" t="s">
        <v>544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209851.109375</v>
      </c>
      <c r="K522" s="6">
        <v>210158.296875</v>
      </c>
      <c r="L522" s="6">
        <v>209641.25</v>
      </c>
      <c r="M522" s="6">
        <v>209536.328125</v>
      </c>
      <c r="N522" s="6">
        <v>209431.40625</v>
      </c>
      <c r="O522" s="6">
        <v>209737.765625</v>
      </c>
      <c r="P522" s="6">
        <v>209221.546875</v>
      </c>
      <c r="Q522" s="6">
        <v>209116.625</v>
      </c>
      <c r="R522" s="6">
        <v>209011.6875</v>
      </c>
      <c r="S522" s="6">
        <v>209317.234375</v>
      </c>
      <c r="T522" s="6">
        <v>208801.828125</v>
      </c>
      <c r="U522" s="6">
        <v>208696.90625</v>
      </c>
      <c r="V522" s="6">
        <v>208591.96875</v>
      </c>
      <c r="W522" s="6">
        <v>208896.6875</v>
      </c>
      <c r="X522" s="6">
        <v>208382.109375</v>
      </c>
      <c r="Y522" s="6">
        <v>208277.171875</v>
      </c>
      <c r="Z522" s="6">
        <v>208172.234375</v>
      </c>
      <c r="AA522" s="6">
        <v>208476.125</v>
      </c>
      <c r="AB522" s="6">
        <v>207962.375</v>
      </c>
    </row>
    <row r="523" spans="2:28" x14ac:dyDescent="0.25">
      <c r="B523">
        <f>COUNTIF(Lists!$E$3:$E$547,Energy!$D523)</f>
        <v>1</v>
      </c>
      <c r="C523">
        <f>COUNTIF(Lists!$C$4:$C$17,Energy!$D523)</f>
        <v>0</v>
      </c>
      <c r="D523" s="5" t="s">
        <v>545</v>
      </c>
      <c r="E523" s="6">
        <v>0</v>
      </c>
      <c r="F523" s="6">
        <v>0</v>
      </c>
      <c r="G523" s="6">
        <v>0</v>
      </c>
      <c r="H523" s="6">
        <v>314246.9375</v>
      </c>
      <c r="I523" s="6">
        <v>314246.9375</v>
      </c>
      <c r="J523" s="6">
        <v>314246.9375</v>
      </c>
      <c r="K523" s="6">
        <v>316168.21875</v>
      </c>
      <c r="L523" s="6">
        <v>314246.9375</v>
      </c>
      <c r="M523" s="6">
        <v>314246.9375</v>
      </c>
      <c r="N523" s="6">
        <v>314246.9375</v>
      </c>
      <c r="O523" s="6">
        <v>316168.21875</v>
      </c>
      <c r="P523" s="6">
        <v>314246.9375</v>
      </c>
      <c r="Q523" s="6">
        <v>314246.9375</v>
      </c>
      <c r="R523" s="6">
        <v>314246.9375</v>
      </c>
      <c r="S523" s="6">
        <v>316168.1875</v>
      </c>
      <c r="T523" s="6">
        <v>314246.90625</v>
      </c>
      <c r="U523" s="6">
        <v>314246.90625</v>
      </c>
      <c r="V523" s="6">
        <v>314246.90625</v>
      </c>
      <c r="W523" s="6">
        <v>316168.1875</v>
      </c>
      <c r="X523" s="6">
        <v>314246.875</v>
      </c>
      <c r="Y523" s="6">
        <v>314246.875</v>
      </c>
      <c r="Z523" s="6">
        <v>314246.875</v>
      </c>
      <c r="AA523" s="6">
        <v>316168.125</v>
      </c>
      <c r="AB523" s="6">
        <v>314246.84375</v>
      </c>
    </row>
    <row r="524" spans="2:28" x14ac:dyDescent="0.25">
      <c r="B524">
        <f>COUNTIF(Lists!$E$3:$E$547,Energy!$D524)</f>
        <v>1</v>
      </c>
      <c r="C524">
        <f>COUNTIF(Lists!$C$4:$C$17,Energy!$D524)</f>
        <v>0</v>
      </c>
      <c r="D524" s="5" t="s">
        <v>546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314246.9375</v>
      </c>
      <c r="N524" s="6">
        <v>314246.9375</v>
      </c>
      <c r="O524" s="6">
        <v>316168.21875</v>
      </c>
      <c r="P524" s="6">
        <v>314246.9375</v>
      </c>
      <c r="Q524" s="6">
        <v>314246.9375</v>
      </c>
      <c r="R524" s="6">
        <v>314246.9375</v>
      </c>
      <c r="S524" s="6">
        <v>316168.1875</v>
      </c>
      <c r="T524" s="6">
        <v>314246.90625</v>
      </c>
      <c r="U524" s="6">
        <v>314246.90625</v>
      </c>
      <c r="V524" s="6">
        <v>314246.90625</v>
      </c>
      <c r="W524" s="6">
        <v>316168.1875</v>
      </c>
      <c r="X524" s="6">
        <v>314246.875</v>
      </c>
      <c r="Y524" s="6">
        <v>314246.875</v>
      </c>
      <c r="Z524" s="6">
        <v>314246.875</v>
      </c>
      <c r="AA524" s="6">
        <v>316168.125</v>
      </c>
      <c r="AB524" s="6">
        <v>314246.84375</v>
      </c>
    </row>
    <row r="525" spans="2:28" x14ac:dyDescent="0.25">
      <c r="B525">
        <f>COUNTIF(Lists!$E$3:$E$547,Energy!$D525)</f>
        <v>1</v>
      </c>
      <c r="C525">
        <f>COUNTIF(Lists!$C$4:$C$17,Energy!$D525)</f>
        <v>0</v>
      </c>
      <c r="D525" s="5" t="s">
        <v>547</v>
      </c>
      <c r="E525" s="6">
        <v>0</v>
      </c>
      <c r="F525" s="6">
        <v>135.7936096191406</v>
      </c>
      <c r="G525" s="6">
        <v>136.02980041503909</v>
      </c>
      <c r="H525" s="6">
        <v>135.7936096191406</v>
      </c>
      <c r="I525" s="6">
        <v>135.7936096191406</v>
      </c>
      <c r="J525" s="6">
        <v>135.7936096191406</v>
      </c>
      <c r="K525" s="6">
        <v>136.02980041503909</v>
      </c>
      <c r="L525" s="6">
        <v>135.7936096191406</v>
      </c>
      <c r="M525" s="6">
        <v>135.7936096191406</v>
      </c>
      <c r="N525" s="6">
        <v>135.7936096191406</v>
      </c>
      <c r="O525" s="6">
        <v>136.02980041503909</v>
      </c>
      <c r="P525" s="6">
        <v>135.7936096191406</v>
      </c>
      <c r="Q525" s="6">
        <v>135.7936096191406</v>
      </c>
      <c r="R525" s="6">
        <v>135.7936096191406</v>
      </c>
      <c r="S525" s="6">
        <v>136.02980041503909</v>
      </c>
      <c r="T525" s="6">
        <v>135.7936096191406</v>
      </c>
      <c r="U525" s="6">
        <v>135.7936096191406</v>
      </c>
      <c r="V525" s="6">
        <v>135.7936096191406</v>
      </c>
      <c r="W525" s="6">
        <v>136.02980041503909</v>
      </c>
      <c r="X525" s="6">
        <v>135.7936096191406</v>
      </c>
      <c r="Y525" s="6">
        <v>135.7936096191406</v>
      </c>
      <c r="Z525" s="6">
        <v>135.7936096191406</v>
      </c>
      <c r="AA525" s="6">
        <v>136.02980041503909</v>
      </c>
      <c r="AB525" s="6">
        <v>135.7936096191406</v>
      </c>
    </row>
    <row r="526" spans="2:28" x14ac:dyDescent="0.25">
      <c r="B526">
        <f>COUNTIF(Lists!$E$3:$E$547,Energy!$D526)</f>
        <v>1</v>
      </c>
      <c r="C526">
        <f>COUNTIF(Lists!$C$4:$C$17,Energy!$D526)</f>
        <v>0</v>
      </c>
      <c r="D526" s="5" t="s">
        <v>548</v>
      </c>
      <c r="E526" s="6">
        <v>0</v>
      </c>
      <c r="F526" s="6">
        <v>135.7936096191406</v>
      </c>
      <c r="G526" s="6">
        <v>136.02980041503909</v>
      </c>
      <c r="H526" s="6">
        <v>135.7936096191406</v>
      </c>
      <c r="I526" s="6">
        <v>135.7936096191406</v>
      </c>
      <c r="J526" s="6">
        <v>135.7936096191406</v>
      </c>
      <c r="K526" s="6">
        <v>136.02980041503909</v>
      </c>
      <c r="L526" s="6">
        <v>135.7936096191406</v>
      </c>
      <c r="M526" s="6">
        <v>135.7936096191406</v>
      </c>
      <c r="N526" s="6">
        <v>135.7936096191406</v>
      </c>
      <c r="O526" s="6">
        <v>136.02980041503909</v>
      </c>
      <c r="P526" s="6">
        <v>135.7936096191406</v>
      </c>
      <c r="Q526" s="6">
        <v>135.7936096191406</v>
      </c>
      <c r="R526" s="6">
        <v>135.7936096191406</v>
      </c>
      <c r="S526" s="6">
        <v>136.02980041503909</v>
      </c>
      <c r="T526" s="6">
        <v>135.7936096191406</v>
      </c>
      <c r="U526" s="6">
        <v>135.7936096191406</v>
      </c>
      <c r="V526" s="6">
        <v>135.7936096191406</v>
      </c>
      <c r="W526" s="6">
        <v>136.02980041503909</v>
      </c>
      <c r="X526" s="6">
        <v>135.7936096191406</v>
      </c>
      <c r="Y526" s="6">
        <v>135.7936096191406</v>
      </c>
      <c r="Z526" s="6">
        <v>135.7936096191406</v>
      </c>
      <c r="AA526" s="6">
        <v>136.02980041503909</v>
      </c>
      <c r="AB526" s="6">
        <v>135.7936096191406</v>
      </c>
    </row>
    <row r="527" spans="2:28" x14ac:dyDescent="0.25">
      <c r="B527">
        <f>COUNTIF(Lists!$E$3:$E$547,Energy!$D527)</f>
        <v>1</v>
      </c>
      <c r="C527">
        <f>COUNTIF(Lists!$C$4:$C$17,Energy!$D527)</f>
        <v>0</v>
      </c>
      <c r="D527" s="5" t="s">
        <v>549</v>
      </c>
      <c r="E527" s="6">
        <v>0</v>
      </c>
      <c r="F527" s="6">
        <v>135.7936096191406</v>
      </c>
      <c r="G527" s="6">
        <v>136.02980041503909</v>
      </c>
      <c r="H527" s="6">
        <v>135.7936096191406</v>
      </c>
      <c r="I527" s="6">
        <v>135.7936096191406</v>
      </c>
      <c r="J527" s="6">
        <v>135.7936096191406</v>
      </c>
      <c r="K527" s="6">
        <v>136.02980041503909</v>
      </c>
      <c r="L527" s="6">
        <v>135.7936096191406</v>
      </c>
      <c r="M527" s="6">
        <v>135.7936096191406</v>
      </c>
      <c r="N527" s="6">
        <v>135.7936096191406</v>
      </c>
      <c r="O527" s="6">
        <v>136.02980041503909</v>
      </c>
      <c r="P527" s="6">
        <v>135.7936096191406</v>
      </c>
      <c r="Q527" s="6">
        <v>135.7936096191406</v>
      </c>
      <c r="R527" s="6">
        <v>135.7936096191406</v>
      </c>
      <c r="S527" s="6">
        <v>136.02980041503909</v>
      </c>
      <c r="T527" s="6">
        <v>135.7936096191406</v>
      </c>
      <c r="U527" s="6">
        <v>135.7936096191406</v>
      </c>
      <c r="V527" s="6">
        <v>135.7936096191406</v>
      </c>
      <c r="W527" s="6">
        <v>136.02980041503909</v>
      </c>
      <c r="X527" s="6">
        <v>135.7936096191406</v>
      </c>
      <c r="Y527" s="6">
        <v>135.7936096191406</v>
      </c>
      <c r="Z527" s="6">
        <v>135.7936096191406</v>
      </c>
      <c r="AA527" s="6">
        <v>136.02980041503909</v>
      </c>
      <c r="AB527" s="6">
        <v>135.7936096191406</v>
      </c>
    </row>
    <row r="528" spans="2:28" x14ac:dyDescent="0.25">
      <c r="B528">
        <f>COUNTIF(Lists!$E$3:$E$547,Energy!$D528)</f>
        <v>1</v>
      </c>
      <c r="C528">
        <f>COUNTIF(Lists!$C$4:$C$17,Energy!$D528)</f>
        <v>0</v>
      </c>
      <c r="D528" s="5" t="s">
        <v>550</v>
      </c>
      <c r="E528" s="6">
        <v>0</v>
      </c>
      <c r="F528" s="6">
        <v>135.7936096191406</v>
      </c>
      <c r="G528" s="6">
        <v>136.02980041503909</v>
      </c>
      <c r="H528" s="6">
        <v>135.7936096191406</v>
      </c>
      <c r="I528" s="6">
        <v>135.7936096191406</v>
      </c>
      <c r="J528" s="6">
        <v>135.7936096191406</v>
      </c>
      <c r="K528" s="6">
        <v>136.02980041503909</v>
      </c>
      <c r="L528" s="6">
        <v>135.7936096191406</v>
      </c>
      <c r="M528" s="6">
        <v>135.7936096191406</v>
      </c>
      <c r="N528" s="6">
        <v>135.7936096191406</v>
      </c>
      <c r="O528" s="6">
        <v>136.02980041503909</v>
      </c>
      <c r="P528" s="6">
        <v>135.7936096191406</v>
      </c>
      <c r="Q528" s="6">
        <v>135.7936096191406</v>
      </c>
      <c r="R528" s="6">
        <v>135.7936096191406</v>
      </c>
      <c r="S528" s="6">
        <v>136.02980041503909</v>
      </c>
      <c r="T528" s="6">
        <v>135.7936096191406</v>
      </c>
      <c r="U528" s="6">
        <v>135.7936096191406</v>
      </c>
      <c r="V528" s="6">
        <v>135.7936096191406</v>
      </c>
      <c r="W528" s="6">
        <v>136.02980041503909</v>
      </c>
      <c r="X528" s="6">
        <v>135.7936096191406</v>
      </c>
      <c r="Y528" s="6">
        <v>135.7936096191406</v>
      </c>
      <c r="Z528" s="6">
        <v>135.7936096191406</v>
      </c>
      <c r="AA528" s="6">
        <v>136.02980041503909</v>
      </c>
      <c r="AB528" s="6">
        <v>135.7936096191406</v>
      </c>
    </row>
    <row r="529" spans="2:28" x14ac:dyDescent="0.25">
      <c r="B529">
        <f>COUNTIF(Lists!$E$3:$E$547,Energy!$D529)</f>
        <v>1</v>
      </c>
      <c r="C529">
        <f>COUNTIF(Lists!$C$4:$C$17,Energy!$D529)</f>
        <v>0</v>
      </c>
      <c r="D529" s="5" t="s">
        <v>551</v>
      </c>
      <c r="E529" s="6">
        <v>0</v>
      </c>
      <c r="F529" s="6">
        <v>135.7936096191406</v>
      </c>
      <c r="G529" s="6">
        <v>136.02980041503909</v>
      </c>
      <c r="H529" s="6">
        <v>135.7936096191406</v>
      </c>
      <c r="I529" s="6">
        <v>135.7936096191406</v>
      </c>
      <c r="J529" s="6">
        <v>135.7936096191406</v>
      </c>
      <c r="K529" s="6">
        <v>136.02980041503909</v>
      </c>
      <c r="L529" s="6">
        <v>135.7936096191406</v>
      </c>
      <c r="M529" s="6">
        <v>135.7936096191406</v>
      </c>
      <c r="N529" s="6">
        <v>135.7936096191406</v>
      </c>
      <c r="O529" s="6">
        <v>136.02980041503909</v>
      </c>
      <c r="P529" s="6">
        <v>135.7936096191406</v>
      </c>
      <c r="Q529" s="6">
        <v>135.7936096191406</v>
      </c>
      <c r="R529" s="6">
        <v>135.7936096191406</v>
      </c>
      <c r="S529" s="6">
        <v>136.02980041503909</v>
      </c>
      <c r="T529" s="6">
        <v>135.7936096191406</v>
      </c>
      <c r="U529" s="6">
        <v>135.7936096191406</v>
      </c>
      <c r="V529" s="6">
        <v>135.7936096191406</v>
      </c>
      <c r="W529" s="6">
        <v>136.02980041503909</v>
      </c>
      <c r="X529" s="6">
        <v>135.7936096191406</v>
      </c>
      <c r="Y529" s="6">
        <v>135.7936096191406</v>
      </c>
      <c r="Z529" s="6">
        <v>135.7936096191406</v>
      </c>
      <c r="AA529" s="6">
        <v>136.02980041503909</v>
      </c>
      <c r="AB529" s="6">
        <v>135.7936096191406</v>
      </c>
    </row>
    <row r="530" spans="2:28" x14ac:dyDescent="0.25">
      <c r="B530">
        <f>COUNTIF(Lists!$E$3:$E$547,Energy!$D530)</f>
        <v>1</v>
      </c>
      <c r="C530">
        <f>COUNTIF(Lists!$C$4:$C$17,Energy!$D530)</f>
        <v>0</v>
      </c>
      <c r="D530" s="5" t="s">
        <v>552</v>
      </c>
      <c r="E530" s="6">
        <v>664.88763427734375</v>
      </c>
      <c r="F530" s="6">
        <v>664.88763427734375</v>
      </c>
      <c r="G530" s="6">
        <v>665.85089111328125</v>
      </c>
      <c r="H530" s="6">
        <v>664.88763427734375</v>
      </c>
      <c r="I530" s="6">
        <v>664.88763427734375</v>
      </c>
      <c r="J530" s="6">
        <v>664.88763427734375</v>
      </c>
      <c r="K530" s="6">
        <v>665.85089111328125</v>
      </c>
      <c r="L530" s="6">
        <v>664.88763427734375</v>
      </c>
      <c r="M530" s="6">
        <v>664.88763427734375</v>
      </c>
      <c r="N530" s="6">
        <v>664.88763427734375</v>
      </c>
      <c r="O530" s="6">
        <v>665.85089111328125</v>
      </c>
      <c r="P530" s="6">
        <v>664.88763427734375</v>
      </c>
      <c r="Q530" s="6">
        <v>664.88763427734375</v>
      </c>
      <c r="R530" s="6">
        <v>663.87725830078125</v>
      </c>
      <c r="S530" s="6">
        <v>663.20880126953125</v>
      </c>
      <c r="T530" s="6">
        <v>651.45452880859375</v>
      </c>
      <c r="U530" s="6">
        <v>645.652587890625</v>
      </c>
      <c r="V530" s="6">
        <v>652.5408935546875</v>
      </c>
      <c r="W530" s="6">
        <v>650.20965576171875</v>
      </c>
      <c r="X530" s="6">
        <v>635.4910888671875</v>
      </c>
      <c r="Y530" s="6">
        <v>634.46917724609375</v>
      </c>
      <c r="Z530" s="6">
        <v>617.52899169921875</v>
      </c>
      <c r="AA530" s="6">
        <v>605.8414306640625</v>
      </c>
      <c r="AB530" s="6">
        <v>601.9124755859375</v>
      </c>
    </row>
    <row r="531" spans="2:28" x14ac:dyDescent="0.25">
      <c r="B531">
        <f>COUNTIF(Lists!$E$3:$E$547,Energy!$D531)</f>
        <v>1</v>
      </c>
      <c r="C531">
        <f>COUNTIF(Lists!$C$4:$C$17,Energy!$D531)</f>
        <v>0</v>
      </c>
      <c r="D531" s="5" t="s">
        <v>553</v>
      </c>
      <c r="E531" s="6">
        <v>0</v>
      </c>
      <c r="F531" s="6">
        <v>135.7936096191406</v>
      </c>
      <c r="G531" s="6">
        <v>136.02980041503909</v>
      </c>
      <c r="H531" s="6">
        <v>135.7936096191406</v>
      </c>
      <c r="I531" s="6">
        <v>135.7936096191406</v>
      </c>
      <c r="J531" s="6">
        <v>135.7936096191406</v>
      </c>
      <c r="K531" s="6">
        <v>136.02980041503909</v>
      </c>
      <c r="L531" s="6">
        <v>135.7936096191406</v>
      </c>
      <c r="M531" s="6">
        <v>135.7936096191406</v>
      </c>
      <c r="N531" s="6">
        <v>135.7936096191406</v>
      </c>
      <c r="O531" s="6">
        <v>136.02980041503909</v>
      </c>
      <c r="P531" s="6">
        <v>135.7936096191406</v>
      </c>
      <c r="Q531" s="6">
        <v>135.7936096191406</v>
      </c>
      <c r="R531" s="6">
        <v>135.7936096191406</v>
      </c>
      <c r="S531" s="6">
        <v>136.02980041503909</v>
      </c>
      <c r="T531" s="6">
        <v>135.7936096191406</v>
      </c>
      <c r="U531" s="6">
        <v>135.7936096191406</v>
      </c>
      <c r="V531" s="6">
        <v>135.7936096191406</v>
      </c>
      <c r="W531" s="6">
        <v>136.02980041503909</v>
      </c>
      <c r="X531" s="6">
        <v>135.7936096191406</v>
      </c>
      <c r="Y531" s="6">
        <v>135.7936096191406</v>
      </c>
      <c r="Z531" s="6">
        <v>135.7936096191406</v>
      </c>
      <c r="AA531" s="6">
        <v>136.02980041503909</v>
      </c>
      <c r="AB531" s="6">
        <v>135.7936096191406</v>
      </c>
    </row>
    <row r="532" spans="2:28" x14ac:dyDescent="0.25">
      <c r="B532">
        <f>COUNTIF(Lists!$E$3:$E$547,Energy!$D532)</f>
        <v>1</v>
      </c>
      <c r="C532">
        <f>COUNTIF(Lists!$C$4:$C$17,Energy!$D532)</f>
        <v>0</v>
      </c>
      <c r="D532" s="5" t="s">
        <v>554</v>
      </c>
      <c r="E532" s="6">
        <v>0</v>
      </c>
      <c r="F532" s="6">
        <v>135.7936096191406</v>
      </c>
      <c r="G532" s="6">
        <v>136.02980041503909</v>
      </c>
      <c r="H532" s="6">
        <v>135.7936096191406</v>
      </c>
      <c r="I532" s="6">
        <v>135.7936096191406</v>
      </c>
      <c r="J532" s="6">
        <v>135.7936096191406</v>
      </c>
      <c r="K532" s="6">
        <v>136.02980041503909</v>
      </c>
      <c r="L532" s="6">
        <v>135.7936096191406</v>
      </c>
      <c r="M532" s="6">
        <v>135.7936096191406</v>
      </c>
      <c r="N532" s="6">
        <v>135.7936096191406</v>
      </c>
      <c r="O532" s="6">
        <v>136.02980041503909</v>
      </c>
      <c r="P532" s="6">
        <v>135.7936096191406</v>
      </c>
      <c r="Q532" s="6">
        <v>135.7936096191406</v>
      </c>
      <c r="R532" s="6">
        <v>135.7936096191406</v>
      </c>
      <c r="S532" s="6">
        <v>136.02980041503909</v>
      </c>
      <c r="T532" s="6">
        <v>135.7936096191406</v>
      </c>
      <c r="U532" s="6">
        <v>135.7936096191406</v>
      </c>
      <c r="V532" s="6">
        <v>135.7936096191406</v>
      </c>
      <c r="W532" s="6">
        <v>136.02980041503909</v>
      </c>
      <c r="X532" s="6">
        <v>135.7936096191406</v>
      </c>
      <c r="Y532" s="6">
        <v>135.7936096191406</v>
      </c>
      <c r="Z532" s="6">
        <v>135.7936096191406</v>
      </c>
      <c r="AA532" s="6">
        <v>136.02980041503909</v>
      </c>
      <c r="AB532" s="6">
        <v>135.7936096191406</v>
      </c>
    </row>
    <row r="533" spans="2:28" x14ac:dyDescent="0.25">
      <c r="B533">
        <f>COUNTIF(Lists!$E$3:$E$547,Energy!$D533)</f>
        <v>1</v>
      </c>
      <c r="C533">
        <f>COUNTIF(Lists!$C$4:$C$17,Energy!$D533)</f>
        <v>0</v>
      </c>
      <c r="D533" s="5" t="s">
        <v>555</v>
      </c>
      <c r="E533" s="6">
        <v>0</v>
      </c>
      <c r="F533" s="6">
        <v>135.7936096191406</v>
      </c>
      <c r="G533" s="6">
        <v>136.02980041503909</v>
      </c>
      <c r="H533" s="6">
        <v>135.7936096191406</v>
      </c>
      <c r="I533" s="6">
        <v>135.7936096191406</v>
      </c>
      <c r="J533" s="6">
        <v>135.7936096191406</v>
      </c>
      <c r="K533" s="6">
        <v>136.02980041503909</v>
      </c>
      <c r="L533" s="6">
        <v>135.7936096191406</v>
      </c>
      <c r="M533" s="6">
        <v>135.7936096191406</v>
      </c>
      <c r="N533" s="6">
        <v>135.7936096191406</v>
      </c>
      <c r="O533" s="6">
        <v>136.02980041503909</v>
      </c>
      <c r="P533" s="6">
        <v>135.7936096191406</v>
      </c>
      <c r="Q533" s="6">
        <v>135.7936096191406</v>
      </c>
      <c r="R533" s="6">
        <v>135.7936096191406</v>
      </c>
      <c r="S533" s="6">
        <v>136.02980041503909</v>
      </c>
      <c r="T533" s="6">
        <v>135.7936096191406</v>
      </c>
      <c r="U533" s="6">
        <v>135.7936096191406</v>
      </c>
      <c r="V533" s="6">
        <v>135.7936096191406</v>
      </c>
      <c r="W533" s="6">
        <v>136.02980041503909</v>
      </c>
      <c r="X533" s="6">
        <v>135.7936096191406</v>
      </c>
      <c r="Y533" s="6">
        <v>135.7936096191406</v>
      </c>
      <c r="Z533" s="6">
        <v>135.7936096191406</v>
      </c>
      <c r="AA533" s="6">
        <v>136.02980041503909</v>
      </c>
      <c r="AB533" s="6">
        <v>135.7936096191406</v>
      </c>
    </row>
    <row r="534" spans="2:28" x14ac:dyDescent="0.25">
      <c r="B534">
        <f>COUNTIF(Lists!$E$3:$E$547,Energy!$D534)</f>
        <v>1</v>
      </c>
      <c r="C534">
        <f>COUNTIF(Lists!$C$4:$C$17,Energy!$D534)</f>
        <v>0</v>
      </c>
      <c r="D534" s="5" t="s">
        <v>556</v>
      </c>
      <c r="E534" s="6">
        <v>0</v>
      </c>
      <c r="F534" s="6">
        <v>135.7936096191406</v>
      </c>
      <c r="G534" s="6">
        <v>136.02980041503909</v>
      </c>
      <c r="H534" s="6">
        <v>135.7936096191406</v>
      </c>
      <c r="I534" s="6">
        <v>135.7936096191406</v>
      </c>
      <c r="J534" s="6">
        <v>135.7936096191406</v>
      </c>
      <c r="K534" s="6">
        <v>136.02980041503909</v>
      </c>
      <c r="L534" s="6">
        <v>135.7936096191406</v>
      </c>
      <c r="M534" s="6">
        <v>135.7936096191406</v>
      </c>
      <c r="N534" s="6">
        <v>135.7936096191406</v>
      </c>
      <c r="O534" s="6">
        <v>136.02980041503909</v>
      </c>
      <c r="P534" s="6">
        <v>135.7936096191406</v>
      </c>
      <c r="Q534" s="6">
        <v>135.7936096191406</v>
      </c>
      <c r="R534" s="6">
        <v>135.7936096191406</v>
      </c>
      <c r="S534" s="6">
        <v>136.02980041503909</v>
      </c>
      <c r="T534" s="6">
        <v>135.7936096191406</v>
      </c>
      <c r="U534" s="6">
        <v>135.7936096191406</v>
      </c>
      <c r="V534" s="6">
        <v>135.7936096191406</v>
      </c>
      <c r="W534" s="6">
        <v>136.02980041503909</v>
      </c>
      <c r="X534" s="6">
        <v>135.7936096191406</v>
      </c>
      <c r="Y534" s="6">
        <v>135.7936096191406</v>
      </c>
      <c r="Z534" s="6">
        <v>135.7936096191406</v>
      </c>
      <c r="AA534" s="6">
        <v>136.02980041503909</v>
      </c>
      <c r="AB534" s="6">
        <v>135.7936096191406</v>
      </c>
    </row>
    <row r="535" spans="2:28" x14ac:dyDescent="0.25">
      <c r="B535">
        <f>COUNTIF(Lists!$E$3:$E$547,Energy!$D535)</f>
        <v>1</v>
      </c>
      <c r="C535">
        <f>COUNTIF(Lists!$C$4:$C$17,Energy!$D535)</f>
        <v>0</v>
      </c>
      <c r="D535" s="5" t="s">
        <v>557</v>
      </c>
      <c r="E535" s="6">
        <v>0</v>
      </c>
      <c r="F535" s="6">
        <v>135.7936096191406</v>
      </c>
      <c r="G535" s="6">
        <v>136.02980041503909</v>
      </c>
      <c r="H535" s="6">
        <v>135.7936096191406</v>
      </c>
      <c r="I535" s="6">
        <v>135.7936096191406</v>
      </c>
      <c r="J535" s="6">
        <v>135.7936096191406</v>
      </c>
      <c r="K535" s="6">
        <v>136.02980041503909</v>
      </c>
      <c r="L535" s="6">
        <v>135.7936096191406</v>
      </c>
      <c r="M535" s="6">
        <v>135.7936096191406</v>
      </c>
      <c r="N535" s="6">
        <v>135.7936096191406</v>
      </c>
      <c r="O535" s="6">
        <v>136.02980041503909</v>
      </c>
      <c r="P535" s="6">
        <v>135.7936096191406</v>
      </c>
      <c r="Q535" s="6">
        <v>135.7936096191406</v>
      </c>
      <c r="R535" s="6">
        <v>135.7936096191406</v>
      </c>
      <c r="S535" s="6">
        <v>136.02980041503909</v>
      </c>
      <c r="T535" s="6">
        <v>135.7936096191406</v>
      </c>
      <c r="U535" s="6">
        <v>135.7936096191406</v>
      </c>
      <c r="V535" s="6">
        <v>135.7936096191406</v>
      </c>
      <c r="W535" s="6">
        <v>136.02980041503909</v>
      </c>
      <c r="X535" s="6">
        <v>135.7936096191406</v>
      </c>
      <c r="Y535" s="6">
        <v>135.7936096191406</v>
      </c>
      <c r="Z535" s="6">
        <v>135.7936096191406</v>
      </c>
      <c r="AA535" s="6">
        <v>136.02980041503909</v>
      </c>
      <c r="AB535" s="6">
        <v>135.7936096191406</v>
      </c>
    </row>
    <row r="536" spans="2:28" x14ac:dyDescent="0.25">
      <c r="B536">
        <f>COUNTIF(Lists!$E$3:$E$547,Energy!$D536)</f>
        <v>1</v>
      </c>
      <c r="C536">
        <f>COUNTIF(Lists!$C$4:$C$17,Energy!$D536)</f>
        <v>0</v>
      </c>
      <c r="D536" s="5" t="s">
        <v>558</v>
      </c>
      <c r="E536" s="6">
        <v>0</v>
      </c>
      <c r="F536" s="6">
        <v>135.7936096191406</v>
      </c>
      <c r="G536" s="6">
        <v>136.02980041503909</v>
      </c>
      <c r="H536" s="6">
        <v>135.7936096191406</v>
      </c>
      <c r="I536" s="6">
        <v>135.7936096191406</v>
      </c>
      <c r="J536" s="6">
        <v>135.7936096191406</v>
      </c>
      <c r="K536" s="6">
        <v>136.02980041503909</v>
      </c>
      <c r="L536" s="6">
        <v>135.7936096191406</v>
      </c>
      <c r="M536" s="6">
        <v>135.7936096191406</v>
      </c>
      <c r="N536" s="6">
        <v>135.7936096191406</v>
      </c>
      <c r="O536" s="6">
        <v>136.02980041503909</v>
      </c>
      <c r="P536" s="6">
        <v>135.7936096191406</v>
      </c>
      <c r="Q536" s="6">
        <v>135.7936096191406</v>
      </c>
      <c r="R536" s="6">
        <v>135.7936096191406</v>
      </c>
      <c r="S536" s="6">
        <v>136.02980041503909</v>
      </c>
      <c r="T536" s="6">
        <v>135.7936096191406</v>
      </c>
      <c r="U536" s="6">
        <v>135.7936096191406</v>
      </c>
      <c r="V536" s="6">
        <v>135.7936096191406</v>
      </c>
      <c r="W536" s="6">
        <v>136.02980041503909</v>
      </c>
      <c r="X536" s="6">
        <v>135.7936096191406</v>
      </c>
      <c r="Y536" s="6">
        <v>135.7936096191406</v>
      </c>
      <c r="Z536" s="6">
        <v>135.7936096191406</v>
      </c>
      <c r="AA536" s="6">
        <v>136.02980041503909</v>
      </c>
      <c r="AB536" s="6">
        <v>135.7936096191406</v>
      </c>
    </row>
    <row r="537" spans="2:28" x14ac:dyDescent="0.25">
      <c r="B537">
        <f>COUNTIF(Lists!$E$3:$E$547,Energy!$D537)</f>
        <v>1</v>
      </c>
      <c r="C537">
        <f>COUNTIF(Lists!$C$4:$C$17,Energy!$D537)</f>
        <v>0</v>
      </c>
      <c r="D537" s="5" t="s">
        <v>559</v>
      </c>
      <c r="E537" s="6">
        <v>0</v>
      </c>
      <c r="F537" s="6">
        <v>135.7936096191406</v>
      </c>
      <c r="G537" s="6">
        <v>136.02980041503909</v>
      </c>
      <c r="H537" s="6">
        <v>135.7936096191406</v>
      </c>
      <c r="I537" s="6">
        <v>135.7936096191406</v>
      </c>
      <c r="J537" s="6">
        <v>135.7936096191406</v>
      </c>
      <c r="K537" s="6">
        <v>136.02980041503909</v>
      </c>
      <c r="L537" s="6">
        <v>135.7936096191406</v>
      </c>
      <c r="M537" s="6">
        <v>135.7936096191406</v>
      </c>
      <c r="N537" s="6">
        <v>135.7936096191406</v>
      </c>
      <c r="O537" s="6">
        <v>136.02980041503909</v>
      </c>
      <c r="P537" s="6">
        <v>135.7936096191406</v>
      </c>
      <c r="Q537" s="6">
        <v>135.7936096191406</v>
      </c>
      <c r="R537" s="6">
        <v>135.7936096191406</v>
      </c>
      <c r="S537" s="6">
        <v>136.02980041503909</v>
      </c>
      <c r="T537" s="6">
        <v>135.7936096191406</v>
      </c>
      <c r="U537" s="6">
        <v>135.7936096191406</v>
      </c>
      <c r="V537" s="6">
        <v>135.7936096191406</v>
      </c>
      <c r="W537" s="6">
        <v>136.02980041503909</v>
      </c>
      <c r="X537" s="6">
        <v>135.7936096191406</v>
      </c>
      <c r="Y537" s="6">
        <v>135.7936096191406</v>
      </c>
      <c r="Z537" s="6">
        <v>135.7936096191406</v>
      </c>
      <c r="AA537" s="6">
        <v>136.02980041503909</v>
      </c>
      <c r="AB537" s="6">
        <v>135.7936096191406</v>
      </c>
    </row>
    <row r="538" spans="2:28" x14ac:dyDescent="0.25">
      <c r="B538">
        <f>COUNTIF(Lists!$E$3:$E$547,Energy!$D538)</f>
        <v>1</v>
      </c>
      <c r="C538">
        <f>COUNTIF(Lists!$C$4:$C$17,Energy!$D538)</f>
        <v>0</v>
      </c>
      <c r="D538" s="5" t="s">
        <v>560</v>
      </c>
      <c r="E538" s="6">
        <v>0</v>
      </c>
      <c r="F538" s="6">
        <v>135.7936096191406</v>
      </c>
      <c r="G538" s="6">
        <v>136.02980041503909</v>
      </c>
      <c r="H538" s="6">
        <v>135.7936096191406</v>
      </c>
      <c r="I538" s="6">
        <v>135.7936096191406</v>
      </c>
      <c r="J538" s="6">
        <v>135.7936096191406</v>
      </c>
      <c r="K538" s="6">
        <v>136.02980041503909</v>
      </c>
      <c r="L538" s="6">
        <v>135.7936096191406</v>
      </c>
      <c r="M538" s="6">
        <v>135.7936096191406</v>
      </c>
      <c r="N538" s="6">
        <v>135.7936096191406</v>
      </c>
      <c r="O538" s="6">
        <v>136.02980041503909</v>
      </c>
      <c r="P538" s="6">
        <v>135.7936096191406</v>
      </c>
      <c r="Q538" s="6">
        <v>135.7936096191406</v>
      </c>
      <c r="R538" s="6">
        <v>135.7936096191406</v>
      </c>
      <c r="S538" s="6">
        <v>136.02980041503909</v>
      </c>
      <c r="T538" s="6">
        <v>135.7936096191406</v>
      </c>
      <c r="U538" s="6">
        <v>135.7936096191406</v>
      </c>
      <c r="V538" s="6">
        <v>135.7936096191406</v>
      </c>
      <c r="W538" s="6">
        <v>136.02980041503909</v>
      </c>
      <c r="X538" s="6">
        <v>135.7936096191406</v>
      </c>
      <c r="Y538" s="6">
        <v>135.7936096191406</v>
      </c>
      <c r="Z538" s="6">
        <v>135.7936096191406</v>
      </c>
      <c r="AA538" s="6">
        <v>136.02980041503909</v>
      </c>
      <c r="AB538" s="6">
        <v>135.7936096191406</v>
      </c>
    </row>
    <row r="539" spans="2:28" x14ac:dyDescent="0.25">
      <c r="B539">
        <f>COUNTIF(Lists!$E$3:$E$547,Energy!$D539)</f>
        <v>1</v>
      </c>
      <c r="C539">
        <f>COUNTIF(Lists!$C$4:$C$17,Energy!$D539)</f>
        <v>0</v>
      </c>
      <c r="D539" s="5" t="s">
        <v>561</v>
      </c>
      <c r="E539" s="6">
        <v>0</v>
      </c>
      <c r="F539" s="6">
        <v>135.7936096191406</v>
      </c>
      <c r="G539" s="6">
        <v>136.02980041503909</v>
      </c>
      <c r="H539" s="6">
        <v>135.7936096191406</v>
      </c>
      <c r="I539" s="6">
        <v>135.7936096191406</v>
      </c>
      <c r="J539" s="6">
        <v>135.7936096191406</v>
      </c>
      <c r="K539" s="6">
        <v>136.02980041503909</v>
      </c>
      <c r="L539" s="6">
        <v>135.7936096191406</v>
      </c>
      <c r="M539" s="6">
        <v>135.7936096191406</v>
      </c>
      <c r="N539" s="6">
        <v>135.7936096191406</v>
      </c>
      <c r="O539" s="6">
        <v>136.02980041503909</v>
      </c>
      <c r="P539" s="6">
        <v>135.7936096191406</v>
      </c>
      <c r="Q539" s="6">
        <v>135.7936096191406</v>
      </c>
      <c r="R539" s="6">
        <v>135.7936096191406</v>
      </c>
      <c r="S539" s="6">
        <v>136.02980041503909</v>
      </c>
      <c r="T539" s="6">
        <v>135.7936096191406</v>
      </c>
      <c r="U539" s="6">
        <v>135.7936096191406</v>
      </c>
      <c r="V539" s="6">
        <v>135.7936096191406</v>
      </c>
      <c r="W539" s="6">
        <v>136.02980041503909</v>
      </c>
      <c r="X539" s="6">
        <v>135.7936096191406</v>
      </c>
      <c r="Y539" s="6">
        <v>135.7936096191406</v>
      </c>
      <c r="Z539" s="6">
        <v>135.7936096191406</v>
      </c>
      <c r="AA539" s="6">
        <v>136.02980041503909</v>
      </c>
      <c r="AB539" s="6">
        <v>135.7936096191406</v>
      </c>
    </row>
    <row r="540" spans="2:28" x14ac:dyDescent="0.25">
      <c r="B540">
        <f>COUNTIF(Lists!$E$3:$E$547,Energy!$D540)</f>
        <v>1</v>
      </c>
      <c r="C540">
        <f>COUNTIF(Lists!$C$4:$C$17,Energy!$D540)</f>
        <v>0</v>
      </c>
      <c r="D540" s="5" t="s">
        <v>562</v>
      </c>
      <c r="E540" s="6">
        <v>0</v>
      </c>
      <c r="F540" s="6">
        <v>135.7936096191406</v>
      </c>
      <c r="G540" s="6">
        <v>136.02980041503909</v>
      </c>
      <c r="H540" s="6">
        <v>135.7936096191406</v>
      </c>
      <c r="I540" s="6">
        <v>135.7936096191406</v>
      </c>
      <c r="J540" s="6">
        <v>135.7936096191406</v>
      </c>
      <c r="K540" s="6">
        <v>136.02980041503909</v>
      </c>
      <c r="L540" s="6">
        <v>135.7936096191406</v>
      </c>
      <c r="M540" s="6">
        <v>135.7936096191406</v>
      </c>
      <c r="N540" s="6">
        <v>135.7936096191406</v>
      </c>
      <c r="O540" s="6">
        <v>136.02980041503909</v>
      </c>
      <c r="P540" s="6">
        <v>135.7936096191406</v>
      </c>
      <c r="Q540" s="6">
        <v>135.7936096191406</v>
      </c>
      <c r="R540" s="6">
        <v>135.7936096191406</v>
      </c>
      <c r="S540" s="6">
        <v>136.02980041503909</v>
      </c>
      <c r="T540" s="6">
        <v>135.7936096191406</v>
      </c>
      <c r="U540" s="6">
        <v>135.7936096191406</v>
      </c>
      <c r="V540" s="6">
        <v>135.7936096191406</v>
      </c>
      <c r="W540" s="6">
        <v>136.02980041503909</v>
      </c>
      <c r="X540" s="6">
        <v>135.7936096191406</v>
      </c>
      <c r="Y540" s="6">
        <v>135.7936096191406</v>
      </c>
      <c r="Z540" s="6">
        <v>135.7936096191406</v>
      </c>
      <c r="AA540" s="6">
        <v>136.02980041503909</v>
      </c>
      <c r="AB540" s="6">
        <v>135.7936096191406</v>
      </c>
    </row>
    <row r="541" spans="2:28" x14ac:dyDescent="0.25">
      <c r="B541">
        <f>COUNTIF(Lists!$E$3:$E$547,Energy!$D541)</f>
        <v>1</v>
      </c>
      <c r="C541">
        <f>COUNTIF(Lists!$C$4:$C$17,Energy!$D541)</f>
        <v>0</v>
      </c>
      <c r="D541" s="5" t="s">
        <v>563</v>
      </c>
      <c r="E541" s="6">
        <v>664.88763427734375</v>
      </c>
      <c r="F541" s="6">
        <v>664.88763427734375</v>
      </c>
      <c r="G541" s="6">
        <v>665.85089111328125</v>
      </c>
      <c r="H541" s="6">
        <v>664.88763427734375</v>
      </c>
      <c r="I541" s="6">
        <v>664.88763427734375</v>
      </c>
      <c r="J541" s="6">
        <v>664.88763427734375</v>
      </c>
      <c r="K541" s="6">
        <v>665.85089111328125</v>
      </c>
      <c r="L541" s="6">
        <v>664.88763427734375</v>
      </c>
      <c r="M541" s="6">
        <v>664.88763427734375</v>
      </c>
      <c r="N541" s="6">
        <v>664.88763427734375</v>
      </c>
      <c r="O541" s="6">
        <v>665.85089111328125</v>
      </c>
      <c r="P541" s="6">
        <v>664.88763427734375</v>
      </c>
      <c r="Q541" s="6">
        <v>664.88763427734375</v>
      </c>
      <c r="R541" s="6">
        <v>663.87725830078125</v>
      </c>
      <c r="S541" s="6">
        <v>663.20880126953125</v>
      </c>
      <c r="T541" s="6">
        <v>651.2769775390625</v>
      </c>
      <c r="U541" s="6">
        <v>645.652587890625</v>
      </c>
      <c r="V541" s="6">
        <v>652.5408935546875</v>
      </c>
      <c r="W541" s="6">
        <v>650.20965576171875</v>
      </c>
      <c r="X541" s="6">
        <v>635.2469482421875</v>
      </c>
      <c r="Y541" s="6">
        <v>634.46917724609375</v>
      </c>
      <c r="Z541" s="6">
        <v>617.52899169921875</v>
      </c>
      <c r="AA541" s="6">
        <v>605.8414306640625</v>
      </c>
      <c r="AB541" s="6">
        <v>601.9124755859375</v>
      </c>
    </row>
    <row r="542" spans="2:28" x14ac:dyDescent="0.25">
      <c r="B542">
        <f>COUNTIF(Lists!$E$3:$E$547,Energy!$D542)</f>
        <v>1</v>
      </c>
      <c r="C542">
        <f>COUNTIF(Lists!$C$4:$C$17,Energy!$D542)</f>
        <v>0</v>
      </c>
      <c r="D542" s="5" t="s">
        <v>564</v>
      </c>
      <c r="E542" s="6">
        <v>0</v>
      </c>
      <c r="F542" s="6">
        <v>135.7936096191406</v>
      </c>
      <c r="G542" s="6">
        <v>136.02980041503909</v>
      </c>
      <c r="H542" s="6">
        <v>135.7936096191406</v>
      </c>
      <c r="I542" s="6">
        <v>135.7936096191406</v>
      </c>
      <c r="J542" s="6">
        <v>135.7936096191406</v>
      </c>
      <c r="K542" s="6">
        <v>136.02980041503909</v>
      </c>
      <c r="L542" s="6">
        <v>135.7936096191406</v>
      </c>
      <c r="M542" s="6">
        <v>135.7936096191406</v>
      </c>
      <c r="N542" s="6">
        <v>135.7936096191406</v>
      </c>
      <c r="O542" s="6">
        <v>136.02980041503909</v>
      </c>
      <c r="P542" s="6">
        <v>135.7936096191406</v>
      </c>
      <c r="Q542" s="6">
        <v>135.7936096191406</v>
      </c>
      <c r="R542" s="6">
        <v>135.7936096191406</v>
      </c>
      <c r="S542" s="6">
        <v>136.02980041503909</v>
      </c>
      <c r="T542" s="6">
        <v>135.7936096191406</v>
      </c>
      <c r="U542" s="6">
        <v>135.7936096191406</v>
      </c>
      <c r="V542" s="6">
        <v>135.7936096191406</v>
      </c>
      <c r="W542" s="6">
        <v>136.02980041503909</v>
      </c>
      <c r="X542" s="6">
        <v>135.7936096191406</v>
      </c>
      <c r="Y542" s="6">
        <v>135.7936096191406</v>
      </c>
      <c r="Z542" s="6">
        <v>135.7936096191406</v>
      </c>
      <c r="AA542" s="6">
        <v>136.02980041503909</v>
      </c>
      <c r="AB542" s="6">
        <v>135.7936096191406</v>
      </c>
    </row>
    <row r="543" spans="2:28" x14ac:dyDescent="0.25">
      <c r="B543">
        <f>COUNTIF(Lists!$E$3:$E$547,Energy!$D543)</f>
        <v>1</v>
      </c>
      <c r="C543">
        <f>COUNTIF(Lists!$C$4:$C$17,Energy!$D543)</f>
        <v>0</v>
      </c>
      <c r="D543" s="5" t="s">
        <v>565</v>
      </c>
      <c r="E543" s="6">
        <v>0</v>
      </c>
      <c r="F543" s="6">
        <v>135.7936096191406</v>
      </c>
      <c r="G543" s="6">
        <v>136.02980041503909</v>
      </c>
      <c r="H543" s="6">
        <v>135.7936096191406</v>
      </c>
      <c r="I543" s="6">
        <v>135.7936096191406</v>
      </c>
      <c r="J543" s="6">
        <v>135.7936096191406</v>
      </c>
      <c r="K543" s="6">
        <v>136.02980041503909</v>
      </c>
      <c r="L543" s="6">
        <v>135.7936096191406</v>
      </c>
      <c r="M543" s="6">
        <v>135.7936096191406</v>
      </c>
      <c r="N543" s="6">
        <v>135.7936096191406</v>
      </c>
      <c r="O543" s="6">
        <v>136.02980041503909</v>
      </c>
      <c r="P543" s="6">
        <v>135.7936096191406</v>
      </c>
      <c r="Q543" s="6">
        <v>135.7936096191406</v>
      </c>
      <c r="R543" s="6">
        <v>135.7936096191406</v>
      </c>
      <c r="S543" s="6">
        <v>136.02980041503909</v>
      </c>
      <c r="T543" s="6">
        <v>135.7936096191406</v>
      </c>
      <c r="U543" s="6">
        <v>135.7936096191406</v>
      </c>
      <c r="V543" s="6">
        <v>135.7936096191406</v>
      </c>
      <c r="W543" s="6">
        <v>136.02980041503909</v>
      </c>
      <c r="X543" s="6">
        <v>135.7936096191406</v>
      </c>
      <c r="Y543" s="6">
        <v>135.7936096191406</v>
      </c>
      <c r="Z543" s="6">
        <v>135.7936096191406</v>
      </c>
      <c r="AA543" s="6">
        <v>136.02980041503909</v>
      </c>
      <c r="AB543" s="6">
        <v>135.7936096191406</v>
      </c>
    </row>
    <row r="544" spans="2:28" x14ac:dyDescent="0.25">
      <c r="B544">
        <f>COUNTIF(Lists!$E$3:$E$547,Energy!$D544)</f>
        <v>1</v>
      </c>
      <c r="C544">
        <f>COUNTIF(Lists!$C$4:$C$17,Energy!$D544)</f>
        <v>0</v>
      </c>
      <c r="D544" s="5" t="s">
        <v>566</v>
      </c>
      <c r="E544" s="6">
        <v>0</v>
      </c>
      <c r="F544" s="6">
        <v>135.7936096191406</v>
      </c>
      <c r="G544" s="6">
        <v>136.02980041503909</v>
      </c>
      <c r="H544" s="6">
        <v>135.7936096191406</v>
      </c>
      <c r="I544" s="6">
        <v>135.7936096191406</v>
      </c>
      <c r="J544" s="6">
        <v>135.7936096191406</v>
      </c>
      <c r="K544" s="6">
        <v>136.02980041503909</v>
      </c>
      <c r="L544" s="6">
        <v>135.7936096191406</v>
      </c>
      <c r="M544" s="6">
        <v>135.7936096191406</v>
      </c>
      <c r="N544" s="6">
        <v>135.7936096191406</v>
      </c>
      <c r="O544" s="6">
        <v>136.02980041503909</v>
      </c>
      <c r="P544" s="6">
        <v>135.7936096191406</v>
      </c>
      <c r="Q544" s="6">
        <v>135.7936096191406</v>
      </c>
      <c r="R544" s="6">
        <v>135.7936096191406</v>
      </c>
      <c r="S544" s="6">
        <v>136.02980041503909</v>
      </c>
      <c r="T544" s="6">
        <v>135.7936096191406</v>
      </c>
      <c r="U544" s="6">
        <v>135.7936096191406</v>
      </c>
      <c r="V544" s="6">
        <v>135.7936096191406</v>
      </c>
      <c r="W544" s="6">
        <v>136.02980041503909</v>
      </c>
      <c r="X544" s="6">
        <v>135.7936096191406</v>
      </c>
      <c r="Y544" s="6">
        <v>135.7936096191406</v>
      </c>
      <c r="Z544" s="6">
        <v>135.7936096191406</v>
      </c>
      <c r="AA544" s="6">
        <v>136.02980041503909</v>
      </c>
      <c r="AB544" s="6">
        <v>135.7936096191406</v>
      </c>
    </row>
    <row r="545" spans="2:28" x14ac:dyDescent="0.25">
      <c r="B545">
        <f>COUNTIF(Lists!$E$3:$E$547,Energy!$D545)</f>
        <v>1</v>
      </c>
      <c r="C545">
        <f>COUNTIF(Lists!$C$4:$C$17,Energy!$D545)</f>
        <v>0</v>
      </c>
      <c r="D545" s="5" t="s">
        <v>567</v>
      </c>
      <c r="E545" s="6">
        <v>0</v>
      </c>
      <c r="F545" s="6">
        <v>135.7936096191406</v>
      </c>
      <c r="G545" s="6">
        <v>136.02980041503909</v>
      </c>
      <c r="H545" s="6">
        <v>135.7936096191406</v>
      </c>
      <c r="I545" s="6">
        <v>135.7936096191406</v>
      </c>
      <c r="J545" s="6">
        <v>135.7936096191406</v>
      </c>
      <c r="K545" s="6">
        <v>136.02980041503909</v>
      </c>
      <c r="L545" s="6">
        <v>135.7936096191406</v>
      </c>
      <c r="M545" s="6">
        <v>135.7936096191406</v>
      </c>
      <c r="N545" s="6">
        <v>135.7936096191406</v>
      </c>
      <c r="O545" s="6">
        <v>136.02980041503909</v>
      </c>
      <c r="P545" s="6">
        <v>135.7936096191406</v>
      </c>
      <c r="Q545" s="6">
        <v>135.7936096191406</v>
      </c>
      <c r="R545" s="6">
        <v>135.7936096191406</v>
      </c>
      <c r="S545" s="6">
        <v>136.02980041503909</v>
      </c>
      <c r="T545" s="6">
        <v>135.7936096191406</v>
      </c>
      <c r="U545" s="6">
        <v>135.7936096191406</v>
      </c>
      <c r="V545" s="6">
        <v>135.7936096191406</v>
      </c>
      <c r="W545" s="6">
        <v>136.02980041503909</v>
      </c>
      <c r="X545" s="6">
        <v>135.7936096191406</v>
      </c>
      <c r="Y545" s="6">
        <v>135.7936096191406</v>
      </c>
      <c r="Z545" s="6">
        <v>135.7936096191406</v>
      </c>
      <c r="AA545" s="6">
        <v>136.02980041503909</v>
      </c>
      <c r="AB545" s="6">
        <v>135.7936096191406</v>
      </c>
    </row>
    <row r="546" spans="2:28" x14ac:dyDescent="0.25">
      <c r="B546">
        <f>COUNTIF(Lists!$E$3:$E$547,Energy!$D546)</f>
        <v>1</v>
      </c>
      <c r="C546">
        <f>COUNTIF(Lists!$C$4:$C$17,Energy!$D546)</f>
        <v>0</v>
      </c>
      <c r="D546" s="5" t="s">
        <v>568</v>
      </c>
      <c r="E546" s="6">
        <v>0</v>
      </c>
      <c r="F546" s="6">
        <v>135.7936096191406</v>
      </c>
      <c r="G546" s="6">
        <v>136.02980041503909</v>
      </c>
      <c r="H546" s="6">
        <v>135.7936096191406</v>
      </c>
      <c r="I546" s="6">
        <v>135.7936096191406</v>
      </c>
      <c r="J546" s="6">
        <v>135.7936096191406</v>
      </c>
      <c r="K546" s="6">
        <v>136.02980041503909</v>
      </c>
      <c r="L546" s="6">
        <v>135.7936096191406</v>
      </c>
      <c r="M546" s="6">
        <v>135.7936096191406</v>
      </c>
      <c r="N546" s="6">
        <v>135.7936096191406</v>
      </c>
      <c r="O546" s="6">
        <v>136.02980041503909</v>
      </c>
      <c r="P546" s="6">
        <v>135.7936096191406</v>
      </c>
      <c r="Q546" s="6">
        <v>135.7936096191406</v>
      </c>
      <c r="R546" s="6">
        <v>135.7936096191406</v>
      </c>
      <c r="S546" s="6">
        <v>136.02980041503909</v>
      </c>
      <c r="T546" s="6">
        <v>135.7936096191406</v>
      </c>
      <c r="U546" s="6">
        <v>135.7936096191406</v>
      </c>
      <c r="V546" s="6">
        <v>135.7936096191406</v>
      </c>
      <c r="W546" s="6">
        <v>136.02980041503909</v>
      </c>
      <c r="X546" s="6">
        <v>135.7936096191406</v>
      </c>
      <c r="Y546" s="6">
        <v>135.7936096191406</v>
      </c>
      <c r="Z546" s="6">
        <v>135.7936096191406</v>
      </c>
      <c r="AA546" s="6">
        <v>136.02980041503909</v>
      </c>
      <c r="AB546" s="6">
        <v>135.7936096191406</v>
      </c>
    </row>
    <row r="547" spans="2:28" x14ac:dyDescent="0.25">
      <c r="B547">
        <f>COUNTIF(Lists!$E$3:$E$547,Energy!$D547)</f>
        <v>1</v>
      </c>
      <c r="C547">
        <f>COUNTIF(Lists!$C$4:$C$17,Energy!$D547)</f>
        <v>0</v>
      </c>
      <c r="D547" s="5" t="s">
        <v>569</v>
      </c>
      <c r="E547" s="6">
        <v>0</v>
      </c>
      <c r="F547" s="6">
        <v>135.7936096191406</v>
      </c>
      <c r="G547" s="6">
        <v>136.02980041503909</v>
      </c>
      <c r="H547" s="6">
        <v>135.7936096191406</v>
      </c>
      <c r="I547" s="6">
        <v>135.7936096191406</v>
      </c>
      <c r="J547" s="6">
        <v>135.7936096191406</v>
      </c>
      <c r="K547" s="6">
        <v>136.02980041503909</v>
      </c>
      <c r="L547" s="6">
        <v>135.7936096191406</v>
      </c>
      <c r="M547" s="6">
        <v>135.7936096191406</v>
      </c>
      <c r="N547" s="6">
        <v>135.7936096191406</v>
      </c>
      <c r="O547" s="6">
        <v>136.02980041503909</v>
      </c>
      <c r="P547" s="6">
        <v>135.7936096191406</v>
      </c>
      <c r="Q547" s="6">
        <v>135.7936096191406</v>
      </c>
      <c r="R547" s="6">
        <v>135.7936096191406</v>
      </c>
      <c r="S547" s="6">
        <v>136.02980041503909</v>
      </c>
      <c r="T547" s="6">
        <v>135.7936096191406</v>
      </c>
      <c r="U547" s="6">
        <v>135.7936096191406</v>
      </c>
      <c r="V547" s="6">
        <v>135.7936096191406</v>
      </c>
      <c r="W547" s="6">
        <v>136.02980041503909</v>
      </c>
      <c r="X547" s="6">
        <v>135.7936096191406</v>
      </c>
      <c r="Y547" s="6">
        <v>135.7936096191406</v>
      </c>
      <c r="Z547" s="6">
        <v>135.7936096191406</v>
      </c>
      <c r="AA547" s="6">
        <v>136.02980041503909</v>
      </c>
      <c r="AB547" s="6">
        <v>135.7936096191406</v>
      </c>
    </row>
    <row r="548" spans="2:28" x14ac:dyDescent="0.25">
      <c r="B548">
        <f>COUNTIF(Lists!$E$3:$E$547,Energy!$D548)</f>
        <v>1</v>
      </c>
      <c r="C548">
        <f>COUNTIF(Lists!$C$4:$C$17,Energy!$D548)</f>
        <v>0</v>
      </c>
      <c r="D548" s="5" t="s">
        <v>570</v>
      </c>
      <c r="E548" s="6">
        <v>0</v>
      </c>
      <c r="F548" s="6">
        <v>135.7936096191406</v>
      </c>
      <c r="G548" s="6">
        <v>136.02980041503909</v>
      </c>
      <c r="H548" s="6">
        <v>135.7936096191406</v>
      </c>
      <c r="I548" s="6">
        <v>135.7936096191406</v>
      </c>
      <c r="J548" s="6">
        <v>135.7936096191406</v>
      </c>
      <c r="K548" s="6">
        <v>136.02980041503909</v>
      </c>
      <c r="L548" s="6">
        <v>135.7936096191406</v>
      </c>
      <c r="M548" s="6">
        <v>135.7936096191406</v>
      </c>
      <c r="N548" s="6">
        <v>135.7936096191406</v>
      </c>
      <c r="O548" s="6">
        <v>136.02980041503909</v>
      </c>
      <c r="P548" s="6">
        <v>135.7936096191406</v>
      </c>
      <c r="Q548" s="6">
        <v>135.7936096191406</v>
      </c>
      <c r="R548" s="6">
        <v>135.7936096191406</v>
      </c>
      <c r="S548" s="6">
        <v>136.02980041503909</v>
      </c>
      <c r="T548" s="6">
        <v>135.7936096191406</v>
      </c>
      <c r="U548" s="6">
        <v>135.7936096191406</v>
      </c>
      <c r="V548" s="6">
        <v>135.7936096191406</v>
      </c>
      <c r="W548" s="6">
        <v>136.02980041503909</v>
      </c>
      <c r="X548" s="6">
        <v>135.7936096191406</v>
      </c>
      <c r="Y548" s="6">
        <v>135.7936096191406</v>
      </c>
      <c r="Z548" s="6">
        <v>135.7936096191406</v>
      </c>
      <c r="AA548" s="6">
        <v>136.02980041503909</v>
      </c>
      <c r="AB548" s="6">
        <v>135.7936096191406</v>
      </c>
    </row>
    <row r="549" spans="2:28" x14ac:dyDescent="0.25">
      <c r="B549">
        <f>COUNTIF(Lists!$E$3:$E$547,Energy!$D549)</f>
        <v>1</v>
      </c>
      <c r="C549">
        <f>COUNTIF(Lists!$C$4:$C$17,Energy!$D549)</f>
        <v>0</v>
      </c>
      <c r="D549" s="5" t="s">
        <v>571</v>
      </c>
      <c r="E549" s="6">
        <v>0</v>
      </c>
      <c r="F549" s="6">
        <v>135.7936096191406</v>
      </c>
      <c r="G549" s="6">
        <v>136.02980041503909</v>
      </c>
      <c r="H549" s="6">
        <v>135.7936096191406</v>
      </c>
      <c r="I549" s="6">
        <v>135.7936096191406</v>
      </c>
      <c r="J549" s="6">
        <v>135.7936096191406</v>
      </c>
      <c r="K549" s="6">
        <v>136.02980041503909</v>
      </c>
      <c r="L549" s="6">
        <v>135.7936096191406</v>
      </c>
      <c r="M549" s="6">
        <v>135.7936096191406</v>
      </c>
      <c r="N549" s="6">
        <v>135.7936096191406</v>
      </c>
      <c r="O549" s="6">
        <v>136.02980041503909</v>
      </c>
      <c r="P549" s="6">
        <v>135.7936096191406</v>
      </c>
      <c r="Q549" s="6">
        <v>135.7936096191406</v>
      </c>
      <c r="R549" s="6">
        <v>135.7936096191406</v>
      </c>
      <c r="S549" s="6">
        <v>136.02980041503909</v>
      </c>
      <c r="T549" s="6">
        <v>135.7936096191406</v>
      </c>
      <c r="U549" s="6">
        <v>135.7936096191406</v>
      </c>
      <c r="V549" s="6">
        <v>135.7936096191406</v>
      </c>
      <c r="W549" s="6">
        <v>136.02980041503909</v>
      </c>
      <c r="X549" s="6">
        <v>135.7936096191406</v>
      </c>
      <c r="Y549" s="6">
        <v>135.7936096191406</v>
      </c>
      <c r="Z549" s="6">
        <v>135.7936096191406</v>
      </c>
      <c r="AA549" s="6">
        <v>136.02980041503909</v>
      </c>
      <c r="AB549" s="6">
        <v>135.7936096191406</v>
      </c>
    </row>
    <row r="550" spans="2:28" x14ac:dyDescent="0.25">
      <c r="B550">
        <f>COUNTIF(Lists!$E$3:$E$547,Energy!$D550)</f>
        <v>1</v>
      </c>
      <c r="C550">
        <f>COUNTIF(Lists!$C$4:$C$17,Energy!$D550)</f>
        <v>0</v>
      </c>
      <c r="D550" s="5" t="s">
        <v>572</v>
      </c>
      <c r="E550" s="6">
        <v>0</v>
      </c>
      <c r="F550" s="6">
        <v>135.7936096191406</v>
      </c>
      <c r="G550" s="6">
        <v>136.02980041503909</v>
      </c>
      <c r="H550" s="6">
        <v>135.7936096191406</v>
      </c>
      <c r="I550" s="6">
        <v>135.7936096191406</v>
      </c>
      <c r="J550" s="6">
        <v>135.7936096191406</v>
      </c>
      <c r="K550" s="6">
        <v>136.02980041503909</v>
      </c>
      <c r="L550" s="6">
        <v>135.7936096191406</v>
      </c>
      <c r="M550" s="6">
        <v>135.7936096191406</v>
      </c>
      <c r="N550" s="6">
        <v>135.7936096191406</v>
      </c>
      <c r="O550" s="6">
        <v>136.02980041503909</v>
      </c>
      <c r="P550" s="6">
        <v>135.7936096191406</v>
      </c>
      <c r="Q550" s="6">
        <v>135.7936096191406</v>
      </c>
      <c r="R550" s="6">
        <v>135.7936096191406</v>
      </c>
      <c r="S550" s="6">
        <v>136.02980041503909</v>
      </c>
      <c r="T550" s="6">
        <v>135.7936096191406</v>
      </c>
      <c r="U550" s="6">
        <v>135.7936096191406</v>
      </c>
      <c r="V550" s="6">
        <v>135.7936096191406</v>
      </c>
      <c r="W550" s="6">
        <v>136.02980041503909</v>
      </c>
      <c r="X550" s="6">
        <v>135.7936096191406</v>
      </c>
      <c r="Y550" s="6">
        <v>135.7936096191406</v>
      </c>
      <c r="Z550" s="6">
        <v>135.7936096191406</v>
      </c>
      <c r="AA550" s="6">
        <v>136.02980041503909</v>
      </c>
      <c r="AB550" s="6">
        <v>135.7936096191406</v>
      </c>
    </row>
    <row r="551" spans="2:28" x14ac:dyDescent="0.25">
      <c r="B551">
        <f>COUNTIF(Lists!$E$3:$E$547,Energy!$D551)</f>
        <v>1</v>
      </c>
      <c r="C551">
        <f>COUNTIF(Lists!$C$4:$C$17,Energy!$D551)</f>
        <v>0</v>
      </c>
      <c r="D551" s="5" t="s">
        <v>573</v>
      </c>
      <c r="E551" s="6">
        <v>0</v>
      </c>
      <c r="F551" s="6">
        <v>135.7936096191406</v>
      </c>
      <c r="G551" s="6">
        <v>136.02980041503909</v>
      </c>
      <c r="H551" s="6">
        <v>135.7936096191406</v>
      </c>
      <c r="I551" s="6">
        <v>135.7936096191406</v>
      </c>
      <c r="J551" s="6">
        <v>135.7936096191406</v>
      </c>
      <c r="K551" s="6">
        <v>136.02980041503909</v>
      </c>
      <c r="L551" s="6">
        <v>135.7936096191406</v>
      </c>
      <c r="M551" s="6">
        <v>135.7936096191406</v>
      </c>
      <c r="N551" s="6">
        <v>135.7936096191406</v>
      </c>
      <c r="O551" s="6">
        <v>136.02980041503909</v>
      </c>
      <c r="P551" s="6">
        <v>135.7936096191406</v>
      </c>
      <c r="Q551" s="6">
        <v>135.7936096191406</v>
      </c>
      <c r="R551" s="6">
        <v>135.7936096191406</v>
      </c>
      <c r="S551" s="6">
        <v>136.02980041503909</v>
      </c>
      <c r="T551" s="6">
        <v>135.7936096191406</v>
      </c>
      <c r="U551" s="6">
        <v>135.7936096191406</v>
      </c>
      <c r="V551" s="6">
        <v>135.7936096191406</v>
      </c>
      <c r="W551" s="6">
        <v>136.02980041503909</v>
      </c>
      <c r="X551" s="6">
        <v>135.7936096191406</v>
      </c>
      <c r="Y551" s="6">
        <v>135.7936096191406</v>
      </c>
      <c r="Z551" s="6">
        <v>135.7936096191406</v>
      </c>
      <c r="AA551" s="6">
        <v>136.02980041503909</v>
      </c>
      <c r="AB551" s="6">
        <v>135.7936096191406</v>
      </c>
    </row>
    <row r="552" spans="2:28" x14ac:dyDescent="0.25">
      <c r="B552">
        <f>COUNTIF(Lists!$E$3:$E$547,Energy!$D552)</f>
        <v>1</v>
      </c>
      <c r="C552">
        <f>COUNTIF(Lists!$C$4:$C$17,Energy!$D552)</f>
        <v>0</v>
      </c>
      <c r="D552" s="5" t="s">
        <v>574</v>
      </c>
      <c r="E552" s="6">
        <v>664.88763427734375</v>
      </c>
      <c r="F552" s="6">
        <v>664.88763427734375</v>
      </c>
      <c r="G552" s="6">
        <v>665.85089111328125</v>
      </c>
      <c r="H552" s="6">
        <v>664.88763427734375</v>
      </c>
      <c r="I552" s="6">
        <v>664.88763427734375</v>
      </c>
      <c r="J552" s="6">
        <v>664.88763427734375</v>
      </c>
      <c r="K552" s="6">
        <v>665.85089111328125</v>
      </c>
      <c r="L552" s="6">
        <v>664.88763427734375</v>
      </c>
      <c r="M552" s="6">
        <v>664.88763427734375</v>
      </c>
      <c r="N552" s="6">
        <v>664.88763427734375</v>
      </c>
      <c r="O552" s="6">
        <v>665.85089111328125</v>
      </c>
      <c r="P552" s="6">
        <v>664.88763427734375</v>
      </c>
      <c r="Q552" s="6">
        <v>664.88763427734375</v>
      </c>
      <c r="R552" s="6">
        <v>663.87725830078125</v>
      </c>
      <c r="S552" s="6">
        <v>663.20880126953125</v>
      </c>
      <c r="T552" s="6">
        <v>651.2769775390625</v>
      </c>
      <c r="U552" s="6">
        <v>645.652587890625</v>
      </c>
      <c r="V552" s="6">
        <v>652.5408935546875</v>
      </c>
      <c r="W552" s="6">
        <v>650.20965576171875</v>
      </c>
      <c r="X552" s="6">
        <v>635.2469482421875</v>
      </c>
      <c r="Y552" s="6">
        <v>634.46917724609375</v>
      </c>
      <c r="Z552" s="6">
        <v>617.52899169921875</v>
      </c>
      <c r="AA552" s="6">
        <v>605.8414306640625</v>
      </c>
      <c r="AB552" s="6">
        <v>601.9124755859375</v>
      </c>
    </row>
    <row r="553" spans="2:28" x14ac:dyDescent="0.25">
      <c r="B553">
        <f>COUNTIF(Lists!$E$3:$E$547,Energy!$D553)</f>
        <v>1</v>
      </c>
      <c r="C553">
        <f>COUNTIF(Lists!$C$4:$C$17,Energy!$D553)</f>
        <v>0</v>
      </c>
      <c r="D553" s="5" t="s">
        <v>575</v>
      </c>
      <c r="E553" s="6">
        <v>0</v>
      </c>
      <c r="F553" s="6">
        <v>135.7936096191406</v>
      </c>
      <c r="G553" s="6">
        <v>136.02980041503909</v>
      </c>
      <c r="H553" s="6">
        <v>135.7936096191406</v>
      </c>
      <c r="I553" s="6">
        <v>135.7936096191406</v>
      </c>
      <c r="J553" s="6">
        <v>135.7936096191406</v>
      </c>
      <c r="K553" s="6">
        <v>136.02980041503909</v>
      </c>
      <c r="L553" s="6">
        <v>135.7936096191406</v>
      </c>
      <c r="M553" s="6">
        <v>135.7936096191406</v>
      </c>
      <c r="N553" s="6">
        <v>135.7936096191406</v>
      </c>
      <c r="O553" s="6">
        <v>136.02980041503909</v>
      </c>
      <c r="P553" s="6">
        <v>135.7936096191406</v>
      </c>
      <c r="Q553" s="6">
        <v>135.7936096191406</v>
      </c>
      <c r="R553" s="6">
        <v>135.7936096191406</v>
      </c>
      <c r="S553" s="6">
        <v>136.02980041503909</v>
      </c>
      <c r="T553" s="6">
        <v>135.7936096191406</v>
      </c>
      <c r="U553" s="6">
        <v>135.7936096191406</v>
      </c>
      <c r="V553" s="6">
        <v>135.7936096191406</v>
      </c>
      <c r="W553" s="6">
        <v>136.02980041503909</v>
      </c>
      <c r="X553" s="6">
        <v>135.7936096191406</v>
      </c>
      <c r="Y553" s="6">
        <v>135.7936096191406</v>
      </c>
      <c r="Z553" s="6">
        <v>135.7936096191406</v>
      </c>
      <c r="AA553" s="6">
        <v>136.02980041503909</v>
      </c>
      <c r="AB553" s="6">
        <v>135.7936096191406</v>
      </c>
    </row>
    <row r="554" spans="2:28" x14ac:dyDescent="0.25">
      <c r="B554">
        <f>COUNTIF(Lists!$E$3:$E$547,Energy!$D554)</f>
        <v>1</v>
      </c>
      <c r="C554">
        <f>COUNTIF(Lists!$C$4:$C$17,Energy!$D554)</f>
        <v>0</v>
      </c>
      <c r="D554" s="5" t="s">
        <v>576</v>
      </c>
      <c r="E554" s="6">
        <v>0</v>
      </c>
      <c r="F554" s="6">
        <v>0</v>
      </c>
      <c r="G554" s="6">
        <v>136.02980041503909</v>
      </c>
      <c r="H554" s="6">
        <v>135.7936096191406</v>
      </c>
      <c r="I554" s="6">
        <v>135.7936096191406</v>
      </c>
      <c r="J554" s="6">
        <v>135.7936096191406</v>
      </c>
      <c r="K554" s="6">
        <v>136.02980041503909</v>
      </c>
      <c r="L554" s="6">
        <v>135.7936096191406</v>
      </c>
      <c r="M554" s="6">
        <v>135.7936096191406</v>
      </c>
      <c r="N554" s="6">
        <v>135.7936096191406</v>
      </c>
      <c r="O554" s="6">
        <v>136.02980041503909</v>
      </c>
      <c r="P554" s="6">
        <v>135.7936096191406</v>
      </c>
      <c r="Q554" s="6">
        <v>135.7936096191406</v>
      </c>
      <c r="R554" s="6">
        <v>135.7936096191406</v>
      </c>
      <c r="S554" s="6">
        <v>136.02980041503909</v>
      </c>
      <c r="T554" s="6">
        <v>135.7936096191406</v>
      </c>
      <c r="U554" s="6">
        <v>135.7936096191406</v>
      </c>
      <c r="V554" s="6">
        <v>135.7936096191406</v>
      </c>
      <c r="W554" s="6">
        <v>136.02980041503909</v>
      </c>
      <c r="X554" s="6">
        <v>135.7936096191406</v>
      </c>
      <c r="Y554" s="6">
        <v>135.7936096191406</v>
      </c>
      <c r="Z554" s="6">
        <v>135.7936096191406</v>
      </c>
      <c r="AA554" s="6">
        <v>136.02980041503909</v>
      </c>
      <c r="AB554" s="6">
        <v>135.7936096191406</v>
      </c>
    </row>
    <row r="555" spans="2:28" x14ac:dyDescent="0.25">
      <c r="B555">
        <f>COUNTIF(Lists!$E$3:$E$547,Energy!$D555)</f>
        <v>1</v>
      </c>
      <c r="C555">
        <f>COUNTIF(Lists!$C$4:$C$17,Energy!$D555)</f>
        <v>0</v>
      </c>
      <c r="D555" s="5" t="s">
        <v>577</v>
      </c>
      <c r="E555" s="6">
        <v>0</v>
      </c>
      <c r="F555" s="6">
        <v>0</v>
      </c>
      <c r="G555" s="6">
        <v>136.02980041503909</v>
      </c>
      <c r="H555" s="6">
        <v>135.7936096191406</v>
      </c>
      <c r="I555" s="6">
        <v>135.7936096191406</v>
      </c>
      <c r="J555" s="6">
        <v>135.7936096191406</v>
      </c>
      <c r="K555" s="6">
        <v>136.02980041503909</v>
      </c>
      <c r="L555" s="6">
        <v>135.7936096191406</v>
      </c>
      <c r="M555" s="6">
        <v>135.7936096191406</v>
      </c>
      <c r="N555" s="6">
        <v>135.7936096191406</v>
      </c>
      <c r="O555" s="6">
        <v>136.02980041503909</v>
      </c>
      <c r="P555" s="6">
        <v>135.7936096191406</v>
      </c>
      <c r="Q555" s="6">
        <v>135.7936096191406</v>
      </c>
      <c r="R555" s="6">
        <v>135.7936096191406</v>
      </c>
      <c r="S555" s="6">
        <v>136.02980041503909</v>
      </c>
      <c r="T555" s="6">
        <v>135.7936096191406</v>
      </c>
      <c r="U555" s="6">
        <v>135.7936096191406</v>
      </c>
      <c r="V555" s="6">
        <v>135.7936096191406</v>
      </c>
      <c r="W555" s="6">
        <v>136.02980041503909</v>
      </c>
      <c r="X555" s="6">
        <v>135.7936096191406</v>
      </c>
      <c r="Y555" s="6">
        <v>135.7936096191406</v>
      </c>
      <c r="Z555" s="6">
        <v>135.7936096191406</v>
      </c>
      <c r="AA555" s="6">
        <v>136.02980041503909</v>
      </c>
      <c r="AB555" s="6">
        <v>135.7936096191406</v>
      </c>
    </row>
    <row r="556" spans="2:28" x14ac:dyDescent="0.25">
      <c r="B556">
        <f>COUNTIF(Lists!$E$3:$E$547,Energy!$D556)</f>
        <v>1</v>
      </c>
      <c r="C556">
        <f>COUNTIF(Lists!$C$4:$C$17,Energy!$D556)</f>
        <v>0</v>
      </c>
      <c r="D556" s="5" t="s">
        <v>578</v>
      </c>
      <c r="E556" s="6">
        <v>0</v>
      </c>
      <c r="F556" s="6">
        <v>0</v>
      </c>
      <c r="G556" s="6">
        <v>136.02980041503909</v>
      </c>
      <c r="H556" s="6">
        <v>135.7936096191406</v>
      </c>
      <c r="I556" s="6">
        <v>135.7936096191406</v>
      </c>
      <c r="J556" s="6">
        <v>135.7936096191406</v>
      </c>
      <c r="K556" s="6">
        <v>136.02980041503909</v>
      </c>
      <c r="L556" s="6">
        <v>135.7936096191406</v>
      </c>
      <c r="M556" s="6">
        <v>135.7936096191406</v>
      </c>
      <c r="N556" s="6">
        <v>135.7936096191406</v>
      </c>
      <c r="O556" s="6">
        <v>136.02980041503909</v>
      </c>
      <c r="P556" s="6">
        <v>135.7936096191406</v>
      </c>
      <c r="Q556" s="6">
        <v>135.7936096191406</v>
      </c>
      <c r="R556" s="6">
        <v>135.7936096191406</v>
      </c>
      <c r="S556" s="6">
        <v>136.02980041503909</v>
      </c>
      <c r="T556" s="6">
        <v>135.7936096191406</v>
      </c>
      <c r="U556" s="6">
        <v>135.7936096191406</v>
      </c>
      <c r="V556" s="6">
        <v>135.7936096191406</v>
      </c>
      <c r="W556" s="6">
        <v>136.02980041503909</v>
      </c>
      <c r="X556" s="6">
        <v>135.7936096191406</v>
      </c>
      <c r="Y556" s="6">
        <v>135.7936096191406</v>
      </c>
      <c r="Z556" s="6">
        <v>135.7936096191406</v>
      </c>
      <c r="AA556" s="6">
        <v>136.02980041503909</v>
      </c>
      <c r="AB556" s="6">
        <v>135.7936096191406</v>
      </c>
    </row>
    <row r="557" spans="2:28" x14ac:dyDescent="0.25">
      <c r="B557">
        <f>COUNTIF(Lists!$E$3:$E$547,Energy!$D557)</f>
        <v>1</v>
      </c>
      <c r="C557">
        <f>COUNTIF(Lists!$C$4:$C$17,Energy!$D557)</f>
        <v>0</v>
      </c>
      <c r="D557" s="5" t="s">
        <v>579</v>
      </c>
      <c r="E557" s="6">
        <v>0</v>
      </c>
      <c r="F557" s="6">
        <v>0</v>
      </c>
      <c r="G557" s="6">
        <v>136.02980041503909</v>
      </c>
      <c r="H557" s="6">
        <v>135.7936096191406</v>
      </c>
      <c r="I557" s="6">
        <v>135.7936096191406</v>
      </c>
      <c r="J557" s="6">
        <v>135.7936096191406</v>
      </c>
      <c r="K557" s="6">
        <v>136.02980041503909</v>
      </c>
      <c r="L557" s="6">
        <v>135.7936096191406</v>
      </c>
      <c r="M557" s="6">
        <v>135.7936096191406</v>
      </c>
      <c r="N557" s="6">
        <v>135.7936096191406</v>
      </c>
      <c r="O557" s="6">
        <v>136.02980041503909</v>
      </c>
      <c r="P557" s="6">
        <v>135.7936096191406</v>
      </c>
      <c r="Q557" s="6">
        <v>135.7936096191406</v>
      </c>
      <c r="R557" s="6">
        <v>135.7936096191406</v>
      </c>
      <c r="S557" s="6">
        <v>136.02980041503909</v>
      </c>
      <c r="T557" s="6">
        <v>135.7936096191406</v>
      </c>
      <c r="U557" s="6">
        <v>135.7936096191406</v>
      </c>
      <c r="V557" s="6">
        <v>135.7936096191406</v>
      </c>
      <c r="W557" s="6">
        <v>136.02980041503909</v>
      </c>
      <c r="X557" s="6">
        <v>135.7936096191406</v>
      </c>
      <c r="Y557" s="6">
        <v>135.7936096191406</v>
      </c>
      <c r="Z557" s="6">
        <v>135.7936096191406</v>
      </c>
      <c r="AA557" s="6">
        <v>136.02980041503909</v>
      </c>
      <c r="AB557" s="6">
        <v>135.7936096191406</v>
      </c>
    </row>
    <row r="558" spans="2:28" x14ac:dyDescent="0.25">
      <c r="B558">
        <f>COUNTIF(Lists!$E$3:$E$547,Energy!$D558)</f>
        <v>1</v>
      </c>
      <c r="C558">
        <f>COUNTIF(Lists!$C$4:$C$17,Energy!$D558)</f>
        <v>0</v>
      </c>
      <c r="D558" s="5" t="s">
        <v>580</v>
      </c>
      <c r="E558" s="6">
        <v>0</v>
      </c>
      <c r="F558" s="6">
        <v>0</v>
      </c>
      <c r="G558" s="6">
        <v>136.02980041503909</v>
      </c>
      <c r="H558" s="6">
        <v>135.7936096191406</v>
      </c>
      <c r="I558" s="6">
        <v>135.7936096191406</v>
      </c>
      <c r="J558" s="6">
        <v>135.7936096191406</v>
      </c>
      <c r="K558" s="6">
        <v>136.02980041503909</v>
      </c>
      <c r="L558" s="6">
        <v>135.7936096191406</v>
      </c>
      <c r="M558" s="6">
        <v>135.7936096191406</v>
      </c>
      <c r="N558" s="6">
        <v>135.7936096191406</v>
      </c>
      <c r="O558" s="6">
        <v>136.02980041503909</v>
      </c>
      <c r="P558" s="6">
        <v>135.7936096191406</v>
      </c>
      <c r="Q558" s="6">
        <v>135.7936096191406</v>
      </c>
      <c r="R558" s="6">
        <v>135.7936096191406</v>
      </c>
      <c r="S558" s="6">
        <v>136.02980041503909</v>
      </c>
      <c r="T558" s="6">
        <v>135.7936096191406</v>
      </c>
      <c r="U558" s="6">
        <v>135.7936096191406</v>
      </c>
      <c r="V558" s="6">
        <v>135.7936096191406</v>
      </c>
      <c r="W558" s="6">
        <v>136.02980041503909</v>
      </c>
      <c r="X558" s="6">
        <v>135.7936096191406</v>
      </c>
      <c r="Y558" s="6">
        <v>135.7936096191406</v>
      </c>
      <c r="Z558" s="6">
        <v>135.7936096191406</v>
      </c>
      <c r="AA558" s="6">
        <v>136.02980041503909</v>
      </c>
      <c r="AB558" s="6">
        <v>135.7936096191406</v>
      </c>
    </row>
    <row r="559" spans="2:28" x14ac:dyDescent="0.25">
      <c r="B559">
        <f>COUNTIF(Lists!$E$3:$E$547,Energy!$D559)</f>
        <v>1</v>
      </c>
      <c r="C559">
        <f>COUNTIF(Lists!$C$4:$C$17,Energy!$D559)</f>
        <v>0</v>
      </c>
      <c r="D559" s="5" t="s">
        <v>581</v>
      </c>
      <c r="E559" s="6">
        <v>0</v>
      </c>
      <c r="F559" s="6">
        <v>0</v>
      </c>
      <c r="G559" s="6">
        <v>136.02980041503909</v>
      </c>
      <c r="H559" s="6">
        <v>135.7936096191406</v>
      </c>
      <c r="I559" s="6">
        <v>135.7936096191406</v>
      </c>
      <c r="J559" s="6">
        <v>135.7936096191406</v>
      </c>
      <c r="K559" s="6">
        <v>136.02980041503909</v>
      </c>
      <c r="L559" s="6">
        <v>135.7936096191406</v>
      </c>
      <c r="M559" s="6">
        <v>135.7936096191406</v>
      </c>
      <c r="N559" s="6">
        <v>135.7936096191406</v>
      </c>
      <c r="O559" s="6">
        <v>136.02980041503909</v>
      </c>
      <c r="P559" s="6">
        <v>135.7936096191406</v>
      </c>
      <c r="Q559" s="6">
        <v>135.7936096191406</v>
      </c>
      <c r="R559" s="6">
        <v>135.7936096191406</v>
      </c>
      <c r="S559" s="6">
        <v>136.02980041503909</v>
      </c>
      <c r="T559" s="6">
        <v>135.7936096191406</v>
      </c>
      <c r="U559" s="6">
        <v>135.7936096191406</v>
      </c>
      <c r="V559" s="6">
        <v>135.7936096191406</v>
      </c>
      <c r="W559" s="6">
        <v>136.02980041503909</v>
      </c>
      <c r="X559" s="6">
        <v>135.7936096191406</v>
      </c>
      <c r="Y559" s="6">
        <v>135.7936096191406</v>
      </c>
      <c r="Z559" s="6">
        <v>135.7936096191406</v>
      </c>
      <c r="AA559" s="6">
        <v>136.02980041503909</v>
      </c>
      <c r="AB559" s="6">
        <v>135.7936096191406</v>
      </c>
    </row>
    <row r="560" spans="2:28" x14ac:dyDescent="0.25">
      <c r="B560">
        <f>COUNTIF(Lists!$E$3:$E$547,Energy!$D560)</f>
        <v>1</v>
      </c>
      <c r="C560">
        <f>COUNTIF(Lists!$C$4:$C$17,Energy!$D560)</f>
        <v>0</v>
      </c>
      <c r="D560" s="5" t="s">
        <v>582</v>
      </c>
      <c r="E560" s="6">
        <v>0</v>
      </c>
      <c r="F560" s="6">
        <v>0</v>
      </c>
      <c r="G560" s="6">
        <v>136.02980041503909</v>
      </c>
      <c r="H560" s="6">
        <v>135.7936096191406</v>
      </c>
      <c r="I560" s="6">
        <v>135.7936096191406</v>
      </c>
      <c r="J560" s="6">
        <v>135.7936096191406</v>
      </c>
      <c r="K560" s="6">
        <v>136.02980041503909</v>
      </c>
      <c r="L560" s="6">
        <v>135.7936096191406</v>
      </c>
      <c r="M560" s="6">
        <v>135.7936096191406</v>
      </c>
      <c r="N560" s="6">
        <v>135.7936096191406</v>
      </c>
      <c r="O560" s="6">
        <v>136.02980041503909</v>
      </c>
      <c r="P560" s="6">
        <v>135.7936096191406</v>
      </c>
      <c r="Q560" s="6">
        <v>135.7936096191406</v>
      </c>
      <c r="R560" s="6">
        <v>135.7936096191406</v>
      </c>
      <c r="S560" s="6">
        <v>136.02980041503909</v>
      </c>
      <c r="T560" s="6">
        <v>135.7936096191406</v>
      </c>
      <c r="U560" s="6">
        <v>135.7936096191406</v>
      </c>
      <c r="V560" s="6">
        <v>135.7936096191406</v>
      </c>
      <c r="W560" s="6">
        <v>136.02980041503909</v>
      </c>
      <c r="X560" s="6">
        <v>135.7936096191406</v>
      </c>
      <c r="Y560" s="6">
        <v>135.7936096191406</v>
      </c>
      <c r="Z560" s="6">
        <v>135.7936096191406</v>
      </c>
      <c r="AA560" s="6">
        <v>136.02980041503909</v>
      </c>
      <c r="AB560" s="6">
        <v>135.7936096191406</v>
      </c>
    </row>
    <row r="561" spans="1:28" x14ac:dyDescent="0.25">
      <c r="B561">
        <f>COUNTIF(Lists!$E$3:$E$547,Energy!$D561)</f>
        <v>1</v>
      </c>
      <c r="C561">
        <f>COUNTIF(Lists!$C$4:$C$17,Energy!$D561)</f>
        <v>0</v>
      </c>
      <c r="D561" s="5" t="s">
        <v>583</v>
      </c>
      <c r="E561" s="6">
        <v>0</v>
      </c>
      <c r="F561" s="6">
        <v>0</v>
      </c>
      <c r="G561" s="6">
        <v>136.02980041503909</v>
      </c>
      <c r="H561" s="6">
        <v>135.7936096191406</v>
      </c>
      <c r="I561" s="6">
        <v>135.7936096191406</v>
      </c>
      <c r="J561" s="6">
        <v>135.7936096191406</v>
      </c>
      <c r="K561" s="6">
        <v>136.02980041503909</v>
      </c>
      <c r="L561" s="6">
        <v>135.7936096191406</v>
      </c>
      <c r="M561" s="6">
        <v>135.7936096191406</v>
      </c>
      <c r="N561" s="6">
        <v>135.7936096191406</v>
      </c>
      <c r="O561" s="6">
        <v>136.02980041503909</v>
      </c>
      <c r="P561" s="6">
        <v>135.7936096191406</v>
      </c>
      <c r="Q561" s="6">
        <v>135.7936096191406</v>
      </c>
      <c r="R561" s="6">
        <v>135.7936096191406</v>
      </c>
      <c r="S561" s="6">
        <v>136.02980041503909</v>
      </c>
      <c r="T561" s="6">
        <v>135.7936096191406</v>
      </c>
      <c r="U561" s="6">
        <v>135.7936096191406</v>
      </c>
      <c r="V561" s="6">
        <v>135.7936096191406</v>
      </c>
      <c r="W561" s="6">
        <v>136.02980041503909</v>
      </c>
      <c r="X561" s="6">
        <v>135.7936096191406</v>
      </c>
      <c r="Y561" s="6">
        <v>135.7936096191406</v>
      </c>
      <c r="Z561" s="6">
        <v>135.7936096191406</v>
      </c>
      <c r="AA561" s="6">
        <v>136.02980041503909</v>
      </c>
      <c r="AB561" s="6">
        <v>135.7936096191406</v>
      </c>
    </row>
    <row r="562" spans="1:28" x14ac:dyDescent="0.25">
      <c r="B562">
        <f>COUNTIF(Lists!$E$3:$E$547,Energy!$D562)</f>
        <v>1</v>
      </c>
      <c r="C562">
        <f>COUNTIF(Lists!$C$4:$C$17,Energy!$D562)</f>
        <v>0</v>
      </c>
      <c r="D562" s="5" t="s">
        <v>584</v>
      </c>
      <c r="E562" s="6">
        <v>0</v>
      </c>
      <c r="F562" s="6">
        <v>0</v>
      </c>
      <c r="G562" s="6">
        <v>136.02980041503909</v>
      </c>
      <c r="H562" s="6">
        <v>135.7936096191406</v>
      </c>
      <c r="I562" s="6">
        <v>135.7936096191406</v>
      </c>
      <c r="J562" s="6">
        <v>135.7936096191406</v>
      </c>
      <c r="K562" s="6">
        <v>136.02980041503909</v>
      </c>
      <c r="L562" s="6">
        <v>135.7936096191406</v>
      </c>
      <c r="M562" s="6">
        <v>135.7936096191406</v>
      </c>
      <c r="N562" s="6">
        <v>135.7936096191406</v>
      </c>
      <c r="O562" s="6">
        <v>136.02980041503909</v>
      </c>
      <c r="P562" s="6">
        <v>135.7936096191406</v>
      </c>
      <c r="Q562" s="6">
        <v>135.7936096191406</v>
      </c>
      <c r="R562" s="6">
        <v>135.7936096191406</v>
      </c>
      <c r="S562" s="6">
        <v>136.02980041503909</v>
      </c>
      <c r="T562" s="6">
        <v>135.7936096191406</v>
      </c>
      <c r="U562" s="6">
        <v>135.7936096191406</v>
      </c>
      <c r="V562" s="6">
        <v>135.7936096191406</v>
      </c>
      <c r="W562" s="6">
        <v>136.02980041503909</v>
      </c>
      <c r="X562" s="6">
        <v>135.7936096191406</v>
      </c>
      <c r="Y562" s="6">
        <v>135.7936096191406</v>
      </c>
      <c r="Z562" s="6">
        <v>135.7936096191406</v>
      </c>
      <c r="AA562" s="6">
        <v>136.02980041503909</v>
      </c>
      <c r="AB562" s="6">
        <v>135.7936096191406</v>
      </c>
    </row>
    <row r="563" spans="1:28" x14ac:dyDescent="0.25">
      <c r="B563">
        <f>COUNTIF(Lists!$E$3:$E$547,Energy!$D563)</f>
        <v>1</v>
      </c>
      <c r="C563">
        <f>COUNTIF(Lists!$C$4:$C$17,Energy!$D563)</f>
        <v>0</v>
      </c>
      <c r="D563" s="5" t="s">
        <v>585</v>
      </c>
      <c r="E563" s="6">
        <v>664.88763427734375</v>
      </c>
      <c r="F563" s="6">
        <v>664.88763427734375</v>
      </c>
      <c r="G563" s="6">
        <v>665.85089111328125</v>
      </c>
      <c r="H563" s="6">
        <v>664.88763427734375</v>
      </c>
      <c r="I563" s="6">
        <v>664.88763427734375</v>
      </c>
      <c r="J563" s="6">
        <v>664.88763427734375</v>
      </c>
      <c r="K563" s="6">
        <v>665.85089111328125</v>
      </c>
      <c r="L563" s="6">
        <v>664.88763427734375</v>
      </c>
      <c r="M563" s="6">
        <v>664.88763427734375</v>
      </c>
      <c r="N563" s="6">
        <v>664.88763427734375</v>
      </c>
      <c r="O563" s="6">
        <v>665.85089111328125</v>
      </c>
      <c r="P563" s="6">
        <v>664.88763427734375</v>
      </c>
      <c r="Q563" s="6">
        <v>664.88763427734375</v>
      </c>
      <c r="R563" s="6">
        <v>663.87725830078125</v>
      </c>
      <c r="S563" s="6">
        <v>663.20880126953125</v>
      </c>
      <c r="T563" s="6">
        <v>651.01080322265625</v>
      </c>
      <c r="U563" s="6">
        <v>645.652587890625</v>
      </c>
      <c r="V563" s="6">
        <v>652.3145751953125</v>
      </c>
      <c r="W563" s="6">
        <v>650.18426513671875</v>
      </c>
      <c r="X563" s="6">
        <v>634.98785400390625</v>
      </c>
      <c r="Y563" s="6">
        <v>634.25592041015625</v>
      </c>
      <c r="Z563" s="6">
        <v>617.2755126953125</v>
      </c>
      <c r="AA563" s="6">
        <v>605.8414306640625</v>
      </c>
      <c r="AB563" s="6">
        <v>601.8992919921875</v>
      </c>
    </row>
    <row r="564" spans="1:28" x14ac:dyDescent="0.25">
      <c r="B564">
        <f>COUNTIF(Lists!$E$3:$E$547,Energy!$D564)</f>
        <v>1</v>
      </c>
      <c r="C564">
        <f>COUNTIF(Lists!$C$4:$C$17,Energy!$D564)</f>
        <v>0</v>
      </c>
      <c r="D564" s="5" t="s">
        <v>586</v>
      </c>
      <c r="E564" s="6">
        <v>0</v>
      </c>
      <c r="F564" s="6">
        <v>0</v>
      </c>
      <c r="G564" s="6">
        <v>136.02980041503909</v>
      </c>
      <c r="H564" s="6">
        <v>135.7936096191406</v>
      </c>
      <c r="I564" s="6">
        <v>135.7936096191406</v>
      </c>
      <c r="J564" s="6">
        <v>135.7936096191406</v>
      </c>
      <c r="K564" s="6">
        <v>136.02980041503909</v>
      </c>
      <c r="L564" s="6">
        <v>135.7936096191406</v>
      </c>
      <c r="M564" s="6">
        <v>135.7936096191406</v>
      </c>
      <c r="N564" s="6">
        <v>135.7936096191406</v>
      </c>
      <c r="O564" s="6">
        <v>136.02980041503909</v>
      </c>
      <c r="P564" s="6">
        <v>135.7936096191406</v>
      </c>
      <c r="Q564" s="6">
        <v>135.7936096191406</v>
      </c>
      <c r="R564" s="6">
        <v>135.7936096191406</v>
      </c>
      <c r="S564" s="6">
        <v>136.02980041503909</v>
      </c>
      <c r="T564" s="6">
        <v>135.7936096191406</v>
      </c>
      <c r="U564" s="6">
        <v>135.7936096191406</v>
      </c>
      <c r="V564" s="6">
        <v>135.7936096191406</v>
      </c>
      <c r="W564" s="6">
        <v>136.02980041503909</v>
      </c>
      <c r="X564" s="6">
        <v>135.7936096191406</v>
      </c>
      <c r="Y564" s="6">
        <v>135.7936096191406</v>
      </c>
      <c r="Z564" s="6">
        <v>135.7936096191406</v>
      </c>
      <c r="AA564" s="6">
        <v>136.02980041503909</v>
      </c>
      <c r="AB564" s="6">
        <v>135.7936096191406</v>
      </c>
    </row>
    <row r="565" spans="1:28" x14ac:dyDescent="0.25">
      <c r="B565">
        <f>COUNTIF(Lists!$E$3:$E$547,Energy!$D565)</f>
        <v>1</v>
      </c>
      <c r="C565">
        <f>COUNTIF(Lists!$C$4:$C$17,Energy!$D565)</f>
        <v>0</v>
      </c>
      <c r="D565" s="5" t="s">
        <v>587</v>
      </c>
      <c r="E565" s="6">
        <v>0</v>
      </c>
      <c r="F565" s="6">
        <v>0</v>
      </c>
      <c r="G565" s="6">
        <v>136.02980041503909</v>
      </c>
      <c r="H565" s="6">
        <v>135.7936096191406</v>
      </c>
      <c r="I565" s="6">
        <v>135.7936096191406</v>
      </c>
      <c r="J565" s="6">
        <v>135.7936096191406</v>
      </c>
      <c r="K565" s="6">
        <v>136.02980041503909</v>
      </c>
      <c r="L565" s="6">
        <v>135.7936096191406</v>
      </c>
      <c r="M565" s="6">
        <v>135.7936096191406</v>
      </c>
      <c r="N565" s="6">
        <v>135.7936096191406</v>
      </c>
      <c r="O565" s="6">
        <v>136.02980041503909</v>
      </c>
      <c r="P565" s="6">
        <v>135.7936096191406</v>
      </c>
      <c r="Q565" s="6">
        <v>135.7936096191406</v>
      </c>
      <c r="R565" s="6">
        <v>135.7936096191406</v>
      </c>
      <c r="S565" s="6">
        <v>136.02980041503909</v>
      </c>
      <c r="T565" s="6">
        <v>135.7936096191406</v>
      </c>
      <c r="U565" s="6">
        <v>135.7936096191406</v>
      </c>
      <c r="V565" s="6">
        <v>135.7936096191406</v>
      </c>
      <c r="W565" s="6">
        <v>136.02980041503909</v>
      </c>
      <c r="X565" s="6">
        <v>135.7936096191406</v>
      </c>
      <c r="Y565" s="6">
        <v>135.7936096191406</v>
      </c>
      <c r="Z565" s="6">
        <v>135.7936096191406</v>
      </c>
      <c r="AA565" s="6">
        <v>136.02980041503909</v>
      </c>
      <c r="AB565" s="6">
        <v>135.7936096191406</v>
      </c>
    </row>
    <row r="566" spans="1:28" x14ac:dyDescent="0.25">
      <c r="B566">
        <f>COUNTIF(Lists!$E$3:$E$547,Energy!$D566)</f>
        <v>1</v>
      </c>
      <c r="C566">
        <f>COUNTIF(Lists!$C$4:$C$17,Energy!$D566)</f>
        <v>0</v>
      </c>
      <c r="D566" s="5" t="s">
        <v>588</v>
      </c>
      <c r="E566" s="6">
        <v>0</v>
      </c>
      <c r="F566" s="6">
        <v>0</v>
      </c>
      <c r="G566" s="6">
        <v>136.02980041503909</v>
      </c>
      <c r="H566" s="6">
        <v>135.7936096191406</v>
      </c>
      <c r="I566" s="6">
        <v>135.7936096191406</v>
      </c>
      <c r="J566" s="6">
        <v>135.7936096191406</v>
      </c>
      <c r="K566" s="6">
        <v>136.02980041503909</v>
      </c>
      <c r="L566" s="6">
        <v>135.7936096191406</v>
      </c>
      <c r="M566" s="6">
        <v>135.7936096191406</v>
      </c>
      <c r="N566" s="6">
        <v>135.7936096191406</v>
      </c>
      <c r="O566" s="6">
        <v>136.02980041503909</v>
      </c>
      <c r="P566" s="6">
        <v>135.7936096191406</v>
      </c>
      <c r="Q566" s="6">
        <v>135.7936096191406</v>
      </c>
      <c r="R566" s="6">
        <v>135.7936096191406</v>
      </c>
      <c r="S566" s="6">
        <v>136.02980041503909</v>
      </c>
      <c r="T566" s="6">
        <v>135.7936096191406</v>
      </c>
      <c r="U566" s="6">
        <v>135.7936096191406</v>
      </c>
      <c r="V566" s="6">
        <v>135.7936096191406</v>
      </c>
      <c r="W566" s="6">
        <v>136.02980041503909</v>
      </c>
      <c r="X566" s="6">
        <v>135.7936096191406</v>
      </c>
      <c r="Y566" s="6">
        <v>135.7936096191406</v>
      </c>
      <c r="Z566" s="6">
        <v>135.7936096191406</v>
      </c>
      <c r="AA566" s="6">
        <v>136.02980041503909</v>
      </c>
      <c r="AB566" s="6">
        <v>135.7936096191406</v>
      </c>
    </row>
    <row r="567" spans="1:28" x14ac:dyDescent="0.25">
      <c r="B567">
        <f>COUNTIF(Lists!$E$3:$E$547,Energy!$D567)</f>
        <v>1</v>
      </c>
      <c r="C567">
        <f>COUNTIF(Lists!$C$4:$C$17,Energy!$D567)</f>
        <v>0</v>
      </c>
      <c r="D567" s="5" t="s">
        <v>589</v>
      </c>
      <c r="E567" s="6">
        <v>0</v>
      </c>
      <c r="F567" s="6">
        <v>0</v>
      </c>
      <c r="G567" s="6">
        <v>136.02980041503909</v>
      </c>
      <c r="H567" s="6">
        <v>135.7936096191406</v>
      </c>
      <c r="I567" s="6">
        <v>135.7936096191406</v>
      </c>
      <c r="J567" s="6">
        <v>135.7936096191406</v>
      </c>
      <c r="K567" s="6">
        <v>136.02980041503909</v>
      </c>
      <c r="L567" s="6">
        <v>135.7936096191406</v>
      </c>
      <c r="M567" s="6">
        <v>135.7936096191406</v>
      </c>
      <c r="N567" s="6">
        <v>135.7936096191406</v>
      </c>
      <c r="O567" s="6">
        <v>136.02980041503909</v>
      </c>
      <c r="P567" s="6">
        <v>135.7936096191406</v>
      </c>
      <c r="Q567" s="6">
        <v>135.7936096191406</v>
      </c>
      <c r="R567" s="6">
        <v>135.7936096191406</v>
      </c>
      <c r="S567" s="6">
        <v>136.02980041503909</v>
      </c>
      <c r="T567" s="6">
        <v>135.7936096191406</v>
      </c>
      <c r="U567" s="6">
        <v>135.7936096191406</v>
      </c>
      <c r="V567" s="6">
        <v>135.7936096191406</v>
      </c>
      <c r="W567" s="6">
        <v>136.02980041503909</v>
      </c>
      <c r="X567" s="6">
        <v>135.7936096191406</v>
      </c>
      <c r="Y567" s="6">
        <v>135.7936096191406</v>
      </c>
      <c r="Z567" s="6">
        <v>135.7936096191406</v>
      </c>
      <c r="AA567" s="6">
        <v>136.02980041503909</v>
      </c>
      <c r="AB567" s="6">
        <v>135.7936096191406</v>
      </c>
    </row>
    <row r="568" spans="1:28" x14ac:dyDescent="0.25">
      <c r="B568">
        <f>COUNTIF(Lists!$E$3:$E$547,Energy!$D568)</f>
        <v>1</v>
      </c>
      <c r="C568">
        <f>COUNTIF(Lists!$C$4:$C$17,Energy!$D568)</f>
        <v>0</v>
      </c>
      <c r="D568" s="5" t="s">
        <v>590</v>
      </c>
      <c r="E568" s="6">
        <v>0</v>
      </c>
      <c r="F568" s="6">
        <v>0</v>
      </c>
      <c r="G568" s="6">
        <v>136.02980041503909</v>
      </c>
      <c r="H568" s="6">
        <v>135.7936096191406</v>
      </c>
      <c r="I568" s="6">
        <v>135.7936096191406</v>
      </c>
      <c r="J568" s="6">
        <v>135.7936096191406</v>
      </c>
      <c r="K568" s="6">
        <v>136.02980041503909</v>
      </c>
      <c r="L568" s="6">
        <v>135.7936096191406</v>
      </c>
      <c r="M568" s="6">
        <v>135.7936096191406</v>
      </c>
      <c r="N568" s="6">
        <v>135.7936096191406</v>
      </c>
      <c r="O568" s="6">
        <v>136.02980041503909</v>
      </c>
      <c r="P568" s="6">
        <v>135.7936096191406</v>
      </c>
      <c r="Q568" s="6">
        <v>135.7936096191406</v>
      </c>
      <c r="R568" s="6">
        <v>135.7936096191406</v>
      </c>
      <c r="S568" s="6">
        <v>136.02980041503909</v>
      </c>
      <c r="T568" s="6">
        <v>135.7936096191406</v>
      </c>
      <c r="U568" s="6">
        <v>135.7936096191406</v>
      </c>
      <c r="V568" s="6">
        <v>135.7936096191406</v>
      </c>
      <c r="W568" s="6">
        <v>136.02980041503909</v>
      </c>
      <c r="X568" s="6">
        <v>135.7936096191406</v>
      </c>
      <c r="Y568" s="6">
        <v>135.7936096191406</v>
      </c>
      <c r="Z568" s="6">
        <v>135.7936096191406</v>
      </c>
      <c r="AA568" s="6">
        <v>136.02980041503909</v>
      </c>
      <c r="AB568" s="6">
        <v>135.7936096191406</v>
      </c>
    </row>
    <row r="569" spans="1:28" x14ac:dyDescent="0.25">
      <c r="B569">
        <f>COUNTIF(Lists!$E$3:$E$547,Energy!$D569)</f>
        <v>1</v>
      </c>
      <c r="C569">
        <f>COUNTIF(Lists!$C$4:$C$17,Energy!$D569)</f>
        <v>0</v>
      </c>
      <c r="D569" s="5" t="s">
        <v>591</v>
      </c>
      <c r="E569" s="6">
        <v>0</v>
      </c>
      <c r="F569" s="6">
        <v>0</v>
      </c>
      <c r="G569" s="6">
        <v>136.02980041503909</v>
      </c>
      <c r="H569" s="6">
        <v>135.7936096191406</v>
      </c>
      <c r="I569" s="6">
        <v>135.7936096191406</v>
      </c>
      <c r="J569" s="6">
        <v>135.7936096191406</v>
      </c>
      <c r="K569" s="6">
        <v>136.02980041503909</v>
      </c>
      <c r="L569" s="6">
        <v>135.7936096191406</v>
      </c>
      <c r="M569" s="6">
        <v>135.7936096191406</v>
      </c>
      <c r="N569" s="6">
        <v>135.7936096191406</v>
      </c>
      <c r="O569" s="6">
        <v>136.02980041503909</v>
      </c>
      <c r="P569" s="6">
        <v>135.7936096191406</v>
      </c>
      <c r="Q569" s="6">
        <v>135.7936096191406</v>
      </c>
      <c r="R569" s="6">
        <v>135.7936096191406</v>
      </c>
      <c r="S569" s="6">
        <v>136.02980041503909</v>
      </c>
      <c r="T569" s="6">
        <v>135.7936096191406</v>
      </c>
      <c r="U569" s="6">
        <v>135.7936096191406</v>
      </c>
      <c r="V569" s="6">
        <v>135.7936096191406</v>
      </c>
      <c r="W569" s="6">
        <v>136.02980041503909</v>
      </c>
      <c r="X569" s="6">
        <v>135.7936096191406</v>
      </c>
      <c r="Y569" s="6">
        <v>135.7936096191406</v>
      </c>
      <c r="Z569" s="6">
        <v>135.7936096191406</v>
      </c>
      <c r="AA569" s="6">
        <v>136.02980041503909</v>
      </c>
      <c r="AB569" s="6">
        <v>135.7936096191406</v>
      </c>
    </row>
    <row r="570" spans="1:28" x14ac:dyDescent="0.25">
      <c r="B570">
        <f>COUNTIF(Lists!$E$3:$E$547,Energy!$D570)</f>
        <v>1</v>
      </c>
      <c r="C570">
        <f>COUNTIF(Lists!$C$4:$C$17,Energy!$D570)</f>
        <v>0</v>
      </c>
      <c r="D570" s="5" t="s">
        <v>592</v>
      </c>
      <c r="E570" s="6">
        <v>0</v>
      </c>
      <c r="F570" s="6">
        <v>0</v>
      </c>
      <c r="G570" s="6">
        <v>136.02980041503909</v>
      </c>
      <c r="H570" s="6">
        <v>135.7936096191406</v>
      </c>
      <c r="I570" s="6">
        <v>135.7936096191406</v>
      </c>
      <c r="J570" s="6">
        <v>135.7936096191406</v>
      </c>
      <c r="K570" s="6">
        <v>136.02980041503909</v>
      </c>
      <c r="L570" s="6">
        <v>135.7936096191406</v>
      </c>
      <c r="M570" s="6">
        <v>135.7936096191406</v>
      </c>
      <c r="N570" s="6">
        <v>135.7936096191406</v>
      </c>
      <c r="O570" s="6">
        <v>136.02980041503909</v>
      </c>
      <c r="P570" s="6">
        <v>135.7936096191406</v>
      </c>
      <c r="Q570" s="6">
        <v>135.7936096191406</v>
      </c>
      <c r="R570" s="6">
        <v>135.7936096191406</v>
      </c>
      <c r="S570" s="6">
        <v>136.02980041503909</v>
      </c>
      <c r="T570" s="6">
        <v>135.7936096191406</v>
      </c>
      <c r="U570" s="6">
        <v>135.7936096191406</v>
      </c>
      <c r="V570" s="6">
        <v>135.7936096191406</v>
      </c>
      <c r="W570" s="6">
        <v>136.02980041503909</v>
      </c>
      <c r="X570" s="6">
        <v>135.7936096191406</v>
      </c>
      <c r="Y570" s="6">
        <v>135.7936096191406</v>
      </c>
      <c r="Z570" s="6">
        <v>135.7936096191406</v>
      </c>
      <c r="AA570" s="6">
        <v>136.02980041503909</v>
      </c>
      <c r="AB570" s="6">
        <v>135.7936096191406</v>
      </c>
    </row>
    <row r="571" spans="1:28" x14ac:dyDescent="0.25">
      <c r="B571">
        <f>COUNTIF(Lists!$E$3:$E$547,Energy!$D571)</f>
        <v>1</v>
      </c>
      <c r="C571">
        <f>COUNTIF(Lists!$C$4:$C$17,Energy!$D571)</f>
        <v>0</v>
      </c>
      <c r="D571" s="5" t="s">
        <v>593</v>
      </c>
      <c r="E571" s="6">
        <v>0</v>
      </c>
      <c r="F571" s="6">
        <v>0</v>
      </c>
      <c r="G571" s="6">
        <v>136.02980041503909</v>
      </c>
      <c r="H571" s="6">
        <v>135.7936096191406</v>
      </c>
      <c r="I571" s="6">
        <v>135.7936096191406</v>
      </c>
      <c r="J571" s="6">
        <v>135.7936096191406</v>
      </c>
      <c r="K571" s="6">
        <v>136.02980041503909</v>
      </c>
      <c r="L571" s="6">
        <v>135.7936096191406</v>
      </c>
      <c r="M571" s="6">
        <v>135.7936096191406</v>
      </c>
      <c r="N571" s="6">
        <v>135.7936096191406</v>
      </c>
      <c r="O571" s="6">
        <v>136.02980041503909</v>
      </c>
      <c r="P571" s="6">
        <v>135.7936096191406</v>
      </c>
      <c r="Q571" s="6">
        <v>135.7936096191406</v>
      </c>
      <c r="R571" s="6">
        <v>135.7936096191406</v>
      </c>
      <c r="S571" s="6">
        <v>136.02980041503909</v>
      </c>
      <c r="T571" s="6">
        <v>135.7936096191406</v>
      </c>
      <c r="U571" s="6">
        <v>135.7936096191406</v>
      </c>
      <c r="V571" s="6">
        <v>135.7936096191406</v>
      </c>
      <c r="W571" s="6">
        <v>136.02980041503909</v>
      </c>
      <c r="X571" s="6">
        <v>135.7936096191406</v>
      </c>
      <c r="Y571" s="6">
        <v>135.7936096191406</v>
      </c>
      <c r="Z571" s="6">
        <v>135.7936096191406</v>
      </c>
      <c r="AA571" s="6">
        <v>136.02980041503909</v>
      </c>
      <c r="AB571" s="6">
        <v>135.7936096191406</v>
      </c>
    </row>
    <row r="572" spans="1:28" x14ac:dyDescent="0.25">
      <c r="B572">
        <f>COUNTIF(Lists!$E$3:$E$547,Energy!$D572)</f>
        <v>1</v>
      </c>
      <c r="C572">
        <f>COUNTIF(Lists!$C$4:$C$17,Energy!$D572)</f>
        <v>0</v>
      </c>
      <c r="D572" s="5" t="s">
        <v>594</v>
      </c>
      <c r="E572" s="6">
        <v>0</v>
      </c>
      <c r="F572" s="6">
        <v>0</v>
      </c>
      <c r="G572" s="6">
        <v>136.02980041503909</v>
      </c>
      <c r="H572" s="6">
        <v>135.7936096191406</v>
      </c>
      <c r="I572" s="6">
        <v>135.7936096191406</v>
      </c>
      <c r="J572" s="6">
        <v>135.7936096191406</v>
      </c>
      <c r="K572" s="6">
        <v>136.02980041503909</v>
      </c>
      <c r="L572" s="6">
        <v>135.7936096191406</v>
      </c>
      <c r="M572" s="6">
        <v>135.7936096191406</v>
      </c>
      <c r="N572" s="6">
        <v>135.7936096191406</v>
      </c>
      <c r="O572" s="6">
        <v>136.02980041503909</v>
      </c>
      <c r="P572" s="6">
        <v>135.7936096191406</v>
      </c>
      <c r="Q572" s="6">
        <v>135.7936096191406</v>
      </c>
      <c r="R572" s="6">
        <v>135.7936096191406</v>
      </c>
      <c r="S572" s="6">
        <v>136.02980041503909</v>
      </c>
      <c r="T572" s="6">
        <v>135.7936096191406</v>
      </c>
      <c r="U572" s="6">
        <v>135.7936096191406</v>
      </c>
      <c r="V572" s="6">
        <v>135.7936096191406</v>
      </c>
      <c r="W572" s="6">
        <v>136.02980041503909</v>
      </c>
      <c r="X572" s="6">
        <v>135.7936096191406</v>
      </c>
      <c r="Y572" s="6">
        <v>135.7936096191406</v>
      </c>
      <c r="Z572" s="6">
        <v>135.7936096191406</v>
      </c>
      <c r="AA572" s="6">
        <v>136.02980041503909</v>
      </c>
      <c r="AB572" s="6">
        <v>135.7936096191406</v>
      </c>
    </row>
    <row r="573" spans="1:28" x14ac:dyDescent="0.25">
      <c r="B573">
        <f>COUNTIF(Lists!$E$3:$E$547,Energy!$D573)</f>
        <v>1</v>
      </c>
      <c r="C573">
        <f>COUNTIF(Lists!$C$4:$C$17,Energy!$D573)</f>
        <v>0</v>
      </c>
      <c r="D573" s="5" t="s">
        <v>595</v>
      </c>
      <c r="E573" s="6">
        <v>0</v>
      </c>
      <c r="F573" s="6">
        <v>0</v>
      </c>
      <c r="G573" s="6">
        <v>136.02980041503909</v>
      </c>
      <c r="H573" s="6">
        <v>135.7936096191406</v>
      </c>
      <c r="I573" s="6">
        <v>135.7936096191406</v>
      </c>
      <c r="J573" s="6">
        <v>135.7936096191406</v>
      </c>
      <c r="K573" s="6">
        <v>136.02980041503909</v>
      </c>
      <c r="L573" s="6">
        <v>135.7936096191406</v>
      </c>
      <c r="M573" s="6">
        <v>135.7936096191406</v>
      </c>
      <c r="N573" s="6">
        <v>135.7936096191406</v>
      </c>
      <c r="O573" s="6">
        <v>136.02980041503909</v>
      </c>
      <c r="P573" s="6">
        <v>135.7936096191406</v>
      </c>
      <c r="Q573" s="6">
        <v>135.7936096191406</v>
      </c>
      <c r="R573" s="6">
        <v>135.7936096191406</v>
      </c>
      <c r="S573" s="6">
        <v>136.02980041503909</v>
      </c>
      <c r="T573" s="6">
        <v>135.7936096191406</v>
      </c>
      <c r="U573" s="6">
        <v>135.7936096191406</v>
      </c>
      <c r="V573" s="6">
        <v>135.7936096191406</v>
      </c>
      <c r="W573" s="6">
        <v>136.02980041503909</v>
      </c>
      <c r="X573" s="6">
        <v>135.7936096191406</v>
      </c>
      <c r="Y573" s="6">
        <v>135.7936096191406</v>
      </c>
      <c r="Z573" s="6">
        <v>135.7936096191406</v>
      </c>
      <c r="AA573" s="6">
        <v>136.02980041503909</v>
      </c>
      <c r="AB573" s="6">
        <v>135.7936096191406</v>
      </c>
    </row>
    <row r="575" spans="1:28" x14ac:dyDescent="0.25">
      <c r="A575" s="2" t="s">
        <v>596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x14ac:dyDescent="0.25">
      <c r="B576" t="s">
        <v>682</v>
      </c>
      <c r="C576" s="6" t="s">
        <v>671</v>
      </c>
      <c r="D576" s="7" t="s">
        <v>4</v>
      </c>
      <c r="E576" s="8" t="s">
        <v>5</v>
      </c>
      <c r="F576" s="8" t="s">
        <v>6</v>
      </c>
      <c r="G576" s="8" t="s">
        <v>7</v>
      </c>
      <c r="H576" s="8" t="s">
        <v>8</v>
      </c>
      <c r="I576" s="8" t="s">
        <v>9</v>
      </c>
      <c r="J576" s="8" t="s">
        <v>10</v>
      </c>
      <c r="K576" s="8" t="s">
        <v>11</v>
      </c>
      <c r="L576" s="8" t="s">
        <v>12</v>
      </c>
      <c r="M576" s="8" t="s">
        <v>13</v>
      </c>
      <c r="N576" s="8" t="s">
        <v>14</v>
      </c>
      <c r="O576" s="8" t="s">
        <v>15</v>
      </c>
      <c r="P576" s="8" t="s">
        <v>16</v>
      </c>
      <c r="Q576" s="8" t="s">
        <v>17</v>
      </c>
      <c r="R576" s="8" t="s">
        <v>18</v>
      </c>
      <c r="S576" s="8" t="s">
        <v>19</v>
      </c>
      <c r="T576" s="8" t="s">
        <v>20</v>
      </c>
      <c r="U576" s="8" t="s">
        <v>21</v>
      </c>
      <c r="V576" s="8" t="s">
        <v>22</v>
      </c>
      <c r="W576" s="8" t="s">
        <v>23</v>
      </c>
      <c r="X576" s="8" t="s">
        <v>24</v>
      </c>
      <c r="Y576" s="8" t="s">
        <v>25</v>
      </c>
      <c r="Z576" s="8" t="s">
        <v>26</v>
      </c>
      <c r="AA576" s="8" t="s">
        <v>27</v>
      </c>
      <c r="AB576" s="8" t="s">
        <v>28</v>
      </c>
    </row>
    <row r="577" spans="2:28" x14ac:dyDescent="0.25">
      <c r="B577">
        <f>COUNTIF(Lists!$E$3:$E$547,Energy!$D577)</f>
        <v>0</v>
      </c>
      <c r="C577">
        <f>COUNTIF(Lists!$C$4:$C$17,Energy!$D577)</f>
        <v>0</v>
      </c>
      <c r="D577" s="8" t="s">
        <v>29</v>
      </c>
      <c r="E577" s="6">
        <v>20653.88671875</v>
      </c>
      <c r="F577" s="6">
        <v>20653.88671875</v>
      </c>
      <c r="G577" s="6">
        <v>20725.669921875</v>
      </c>
      <c r="H577" s="6">
        <v>20653.88671875</v>
      </c>
      <c r="I577" s="6">
        <v>20653.88671875</v>
      </c>
      <c r="J577" s="6">
        <v>20653.88671875</v>
      </c>
      <c r="K577" s="6">
        <v>20725.669921875</v>
      </c>
      <c r="L577" s="6">
        <v>20653.88671875</v>
      </c>
      <c r="M577" s="6">
        <v>20653.88671875</v>
      </c>
      <c r="N577" s="6">
        <v>20653.88671875</v>
      </c>
      <c r="O577" s="6">
        <v>20725.669921875</v>
      </c>
      <c r="P577" s="6">
        <v>20653.88671875</v>
      </c>
      <c r="Q577" s="6">
        <v>20653.88671875</v>
      </c>
      <c r="R577" s="6">
        <v>20653.88671875</v>
      </c>
      <c r="S577" s="6">
        <v>20725.669921875</v>
      </c>
      <c r="T577" s="6">
        <v>20653.88671875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</row>
    <row r="578" spans="2:28" x14ac:dyDescent="0.25">
      <c r="B578">
        <f>COUNTIF(Lists!$E$3:$E$547,Energy!$D578)</f>
        <v>0</v>
      </c>
      <c r="C578">
        <f>COUNTIF(Lists!$C$4:$C$17,Energy!$D578)</f>
        <v>0</v>
      </c>
      <c r="D578" s="8" t="s">
        <v>30</v>
      </c>
      <c r="E578" s="6">
        <v>3453.01708984375</v>
      </c>
      <c r="F578" s="6">
        <v>1903.714965820312</v>
      </c>
      <c r="G578" s="6">
        <v>254.92411804199219</v>
      </c>
      <c r="H578" s="6">
        <v>8023.5234375</v>
      </c>
      <c r="I578" s="6">
        <v>53829.58203125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</row>
    <row r="579" spans="2:28" x14ac:dyDescent="0.25">
      <c r="B579">
        <f>COUNTIF(Lists!$E$3:$E$547,Energy!$D579)</f>
        <v>0</v>
      </c>
      <c r="C579">
        <f>COUNTIF(Lists!$C$4:$C$17,Energy!$D579)</f>
        <v>0</v>
      </c>
      <c r="D579" s="8" t="s">
        <v>31</v>
      </c>
      <c r="E579" s="6">
        <v>3453.01708984375</v>
      </c>
      <c r="F579" s="6">
        <v>1903.714965820312</v>
      </c>
      <c r="G579" s="6">
        <v>254.92411804199219</v>
      </c>
      <c r="H579" s="6">
        <v>8023.5234375</v>
      </c>
      <c r="I579" s="6">
        <v>53829.58203125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</row>
    <row r="580" spans="2:28" x14ac:dyDescent="0.25">
      <c r="B580">
        <f>COUNTIF(Lists!$E$3:$E$547,Energy!$D580)</f>
        <v>0</v>
      </c>
      <c r="C580">
        <f>COUNTIF(Lists!$C$4:$C$17,Energy!$D580)</f>
        <v>0</v>
      </c>
      <c r="D580" s="8" t="s">
        <v>32</v>
      </c>
      <c r="E580" s="6">
        <v>7212.97216796875</v>
      </c>
      <c r="F580" s="6">
        <v>7212.97216796875</v>
      </c>
      <c r="G580" s="6">
        <v>6999.9970703125</v>
      </c>
      <c r="H580" s="6">
        <v>7212.97216796875</v>
      </c>
      <c r="I580" s="6">
        <v>7212.97216796875</v>
      </c>
      <c r="J580" s="6">
        <v>7212.97216796875</v>
      </c>
      <c r="K580" s="6">
        <v>6999.9970703125</v>
      </c>
      <c r="L580" s="6">
        <v>3543.986083984375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</row>
    <row r="581" spans="2:28" x14ac:dyDescent="0.25">
      <c r="B581">
        <f>COUNTIF(Lists!$E$3:$E$547,Energy!$D581)</f>
        <v>0</v>
      </c>
      <c r="C581">
        <f>COUNTIF(Lists!$C$4:$C$17,Energy!$D581)</f>
        <v>0</v>
      </c>
      <c r="D581" s="8" t="s">
        <v>33</v>
      </c>
      <c r="E581" s="6">
        <v>-107235.890625</v>
      </c>
      <c r="F581" s="6">
        <v>-104489.6171875</v>
      </c>
      <c r="G581" s="6">
        <v>-79355.9921875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</row>
    <row r="582" spans="2:28" x14ac:dyDescent="0.25">
      <c r="B582">
        <f>COUNTIF(Lists!$E$3:$E$547,Energy!$D582)</f>
        <v>0</v>
      </c>
      <c r="C582">
        <f>COUNTIF(Lists!$C$4:$C$17,Energy!$D582)</f>
        <v>0</v>
      </c>
      <c r="D582" s="8" t="s">
        <v>34</v>
      </c>
      <c r="E582" s="6">
        <v>3328800</v>
      </c>
      <c r="F582" s="6">
        <v>3328770.75</v>
      </c>
      <c r="G582" s="6">
        <v>3337855.25</v>
      </c>
      <c r="H582" s="6">
        <v>2628000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</row>
    <row r="583" spans="2:28" x14ac:dyDescent="0.25">
      <c r="B583">
        <f>COUNTIF(Lists!$E$3:$E$547,Energy!$D583)</f>
        <v>0</v>
      </c>
      <c r="C583">
        <f>COUNTIF(Lists!$C$4:$C$17,Energy!$D583)</f>
        <v>0</v>
      </c>
      <c r="D583" s="8" t="s">
        <v>35</v>
      </c>
      <c r="E583" s="6">
        <v>0</v>
      </c>
      <c r="F583" s="6">
        <v>1294915.375</v>
      </c>
      <c r="G583" s="6">
        <v>1300604.875</v>
      </c>
      <c r="H583" s="6">
        <v>1294915.375</v>
      </c>
      <c r="I583" s="6">
        <v>1294915.375</v>
      </c>
      <c r="J583" s="6">
        <v>1294915.375</v>
      </c>
      <c r="K583" s="6">
        <v>1300604.875</v>
      </c>
      <c r="L583" s="6">
        <v>1294915.375</v>
      </c>
      <c r="M583" s="6">
        <v>1294915.25</v>
      </c>
      <c r="N583" s="6">
        <v>1294915.25</v>
      </c>
      <c r="O583" s="6">
        <v>1300604.75</v>
      </c>
      <c r="P583" s="6">
        <v>1294915.25</v>
      </c>
      <c r="Q583" s="6">
        <v>1294915.25</v>
      </c>
      <c r="R583" s="6">
        <v>1294915.25</v>
      </c>
      <c r="S583" s="6">
        <v>1300604.75</v>
      </c>
      <c r="T583" s="6">
        <v>1294915.25</v>
      </c>
      <c r="U583" s="6">
        <v>1294915.25</v>
      </c>
      <c r="V583" s="6">
        <v>1294915.25</v>
      </c>
      <c r="W583" s="6">
        <v>1300604.75</v>
      </c>
      <c r="X583" s="6">
        <v>1294915.25</v>
      </c>
      <c r="Y583" s="6">
        <v>1294915.25</v>
      </c>
      <c r="Z583" s="6">
        <v>1294915.25</v>
      </c>
      <c r="AA583" s="6">
        <v>0</v>
      </c>
      <c r="AB583" s="6">
        <v>0</v>
      </c>
    </row>
    <row r="584" spans="2:28" x14ac:dyDescent="0.25">
      <c r="B584">
        <f>COUNTIF(Lists!$E$3:$E$547,Energy!$D584)</f>
        <v>0</v>
      </c>
      <c r="C584">
        <f>COUNTIF(Lists!$C$4:$C$17,Energy!$D584)</f>
        <v>0</v>
      </c>
      <c r="D584" s="8" t="s">
        <v>36</v>
      </c>
      <c r="E584" s="6">
        <v>156703.84375</v>
      </c>
      <c r="F584" s="6">
        <v>156703.84375</v>
      </c>
      <c r="G584" s="6">
        <v>157082.140625</v>
      </c>
      <c r="H584" s="6">
        <v>156703.84375</v>
      </c>
      <c r="I584" s="6">
        <v>156703.84375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</row>
    <row r="585" spans="2:28" x14ac:dyDescent="0.25">
      <c r="B585">
        <f>COUNTIF(Lists!$E$3:$E$547,Energy!$D585)</f>
        <v>0</v>
      </c>
      <c r="C585">
        <f>COUNTIF(Lists!$C$4:$C$17,Energy!$D585)</f>
        <v>0</v>
      </c>
      <c r="D585" s="8" t="s">
        <v>37</v>
      </c>
      <c r="E585" s="6">
        <v>350400</v>
      </c>
      <c r="F585" s="6">
        <v>350400</v>
      </c>
      <c r="G585" s="6">
        <v>351360</v>
      </c>
      <c r="H585" s="6">
        <v>350400</v>
      </c>
      <c r="I585" s="6">
        <v>350400</v>
      </c>
      <c r="J585" s="6">
        <v>350400</v>
      </c>
      <c r="K585" s="6">
        <v>351360</v>
      </c>
      <c r="L585" s="6">
        <v>350400</v>
      </c>
      <c r="M585" s="6">
        <v>350400</v>
      </c>
      <c r="N585" s="6">
        <v>350400</v>
      </c>
      <c r="O585" s="6">
        <v>351360</v>
      </c>
      <c r="P585" s="6">
        <v>350400</v>
      </c>
      <c r="Q585" s="6">
        <v>350400</v>
      </c>
      <c r="R585" s="6">
        <v>203520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</row>
    <row r="586" spans="2:28" x14ac:dyDescent="0.25">
      <c r="B586">
        <f>COUNTIF(Lists!$E$3:$E$547,Energy!$D586)</f>
        <v>0</v>
      </c>
      <c r="C586">
        <f>COUNTIF(Lists!$C$4:$C$17,Energy!$D586)</f>
        <v>0</v>
      </c>
      <c r="D586" s="8" t="s">
        <v>38</v>
      </c>
      <c r="E586" s="6">
        <v>318469.09375</v>
      </c>
      <c r="F586" s="6">
        <v>688224.4375</v>
      </c>
      <c r="G586" s="6">
        <v>693744.9375</v>
      </c>
      <c r="H586" s="6">
        <v>688256.5</v>
      </c>
      <c r="I586" s="6">
        <v>688693.5625</v>
      </c>
      <c r="J586" s="6">
        <v>689207.9375</v>
      </c>
      <c r="K586" s="6">
        <v>690981.1875</v>
      </c>
      <c r="L586" s="6">
        <v>693504.25</v>
      </c>
      <c r="M586" s="6">
        <v>688318.875</v>
      </c>
      <c r="N586" s="6">
        <v>688256.5</v>
      </c>
      <c r="O586" s="6">
        <v>690751.75</v>
      </c>
      <c r="P586" s="6">
        <v>689921.125</v>
      </c>
      <c r="Q586" s="6">
        <v>688224.4375</v>
      </c>
      <c r="R586" s="6">
        <v>693504.25</v>
      </c>
      <c r="S586" s="6">
        <v>693021.1875</v>
      </c>
      <c r="T586" s="6">
        <v>688693.5625</v>
      </c>
      <c r="U586" s="6">
        <v>689207.9375</v>
      </c>
      <c r="V586" s="6">
        <v>689921.125</v>
      </c>
      <c r="W586" s="6">
        <v>695556.1875</v>
      </c>
      <c r="X586" s="6">
        <v>688318.8125</v>
      </c>
      <c r="Y586" s="6">
        <v>370424.84375</v>
      </c>
      <c r="Z586" s="6">
        <v>0</v>
      </c>
      <c r="AA586" s="6">
        <v>0</v>
      </c>
      <c r="AB586" s="6">
        <v>0</v>
      </c>
    </row>
    <row r="587" spans="2:28" x14ac:dyDescent="0.25">
      <c r="B587">
        <f>COUNTIF(Lists!$E$3:$E$547,Energy!$D587)</f>
        <v>0</v>
      </c>
      <c r="C587">
        <f>COUNTIF(Lists!$C$4:$C$17,Energy!$D587)</f>
        <v>0</v>
      </c>
      <c r="D587" s="8" t="s">
        <v>39</v>
      </c>
      <c r="E587" s="6">
        <v>249600</v>
      </c>
      <c r="F587" s="6">
        <v>248000</v>
      </c>
      <c r="G587" s="6">
        <v>251200</v>
      </c>
      <c r="H587" s="6">
        <v>249600</v>
      </c>
      <c r="I587" s="6">
        <v>249600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</row>
    <row r="588" spans="2:28" x14ac:dyDescent="0.25">
      <c r="B588">
        <f>COUNTIF(Lists!$E$3:$E$547,Energy!$D588)</f>
        <v>0</v>
      </c>
      <c r="C588">
        <f>COUNTIF(Lists!$C$4:$C$17,Energy!$D588)</f>
        <v>0</v>
      </c>
      <c r="D588" s="8" t="s">
        <v>40</v>
      </c>
      <c r="E588" s="6">
        <v>146454.96875</v>
      </c>
      <c r="F588" s="6">
        <v>150025.328125</v>
      </c>
      <c r="G588" s="6">
        <v>149455.953125</v>
      </c>
      <c r="H588" s="6">
        <v>147651.21875</v>
      </c>
      <c r="I588" s="6">
        <v>147651.21875</v>
      </c>
      <c r="J588" s="6">
        <v>146454.96875</v>
      </c>
      <c r="K588" s="6">
        <v>150444.046875</v>
      </c>
      <c r="L588" s="6">
        <v>149037.234375</v>
      </c>
      <c r="M588" s="6">
        <v>149037.234375</v>
      </c>
      <c r="N588" s="6">
        <v>147651.21875</v>
      </c>
      <c r="O588" s="6">
        <v>146723.03125</v>
      </c>
      <c r="P588" s="6">
        <v>146454.96875</v>
      </c>
      <c r="Q588" s="6">
        <v>150025.328125</v>
      </c>
      <c r="R588" s="6">
        <v>149037.234375</v>
      </c>
      <c r="S588" s="6">
        <v>148069.9375</v>
      </c>
      <c r="T588" s="6">
        <v>147651.21875</v>
      </c>
      <c r="U588" s="6">
        <v>146454.96875</v>
      </c>
      <c r="V588" s="6">
        <v>146454.96875</v>
      </c>
      <c r="W588" s="6">
        <v>150444.046875</v>
      </c>
      <c r="X588" s="6">
        <v>149037.234375</v>
      </c>
      <c r="Y588" s="6">
        <v>147651.21875</v>
      </c>
      <c r="Z588" s="6">
        <v>147651.21875</v>
      </c>
      <c r="AA588" s="6">
        <v>146873.6875</v>
      </c>
      <c r="AB588" s="6">
        <v>150025.328125</v>
      </c>
    </row>
    <row r="589" spans="2:28" x14ac:dyDescent="0.25">
      <c r="B589">
        <f>COUNTIF(Lists!$E$3:$E$547,Energy!$D589)</f>
        <v>0</v>
      </c>
      <c r="C589">
        <f>COUNTIF(Lists!$C$4:$C$17,Energy!$D589)</f>
        <v>0</v>
      </c>
      <c r="D589" s="8" t="s">
        <v>41</v>
      </c>
      <c r="E589" s="6">
        <v>267682.125</v>
      </c>
      <c r="F589" s="6">
        <v>263546.75</v>
      </c>
      <c r="G589" s="6">
        <v>266326.0625</v>
      </c>
      <c r="H589" s="6">
        <v>265843.1875</v>
      </c>
      <c r="I589" s="6">
        <v>265843.1875</v>
      </c>
      <c r="J589" s="6">
        <v>267682.125</v>
      </c>
      <c r="K589" s="6">
        <v>264843.53125</v>
      </c>
      <c r="L589" s="6">
        <v>265029.25</v>
      </c>
      <c r="M589" s="6">
        <v>265029.25</v>
      </c>
      <c r="N589" s="6">
        <v>265843.1875</v>
      </c>
      <c r="O589" s="6">
        <v>269164.65625</v>
      </c>
      <c r="P589" s="6">
        <v>267682.125</v>
      </c>
      <c r="Q589" s="6">
        <v>263546.75</v>
      </c>
      <c r="R589" s="6">
        <v>265029.25</v>
      </c>
      <c r="S589" s="6">
        <v>267140</v>
      </c>
      <c r="T589" s="6">
        <v>265843.1875</v>
      </c>
      <c r="U589" s="6">
        <v>267682.125</v>
      </c>
      <c r="V589" s="6">
        <v>267682.125</v>
      </c>
      <c r="W589" s="6">
        <v>264843.53125</v>
      </c>
      <c r="X589" s="6">
        <v>265029.25</v>
      </c>
      <c r="Y589" s="6">
        <v>265843.1875</v>
      </c>
      <c r="Z589" s="6">
        <v>265843.1875</v>
      </c>
      <c r="AA589" s="6">
        <v>268978.9375</v>
      </c>
      <c r="AB589" s="6">
        <v>263546.75</v>
      </c>
    </row>
    <row r="590" spans="2:28" x14ac:dyDescent="0.25">
      <c r="B590">
        <f>COUNTIF(Lists!$E$3:$E$547,Energy!$D590)</f>
        <v>0</v>
      </c>
      <c r="C590">
        <f>COUNTIF(Lists!$C$4:$C$17,Energy!$D590)</f>
        <v>0</v>
      </c>
      <c r="D590" s="8" t="s">
        <v>42</v>
      </c>
      <c r="E590" s="6">
        <v>-116335.109375</v>
      </c>
      <c r="F590" s="6">
        <v>-116335.109375</v>
      </c>
      <c r="G590" s="6">
        <v>-117526.453125</v>
      </c>
      <c r="H590" s="6">
        <v>-117296.6328125</v>
      </c>
      <c r="I590" s="6">
        <v>-116669.7734375</v>
      </c>
      <c r="J590" s="6">
        <v>-116669.7734375</v>
      </c>
      <c r="K590" s="6">
        <v>-116335.109375</v>
      </c>
      <c r="L590" s="6">
        <v>-118377.1171875</v>
      </c>
      <c r="M590" s="6">
        <v>-117526.453125</v>
      </c>
      <c r="N590" s="6">
        <v>-117296.6328125</v>
      </c>
      <c r="O590" s="6">
        <v>-116669.7734375</v>
      </c>
      <c r="P590" s="6">
        <v>-116335.109375</v>
      </c>
      <c r="Q590" s="6">
        <v>-116335.109375</v>
      </c>
      <c r="R590" s="6">
        <v>-118377.1171875</v>
      </c>
      <c r="S590" s="6">
        <v>-117296.6328125</v>
      </c>
      <c r="T590" s="6">
        <v>-116669.7734375</v>
      </c>
      <c r="U590" s="6">
        <v>-116669.7734375</v>
      </c>
      <c r="V590" s="6">
        <v>-116335.109375</v>
      </c>
      <c r="W590" s="6">
        <v>-118377.1171875</v>
      </c>
      <c r="X590" s="6">
        <v>-117526.453125</v>
      </c>
      <c r="Y590" s="6">
        <v>-117296.6328125</v>
      </c>
      <c r="Z590" s="6">
        <v>-116669.7734375</v>
      </c>
      <c r="AA590" s="6">
        <v>-116335.109375</v>
      </c>
      <c r="AB590" s="6">
        <v>-116335.109375</v>
      </c>
    </row>
    <row r="591" spans="2:28" x14ac:dyDescent="0.25">
      <c r="B591">
        <f>COUNTIF(Lists!$E$3:$E$547,Energy!$D591)</f>
        <v>0</v>
      </c>
      <c r="C591">
        <f>COUNTIF(Lists!$C$4:$C$17,Energy!$D591)</f>
        <v>0</v>
      </c>
      <c r="D591" s="8" t="s">
        <v>43</v>
      </c>
      <c r="E591" s="6">
        <v>-297062.3125</v>
      </c>
      <c r="F591" s="6">
        <v>-297062.3125</v>
      </c>
      <c r="G591" s="6">
        <v>-295576.40625</v>
      </c>
      <c r="H591" s="6">
        <v>-294898.34375</v>
      </c>
      <c r="I591" s="6">
        <v>-296329.8125</v>
      </c>
      <c r="J591" s="6">
        <v>-296329.8125</v>
      </c>
      <c r="K591" s="6">
        <v>-297062.3125</v>
      </c>
      <c r="L591" s="6">
        <v>-293986.96875</v>
      </c>
      <c r="M591" s="6">
        <v>-295576.40625</v>
      </c>
      <c r="N591" s="6">
        <v>-294898.34375</v>
      </c>
      <c r="O591" s="6">
        <v>-296329.8125</v>
      </c>
      <c r="P591" s="6">
        <v>-297062.3125</v>
      </c>
      <c r="Q591" s="6">
        <v>-297062.3125</v>
      </c>
      <c r="R591" s="6">
        <v>-293986.96875</v>
      </c>
      <c r="S591" s="6">
        <v>-294898.34375</v>
      </c>
      <c r="T591" s="6">
        <v>-296329.8125</v>
      </c>
      <c r="U591" s="6">
        <v>-296329.8125</v>
      </c>
      <c r="V591" s="6">
        <v>-297062.3125</v>
      </c>
      <c r="W591" s="6">
        <v>-293986.96875</v>
      </c>
      <c r="X591" s="6">
        <v>-295576.40625</v>
      </c>
      <c r="Y591" s="6">
        <v>-294898.34375</v>
      </c>
      <c r="Z591" s="6">
        <v>-296329.8125</v>
      </c>
      <c r="AA591" s="6">
        <v>-297062.3125</v>
      </c>
      <c r="AB591" s="6">
        <v>-297062.3125</v>
      </c>
    </row>
    <row r="592" spans="2:28" x14ac:dyDescent="0.25">
      <c r="B592">
        <f>COUNTIF(Lists!$E$3:$E$547,Energy!$D592)</f>
        <v>0</v>
      </c>
      <c r="C592">
        <f>COUNTIF(Lists!$C$4:$C$17,Energy!$D592)</f>
        <v>0</v>
      </c>
      <c r="D592" s="8" t="s">
        <v>44</v>
      </c>
      <c r="E592" s="6">
        <v>39953.05078125</v>
      </c>
      <c r="F592" s="6">
        <v>39940.5234375</v>
      </c>
      <c r="G592" s="6">
        <v>40005.97265625</v>
      </c>
      <c r="H592" s="6">
        <v>39953.05078125</v>
      </c>
      <c r="I592" s="6">
        <v>39953.05078125</v>
      </c>
      <c r="J592" s="6">
        <v>39953.05078125</v>
      </c>
      <c r="K592" s="6">
        <v>40005.97265625</v>
      </c>
      <c r="L592" s="6">
        <v>39953.05078125</v>
      </c>
      <c r="M592" s="6">
        <v>39953.05078125</v>
      </c>
      <c r="N592" s="6">
        <v>39925.50390625</v>
      </c>
      <c r="O592" s="6">
        <v>39972.0703125</v>
      </c>
      <c r="P592" s="6">
        <v>39884.56640625</v>
      </c>
      <c r="Q592" s="6">
        <v>39889.83984375</v>
      </c>
      <c r="R592" s="6">
        <v>39894.4765625</v>
      </c>
      <c r="S592" s="6">
        <v>39883.97265625</v>
      </c>
      <c r="T592" s="6">
        <v>5327.880859375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</row>
    <row r="593" spans="2:28" x14ac:dyDescent="0.25">
      <c r="B593">
        <f>COUNTIF(Lists!$E$3:$E$547,Energy!$D593)</f>
        <v>0</v>
      </c>
      <c r="C593">
        <f>COUNTIF(Lists!$C$4:$C$17,Energy!$D593)</f>
        <v>0</v>
      </c>
      <c r="D593" s="8" t="s">
        <v>45</v>
      </c>
      <c r="E593" s="6">
        <v>71991.1328125</v>
      </c>
      <c r="F593" s="6">
        <v>71983.234375</v>
      </c>
      <c r="G593" s="6">
        <v>72206.890625</v>
      </c>
      <c r="H593" s="6">
        <v>15574.580078125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</row>
    <row r="594" spans="2:28" x14ac:dyDescent="0.25">
      <c r="B594">
        <f>COUNTIF(Lists!$E$3:$E$547,Energy!$D594)</f>
        <v>0</v>
      </c>
      <c r="C594">
        <f>COUNTIF(Lists!$C$4:$C$17,Energy!$D594)</f>
        <v>0</v>
      </c>
      <c r="D594" s="8" t="s">
        <v>46</v>
      </c>
      <c r="E594" s="6">
        <v>11939.2138671875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</row>
    <row r="595" spans="2:28" x14ac:dyDescent="0.25">
      <c r="B595">
        <f>COUNTIF(Lists!$E$3:$E$547,Energy!$D595)</f>
        <v>0</v>
      </c>
      <c r="C595">
        <f>COUNTIF(Lists!$C$4:$C$17,Energy!$D595)</f>
        <v>0</v>
      </c>
      <c r="D595" s="8" t="s">
        <v>47</v>
      </c>
      <c r="E595" s="6">
        <v>457465.375</v>
      </c>
      <c r="F595" s="6">
        <v>468896.8125</v>
      </c>
      <c r="G595" s="6">
        <v>512029.78125</v>
      </c>
      <c r="H595" s="6">
        <v>524861.625</v>
      </c>
      <c r="I595" s="6">
        <v>537975.625</v>
      </c>
      <c r="J595" s="6">
        <v>541907.5625</v>
      </c>
      <c r="K595" s="6">
        <v>555427.125</v>
      </c>
      <c r="L595" s="6">
        <v>569328.5</v>
      </c>
      <c r="M595" s="6">
        <v>547141.3125</v>
      </c>
      <c r="N595" s="6">
        <v>554486.25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</row>
    <row r="596" spans="2:28" x14ac:dyDescent="0.25">
      <c r="B596">
        <f>COUNTIF(Lists!$E$3:$E$547,Energy!$D596)</f>
        <v>0</v>
      </c>
      <c r="C596">
        <f>COUNTIF(Lists!$C$4:$C$17,Energy!$D596)</f>
        <v>0</v>
      </c>
      <c r="D596" s="8" t="s">
        <v>48</v>
      </c>
      <c r="E596" s="6">
        <v>126581.9921875</v>
      </c>
      <c r="F596" s="6">
        <v>126581.9921875</v>
      </c>
      <c r="G596" s="6">
        <v>126928.796875</v>
      </c>
      <c r="H596" s="6">
        <v>126581.9921875</v>
      </c>
      <c r="I596" s="6">
        <v>126581.9921875</v>
      </c>
      <c r="J596" s="6">
        <v>126581.9921875</v>
      </c>
      <c r="K596" s="6">
        <v>126928.796875</v>
      </c>
      <c r="L596" s="6">
        <v>126581.9921875</v>
      </c>
      <c r="M596" s="6">
        <v>126581.9921875</v>
      </c>
      <c r="N596" s="6">
        <v>126581.9921875</v>
      </c>
      <c r="O596" s="6">
        <v>126928.796875</v>
      </c>
      <c r="P596" s="6">
        <v>126581.9921875</v>
      </c>
      <c r="Q596" s="6">
        <v>126581.9921875</v>
      </c>
      <c r="R596" s="6">
        <v>126581.9921875</v>
      </c>
      <c r="S596" s="6">
        <v>126928.796875</v>
      </c>
      <c r="T596" s="6">
        <v>126581.9921875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</row>
    <row r="597" spans="2:28" x14ac:dyDescent="0.25">
      <c r="B597">
        <f>COUNTIF(Lists!$E$3:$E$547,Energy!$D597)</f>
        <v>0</v>
      </c>
      <c r="C597">
        <f>COUNTIF(Lists!$C$4:$C$17,Energy!$D597)</f>
        <v>0</v>
      </c>
      <c r="D597" s="8" t="s">
        <v>49</v>
      </c>
      <c r="E597" s="6">
        <v>1051935.375</v>
      </c>
      <c r="F597" s="6">
        <v>1059692.375</v>
      </c>
      <c r="G597" s="6">
        <v>1073063.875</v>
      </c>
      <c r="H597" s="6">
        <v>1398681.75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</row>
    <row r="598" spans="2:28" x14ac:dyDescent="0.25">
      <c r="B598">
        <f>COUNTIF(Lists!$E$3:$E$547,Energy!$D598)</f>
        <v>0</v>
      </c>
      <c r="C598">
        <f>COUNTIF(Lists!$C$4:$C$17,Energy!$D598)</f>
        <v>0</v>
      </c>
      <c r="D598" s="8" t="s">
        <v>50</v>
      </c>
      <c r="E598" s="6">
        <v>1108934.125</v>
      </c>
      <c r="F598" s="6">
        <v>1033050.5625</v>
      </c>
      <c r="G598" s="6">
        <v>1084064.25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</row>
    <row r="599" spans="2:28" x14ac:dyDescent="0.25">
      <c r="B599">
        <f>COUNTIF(Lists!$E$3:$E$547,Energy!$D599)</f>
        <v>0</v>
      </c>
      <c r="C599">
        <f>COUNTIF(Lists!$C$4:$C$17,Energy!$D599)</f>
        <v>1</v>
      </c>
      <c r="D599" s="8" t="s">
        <v>51</v>
      </c>
      <c r="E599" s="6">
        <v>223574.359375</v>
      </c>
      <c r="F599" s="6">
        <v>195246.953125</v>
      </c>
      <c r="G599" s="6">
        <v>215745.625</v>
      </c>
      <c r="H599" s="6">
        <v>150561.21875</v>
      </c>
      <c r="I599" s="6">
        <v>180761.234375</v>
      </c>
      <c r="J599" s="6">
        <v>255409.203125</v>
      </c>
      <c r="K599" s="6">
        <v>246198.953125</v>
      </c>
      <c r="L599" s="6">
        <v>203117.09375</v>
      </c>
      <c r="M599" s="6">
        <v>161639.96875</v>
      </c>
      <c r="N599" s="6">
        <v>154178.46875</v>
      </c>
      <c r="O599" s="6">
        <v>150522.421875</v>
      </c>
      <c r="P599" s="6">
        <v>138475.078125</v>
      </c>
      <c r="Q599" s="6">
        <v>118714.375</v>
      </c>
      <c r="R599" s="6">
        <v>115173.6328125</v>
      </c>
      <c r="S599" s="6">
        <v>129599.3203125</v>
      </c>
      <c r="T599" s="6">
        <v>121815.75</v>
      </c>
      <c r="U599" s="6">
        <v>115803.9453125</v>
      </c>
      <c r="V599" s="6">
        <v>119872.1953125</v>
      </c>
      <c r="W599" s="6">
        <v>116233.265625</v>
      </c>
      <c r="X599" s="6">
        <v>113141.2421875</v>
      </c>
      <c r="Y599" s="6">
        <v>135503.453125</v>
      </c>
      <c r="Z599" s="6">
        <v>162562.359375</v>
      </c>
      <c r="AA599" s="6">
        <v>165014.375</v>
      </c>
      <c r="AB599" s="6">
        <v>158698.921875</v>
      </c>
    </row>
    <row r="600" spans="2:28" x14ac:dyDescent="0.25">
      <c r="B600">
        <f>COUNTIF(Lists!$E$3:$E$547,Energy!$D600)</f>
        <v>0</v>
      </c>
      <c r="C600">
        <f>COUNTIF(Lists!$C$4:$C$17,Energy!$D600)</f>
        <v>1</v>
      </c>
      <c r="D600" s="8" t="s">
        <v>52</v>
      </c>
      <c r="E600" s="6">
        <v>436013.4375</v>
      </c>
      <c r="F600" s="6">
        <v>391507.3125</v>
      </c>
      <c r="G600" s="6">
        <v>359805.84375</v>
      </c>
      <c r="H600" s="6">
        <v>281153.84375</v>
      </c>
      <c r="I600" s="6">
        <v>303880.0625</v>
      </c>
      <c r="J600" s="6">
        <v>372496.625</v>
      </c>
      <c r="K600" s="6">
        <v>371411.625</v>
      </c>
      <c r="L600" s="6">
        <v>327832.09375</v>
      </c>
      <c r="M600" s="6">
        <v>303105.65625</v>
      </c>
      <c r="N600" s="6">
        <v>287356.78125</v>
      </c>
      <c r="O600" s="6">
        <v>288614.0625</v>
      </c>
      <c r="P600" s="6">
        <v>276711.34375</v>
      </c>
      <c r="Q600" s="6">
        <v>238627.421875</v>
      </c>
      <c r="R600" s="6">
        <v>264656.625</v>
      </c>
      <c r="S600" s="6">
        <v>289189.5</v>
      </c>
      <c r="T600" s="6">
        <v>278518.25</v>
      </c>
      <c r="U600" s="6">
        <v>258278.015625</v>
      </c>
      <c r="V600" s="6">
        <v>259026.4375</v>
      </c>
      <c r="W600" s="6">
        <v>260651.921875</v>
      </c>
      <c r="X600" s="6">
        <v>258251.75</v>
      </c>
      <c r="Y600" s="6">
        <v>297891.21875</v>
      </c>
      <c r="Z600" s="6">
        <v>287203.1875</v>
      </c>
      <c r="AA600" s="6">
        <v>303313.5625</v>
      </c>
      <c r="AB600" s="6">
        <v>290604.75</v>
      </c>
    </row>
    <row r="601" spans="2:28" x14ac:dyDescent="0.25">
      <c r="B601">
        <f>COUNTIF(Lists!$E$3:$E$547,Energy!$D601)</f>
        <v>0</v>
      </c>
      <c r="C601">
        <f>COUNTIF(Lists!$C$4:$C$17,Energy!$D601)</f>
        <v>1</v>
      </c>
      <c r="D601" s="8" t="s">
        <v>53</v>
      </c>
      <c r="E601" s="6">
        <v>15823.20703125</v>
      </c>
      <c r="F601" s="6">
        <v>12180.7392578125</v>
      </c>
      <c r="G601" s="6">
        <v>15661.2744140625</v>
      </c>
      <c r="H601" s="6">
        <v>9941.8359375</v>
      </c>
      <c r="I601" s="6">
        <v>19420.84765625</v>
      </c>
      <c r="J601" s="6">
        <v>16171.158203125</v>
      </c>
      <c r="K601" s="6">
        <v>13544.4248046875</v>
      </c>
      <c r="L601" s="6">
        <v>13036.8232421875</v>
      </c>
      <c r="M601" s="6">
        <v>15074.935546875</v>
      </c>
      <c r="N601" s="6">
        <v>9647.7001953125</v>
      </c>
      <c r="O601" s="6">
        <v>15198.404296875</v>
      </c>
      <c r="P601" s="6">
        <v>14438.33984375</v>
      </c>
      <c r="Q601" s="6">
        <v>8090.81884765625</v>
      </c>
      <c r="R601" s="6">
        <v>6681.5009765625</v>
      </c>
      <c r="S601" s="6">
        <v>12676.337890625</v>
      </c>
      <c r="T601" s="6">
        <v>8665.07421875</v>
      </c>
      <c r="U601" s="6">
        <v>5856.7626953125</v>
      </c>
      <c r="V601" s="6">
        <v>5391.2412109375</v>
      </c>
      <c r="W601" s="6">
        <v>5799.69775390625</v>
      </c>
      <c r="X601" s="6">
        <v>8255.7744140625</v>
      </c>
      <c r="Y601" s="6">
        <v>9532.814453125</v>
      </c>
      <c r="Z601" s="6">
        <v>5929.2900390625</v>
      </c>
      <c r="AA601" s="6">
        <v>5574.669921875</v>
      </c>
      <c r="AB601" s="6">
        <v>5901.33447265625</v>
      </c>
    </row>
    <row r="602" spans="2:28" x14ac:dyDescent="0.25">
      <c r="B602">
        <f>COUNTIF(Lists!$E$3:$E$547,Energy!$D602)</f>
        <v>0</v>
      </c>
      <c r="C602">
        <f>COUNTIF(Lists!$C$4:$C$17,Energy!$D602)</f>
        <v>1</v>
      </c>
      <c r="D602" s="8" t="s">
        <v>54</v>
      </c>
      <c r="E602" s="6">
        <v>16467.53515625</v>
      </c>
      <c r="F602" s="6">
        <v>19376.515625</v>
      </c>
      <c r="G602" s="6">
        <v>18566.134765625</v>
      </c>
      <c r="H602" s="6">
        <v>14450.111328125</v>
      </c>
      <c r="I602" s="6">
        <v>20343.3828125</v>
      </c>
      <c r="J602" s="6">
        <v>16604.375</v>
      </c>
      <c r="K602" s="6">
        <v>14100.6494140625</v>
      </c>
      <c r="L602" s="6">
        <v>13724.1025390625</v>
      </c>
      <c r="M602" s="6">
        <v>17701</v>
      </c>
      <c r="N602" s="6">
        <v>9832.697265625</v>
      </c>
      <c r="O602" s="6">
        <v>18045.673828125</v>
      </c>
      <c r="P602" s="6">
        <v>16291.8759765625</v>
      </c>
      <c r="Q602" s="6">
        <v>9928.3046875</v>
      </c>
      <c r="R602" s="6">
        <v>8966.34375</v>
      </c>
      <c r="S602" s="6">
        <v>14916.0693359375</v>
      </c>
      <c r="T602" s="6">
        <v>9591.158203125</v>
      </c>
      <c r="U602" s="6">
        <v>6754.0537109375</v>
      </c>
      <c r="V602" s="6">
        <v>5966.1103515625</v>
      </c>
      <c r="W602" s="6">
        <v>5940.62158203125</v>
      </c>
      <c r="X602" s="6">
        <v>9912.599609375</v>
      </c>
      <c r="Y602" s="6">
        <v>10711.7001953125</v>
      </c>
      <c r="Z602" s="6">
        <v>6909.548828125</v>
      </c>
      <c r="AA602" s="6">
        <v>6444.71435546875</v>
      </c>
      <c r="AB602" s="6">
        <v>6612.89013671875</v>
      </c>
    </row>
    <row r="603" spans="2:28" x14ac:dyDescent="0.25">
      <c r="B603">
        <f>COUNTIF(Lists!$E$3:$E$547,Energy!$D603)</f>
        <v>0</v>
      </c>
      <c r="C603">
        <f>COUNTIF(Lists!$C$4:$C$17,Energy!$D603)</f>
        <v>1</v>
      </c>
      <c r="D603" s="8" t="s">
        <v>55</v>
      </c>
      <c r="E603" s="6">
        <v>562565.625</v>
      </c>
      <c r="F603" s="6">
        <v>546087.0625</v>
      </c>
      <c r="G603" s="6">
        <v>548995.875</v>
      </c>
      <c r="H603" s="6">
        <v>407214.21875</v>
      </c>
      <c r="I603" s="6">
        <v>434964.875</v>
      </c>
      <c r="J603" s="6">
        <v>521121.6875</v>
      </c>
      <c r="K603" s="6">
        <v>473504.78125</v>
      </c>
      <c r="L603" s="6">
        <v>423611.59375</v>
      </c>
      <c r="M603" s="6">
        <v>414046.53125</v>
      </c>
      <c r="N603" s="6">
        <v>407211.15625</v>
      </c>
      <c r="O603" s="6">
        <v>398053</v>
      </c>
      <c r="P603" s="6">
        <v>384367.78125</v>
      </c>
      <c r="Q603" s="6">
        <v>374061.5</v>
      </c>
      <c r="R603" s="6">
        <v>376427.1875</v>
      </c>
      <c r="S603" s="6">
        <v>390826.09375</v>
      </c>
      <c r="T603" s="6">
        <v>365817.21875</v>
      </c>
      <c r="U603" s="6">
        <v>394117.46875</v>
      </c>
      <c r="V603" s="6">
        <v>394997.34375</v>
      </c>
      <c r="W603" s="6">
        <v>387977.21875</v>
      </c>
      <c r="X603" s="6">
        <v>425343.75</v>
      </c>
      <c r="Y603" s="6">
        <v>430783.46875</v>
      </c>
      <c r="Z603" s="6">
        <v>488112.78125</v>
      </c>
      <c r="AA603" s="6">
        <v>467646.21875</v>
      </c>
      <c r="AB603" s="6">
        <v>476185.78125</v>
      </c>
    </row>
    <row r="604" spans="2:28" x14ac:dyDescent="0.25">
      <c r="B604">
        <f>COUNTIF(Lists!$E$3:$E$547,Energy!$D604)</f>
        <v>0</v>
      </c>
      <c r="C604">
        <f>COUNTIF(Lists!$C$4:$C$17,Energy!$D604)</f>
        <v>1</v>
      </c>
      <c r="D604" s="8" t="s">
        <v>56</v>
      </c>
      <c r="E604" s="6">
        <v>113133.359375</v>
      </c>
      <c r="F604" s="6">
        <v>138462.671875</v>
      </c>
      <c r="G604" s="6">
        <v>131663.234375</v>
      </c>
      <c r="H604" s="6">
        <v>65958.3359375</v>
      </c>
      <c r="I604" s="6">
        <v>78427.484375</v>
      </c>
      <c r="J604" s="6">
        <v>81215.359375</v>
      </c>
      <c r="K604" s="6">
        <v>68636.1640625</v>
      </c>
      <c r="L604" s="6">
        <v>59642.15625</v>
      </c>
      <c r="M604" s="6">
        <v>62800.32421875</v>
      </c>
      <c r="N604" s="6">
        <v>60306.19921875</v>
      </c>
      <c r="O604" s="6">
        <v>64686.8046875</v>
      </c>
      <c r="P604" s="6">
        <v>58568.1796875</v>
      </c>
      <c r="Q604" s="6">
        <v>55058.609375</v>
      </c>
      <c r="R604" s="6">
        <v>47101.83203125</v>
      </c>
      <c r="S604" s="6">
        <v>60915.33203125</v>
      </c>
      <c r="T604" s="6">
        <v>58808.5078125</v>
      </c>
      <c r="U604" s="6">
        <v>53497.77734375</v>
      </c>
      <c r="V604" s="6">
        <v>58553.203125</v>
      </c>
      <c r="W604" s="6">
        <v>57660.89453125</v>
      </c>
      <c r="X604" s="6">
        <v>63229.796875</v>
      </c>
      <c r="Y604" s="6">
        <v>65137.0234375</v>
      </c>
      <c r="Z604" s="6">
        <v>51893.58984375</v>
      </c>
      <c r="AA604" s="6">
        <v>47403.25390625</v>
      </c>
      <c r="AB604" s="6">
        <v>38872.9453125</v>
      </c>
    </row>
    <row r="605" spans="2:28" x14ac:dyDescent="0.25">
      <c r="B605">
        <f>COUNTIF(Lists!$E$3:$E$547,Energy!$D605)</f>
        <v>0</v>
      </c>
      <c r="C605">
        <f>COUNTIF(Lists!$C$4:$C$17,Energy!$D605)</f>
        <v>1</v>
      </c>
      <c r="D605" s="8" t="s">
        <v>57</v>
      </c>
      <c r="E605" s="6">
        <v>114835.203125</v>
      </c>
      <c r="F605" s="6">
        <v>138090.234375</v>
      </c>
      <c r="G605" s="6">
        <v>133610.875</v>
      </c>
      <c r="H605" s="6">
        <v>68789.140625</v>
      </c>
      <c r="I605" s="6">
        <v>66311.265625</v>
      </c>
      <c r="J605" s="6">
        <v>74299.90625</v>
      </c>
      <c r="K605" s="6">
        <v>65115.49609375</v>
      </c>
      <c r="L605" s="6">
        <v>58086.32421875</v>
      </c>
      <c r="M605" s="6">
        <v>56811.7578125</v>
      </c>
      <c r="N605" s="6">
        <v>57984.91015625</v>
      </c>
      <c r="O605" s="6">
        <v>60430.85546875</v>
      </c>
      <c r="P605" s="6">
        <v>56019.40625</v>
      </c>
      <c r="Q605" s="6">
        <v>51267.8671875</v>
      </c>
      <c r="R605" s="6">
        <v>44676.515625</v>
      </c>
      <c r="S605" s="6">
        <v>62408.8984375</v>
      </c>
      <c r="T605" s="6">
        <v>59799.3984375</v>
      </c>
      <c r="U605" s="6">
        <v>40442.09375</v>
      </c>
      <c r="V605" s="6">
        <v>54632.01171875</v>
      </c>
      <c r="W605" s="6">
        <v>52390.24609375</v>
      </c>
      <c r="X605" s="6">
        <v>56715.44140625</v>
      </c>
      <c r="Y605" s="6">
        <v>59336.140625</v>
      </c>
      <c r="Z605" s="6">
        <v>49305.59375</v>
      </c>
      <c r="AA605" s="6">
        <v>46769.8515625</v>
      </c>
      <c r="AB605" s="6">
        <v>35774.94921875</v>
      </c>
    </row>
    <row r="606" spans="2:28" x14ac:dyDescent="0.25">
      <c r="B606">
        <f>COUNTIF(Lists!$E$3:$E$547,Energy!$D606)</f>
        <v>0</v>
      </c>
      <c r="C606">
        <f>COUNTIF(Lists!$C$4:$C$17,Energy!$D606)</f>
        <v>1</v>
      </c>
      <c r="D606" s="8" t="s">
        <v>58</v>
      </c>
      <c r="E606" s="6">
        <v>111014.7109375</v>
      </c>
      <c r="F606" s="6">
        <v>108049.7734375</v>
      </c>
      <c r="G606" s="6">
        <v>103185.640625</v>
      </c>
      <c r="H606" s="6">
        <v>63384.21484375</v>
      </c>
      <c r="I606" s="6">
        <v>72961.0625</v>
      </c>
      <c r="J606" s="6">
        <v>79024.671875</v>
      </c>
      <c r="K606" s="6">
        <v>71002.8515625</v>
      </c>
      <c r="L606" s="6">
        <v>56783.62109375</v>
      </c>
      <c r="M606" s="6">
        <v>58678.390625</v>
      </c>
      <c r="N606" s="6">
        <v>52112</v>
      </c>
      <c r="O606" s="6">
        <v>50110.5390625</v>
      </c>
      <c r="P606" s="6">
        <v>52258.6875</v>
      </c>
      <c r="Q606" s="6">
        <v>49884.9296875</v>
      </c>
      <c r="R606" s="6">
        <v>45749.10546875</v>
      </c>
      <c r="S606" s="6">
        <v>52495.0546875</v>
      </c>
      <c r="T606" s="6">
        <v>49677.2109375</v>
      </c>
      <c r="U606" s="6">
        <v>48341.9453125</v>
      </c>
      <c r="V606" s="6">
        <v>48447.51171875</v>
      </c>
      <c r="W606" s="6">
        <v>48532.72265625</v>
      </c>
      <c r="X606" s="6">
        <v>51126.515625</v>
      </c>
      <c r="Y606" s="6">
        <v>52816.76953125</v>
      </c>
      <c r="Z606" s="6">
        <v>51093.37109375</v>
      </c>
      <c r="AA606" s="6">
        <v>52160.04296875</v>
      </c>
      <c r="AB606" s="6">
        <v>45369.41015625</v>
      </c>
    </row>
    <row r="607" spans="2:28" x14ac:dyDescent="0.25">
      <c r="B607">
        <f>COUNTIF(Lists!$E$3:$E$547,Energy!$D607)</f>
        <v>0</v>
      </c>
      <c r="C607">
        <f>COUNTIF(Lists!$C$4:$C$17,Energy!$D607)</f>
        <v>1</v>
      </c>
      <c r="D607" s="8" t="s">
        <v>59</v>
      </c>
      <c r="E607" s="6">
        <v>118163.0234375</v>
      </c>
      <c r="F607" s="6">
        <v>108794.25</v>
      </c>
      <c r="G607" s="6">
        <v>116057.953125</v>
      </c>
      <c r="H607" s="6">
        <v>56069.2265625</v>
      </c>
      <c r="I607" s="6">
        <v>75672.4296875</v>
      </c>
      <c r="J607" s="6">
        <v>81254.5</v>
      </c>
      <c r="K607" s="6">
        <v>71506.03125</v>
      </c>
      <c r="L607" s="6">
        <v>61744.46875</v>
      </c>
      <c r="M607" s="6">
        <v>55602.90625</v>
      </c>
      <c r="N607" s="6">
        <v>52668.671875</v>
      </c>
      <c r="O607" s="6">
        <v>51039.21875</v>
      </c>
      <c r="P607" s="6">
        <v>53288.6875</v>
      </c>
      <c r="Q607" s="6">
        <v>48096.87890625</v>
      </c>
      <c r="R607" s="6">
        <v>47077.2109375</v>
      </c>
      <c r="S607" s="6">
        <v>57717.52734375</v>
      </c>
      <c r="T607" s="6">
        <v>50441.5625</v>
      </c>
      <c r="U607" s="6">
        <v>48956.85546875</v>
      </c>
      <c r="V607" s="6">
        <v>47649.0859375</v>
      </c>
      <c r="W607" s="6">
        <v>50478.390625</v>
      </c>
      <c r="X607" s="6">
        <v>52626.17578125</v>
      </c>
      <c r="Y607" s="6">
        <v>57546.1953125</v>
      </c>
      <c r="Z607" s="6">
        <v>51895.03125</v>
      </c>
      <c r="AA607" s="6">
        <v>53118.77734375</v>
      </c>
      <c r="AB607" s="6">
        <v>44333.09375</v>
      </c>
    </row>
    <row r="608" spans="2:28" x14ac:dyDescent="0.25">
      <c r="B608">
        <f>COUNTIF(Lists!$E$3:$E$547,Energy!$D608)</f>
        <v>0</v>
      </c>
      <c r="C608">
        <f>COUNTIF(Lists!$C$4:$C$17,Energy!$D608)</f>
        <v>1</v>
      </c>
      <c r="D608" s="8" t="s">
        <v>60</v>
      </c>
      <c r="E608" s="6">
        <v>1660935.75</v>
      </c>
      <c r="F608" s="6">
        <v>1703229</v>
      </c>
      <c r="G608" s="6">
        <v>1594121.75</v>
      </c>
      <c r="H608" s="6">
        <v>1346629.5</v>
      </c>
      <c r="I608" s="6">
        <v>1451279.125</v>
      </c>
      <c r="J608" s="6">
        <v>1549679.125</v>
      </c>
      <c r="K608" s="6">
        <v>1367918.25</v>
      </c>
      <c r="L608" s="6">
        <v>1233735.25</v>
      </c>
      <c r="M608" s="6">
        <v>1130020</v>
      </c>
      <c r="N608" s="6">
        <v>1057265.125</v>
      </c>
      <c r="O608" s="6">
        <v>1013590.5</v>
      </c>
      <c r="P608" s="6">
        <v>991977.0625</v>
      </c>
      <c r="Q608" s="6">
        <v>1000498.125</v>
      </c>
      <c r="R608" s="6">
        <v>1005977.4375</v>
      </c>
      <c r="S608" s="6">
        <v>1049762</v>
      </c>
      <c r="T608" s="6">
        <v>1055602.875</v>
      </c>
      <c r="U608" s="6">
        <v>1085648.25</v>
      </c>
      <c r="V608" s="6">
        <v>1067445</v>
      </c>
      <c r="W608" s="6">
        <v>975157.9375</v>
      </c>
      <c r="X608" s="6">
        <v>1021055.125</v>
      </c>
      <c r="Y608" s="6">
        <v>1040595.0625</v>
      </c>
      <c r="Z608" s="6">
        <v>1230653</v>
      </c>
      <c r="AA608" s="6">
        <v>1245536.875</v>
      </c>
      <c r="AB608" s="6">
        <v>1269658.375</v>
      </c>
    </row>
    <row r="609" spans="2:28" x14ac:dyDescent="0.25">
      <c r="B609">
        <f>COUNTIF(Lists!$E$3:$E$547,Energy!$D609)</f>
        <v>0</v>
      </c>
      <c r="C609">
        <f>COUNTIF(Lists!$C$4:$C$17,Energy!$D609)</f>
        <v>1</v>
      </c>
      <c r="D609" s="8" t="s">
        <v>61</v>
      </c>
      <c r="E609" s="6">
        <v>853235.0625</v>
      </c>
      <c r="F609" s="6">
        <v>826093.6875</v>
      </c>
      <c r="G609" s="6">
        <v>824585</v>
      </c>
      <c r="H609" s="6">
        <v>571014</v>
      </c>
      <c r="I609" s="6">
        <v>635327</v>
      </c>
      <c r="J609" s="6">
        <v>837680.1875</v>
      </c>
      <c r="K609" s="6">
        <v>774640.1875</v>
      </c>
      <c r="L609" s="6">
        <v>712036.25</v>
      </c>
      <c r="M609" s="6">
        <v>690774.625</v>
      </c>
      <c r="N609" s="6">
        <v>621432</v>
      </c>
      <c r="O609" s="6">
        <v>586314.25</v>
      </c>
      <c r="P609" s="6">
        <v>617218.5625</v>
      </c>
      <c r="Q609" s="6">
        <v>552846.875</v>
      </c>
      <c r="R609" s="6">
        <v>561414.375</v>
      </c>
      <c r="S609" s="6">
        <v>582260.75</v>
      </c>
      <c r="T609" s="6">
        <v>583995.3125</v>
      </c>
      <c r="U609" s="6">
        <v>605867.1875</v>
      </c>
      <c r="V609" s="6">
        <v>618856.375</v>
      </c>
      <c r="W609" s="6">
        <v>567658.6875</v>
      </c>
      <c r="X609" s="6">
        <v>584062.25</v>
      </c>
      <c r="Y609" s="6">
        <v>648233.5625</v>
      </c>
      <c r="Z609" s="6">
        <v>694075.875</v>
      </c>
      <c r="AA609" s="6">
        <v>695961.6875</v>
      </c>
      <c r="AB609" s="6">
        <v>751686.1875</v>
      </c>
    </row>
    <row r="610" spans="2:28" x14ac:dyDescent="0.25">
      <c r="B610">
        <f>COUNTIF(Lists!$E$3:$E$547,Energy!$D610)</f>
        <v>0</v>
      </c>
      <c r="C610">
        <f>COUNTIF(Lists!$C$4:$C$17,Energy!$D610)</f>
        <v>1</v>
      </c>
      <c r="D610" s="8" t="s">
        <v>62</v>
      </c>
      <c r="E610" s="6">
        <v>378811.59375</v>
      </c>
      <c r="F610" s="6">
        <v>370930.90625</v>
      </c>
      <c r="G610" s="6">
        <v>375734.875</v>
      </c>
      <c r="H610" s="6">
        <v>269205.46875</v>
      </c>
      <c r="I610" s="6">
        <v>286678.15625</v>
      </c>
      <c r="J610" s="6">
        <v>365548.78125</v>
      </c>
      <c r="K610" s="6">
        <v>348852</v>
      </c>
      <c r="L610" s="6">
        <v>326924.21875</v>
      </c>
      <c r="M610" s="6">
        <v>307074</v>
      </c>
      <c r="N610" s="6">
        <v>293952.84375</v>
      </c>
      <c r="O610" s="6">
        <v>288350.03125</v>
      </c>
      <c r="P610" s="6">
        <v>295735.8125</v>
      </c>
      <c r="Q610" s="6">
        <v>281213.4375</v>
      </c>
      <c r="R610" s="6">
        <v>267871.4375</v>
      </c>
      <c r="S610" s="6">
        <v>298024.8125</v>
      </c>
      <c r="T610" s="6">
        <v>293059.46875</v>
      </c>
      <c r="U610" s="6">
        <v>295338.40625</v>
      </c>
      <c r="V610" s="6">
        <v>308558.40625</v>
      </c>
      <c r="W610" s="6">
        <v>303063.4375</v>
      </c>
      <c r="X610" s="6">
        <v>314388.90625</v>
      </c>
      <c r="Y610" s="6">
        <v>343567.40625</v>
      </c>
      <c r="Z610" s="6">
        <v>351972</v>
      </c>
      <c r="AA610" s="6">
        <v>370152.28125</v>
      </c>
      <c r="AB610" s="6">
        <v>385692.0625</v>
      </c>
    </row>
    <row r="611" spans="2:28" x14ac:dyDescent="0.25">
      <c r="B611">
        <f>COUNTIF(Lists!$E$3:$E$547,Energy!$D611)</f>
        <v>0</v>
      </c>
      <c r="C611">
        <f>COUNTIF(Lists!$C$4:$C$17,Energy!$D611)</f>
        <v>1</v>
      </c>
      <c r="D611" s="8" t="s">
        <v>63</v>
      </c>
      <c r="E611" s="6">
        <v>29956.54296875</v>
      </c>
      <c r="F611" s="6">
        <v>31010.25</v>
      </c>
      <c r="G611" s="6">
        <v>31182.384765625</v>
      </c>
      <c r="H611" s="6">
        <v>18054.337890625</v>
      </c>
      <c r="I611" s="6">
        <v>20184.365234375</v>
      </c>
      <c r="J611" s="6">
        <v>24249.3359375</v>
      </c>
      <c r="K611" s="6">
        <v>19464.66796875</v>
      </c>
      <c r="L611" s="6">
        <v>19074.79296875</v>
      </c>
      <c r="M611" s="6">
        <v>22720.3046875</v>
      </c>
      <c r="N611" s="6">
        <v>13239.58984375</v>
      </c>
      <c r="O611" s="6">
        <v>21136.19140625</v>
      </c>
      <c r="P611" s="6">
        <v>20145.12109375</v>
      </c>
      <c r="Q611" s="6">
        <v>12906.75390625</v>
      </c>
      <c r="R611" s="6">
        <v>11244.0849609375</v>
      </c>
      <c r="S611" s="6">
        <v>18866.75390625</v>
      </c>
      <c r="T611" s="6">
        <v>11714.8212890625</v>
      </c>
      <c r="U611" s="6">
        <v>9541.955078125</v>
      </c>
      <c r="V611" s="6">
        <v>7250.7763671875</v>
      </c>
      <c r="W611" s="6">
        <v>8199.4501953125</v>
      </c>
      <c r="X611" s="6">
        <v>11005.28515625</v>
      </c>
      <c r="Y611" s="6">
        <v>13382.8681640625</v>
      </c>
      <c r="Z611" s="6">
        <v>9469.9599609375</v>
      </c>
      <c r="AA611" s="6">
        <v>6911.58154296875</v>
      </c>
      <c r="AB611" s="6">
        <v>7532.3662109375</v>
      </c>
    </row>
    <row r="612" spans="2:28" x14ac:dyDescent="0.25">
      <c r="B612">
        <f>COUNTIF(Lists!$E$3:$E$547,Energy!$D612)</f>
        <v>0</v>
      </c>
      <c r="C612">
        <f>COUNTIF(Lists!$C$4:$C$17,Energy!$D612)</f>
        <v>1</v>
      </c>
      <c r="D612" s="8" t="s">
        <v>64</v>
      </c>
      <c r="E612" s="6">
        <v>22895.044921875</v>
      </c>
      <c r="F612" s="6">
        <v>26654.458984375</v>
      </c>
      <c r="G612" s="6">
        <v>27477.04296875</v>
      </c>
      <c r="H612" s="6">
        <v>14847.07421875</v>
      </c>
      <c r="I612" s="6">
        <v>17173.64453125</v>
      </c>
      <c r="J612" s="6">
        <v>18898.185546875</v>
      </c>
      <c r="K612" s="6">
        <v>11311.4052734375</v>
      </c>
      <c r="L612" s="6">
        <v>16165.1064453125</v>
      </c>
      <c r="M612" s="6">
        <v>21709.388671875</v>
      </c>
      <c r="N612" s="6">
        <v>14970.2548828125</v>
      </c>
      <c r="O612" s="6">
        <v>19738.736328125</v>
      </c>
      <c r="P612" s="6">
        <v>21427.341796875</v>
      </c>
      <c r="Q612" s="6">
        <v>14276.0029296875</v>
      </c>
      <c r="R612" s="6">
        <v>11671.2470703125</v>
      </c>
      <c r="S612" s="6">
        <v>19052.2578125</v>
      </c>
      <c r="T612" s="6">
        <v>11271.83203125</v>
      </c>
      <c r="U612" s="6">
        <v>6868.53271484375</v>
      </c>
      <c r="V612" s="6">
        <v>8024.73388671875</v>
      </c>
      <c r="W612" s="6">
        <v>8296.4091796875</v>
      </c>
      <c r="X612" s="6">
        <v>11590.40625</v>
      </c>
      <c r="Y612" s="6">
        <v>13940.7998046875</v>
      </c>
      <c r="Z612" s="6">
        <v>9709.134765625</v>
      </c>
      <c r="AA612" s="6">
        <v>7856.166015625</v>
      </c>
      <c r="AB612" s="6">
        <v>8274.8544921875</v>
      </c>
    </row>
    <row r="613" spans="2:28" x14ac:dyDescent="0.25">
      <c r="B613">
        <f>COUNTIF(Lists!$E$3:$E$547,Energy!$D613)</f>
        <v>0</v>
      </c>
      <c r="C613">
        <f>COUNTIF(Lists!$C$4:$C$17,Energy!$D613)</f>
        <v>0</v>
      </c>
      <c r="D613" s="8" t="s">
        <v>65</v>
      </c>
      <c r="E613" s="6">
        <v>1049.254516601562</v>
      </c>
      <c r="F613" s="6">
        <v>1049.254516601562</v>
      </c>
      <c r="G613" s="6">
        <v>1051.316162109375</v>
      </c>
      <c r="H613" s="6">
        <v>1049.254516601562</v>
      </c>
      <c r="I613" s="6">
        <v>1049.254516601562</v>
      </c>
      <c r="J613" s="6">
        <v>1049.254516601562</v>
      </c>
      <c r="K613" s="6">
        <v>1051.316162109375</v>
      </c>
      <c r="L613" s="6">
        <v>1049.254516601562</v>
      </c>
      <c r="M613" s="6">
        <v>1049.254516601562</v>
      </c>
      <c r="N613" s="6">
        <v>1049.254516601562</v>
      </c>
      <c r="O613" s="6">
        <v>1051.316162109375</v>
      </c>
      <c r="P613" s="6">
        <v>1049.254516601562</v>
      </c>
      <c r="Q613" s="6">
        <v>1049.254516601562</v>
      </c>
      <c r="R613" s="6">
        <v>1049.254516601562</v>
      </c>
      <c r="S613" s="6">
        <v>1051.316162109375</v>
      </c>
      <c r="T613" s="6">
        <v>1049.254516601562</v>
      </c>
      <c r="U613" s="6">
        <v>1049.254516601562</v>
      </c>
      <c r="V613" s="6">
        <v>1049.254516601562</v>
      </c>
      <c r="W613" s="6">
        <v>1051.316162109375</v>
      </c>
      <c r="X613" s="6">
        <v>1049.254516601562</v>
      </c>
      <c r="Y613" s="6">
        <v>1049.254516601562</v>
      </c>
      <c r="Z613" s="6">
        <v>1049.254516601562</v>
      </c>
      <c r="AA613" s="6">
        <v>1051.316162109375</v>
      </c>
      <c r="AB613" s="6">
        <v>1049.254516601562</v>
      </c>
    </row>
    <row r="614" spans="2:28" x14ac:dyDescent="0.25">
      <c r="B614">
        <f>COUNTIF(Lists!$E$3:$E$547,Energy!$D614)</f>
        <v>0</v>
      </c>
      <c r="C614">
        <f>COUNTIF(Lists!$C$4:$C$17,Energy!$D614)</f>
        <v>0</v>
      </c>
      <c r="D614" s="8" t="s">
        <v>66</v>
      </c>
      <c r="E614" s="6">
        <v>330908.40625</v>
      </c>
      <c r="F614" s="6">
        <v>330908.40625</v>
      </c>
      <c r="G614" s="6">
        <v>331399.84375</v>
      </c>
      <c r="H614" s="6">
        <v>330908.40625</v>
      </c>
      <c r="I614" s="6">
        <v>330908.40625</v>
      </c>
      <c r="J614" s="6">
        <v>330908.40625</v>
      </c>
      <c r="K614" s="6">
        <v>331399.84375</v>
      </c>
      <c r="L614" s="6">
        <v>330908.40625</v>
      </c>
      <c r="M614" s="6">
        <v>330908.40625</v>
      </c>
      <c r="N614" s="6">
        <v>330908.40625</v>
      </c>
      <c r="O614" s="6">
        <v>331399.84375</v>
      </c>
      <c r="P614" s="6">
        <v>330908.40625</v>
      </c>
      <c r="Q614" s="6">
        <v>330908.40625</v>
      </c>
      <c r="R614" s="6">
        <v>330908.40625</v>
      </c>
      <c r="S614" s="6">
        <v>331399.84375</v>
      </c>
      <c r="T614" s="6">
        <v>330908.40625</v>
      </c>
      <c r="U614" s="6">
        <v>330908.40625</v>
      </c>
      <c r="V614" s="6">
        <v>330908.40625</v>
      </c>
      <c r="W614" s="6">
        <v>331399.84375</v>
      </c>
      <c r="X614" s="6">
        <v>330908.40625</v>
      </c>
      <c r="Y614" s="6">
        <v>330908.40625</v>
      </c>
      <c r="Z614" s="6">
        <v>330908.40625</v>
      </c>
      <c r="AA614" s="6">
        <v>331399.84375</v>
      </c>
      <c r="AB614" s="6">
        <v>330908.40625</v>
      </c>
    </row>
    <row r="615" spans="2:28" x14ac:dyDescent="0.25">
      <c r="B615">
        <f>COUNTIF(Lists!$E$3:$E$547,Energy!$D615)</f>
        <v>0</v>
      </c>
      <c r="C615">
        <f>COUNTIF(Lists!$C$4:$C$17,Energy!$D615)</f>
        <v>0</v>
      </c>
      <c r="D615" s="8" t="s">
        <v>67</v>
      </c>
      <c r="E615" s="6">
        <v>382522.40625</v>
      </c>
      <c r="F615" s="6">
        <v>382522.40625</v>
      </c>
      <c r="G615" s="6">
        <v>384498.59375</v>
      </c>
      <c r="H615" s="6">
        <v>382522.40625</v>
      </c>
      <c r="I615" s="6">
        <v>382522.40625</v>
      </c>
      <c r="J615" s="6">
        <v>382522.40625</v>
      </c>
      <c r="K615" s="6">
        <v>384498.59375</v>
      </c>
      <c r="L615" s="6">
        <v>382522.40625</v>
      </c>
      <c r="M615" s="6">
        <v>382522.40625</v>
      </c>
      <c r="N615" s="6">
        <v>382522.40625</v>
      </c>
      <c r="O615" s="6">
        <v>384498.59375</v>
      </c>
      <c r="P615" s="6">
        <v>382522.40625</v>
      </c>
      <c r="Q615" s="6">
        <v>382522.40625</v>
      </c>
      <c r="R615" s="6">
        <v>382522.40625</v>
      </c>
      <c r="S615" s="6">
        <v>384498.59375</v>
      </c>
      <c r="T615" s="6">
        <v>382522.40625</v>
      </c>
      <c r="U615" s="6">
        <v>382522.40625</v>
      </c>
      <c r="V615" s="6">
        <v>382522.40625</v>
      </c>
      <c r="W615" s="6">
        <v>384498.59375</v>
      </c>
      <c r="X615" s="6">
        <v>382522.40625</v>
      </c>
      <c r="Y615" s="6">
        <v>382522.40625</v>
      </c>
      <c r="Z615" s="6">
        <v>382522.40625</v>
      </c>
      <c r="AA615" s="6">
        <v>384498.59375</v>
      </c>
      <c r="AB615" s="6">
        <v>382522.40625</v>
      </c>
    </row>
    <row r="616" spans="2:28" x14ac:dyDescent="0.25">
      <c r="B616">
        <f>COUNTIF(Lists!$E$3:$E$547,Energy!$D616)</f>
        <v>0</v>
      </c>
      <c r="C616">
        <f>COUNTIF(Lists!$C$4:$C$17,Energy!$D616)</f>
        <v>0</v>
      </c>
      <c r="D616" s="8" t="s">
        <v>68</v>
      </c>
      <c r="E616" s="6">
        <v>114241.8828125</v>
      </c>
      <c r="F616" s="6">
        <v>114241.8828125</v>
      </c>
      <c r="G616" s="6">
        <v>114576.8828125</v>
      </c>
      <c r="H616" s="6">
        <v>114241.8828125</v>
      </c>
      <c r="I616" s="6">
        <v>114241.8828125</v>
      </c>
      <c r="J616" s="6">
        <v>105577.390625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</row>
    <row r="617" spans="2:28" x14ac:dyDescent="0.25">
      <c r="B617">
        <f>COUNTIF(Lists!$E$3:$E$547,Energy!$D617)</f>
        <v>0</v>
      </c>
      <c r="C617">
        <f>COUNTIF(Lists!$C$4:$C$17,Energy!$D617)</f>
        <v>0</v>
      </c>
      <c r="D617" s="8" t="s">
        <v>69</v>
      </c>
      <c r="E617" s="6">
        <v>810071.0625</v>
      </c>
      <c r="F617" s="6">
        <v>810071.0625</v>
      </c>
      <c r="G617" s="6">
        <v>815344.0625</v>
      </c>
      <c r="H617" s="6">
        <v>810071.0625</v>
      </c>
      <c r="I617" s="6">
        <v>810071.0625</v>
      </c>
      <c r="J617" s="6">
        <v>810071.0625</v>
      </c>
      <c r="K617" s="6">
        <v>815344.0625</v>
      </c>
      <c r="L617" s="6">
        <v>810071.0625</v>
      </c>
      <c r="M617" s="6">
        <v>810071.0625</v>
      </c>
      <c r="N617" s="6">
        <v>810071.0625</v>
      </c>
      <c r="O617" s="6">
        <v>815344.0625</v>
      </c>
      <c r="P617" s="6">
        <v>810071.0625</v>
      </c>
      <c r="Q617" s="6">
        <v>810071.0625</v>
      </c>
      <c r="R617" s="6">
        <v>810071.0625</v>
      </c>
      <c r="S617" s="6">
        <v>815344.0625</v>
      </c>
      <c r="T617" s="6">
        <v>810071.0625</v>
      </c>
      <c r="U617" s="6">
        <v>810071.0625</v>
      </c>
      <c r="V617" s="6">
        <v>810071.0625</v>
      </c>
      <c r="W617" s="6">
        <v>815344.0625</v>
      </c>
      <c r="X617" s="6">
        <v>810071.0625</v>
      </c>
      <c r="Y617" s="6">
        <v>810071.0625</v>
      </c>
      <c r="Z617" s="6">
        <v>810071.0625</v>
      </c>
      <c r="AA617" s="6">
        <v>815344.0625</v>
      </c>
      <c r="AB617" s="6">
        <v>810071.0625</v>
      </c>
    </row>
    <row r="618" spans="2:28" x14ac:dyDescent="0.25">
      <c r="B618">
        <f>COUNTIF(Lists!$E$3:$E$547,Energy!$D618)</f>
        <v>0</v>
      </c>
      <c r="C618">
        <f>COUNTIF(Lists!$C$4:$C$17,Energy!$D618)</f>
        <v>0</v>
      </c>
      <c r="D618" s="8" t="s">
        <v>70</v>
      </c>
      <c r="E618" s="6">
        <v>325817.875</v>
      </c>
      <c r="F618" s="6">
        <v>325817.875</v>
      </c>
      <c r="G618" s="6">
        <v>328326.21875</v>
      </c>
      <c r="H618" s="6">
        <v>325817.875</v>
      </c>
      <c r="I618" s="6">
        <v>325817.875</v>
      </c>
      <c r="J618" s="6">
        <v>325817.875</v>
      </c>
      <c r="K618" s="6">
        <v>328326.21875</v>
      </c>
      <c r="L618" s="6">
        <v>325817.875</v>
      </c>
      <c r="M618" s="6">
        <v>325817.875</v>
      </c>
      <c r="N618" s="6">
        <v>325817.875</v>
      </c>
      <c r="O618" s="6">
        <v>328326.21875</v>
      </c>
      <c r="P618" s="6">
        <v>325817.875</v>
      </c>
      <c r="Q618" s="6">
        <v>325817.875</v>
      </c>
      <c r="R618" s="6">
        <v>325817.875</v>
      </c>
      <c r="S618" s="6">
        <v>328326.21875</v>
      </c>
      <c r="T618" s="6">
        <v>325817.875</v>
      </c>
      <c r="U618" s="6">
        <v>325817.875</v>
      </c>
      <c r="V618" s="6">
        <v>325817.875</v>
      </c>
      <c r="W618" s="6">
        <v>328326.21875</v>
      </c>
      <c r="X618" s="6">
        <v>325817.875</v>
      </c>
      <c r="Y618" s="6">
        <v>325817.875</v>
      </c>
      <c r="Z618" s="6">
        <v>325817.875</v>
      </c>
      <c r="AA618" s="6">
        <v>328326.21875</v>
      </c>
      <c r="AB618" s="6">
        <v>325817.875</v>
      </c>
    </row>
    <row r="619" spans="2:28" x14ac:dyDescent="0.25">
      <c r="B619">
        <f>COUNTIF(Lists!$E$3:$E$547,Energy!$D619)</f>
        <v>0</v>
      </c>
      <c r="C619">
        <f>COUNTIF(Lists!$C$4:$C$17,Energy!$D619)</f>
        <v>0</v>
      </c>
      <c r="D619" s="8" t="s">
        <v>71</v>
      </c>
      <c r="E619" s="6">
        <v>534251.125</v>
      </c>
      <c r="F619" s="6">
        <v>534251.125</v>
      </c>
      <c r="G619" s="6">
        <v>536528</v>
      </c>
      <c r="H619" s="6">
        <v>534251.125</v>
      </c>
      <c r="I619" s="6">
        <v>534251.125</v>
      </c>
      <c r="J619" s="6">
        <v>534251.125</v>
      </c>
      <c r="K619" s="6">
        <v>536528</v>
      </c>
      <c r="L619" s="6">
        <v>534251.125</v>
      </c>
      <c r="M619" s="6">
        <v>534251.125</v>
      </c>
      <c r="N619" s="6">
        <v>534251.125</v>
      </c>
      <c r="O619" s="6">
        <v>536528</v>
      </c>
      <c r="P619" s="6">
        <v>534251.125</v>
      </c>
      <c r="Q619" s="6">
        <v>534251.125</v>
      </c>
      <c r="R619" s="6">
        <v>534251.125</v>
      </c>
      <c r="S619" s="6">
        <v>536528</v>
      </c>
      <c r="T619" s="6">
        <v>534251.125</v>
      </c>
      <c r="U619" s="6">
        <v>534251.125</v>
      </c>
      <c r="V619" s="6">
        <v>534251.125</v>
      </c>
      <c r="W619" s="6">
        <v>536528</v>
      </c>
      <c r="X619" s="6">
        <v>534251.125</v>
      </c>
      <c r="Y619" s="6">
        <v>534251.125</v>
      </c>
      <c r="Z619" s="6">
        <v>534251.125</v>
      </c>
      <c r="AA619" s="6">
        <v>536528</v>
      </c>
      <c r="AB619" s="6">
        <v>534251.125</v>
      </c>
    </row>
    <row r="620" spans="2:28" x14ac:dyDescent="0.25">
      <c r="B620">
        <f>COUNTIF(Lists!$E$3:$E$547,Energy!$D620)</f>
        <v>0</v>
      </c>
      <c r="C620">
        <f>COUNTIF(Lists!$C$4:$C$17,Energy!$D620)</f>
        <v>0</v>
      </c>
      <c r="D620" s="8" t="s">
        <v>72</v>
      </c>
      <c r="E620" s="6">
        <v>102830.4921875</v>
      </c>
      <c r="F620" s="6">
        <v>102830.4921875</v>
      </c>
      <c r="G620" s="6">
        <v>103268.734375</v>
      </c>
      <c r="H620" s="6">
        <v>102830.4921875</v>
      </c>
      <c r="I620" s="6">
        <v>102830.4921875</v>
      </c>
      <c r="J620" s="6">
        <v>102830.4921875</v>
      </c>
      <c r="K620" s="6">
        <v>103268.734375</v>
      </c>
      <c r="L620" s="6">
        <v>102830.4921875</v>
      </c>
      <c r="M620" s="6">
        <v>102830.4921875</v>
      </c>
      <c r="N620" s="6">
        <v>102830.4921875</v>
      </c>
      <c r="O620" s="6">
        <v>103268.734375</v>
      </c>
      <c r="P620" s="6">
        <v>102830.4921875</v>
      </c>
      <c r="Q620" s="6">
        <v>102830.4921875</v>
      </c>
      <c r="R620" s="6">
        <v>102830.4921875</v>
      </c>
      <c r="S620" s="6">
        <v>103268.734375</v>
      </c>
      <c r="T620" s="6">
        <v>102830.4921875</v>
      </c>
      <c r="U620" s="6">
        <v>102830.4921875</v>
      </c>
      <c r="V620" s="6">
        <v>102830.4921875</v>
      </c>
      <c r="W620" s="6">
        <v>103268.734375</v>
      </c>
      <c r="X620" s="6">
        <v>102830.4921875</v>
      </c>
      <c r="Y620" s="6">
        <v>102830.4921875</v>
      </c>
      <c r="Z620" s="6">
        <v>102830.4921875</v>
      </c>
      <c r="AA620" s="6">
        <v>103268.734375</v>
      </c>
      <c r="AB620" s="6">
        <v>102830.4921875</v>
      </c>
    </row>
    <row r="621" spans="2:28" x14ac:dyDescent="0.25">
      <c r="B621">
        <f>COUNTIF(Lists!$E$3:$E$547,Energy!$D621)</f>
        <v>0</v>
      </c>
      <c r="C621">
        <f>COUNTIF(Lists!$C$4:$C$17,Energy!$D621)</f>
        <v>0</v>
      </c>
      <c r="D621" s="8" t="s">
        <v>73</v>
      </c>
      <c r="E621" s="6">
        <v>481615.53125</v>
      </c>
      <c r="F621" s="6">
        <v>481615.53125</v>
      </c>
      <c r="G621" s="6">
        <v>482956.625</v>
      </c>
      <c r="H621" s="6">
        <v>481615.53125</v>
      </c>
      <c r="I621" s="6">
        <v>481615.53125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</row>
    <row r="622" spans="2:28" x14ac:dyDescent="0.25">
      <c r="B622">
        <f>COUNTIF(Lists!$E$3:$E$547,Energy!$D622)</f>
        <v>0</v>
      </c>
      <c r="C622">
        <f>COUNTIF(Lists!$C$4:$C$17,Energy!$D622)</f>
        <v>0</v>
      </c>
      <c r="D622" s="8" t="s">
        <v>74</v>
      </c>
      <c r="E622" s="6">
        <v>224740.75</v>
      </c>
      <c r="F622" s="6">
        <v>224740.75</v>
      </c>
      <c r="G622" s="6">
        <v>176348.078125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</row>
    <row r="623" spans="2:28" x14ac:dyDescent="0.25">
      <c r="B623">
        <f>COUNTIF(Lists!$E$3:$E$547,Energy!$D623)</f>
        <v>0</v>
      </c>
      <c r="C623">
        <f>COUNTIF(Lists!$C$4:$C$17,Energy!$D623)</f>
        <v>0</v>
      </c>
      <c r="D623" s="8" t="s">
        <v>75</v>
      </c>
      <c r="E623" s="6">
        <v>29409.50390625</v>
      </c>
      <c r="F623" s="6">
        <v>29404.111328125</v>
      </c>
      <c r="G623" s="6">
        <v>29492.2578125</v>
      </c>
      <c r="H623" s="6">
        <v>29409.50390625</v>
      </c>
      <c r="I623" s="6">
        <v>29409.50390625</v>
      </c>
      <c r="J623" s="6">
        <v>29409.50390625</v>
      </c>
      <c r="K623" s="6">
        <v>29492.2578125</v>
      </c>
      <c r="L623" s="6">
        <v>29409.50390625</v>
      </c>
      <c r="M623" s="6">
        <v>29409.50390625</v>
      </c>
      <c r="N623" s="6">
        <v>29394.3984375</v>
      </c>
      <c r="O623" s="6">
        <v>29474.658203125</v>
      </c>
      <c r="P623" s="6">
        <v>29370.00390625</v>
      </c>
      <c r="Q623" s="6">
        <v>29368.7734375</v>
      </c>
      <c r="R623" s="6">
        <v>29378.712890625</v>
      </c>
      <c r="S623" s="6">
        <v>29423.42578125</v>
      </c>
      <c r="T623" s="6">
        <v>29313.828125</v>
      </c>
      <c r="U623" s="6">
        <v>29304.16796875</v>
      </c>
      <c r="V623" s="6">
        <v>29263.296875</v>
      </c>
      <c r="W623" s="6">
        <v>29278.55078125</v>
      </c>
      <c r="X623" s="6">
        <v>29130.390625</v>
      </c>
      <c r="Y623" s="6">
        <v>29159.056640625</v>
      </c>
      <c r="Z623" s="6">
        <v>29226.1796875</v>
      </c>
      <c r="AA623" s="6">
        <v>29368.2421875</v>
      </c>
      <c r="AB623" s="6">
        <v>29265.65625</v>
      </c>
    </row>
    <row r="624" spans="2:28" x14ac:dyDescent="0.25">
      <c r="B624">
        <f>COUNTIF(Lists!$E$3:$E$547,Energy!$D624)</f>
        <v>0</v>
      </c>
      <c r="C624">
        <f>COUNTIF(Lists!$C$4:$C$17,Energy!$D624)</f>
        <v>0</v>
      </c>
      <c r="D624" s="8" t="s">
        <v>76</v>
      </c>
      <c r="E624" s="6">
        <v>228015.609375</v>
      </c>
      <c r="F624" s="6">
        <v>228015.609375</v>
      </c>
      <c r="G624" s="6">
        <v>228680.703125</v>
      </c>
      <c r="H624" s="6">
        <v>228015.609375</v>
      </c>
      <c r="I624" s="6">
        <v>228015.609375</v>
      </c>
      <c r="J624" s="6">
        <v>228015.609375</v>
      </c>
      <c r="K624" s="6">
        <v>228683.203125</v>
      </c>
      <c r="L624" s="6">
        <v>228015.609375</v>
      </c>
      <c r="M624" s="6">
        <v>228015.609375</v>
      </c>
      <c r="N624" s="6">
        <v>190141.5625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</row>
    <row r="625" spans="2:28" x14ac:dyDescent="0.25">
      <c r="B625">
        <f>COUNTIF(Lists!$E$3:$E$547,Energy!$D625)</f>
        <v>0</v>
      </c>
      <c r="C625">
        <f>COUNTIF(Lists!$C$4:$C$17,Energy!$D625)</f>
        <v>0</v>
      </c>
      <c r="D625" s="8" t="s">
        <v>77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37753.25</v>
      </c>
      <c r="O625" s="6">
        <v>228541.71875</v>
      </c>
      <c r="P625" s="6">
        <v>227701.046875</v>
      </c>
      <c r="Q625" s="6">
        <v>227728.78125</v>
      </c>
      <c r="R625" s="6">
        <v>227709.390625</v>
      </c>
      <c r="S625" s="6">
        <v>228286.328125</v>
      </c>
      <c r="T625" s="6">
        <v>227340.984375</v>
      </c>
      <c r="U625" s="6">
        <v>227246.015625</v>
      </c>
      <c r="V625" s="6">
        <v>227033.96875</v>
      </c>
      <c r="W625" s="6">
        <v>227078.765625</v>
      </c>
      <c r="X625" s="6">
        <v>226009.3125</v>
      </c>
      <c r="Y625" s="6">
        <v>226287.953125</v>
      </c>
      <c r="Z625" s="6">
        <v>226890.84375</v>
      </c>
      <c r="AA625" s="6">
        <v>227766.46875</v>
      </c>
      <c r="AB625" s="6">
        <v>227064.453125</v>
      </c>
    </row>
    <row r="626" spans="2:28" x14ac:dyDescent="0.25">
      <c r="B626">
        <f>COUNTIF(Lists!$E$3:$E$547,Energy!$D626)</f>
        <v>0</v>
      </c>
      <c r="C626">
        <f>COUNTIF(Lists!$C$4:$C$17,Energy!$D626)</f>
        <v>0</v>
      </c>
      <c r="D626" s="8" t="s">
        <v>78</v>
      </c>
      <c r="E626" s="6">
        <v>438919.34375</v>
      </c>
      <c r="F626" s="6">
        <v>438919.34375</v>
      </c>
      <c r="G626" s="6">
        <v>440204.4375</v>
      </c>
      <c r="H626" s="6">
        <v>438919.34375</v>
      </c>
      <c r="I626" s="6">
        <v>438919.34375</v>
      </c>
      <c r="J626" s="6">
        <v>438919.34375</v>
      </c>
      <c r="K626" s="6">
        <v>440204.4375</v>
      </c>
      <c r="L626" s="6">
        <v>438919.34375</v>
      </c>
      <c r="M626" s="6">
        <v>438919.34375</v>
      </c>
      <c r="N626" s="6">
        <v>366013.59375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</row>
    <row r="627" spans="2:28" x14ac:dyDescent="0.25">
      <c r="B627">
        <f>COUNTIF(Lists!$E$3:$E$547,Energy!$D627)</f>
        <v>0</v>
      </c>
      <c r="C627">
        <f>COUNTIF(Lists!$C$4:$C$17,Energy!$D627)</f>
        <v>0</v>
      </c>
      <c r="D627" s="8" t="s">
        <v>79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72673.234375</v>
      </c>
      <c r="O627" s="6">
        <v>440080.1875</v>
      </c>
      <c r="P627" s="6">
        <v>438364.6875</v>
      </c>
      <c r="Q627" s="6">
        <v>438403.75</v>
      </c>
      <c r="R627" s="6">
        <v>438467.53125</v>
      </c>
      <c r="S627" s="6">
        <v>439619.125</v>
      </c>
      <c r="T627" s="6">
        <v>438492.8125</v>
      </c>
      <c r="U627" s="6">
        <v>438033.5625</v>
      </c>
      <c r="V627" s="6">
        <v>437598.9375</v>
      </c>
      <c r="W627" s="6">
        <v>438340.53125</v>
      </c>
      <c r="X627" s="6">
        <v>436520.90625</v>
      </c>
      <c r="Y627" s="6">
        <v>437034.625</v>
      </c>
      <c r="Z627" s="6">
        <v>437815.46875</v>
      </c>
      <c r="AA627" s="6">
        <v>439178.15625</v>
      </c>
      <c r="AB627" s="6">
        <v>438007.34375</v>
      </c>
    </row>
    <row r="628" spans="2:28" x14ac:dyDescent="0.25">
      <c r="B628">
        <f>COUNTIF(Lists!$E$3:$E$547,Energy!$D628)</f>
        <v>0</v>
      </c>
      <c r="C628">
        <f>COUNTIF(Lists!$C$4:$C$17,Energy!$D628)</f>
        <v>0</v>
      </c>
      <c r="D628" s="8" t="s">
        <v>80</v>
      </c>
      <c r="E628" s="6">
        <v>1601602.875</v>
      </c>
      <c r="F628" s="6">
        <v>1601602.875</v>
      </c>
      <c r="G628" s="6">
        <v>1606225.375</v>
      </c>
      <c r="H628" s="6">
        <v>1601602.875</v>
      </c>
      <c r="I628" s="6">
        <v>1601602.875</v>
      </c>
      <c r="J628" s="6">
        <v>1601602.875</v>
      </c>
      <c r="K628" s="6">
        <v>1606225.375</v>
      </c>
      <c r="L628" s="6">
        <v>1601602.875</v>
      </c>
      <c r="M628" s="6">
        <v>1601602.875</v>
      </c>
      <c r="N628" s="6">
        <v>1351201.75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</row>
    <row r="629" spans="2:28" x14ac:dyDescent="0.25">
      <c r="B629">
        <f>COUNTIF(Lists!$E$3:$E$547,Energy!$D629)</f>
        <v>0</v>
      </c>
      <c r="C629">
        <f>COUNTIF(Lists!$C$4:$C$17,Energy!$D629)</f>
        <v>0</v>
      </c>
      <c r="D629" s="8" t="s">
        <v>81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250014.5</v>
      </c>
      <c r="O629" s="6">
        <v>1606073.125</v>
      </c>
      <c r="P629" s="6">
        <v>1601125.625</v>
      </c>
      <c r="Q629" s="6">
        <v>1601125.125</v>
      </c>
      <c r="R629" s="6">
        <v>1601154.375</v>
      </c>
      <c r="S629" s="6">
        <v>1606180.5</v>
      </c>
      <c r="T629" s="6">
        <v>1601374.625</v>
      </c>
      <c r="U629" s="6">
        <v>1601070.75</v>
      </c>
      <c r="V629" s="6">
        <v>1600578</v>
      </c>
      <c r="W629" s="6">
        <v>1604046.625</v>
      </c>
      <c r="X629" s="6">
        <v>1598844.75</v>
      </c>
      <c r="Y629" s="6">
        <v>1599162.25</v>
      </c>
      <c r="Z629" s="6">
        <v>1598409.625</v>
      </c>
      <c r="AA629" s="6">
        <v>1604266.5</v>
      </c>
      <c r="AB629" s="6">
        <v>1600109.25</v>
      </c>
    </row>
    <row r="630" spans="2:28" x14ac:dyDescent="0.25">
      <c r="B630">
        <f>COUNTIF(Lists!$E$3:$E$547,Energy!$D630)</f>
        <v>0</v>
      </c>
      <c r="C630">
        <f>COUNTIF(Lists!$C$4:$C$17,Energy!$D630)</f>
        <v>0</v>
      </c>
      <c r="D630" s="8" t="s">
        <v>82</v>
      </c>
      <c r="E630" s="6">
        <v>31759.81640625</v>
      </c>
      <c r="F630" s="6">
        <v>31754.1875</v>
      </c>
      <c r="G630" s="6">
        <v>31850.994140625</v>
      </c>
      <c r="H630" s="6">
        <v>31759.81640625</v>
      </c>
      <c r="I630" s="6">
        <v>31759.81640625</v>
      </c>
      <c r="J630" s="6">
        <v>31759.81640625</v>
      </c>
      <c r="K630" s="6">
        <v>31850.994140625</v>
      </c>
      <c r="L630" s="6">
        <v>31759.81640625</v>
      </c>
      <c r="M630" s="6">
        <v>31759.81640625</v>
      </c>
      <c r="N630" s="6">
        <v>31743.216796875</v>
      </c>
      <c r="O630" s="6">
        <v>31831.51953125</v>
      </c>
      <c r="P630" s="6">
        <v>31716.484375</v>
      </c>
      <c r="Q630" s="6">
        <v>31718.6328125</v>
      </c>
      <c r="R630" s="6">
        <v>31725.94921875</v>
      </c>
      <c r="S630" s="6">
        <v>31778.236328125</v>
      </c>
      <c r="T630" s="6">
        <v>31656.75</v>
      </c>
      <c r="U630" s="6">
        <v>31645.43359375</v>
      </c>
      <c r="V630" s="6">
        <v>31604.216796875</v>
      </c>
      <c r="W630" s="6">
        <v>31613.65234375</v>
      </c>
      <c r="X630" s="6">
        <v>31434.548828125</v>
      </c>
      <c r="Y630" s="6">
        <v>31478.96875</v>
      </c>
      <c r="Z630" s="6">
        <v>31573.978515625</v>
      </c>
      <c r="AA630" s="6">
        <v>31724.826171875</v>
      </c>
      <c r="AB630" s="6">
        <v>31606.81640625</v>
      </c>
    </row>
    <row r="631" spans="2:28" x14ac:dyDescent="0.25">
      <c r="B631">
        <f>COUNTIF(Lists!$E$3:$E$547,Energy!$D631)</f>
        <v>0</v>
      </c>
      <c r="C631">
        <f>COUNTIF(Lists!$C$4:$C$17,Energy!$D631)</f>
        <v>0</v>
      </c>
      <c r="D631" s="8" t="s">
        <v>83</v>
      </c>
      <c r="E631" s="6">
        <v>1264668</v>
      </c>
      <c r="F631" s="6">
        <v>1245823.25</v>
      </c>
      <c r="G631" s="6">
        <v>1229008.75</v>
      </c>
      <c r="H631" s="6">
        <v>1206748.75</v>
      </c>
      <c r="I631" s="6">
        <v>1186876.75</v>
      </c>
      <c r="J631" s="6">
        <v>1166131.25</v>
      </c>
      <c r="K631" s="6">
        <v>855744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</row>
    <row r="632" spans="2:28" x14ac:dyDescent="0.25">
      <c r="B632">
        <f>COUNTIF(Lists!$E$3:$E$547,Energy!$D632)</f>
        <v>0</v>
      </c>
      <c r="C632">
        <f>COUNTIF(Lists!$C$4:$C$17,Energy!$D632)</f>
        <v>0</v>
      </c>
      <c r="D632" s="8" t="s">
        <v>84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296676</v>
      </c>
      <c r="L632" s="6">
        <v>1150020</v>
      </c>
      <c r="M632" s="6">
        <v>1150020</v>
      </c>
      <c r="N632" s="6">
        <v>1149345.125</v>
      </c>
      <c r="O632" s="6">
        <v>1152048.125</v>
      </c>
      <c r="P632" s="6">
        <v>1148898.875</v>
      </c>
      <c r="Q632" s="6">
        <v>1149075.125</v>
      </c>
      <c r="R632" s="6">
        <v>1148978.625</v>
      </c>
      <c r="S632" s="6">
        <v>1151543</v>
      </c>
      <c r="T632" s="6">
        <v>1147597.125</v>
      </c>
      <c r="U632" s="6">
        <v>1148122.875</v>
      </c>
      <c r="V632" s="6">
        <v>1146431.25</v>
      </c>
      <c r="W632" s="6">
        <v>1148180.25</v>
      </c>
      <c r="X632" s="6">
        <v>1145260.25</v>
      </c>
      <c r="Y632" s="6">
        <v>1146624.625</v>
      </c>
      <c r="Z632" s="6">
        <v>1146509.125</v>
      </c>
      <c r="AA632" s="6">
        <v>1148022.25</v>
      </c>
      <c r="AB632" s="6">
        <v>1147389.875</v>
      </c>
    </row>
    <row r="633" spans="2:28" x14ac:dyDescent="0.25">
      <c r="B633">
        <f>COUNTIF(Lists!$E$3:$E$547,Energy!$D633)</f>
        <v>0</v>
      </c>
      <c r="C633">
        <f>COUNTIF(Lists!$C$4:$C$17,Energy!$D633)</f>
        <v>0</v>
      </c>
      <c r="D633" s="8" t="s">
        <v>85</v>
      </c>
      <c r="E633" s="6">
        <v>257988.25</v>
      </c>
      <c r="F633" s="6">
        <v>258719.234375</v>
      </c>
      <c r="G633" s="6">
        <v>259347.046875</v>
      </c>
      <c r="H633" s="6">
        <v>210605.609375</v>
      </c>
      <c r="I633" s="6">
        <v>258015.578125</v>
      </c>
      <c r="J633" s="6">
        <v>258737.484375</v>
      </c>
      <c r="K633" s="6">
        <v>259264.78125</v>
      </c>
      <c r="L633" s="6">
        <v>209422.953125</v>
      </c>
      <c r="M633" s="6">
        <v>258023.53125</v>
      </c>
      <c r="N633" s="6">
        <v>258669.578125</v>
      </c>
      <c r="O633" s="6">
        <v>259108.765625</v>
      </c>
      <c r="P633" s="6">
        <v>213075.171875</v>
      </c>
      <c r="Q633" s="6">
        <v>257582.453125</v>
      </c>
      <c r="R633" s="6">
        <v>258529.546875</v>
      </c>
      <c r="S633" s="6">
        <v>258650.84375</v>
      </c>
      <c r="T633" s="6">
        <v>211481.59375</v>
      </c>
      <c r="U633" s="6">
        <v>257088.5</v>
      </c>
      <c r="V633" s="6">
        <v>256926.40625</v>
      </c>
      <c r="W633" s="6">
        <v>202147.5625</v>
      </c>
      <c r="X633" s="6">
        <v>254516</v>
      </c>
      <c r="Y633" s="6">
        <v>255818.9375</v>
      </c>
      <c r="Z633" s="6">
        <v>198428.734375</v>
      </c>
      <c r="AA633" s="6">
        <v>256318.671875</v>
      </c>
      <c r="AB633" s="6">
        <v>256954.859375</v>
      </c>
    </row>
    <row r="634" spans="2:28" x14ac:dyDescent="0.25">
      <c r="B634">
        <f>COUNTIF(Lists!$E$3:$E$547,Energy!$D634)</f>
        <v>0</v>
      </c>
      <c r="C634">
        <f>COUNTIF(Lists!$C$4:$C$17,Energy!$D634)</f>
        <v>0</v>
      </c>
      <c r="D634" s="8" t="s">
        <v>86</v>
      </c>
      <c r="E634" s="6">
        <v>95375.7578125</v>
      </c>
      <c r="F634" s="6">
        <v>95359.40625</v>
      </c>
      <c r="G634" s="6">
        <v>95826.5</v>
      </c>
      <c r="H634" s="6">
        <v>95635.125</v>
      </c>
      <c r="I634" s="6">
        <v>91908.4609375</v>
      </c>
      <c r="J634" s="6">
        <v>91893.96875</v>
      </c>
      <c r="K634" s="6">
        <v>95563.515625</v>
      </c>
      <c r="L634" s="6">
        <v>95626.640625</v>
      </c>
      <c r="M634" s="6">
        <v>95642.765625</v>
      </c>
      <c r="N634" s="6">
        <v>91878.5078125</v>
      </c>
      <c r="O634" s="6">
        <v>92061.125</v>
      </c>
      <c r="P634" s="6">
        <v>95278.0546875</v>
      </c>
      <c r="Q634" s="6">
        <v>95551.8359375</v>
      </c>
      <c r="R634" s="6">
        <v>95569.6796875</v>
      </c>
      <c r="S634" s="6">
        <v>91946.6875</v>
      </c>
      <c r="T634" s="6">
        <v>91665.671875</v>
      </c>
      <c r="U634" s="6">
        <v>91155.3515625</v>
      </c>
      <c r="V634" s="6">
        <v>91472.171875</v>
      </c>
      <c r="W634" s="6">
        <v>95230.203125</v>
      </c>
      <c r="X634" s="6">
        <v>91107.09375</v>
      </c>
      <c r="Y634" s="6">
        <v>91147.3359375</v>
      </c>
      <c r="Z634" s="6">
        <v>90876.15625</v>
      </c>
      <c r="AA634" s="6">
        <v>91593.3671875</v>
      </c>
      <c r="AB634" s="6">
        <v>95073.3515625</v>
      </c>
    </row>
    <row r="635" spans="2:28" x14ac:dyDescent="0.25">
      <c r="B635">
        <f>COUNTIF(Lists!$E$3:$E$547,Energy!$D635)</f>
        <v>0</v>
      </c>
      <c r="C635">
        <f>COUNTIF(Lists!$C$4:$C$17,Energy!$D635)</f>
        <v>0</v>
      </c>
      <c r="D635" s="8" t="s">
        <v>87</v>
      </c>
      <c r="E635" s="6">
        <v>264661.09375</v>
      </c>
      <c r="F635" s="6">
        <v>264002.5625</v>
      </c>
      <c r="G635" s="6">
        <v>265300.8125</v>
      </c>
      <c r="H635" s="6">
        <v>264419.09375</v>
      </c>
      <c r="I635" s="6">
        <v>264314.15625</v>
      </c>
      <c r="J635" s="6">
        <v>260548.671875</v>
      </c>
      <c r="K635" s="6">
        <v>264837.96875</v>
      </c>
      <c r="L635" s="6">
        <v>264468.90625</v>
      </c>
      <c r="M635" s="6">
        <v>264476.1875</v>
      </c>
      <c r="N635" s="6">
        <v>264209.9375</v>
      </c>
      <c r="O635" s="6">
        <v>261219.4375</v>
      </c>
      <c r="P635" s="6">
        <v>263663.21875</v>
      </c>
      <c r="Q635" s="6">
        <v>264183.1875</v>
      </c>
      <c r="R635" s="6">
        <v>264246.6875</v>
      </c>
      <c r="S635" s="6">
        <v>264746.59375</v>
      </c>
      <c r="T635" s="6">
        <v>260021.703125</v>
      </c>
      <c r="U635" s="6">
        <v>263812.40625</v>
      </c>
      <c r="V635" s="6">
        <v>263594.15625</v>
      </c>
      <c r="W635" s="6">
        <v>271611.34375</v>
      </c>
      <c r="X635" s="6">
        <v>262718.125</v>
      </c>
      <c r="Y635" s="6">
        <v>262777.3125</v>
      </c>
      <c r="Z635" s="6">
        <v>259397.171875</v>
      </c>
      <c r="AA635" s="6">
        <v>264136.28125</v>
      </c>
      <c r="AB635" s="6">
        <v>263819.625</v>
      </c>
    </row>
    <row r="636" spans="2:28" x14ac:dyDescent="0.25">
      <c r="B636">
        <f>COUNTIF(Lists!$E$3:$E$547,Energy!$D636)</f>
        <v>0</v>
      </c>
      <c r="C636">
        <f>COUNTIF(Lists!$C$4:$C$17,Energy!$D636)</f>
        <v>0</v>
      </c>
      <c r="D636" s="8" t="s">
        <v>88</v>
      </c>
      <c r="E636" s="6">
        <v>288905.03125</v>
      </c>
      <c r="F636" s="6">
        <v>289186.78125</v>
      </c>
      <c r="G636" s="6">
        <v>316739.78125</v>
      </c>
      <c r="H636" s="6">
        <v>316453.25</v>
      </c>
      <c r="I636" s="6">
        <v>323143.9375</v>
      </c>
      <c r="J636" s="6">
        <v>320958.84375</v>
      </c>
      <c r="K636" s="6">
        <v>289856.5</v>
      </c>
      <c r="L636" s="6">
        <v>316069.1875</v>
      </c>
      <c r="M636" s="6">
        <v>316451.375</v>
      </c>
      <c r="N636" s="6">
        <v>323065.125</v>
      </c>
      <c r="O636" s="6">
        <v>321439.28125</v>
      </c>
      <c r="P636" s="6">
        <v>289013.34375</v>
      </c>
      <c r="Q636" s="6">
        <v>315718.15625</v>
      </c>
      <c r="R636" s="6">
        <v>316192.8125</v>
      </c>
      <c r="S636" s="6">
        <v>323481.53125</v>
      </c>
      <c r="T636" s="6">
        <v>320430.28125</v>
      </c>
      <c r="U636" s="6">
        <v>288749.21875</v>
      </c>
      <c r="V636" s="6">
        <v>315051.4375</v>
      </c>
      <c r="W636" s="6">
        <v>329526.15625</v>
      </c>
      <c r="X636" s="6">
        <v>329282.4375</v>
      </c>
      <c r="Y636" s="6">
        <v>328379.40625</v>
      </c>
      <c r="Z636" s="6">
        <v>319599.21875</v>
      </c>
      <c r="AA636" s="6">
        <v>330762.90625</v>
      </c>
      <c r="AB636" s="6">
        <v>330250.09375</v>
      </c>
    </row>
    <row r="637" spans="2:28" x14ac:dyDescent="0.25">
      <c r="B637">
        <f>COUNTIF(Lists!$E$3:$E$547,Energy!$D637)</f>
        <v>0</v>
      </c>
      <c r="C637">
        <f>COUNTIF(Lists!$C$4:$C$17,Energy!$D637)</f>
        <v>0</v>
      </c>
      <c r="D637" s="8" t="s">
        <v>89</v>
      </c>
      <c r="E637" s="6">
        <v>3283718.25</v>
      </c>
      <c r="F637" s="6">
        <v>2296474.75</v>
      </c>
      <c r="G637" s="6">
        <v>2288673.25</v>
      </c>
      <c r="H637" s="6">
        <v>3988231</v>
      </c>
      <c r="I637" s="6">
        <v>6937640</v>
      </c>
      <c r="J637" s="6">
        <v>7097534.5</v>
      </c>
      <c r="K637" s="6">
        <v>7522413.5</v>
      </c>
      <c r="L637" s="6">
        <v>7774466</v>
      </c>
      <c r="M637" s="6">
        <v>8020784.5</v>
      </c>
      <c r="N637" s="6">
        <v>8128726.5</v>
      </c>
      <c r="O637" s="6">
        <v>8717164</v>
      </c>
      <c r="P637" s="6">
        <v>8790223</v>
      </c>
      <c r="Q637" s="6">
        <v>8931692</v>
      </c>
      <c r="R637" s="6">
        <v>9162393</v>
      </c>
      <c r="S637" s="6">
        <v>9314724</v>
      </c>
      <c r="T637" s="6">
        <v>9517783</v>
      </c>
      <c r="U637" s="6">
        <v>9673977</v>
      </c>
      <c r="V637" s="6">
        <v>9807074</v>
      </c>
      <c r="W637" s="6">
        <v>10060081</v>
      </c>
      <c r="X637" s="6">
        <v>10081365</v>
      </c>
      <c r="Y637" s="6">
        <v>10338848</v>
      </c>
      <c r="Z637" s="6">
        <v>10629206</v>
      </c>
      <c r="AA637" s="6">
        <v>10786870</v>
      </c>
      <c r="AB637" s="6">
        <v>10956926</v>
      </c>
    </row>
    <row r="638" spans="2:28" x14ac:dyDescent="0.25">
      <c r="B638">
        <f>COUNTIF(Lists!$E$3:$E$547,Energy!$D638)</f>
        <v>0</v>
      </c>
      <c r="C638">
        <f>COUNTIF(Lists!$C$4:$C$17,Energy!$D638)</f>
        <v>0</v>
      </c>
      <c r="D638" s="8" t="s">
        <v>90</v>
      </c>
      <c r="E638" s="6">
        <v>-1295788.375</v>
      </c>
      <c r="F638" s="6">
        <v>-1830345.5</v>
      </c>
      <c r="G638" s="6">
        <v>-1764163.375</v>
      </c>
      <c r="H638" s="6">
        <v>-754053.0625</v>
      </c>
      <c r="I638" s="6">
        <v>-360294.28125</v>
      </c>
      <c r="J638" s="6">
        <v>-448130.40625</v>
      </c>
      <c r="K638" s="6">
        <v>-388019.84375</v>
      </c>
      <c r="L638" s="6">
        <v>-316024.8125</v>
      </c>
      <c r="M638" s="6">
        <v>-347665</v>
      </c>
      <c r="N638" s="6">
        <v>-375290.90625</v>
      </c>
      <c r="O638" s="6">
        <v>-429367.09375</v>
      </c>
      <c r="P638" s="6">
        <v>-417683.9375</v>
      </c>
      <c r="Q638" s="6">
        <v>-464086.25</v>
      </c>
      <c r="R638" s="6">
        <v>-379063.75</v>
      </c>
      <c r="S638" s="6">
        <v>-448983.625</v>
      </c>
      <c r="T638" s="6">
        <v>-472079.6875</v>
      </c>
      <c r="U638" s="6">
        <v>-525531.1875</v>
      </c>
      <c r="V638" s="6">
        <v>-538051.8125</v>
      </c>
      <c r="W638" s="6">
        <v>-494958.71875</v>
      </c>
      <c r="X638" s="6">
        <v>-504843.6875</v>
      </c>
      <c r="Y638" s="6">
        <v>-480011.96875</v>
      </c>
      <c r="Z638" s="6">
        <v>-513158.4375</v>
      </c>
      <c r="AA638" s="6">
        <v>-456563.78125</v>
      </c>
      <c r="AB638" s="6">
        <v>-400829.78125</v>
      </c>
    </row>
    <row r="639" spans="2:28" x14ac:dyDescent="0.25">
      <c r="B639">
        <f>COUNTIF(Lists!$E$3:$E$547,Energy!$D639)</f>
        <v>0</v>
      </c>
      <c r="C639">
        <f>COUNTIF(Lists!$C$4:$C$17,Energy!$D639)</f>
        <v>0</v>
      </c>
      <c r="D639" s="8" t="s">
        <v>92</v>
      </c>
      <c r="E639" s="6">
        <v>0</v>
      </c>
      <c r="F639" s="6">
        <v>0</v>
      </c>
      <c r="G639" s="6">
        <v>0</v>
      </c>
      <c r="H639" s="6">
        <v>113567.6015625</v>
      </c>
      <c r="I639" s="6">
        <v>154963.90625</v>
      </c>
      <c r="J639" s="6">
        <v>187941.671875</v>
      </c>
      <c r="K639" s="6">
        <v>185322.203125</v>
      </c>
      <c r="L639" s="6">
        <v>186099.5</v>
      </c>
      <c r="M639" s="6">
        <v>183423.890625</v>
      </c>
      <c r="N639" s="6">
        <v>178418.46875</v>
      </c>
      <c r="O639" s="6">
        <v>185488.203125</v>
      </c>
      <c r="P639" s="6">
        <v>187083.5</v>
      </c>
      <c r="Q639" s="6">
        <v>174305.53125</v>
      </c>
      <c r="R639" s="6">
        <v>170045.109375</v>
      </c>
      <c r="S639" s="6">
        <v>188518.09375</v>
      </c>
      <c r="T639" s="6">
        <v>168370.953125</v>
      </c>
      <c r="U639" s="6">
        <v>152362.90625</v>
      </c>
      <c r="V639" s="6">
        <v>144429</v>
      </c>
      <c r="W639" s="6">
        <v>140808.25</v>
      </c>
      <c r="X639" s="6">
        <v>154763.484375</v>
      </c>
      <c r="Y639" s="6">
        <v>170007.234375</v>
      </c>
      <c r="Z639" s="6">
        <v>141653.875</v>
      </c>
      <c r="AA639" s="6">
        <v>131367.5625</v>
      </c>
      <c r="AB639" s="6">
        <v>123308.421875</v>
      </c>
    </row>
    <row r="640" spans="2:28" x14ac:dyDescent="0.25">
      <c r="B640">
        <f>COUNTIF(Lists!$E$3:$E$547,Energy!$D640)</f>
        <v>0</v>
      </c>
      <c r="C640">
        <f>COUNTIF(Lists!$C$4:$C$17,Energy!$D640)</f>
        <v>0</v>
      </c>
      <c r="D640" s="8" t="s">
        <v>106</v>
      </c>
      <c r="E640" s="6">
        <v>0</v>
      </c>
      <c r="F640" s="6">
        <v>0</v>
      </c>
      <c r="G640" s="6">
        <v>0</v>
      </c>
      <c r="H640" s="6">
        <v>0</v>
      </c>
      <c r="I640" s="6">
        <v>187772.390625</v>
      </c>
      <c r="J640" s="6">
        <v>205953.734375</v>
      </c>
      <c r="K640" s="6">
        <v>217343.71875</v>
      </c>
      <c r="L640" s="6">
        <v>209431.609375</v>
      </c>
      <c r="M640" s="6">
        <v>211727.6875</v>
      </c>
      <c r="N640" s="6">
        <v>188358.109375</v>
      </c>
      <c r="O640" s="6">
        <v>198879.71875</v>
      </c>
      <c r="P640" s="6">
        <v>205571.71875</v>
      </c>
      <c r="Q640" s="6">
        <v>186655.734375</v>
      </c>
      <c r="R640" s="6">
        <v>183426.421875</v>
      </c>
      <c r="S640" s="6">
        <v>199320.390625</v>
      </c>
      <c r="T640" s="6">
        <v>178289.578125</v>
      </c>
      <c r="U640" s="6">
        <v>167644.78125</v>
      </c>
      <c r="V640" s="6">
        <v>165546.109375</v>
      </c>
      <c r="W640" s="6">
        <v>156340.046875</v>
      </c>
      <c r="X640" s="6">
        <v>169646.609375</v>
      </c>
      <c r="Y640" s="6">
        <v>181363.34375</v>
      </c>
      <c r="Z640" s="6">
        <v>154761.921875</v>
      </c>
      <c r="AA640" s="6">
        <v>147873.265625</v>
      </c>
      <c r="AB640" s="6">
        <v>138461.1875</v>
      </c>
    </row>
    <row r="641" spans="2:28" x14ac:dyDescent="0.25">
      <c r="B641">
        <f>COUNTIF(Lists!$E$3:$E$547,Energy!$D641)</f>
        <v>0</v>
      </c>
      <c r="C641">
        <f>COUNTIF(Lists!$C$4:$C$17,Energy!$D641)</f>
        <v>0</v>
      </c>
      <c r="D641" s="8" t="s">
        <v>597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66354.53125</v>
      </c>
    </row>
    <row r="642" spans="2:28" x14ac:dyDescent="0.25">
      <c r="B642">
        <f>COUNTIF(Lists!$E$3:$E$547,Energy!$D642)</f>
        <v>0</v>
      </c>
      <c r="C642">
        <f>COUNTIF(Lists!$C$4:$C$17,Energy!$D642)</f>
        <v>0</v>
      </c>
      <c r="D642" s="8" t="s">
        <v>598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392961.4375</v>
      </c>
      <c r="U642" s="6">
        <v>278168.90625</v>
      </c>
      <c r="V642" s="6">
        <v>288953</v>
      </c>
      <c r="W642" s="6">
        <v>315187.8125</v>
      </c>
      <c r="X642" s="6">
        <v>324572.15625</v>
      </c>
      <c r="Y642" s="6">
        <v>327304.71875</v>
      </c>
      <c r="Z642" s="6">
        <v>239785.65625</v>
      </c>
      <c r="AA642" s="6">
        <v>214630.359375</v>
      </c>
      <c r="AB642" s="6">
        <v>201258.59375</v>
      </c>
    </row>
    <row r="643" spans="2:28" x14ac:dyDescent="0.25">
      <c r="B643">
        <f>COUNTIF(Lists!$E$3:$E$547,Energy!$D643)</f>
        <v>0</v>
      </c>
      <c r="C643">
        <f>COUNTIF(Lists!$C$4:$C$17,Energy!$D643)</f>
        <v>0</v>
      </c>
      <c r="D643" s="8" t="s">
        <v>599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415504.40625</v>
      </c>
      <c r="V643" s="6">
        <v>439047.71875</v>
      </c>
      <c r="W643" s="6">
        <v>501149.28125</v>
      </c>
      <c r="X643" s="6">
        <v>498704.90625</v>
      </c>
      <c r="Y643" s="6">
        <v>509517.25</v>
      </c>
      <c r="Z643" s="6">
        <v>340895.15625</v>
      </c>
      <c r="AA643" s="6">
        <v>317489.96875</v>
      </c>
      <c r="AB643" s="6">
        <v>285196.6875</v>
      </c>
    </row>
    <row r="644" spans="2:28" x14ac:dyDescent="0.25">
      <c r="B644">
        <f>COUNTIF(Lists!$E$3:$E$547,Energy!$D644)</f>
        <v>1</v>
      </c>
      <c r="C644">
        <f>COUNTIF(Lists!$C$4:$C$17,Energy!$D644)</f>
        <v>0</v>
      </c>
      <c r="D644" s="8" t="s">
        <v>600</v>
      </c>
      <c r="E644" s="6">
        <v>0</v>
      </c>
      <c r="F644" s="6">
        <v>0</v>
      </c>
      <c r="G644" s="6">
        <v>0</v>
      </c>
      <c r="H644" s="6">
        <v>0</v>
      </c>
      <c r="I644" s="6">
        <v>-7316.18115234375</v>
      </c>
      <c r="J644" s="6">
        <v>-7192.21337890625</v>
      </c>
      <c r="K644" s="6">
        <v>-7219.884765625</v>
      </c>
      <c r="L644" s="6">
        <v>-7211.77197265625</v>
      </c>
      <c r="M644" s="6">
        <v>-7287.18603515625</v>
      </c>
      <c r="N644" s="6">
        <v>-7420.23974609375</v>
      </c>
      <c r="O644" s="6">
        <v>-7477.82666015625</v>
      </c>
      <c r="P644" s="6">
        <v>-7544.2197265625</v>
      </c>
      <c r="Q644" s="6">
        <v>-7603.708984375</v>
      </c>
      <c r="R644" s="6">
        <v>-7540.91455078125</v>
      </c>
      <c r="S644" s="6">
        <v>-7708.43408203125</v>
      </c>
      <c r="T644" s="6">
        <v>-7696.92431640625</v>
      </c>
      <c r="U644" s="6">
        <v>-7799.85888671875</v>
      </c>
      <c r="V644" s="6">
        <v>-7879.7099609375</v>
      </c>
      <c r="W644" s="6">
        <v>-7938.34228515625</v>
      </c>
      <c r="X644" s="6">
        <v>-7915.97607421875</v>
      </c>
      <c r="Y644" s="6">
        <v>-7900.57861328125</v>
      </c>
      <c r="Z644" s="6">
        <v>-7796.9052734375</v>
      </c>
      <c r="AA644" s="6">
        <v>-7841.03173828125</v>
      </c>
      <c r="AB644" s="6">
        <v>-7953.0673828125</v>
      </c>
    </row>
    <row r="645" spans="2:28" x14ac:dyDescent="0.25">
      <c r="B645">
        <f>COUNTIF(Lists!$E$3:$E$547,Energy!$D645)</f>
        <v>1</v>
      </c>
      <c r="C645">
        <f>COUNTIF(Lists!$C$4:$C$17,Energy!$D645)</f>
        <v>0</v>
      </c>
      <c r="D645" s="8" t="s">
        <v>601</v>
      </c>
      <c r="E645" s="6">
        <v>0</v>
      </c>
      <c r="F645" s="6">
        <v>0</v>
      </c>
      <c r="G645" s="6">
        <v>0</v>
      </c>
      <c r="H645" s="6">
        <v>0</v>
      </c>
      <c r="I645" s="6">
        <v>-7316.18115234375</v>
      </c>
      <c r="J645" s="6">
        <v>-7192.21337890625</v>
      </c>
      <c r="K645" s="6">
        <v>-7219.884765625</v>
      </c>
      <c r="L645" s="6">
        <v>-7211.77197265625</v>
      </c>
      <c r="M645" s="6">
        <v>-7287.18603515625</v>
      </c>
      <c r="N645" s="6">
        <v>-7420.23974609375</v>
      </c>
      <c r="O645" s="6">
        <v>-7477.82666015625</v>
      </c>
      <c r="P645" s="6">
        <v>-7544.2197265625</v>
      </c>
      <c r="Q645" s="6">
        <v>-7603.708984375</v>
      </c>
      <c r="R645" s="6">
        <v>-7540.91455078125</v>
      </c>
      <c r="S645" s="6">
        <v>-7708.43408203125</v>
      </c>
      <c r="T645" s="6">
        <v>-7696.92431640625</v>
      </c>
      <c r="U645" s="6">
        <v>-7799.85888671875</v>
      </c>
      <c r="V645" s="6">
        <v>-7879.7099609375</v>
      </c>
      <c r="W645" s="6">
        <v>-7938.34228515625</v>
      </c>
      <c r="X645" s="6">
        <v>-7915.97607421875</v>
      </c>
      <c r="Y645" s="6">
        <v>-7900.57861328125</v>
      </c>
      <c r="Z645" s="6">
        <v>-7796.9052734375</v>
      </c>
      <c r="AA645" s="6">
        <v>-7841.03173828125</v>
      </c>
      <c r="AB645" s="6">
        <v>-7953.0673828125</v>
      </c>
    </row>
    <row r="646" spans="2:28" x14ac:dyDescent="0.25">
      <c r="B646">
        <f>COUNTIF(Lists!$E$3:$E$547,Energy!$D646)</f>
        <v>1</v>
      </c>
      <c r="C646">
        <f>COUNTIF(Lists!$C$4:$C$17,Energy!$D646)</f>
        <v>0</v>
      </c>
      <c r="D646" s="8" t="s">
        <v>602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-7708.43408203125</v>
      </c>
      <c r="T646" s="6">
        <v>-7696.92431640625</v>
      </c>
      <c r="U646" s="6">
        <v>-7799.85888671875</v>
      </c>
      <c r="V646" s="6">
        <v>-7879.70947265625</v>
      </c>
      <c r="W646" s="6">
        <v>-7938.34228515625</v>
      </c>
      <c r="X646" s="6">
        <v>-7915.97607421875</v>
      </c>
      <c r="Y646" s="6">
        <v>-7900.57861328125</v>
      </c>
      <c r="Z646" s="6">
        <v>-7796.9052734375</v>
      </c>
      <c r="AA646" s="6">
        <v>-7841.03173828125</v>
      </c>
      <c r="AB646" s="6">
        <v>-7953.0673828125</v>
      </c>
    </row>
    <row r="647" spans="2:28" x14ac:dyDescent="0.25">
      <c r="B647">
        <f>COUNTIF(Lists!$E$3:$E$547,Energy!$D647)</f>
        <v>0</v>
      </c>
      <c r="C647">
        <f>COUNTIF(Lists!$C$4:$C$17,Energy!$D647)</f>
        <v>0</v>
      </c>
      <c r="D647" s="8" t="s">
        <v>603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541643.5625</v>
      </c>
      <c r="AA647" s="6">
        <v>553367.375</v>
      </c>
      <c r="AB647" s="6">
        <v>501565.75</v>
      </c>
    </row>
    <row r="648" spans="2:28" x14ac:dyDescent="0.25">
      <c r="B648">
        <f>COUNTIF(Lists!$E$3:$E$547,Energy!$D648)</f>
        <v>0</v>
      </c>
      <c r="C648">
        <f>COUNTIF(Lists!$C$4:$C$17,Energy!$D648)</f>
        <v>0</v>
      </c>
      <c r="D648" s="8" t="s">
        <v>604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257864.140625</v>
      </c>
      <c r="K648" s="6">
        <v>274012</v>
      </c>
      <c r="L648" s="6">
        <v>275664.21875</v>
      </c>
      <c r="M648" s="6">
        <v>281868.75</v>
      </c>
      <c r="N648" s="6">
        <v>216625.875</v>
      </c>
      <c r="O648" s="6">
        <v>231772.359375</v>
      </c>
      <c r="P648" s="6">
        <v>248691.578125</v>
      </c>
      <c r="Q648" s="6">
        <v>203116.5</v>
      </c>
      <c r="R648" s="6">
        <v>207436.75</v>
      </c>
      <c r="S648" s="6">
        <v>217180.203125</v>
      </c>
      <c r="T648" s="6">
        <v>189076.53125</v>
      </c>
      <c r="U648" s="6">
        <v>178538.015625</v>
      </c>
      <c r="V648" s="6">
        <v>178228.71875</v>
      </c>
      <c r="W648" s="6">
        <v>173236.8125</v>
      </c>
      <c r="X648" s="6">
        <v>180953.03125</v>
      </c>
      <c r="Y648" s="6">
        <v>190683.484375</v>
      </c>
      <c r="Z648" s="6">
        <v>165895.109375</v>
      </c>
      <c r="AA648" s="6">
        <v>158186.734375</v>
      </c>
      <c r="AB648" s="6">
        <v>147932.84375</v>
      </c>
    </row>
    <row r="649" spans="2:28" x14ac:dyDescent="0.25">
      <c r="B649">
        <f>COUNTIF(Lists!$E$3:$E$547,Energy!$D649)</f>
        <v>0</v>
      </c>
      <c r="C649">
        <f>COUNTIF(Lists!$C$4:$C$17,Energy!$D649)</f>
        <v>0</v>
      </c>
      <c r="D649" s="8" t="s">
        <v>605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0</v>
      </c>
    </row>
    <row r="650" spans="2:28" x14ac:dyDescent="0.25">
      <c r="B650">
        <f>COUNTIF(Lists!$E$3:$E$547,Energy!$D650)</f>
        <v>0</v>
      </c>
      <c r="C650">
        <f>COUNTIF(Lists!$C$4:$C$17,Energy!$D650)</f>
        <v>0</v>
      </c>
      <c r="D650" s="8" t="s">
        <v>606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0</v>
      </c>
    </row>
    <row r="651" spans="2:28" x14ac:dyDescent="0.25">
      <c r="B651">
        <f>COUNTIF(Lists!$E$3:$E$547,Energy!$D651)</f>
        <v>0</v>
      </c>
      <c r="C651">
        <f>COUNTIF(Lists!$C$4:$C$17,Energy!$D651)</f>
        <v>0</v>
      </c>
      <c r="D651" s="8" t="s">
        <v>607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  <c r="AB651" s="6">
        <v>0</v>
      </c>
    </row>
    <row r="652" spans="2:28" x14ac:dyDescent="0.25">
      <c r="B652">
        <f>COUNTIF(Lists!$E$3:$E$547,Energy!$D652)</f>
        <v>0</v>
      </c>
      <c r="C652">
        <f>COUNTIF(Lists!$C$4:$C$17,Energy!$D652)</f>
        <v>0</v>
      </c>
      <c r="D652" s="8" t="s">
        <v>608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0</v>
      </c>
    </row>
    <row r="653" spans="2:28" x14ac:dyDescent="0.25">
      <c r="B653">
        <f>COUNTIF(Lists!$E$3:$E$547,Energy!$D653)</f>
        <v>1</v>
      </c>
      <c r="C653">
        <f>COUNTIF(Lists!$C$4:$C$17,Energy!$D653)</f>
        <v>0</v>
      </c>
      <c r="D653" s="8" t="s">
        <v>609</v>
      </c>
      <c r="E653" s="6">
        <v>32506.177734375</v>
      </c>
      <c r="F653" s="6">
        <v>102649.53125</v>
      </c>
      <c r="G653" s="6">
        <v>176807.046875</v>
      </c>
      <c r="H653" s="6">
        <v>252927.46875</v>
      </c>
      <c r="I653" s="6">
        <v>331929.34375</v>
      </c>
      <c r="J653" s="6">
        <v>413811.5</v>
      </c>
      <c r="K653" s="6">
        <v>499690.53125</v>
      </c>
      <c r="L653" s="6">
        <v>583173.3125</v>
      </c>
      <c r="M653" s="6">
        <v>669408.8125</v>
      </c>
      <c r="N653" s="6">
        <v>758600.5</v>
      </c>
      <c r="O653" s="6">
        <v>823955.75</v>
      </c>
      <c r="P653" s="6">
        <v>854710.9375</v>
      </c>
      <c r="Q653" s="6">
        <v>889438.125</v>
      </c>
      <c r="R653" s="6">
        <v>924716.3125</v>
      </c>
      <c r="S653" s="6">
        <v>962141.375</v>
      </c>
      <c r="T653" s="6">
        <v>994158.0625</v>
      </c>
      <c r="U653" s="6">
        <v>1029066.125</v>
      </c>
      <c r="V653" s="6">
        <v>1064750.125</v>
      </c>
      <c r="W653" s="6">
        <v>1100008.75</v>
      </c>
      <c r="X653" s="6">
        <v>1123692.125</v>
      </c>
      <c r="Y653" s="6">
        <v>1149370.875</v>
      </c>
      <c r="Z653" s="6">
        <v>1175485.625</v>
      </c>
      <c r="AA653" s="6">
        <v>1205637.375</v>
      </c>
      <c r="AB653" s="6">
        <v>1228215.125</v>
      </c>
    </row>
    <row r="654" spans="2:28" x14ac:dyDescent="0.25">
      <c r="B654">
        <f>COUNTIF(Lists!$E$3:$E$547,Energy!$D654)</f>
        <v>1</v>
      </c>
      <c r="C654">
        <f>COUNTIF(Lists!$C$4:$C$17,Energy!$D654)</f>
        <v>0</v>
      </c>
      <c r="D654" s="8" t="s">
        <v>610</v>
      </c>
      <c r="E654" s="6">
        <v>15755.0146484375</v>
      </c>
      <c r="F654" s="6">
        <v>50121.83984375</v>
      </c>
      <c r="G654" s="6">
        <v>87015.7109375</v>
      </c>
      <c r="H654" s="6">
        <v>124532.984375</v>
      </c>
      <c r="I654" s="6">
        <v>163362.3125</v>
      </c>
      <c r="J654" s="6">
        <v>204092.453125</v>
      </c>
      <c r="K654" s="6">
        <v>247741.1875</v>
      </c>
      <c r="L654" s="6">
        <v>290223.46875</v>
      </c>
      <c r="M654" s="6">
        <v>334242.46875</v>
      </c>
      <c r="N654" s="6">
        <v>379450.5625</v>
      </c>
      <c r="O654" s="6">
        <v>411655.34375</v>
      </c>
      <c r="P654" s="6">
        <v>425284.1875</v>
      </c>
      <c r="Q654" s="6">
        <v>440458.25</v>
      </c>
      <c r="R654" s="6">
        <v>456738.125</v>
      </c>
      <c r="S654" s="6">
        <v>473898.25</v>
      </c>
      <c r="T654" s="6">
        <v>486978.78125</v>
      </c>
      <c r="U654" s="6">
        <v>499703.28125</v>
      </c>
      <c r="V654" s="6">
        <v>511545.59375</v>
      </c>
      <c r="W654" s="6">
        <v>524541.75</v>
      </c>
      <c r="X654" s="6">
        <v>533742.625</v>
      </c>
      <c r="Y654" s="6">
        <v>544393.875</v>
      </c>
      <c r="Z654" s="6">
        <v>555353.25</v>
      </c>
      <c r="AA654" s="6">
        <v>568440.8125</v>
      </c>
      <c r="AB654" s="6">
        <v>577541.375</v>
      </c>
    </row>
    <row r="655" spans="2:28" x14ac:dyDescent="0.25">
      <c r="B655">
        <f>COUNTIF(Lists!$E$3:$E$547,Energy!$D655)</f>
        <v>1</v>
      </c>
      <c r="C655">
        <f>COUNTIF(Lists!$C$4:$C$17,Energy!$D655)</f>
        <v>0</v>
      </c>
      <c r="D655" s="8" t="s">
        <v>611</v>
      </c>
      <c r="E655" s="6">
        <v>10010.9462890625</v>
      </c>
      <c r="F655" s="6">
        <v>31631.96875</v>
      </c>
      <c r="G655" s="6">
        <v>53506.61328125</v>
      </c>
      <c r="H655" s="6">
        <v>75045.4765625</v>
      </c>
      <c r="I655" s="6">
        <v>96737.0078125</v>
      </c>
      <c r="J655" s="6">
        <v>118426.4765625</v>
      </c>
      <c r="K655" s="6">
        <v>140439.25</v>
      </c>
      <c r="L655" s="6">
        <v>161965.8125</v>
      </c>
      <c r="M655" s="6">
        <v>183719.46875</v>
      </c>
      <c r="N655" s="6">
        <v>205395.421875</v>
      </c>
      <c r="O655" s="6">
        <v>218063.40625</v>
      </c>
      <c r="P655" s="6">
        <v>218244.015625</v>
      </c>
      <c r="Q655" s="6">
        <v>219304.875</v>
      </c>
      <c r="R655" s="6">
        <v>220581.375</v>
      </c>
      <c r="S655" s="6">
        <v>222338.140625</v>
      </c>
      <c r="T655" s="6">
        <v>222363.875</v>
      </c>
      <c r="U655" s="6">
        <v>222709.3125</v>
      </c>
      <c r="V655" s="6">
        <v>222913.765625</v>
      </c>
      <c r="W655" s="6">
        <v>224117.234375</v>
      </c>
      <c r="X655" s="6">
        <v>223864.9375</v>
      </c>
      <c r="Y655" s="6">
        <v>224134.640625</v>
      </c>
      <c r="Z655" s="6">
        <v>224427.625</v>
      </c>
      <c r="AA655" s="6">
        <v>225276.25</v>
      </c>
      <c r="AB655" s="6">
        <v>224953.453125</v>
      </c>
    </row>
    <row r="656" spans="2:28" x14ac:dyDescent="0.25">
      <c r="B656">
        <f>COUNTIF(Lists!$E$3:$E$547,Energy!$D656)</f>
        <v>1</v>
      </c>
      <c r="C656">
        <f>COUNTIF(Lists!$C$4:$C$17,Energy!$D656)</f>
        <v>0</v>
      </c>
      <c r="D656" s="8" t="s">
        <v>612</v>
      </c>
      <c r="E656" s="6">
        <v>1878.33203125</v>
      </c>
      <c r="F656" s="6">
        <v>6502.76806640625</v>
      </c>
      <c r="G656" s="6">
        <v>12395.5830078125</v>
      </c>
      <c r="H656" s="6">
        <v>19618.06640625</v>
      </c>
      <c r="I656" s="6">
        <v>28426.232421875</v>
      </c>
      <c r="J656" s="6">
        <v>39012.1171875</v>
      </c>
      <c r="K656" s="6">
        <v>51867.0234375</v>
      </c>
      <c r="L656" s="6">
        <v>66416.5078125</v>
      </c>
      <c r="M656" s="6">
        <v>83214.375</v>
      </c>
      <c r="N656" s="6">
        <v>102006.3125</v>
      </c>
      <c r="O656" s="6">
        <v>121635.296875</v>
      </c>
      <c r="P656" s="6">
        <v>140503.125</v>
      </c>
      <c r="Q656" s="6">
        <v>160216.171875</v>
      </c>
      <c r="R656" s="6">
        <v>179773.875</v>
      </c>
      <c r="S656" s="6">
        <v>199595.609375</v>
      </c>
      <c r="T656" s="6">
        <v>218175.140625</v>
      </c>
      <c r="U656" s="6">
        <v>237235.25</v>
      </c>
      <c r="V656" s="6">
        <v>256523.96875</v>
      </c>
      <c r="W656" s="6">
        <v>273915.125</v>
      </c>
      <c r="X656" s="6">
        <v>280999</v>
      </c>
      <c r="Y656" s="6">
        <v>282625.1875</v>
      </c>
      <c r="Z656" s="6">
        <v>283656.09375</v>
      </c>
      <c r="AA656" s="6">
        <v>285369.84375</v>
      </c>
      <c r="AB656" s="6">
        <v>285218.78125</v>
      </c>
    </row>
    <row r="657" spans="2:28" x14ac:dyDescent="0.25">
      <c r="B657">
        <f>COUNTIF(Lists!$E$3:$E$547,Energy!$D657)</f>
        <v>1</v>
      </c>
      <c r="C657">
        <f>COUNTIF(Lists!$C$4:$C$17,Energy!$D657)</f>
        <v>0</v>
      </c>
      <c r="D657" s="8" t="s">
        <v>613</v>
      </c>
      <c r="E657" s="6">
        <v>4409.71728515625</v>
      </c>
      <c r="F657" s="6">
        <v>13573.06640625</v>
      </c>
      <c r="G657" s="6">
        <v>23033.984375</v>
      </c>
      <c r="H657" s="6">
        <v>32611.32421875</v>
      </c>
      <c r="I657" s="6">
        <v>42564.5625</v>
      </c>
      <c r="J657" s="6">
        <v>52925.44921875</v>
      </c>
      <c r="K657" s="6">
        <v>64173.26171875</v>
      </c>
      <c r="L657" s="6">
        <v>75004.265625</v>
      </c>
      <c r="M657" s="6">
        <v>86534.6171875</v>
      </c>
      <c r="N657" s="6">
        <v>98615.65625</v>
      </c>
      <c r="O657" s="6">
        <v>107352.1796875</v>
      </c>
      <c r="P657" s="6">
        <v>111242.203125</v>
      </c>
      <c r="Q657" s="6">
        <v>115632.5078125</v>
      </c>
      <c r="R657" s="6">
        <v>120341.3671875</v>
      </c>
      <c r="S657" s="6">
        <v>125671.046875</v>
      </c>
      <c r="T657" s="6">
        <v>130137.0390625</v>
      </c>
      <c r="U657" s="6">
        <v>135022.34375</v>
      </c>
      <c r="V657" s="6">
        <v>140279.234375</v>
      </c>
      <c r="W657" s="6">
        <v>145920.296875</v>
      </c>
      <c r="X657" s="6">
        <v>150335.796875</v>
      </c>
      <c r="Y657" s="6">
        <v>155321.109375</v>
      </c>
      <c r="Z657" s="6">
        <v>160155.5625</v>
      </c>
      <c r="AA657" s="6">
        <v>165554.28125</v>
      </c>
      <c r="AB657" s="6">
        <v>169617.3125</v>
      </c>
    </row>
    <row r="658" spans="2:28" x14ac:dyDescent="0.25">
      <c r="B658">
        <f>COUNTIF(Lists!$E$3:$E$547,Energy!$D658)</f>
        <v>1</v>
      </c>
      <c r="C658">
        <f>COUNTIF(Lists!$C$4:$C$17,Energy!$D658)</f>
        <v>0</v>
      </c>
      <c r="D658" s="8" t="s">
        <v>614</v>
      </c>
      <c r="E658" s="6">
        <v>191303.953125</v>
      </c>
      <c r="F658" s="6">
        <v>289839.09375</v>
      </c>
      <c r="G658" s="6">
        <v>392916.75</v>
      </c>
      <c r="H658" s="6">
        <v>466770.6875</v>
      </c>
      <c r="I658" s="6">
        <v>529974.3125</v>
      </c>
      <c r="J658" s="6">
        <v>590389.875</v>
      </c>
      <c r="K658" s="6">
        <v>648425.0625</v>
      </c>
      <c r="L658" s="6">
        <v>701824.8125</v>
      </c>
      <c r="M658" s="6">
        <v>758038.9375</v>
      </c>
      <c r="N658" s="6">
        <v>818230.9375</v>
      </c>
      <c r="O658" s="6">
        <v>868726.5</v>
      </c>
      <c r="P658" s="6">
        <v>912955.5625</v>
      </c>
      <c r="Q658" s="6">
        <v>966767.6875</v>
      </c>
      <c r="R658" s="6">
        <v>1026477.5625</v>
      </c>
      <c r="S658" s="6">
        <v>1078626.375</v>
      </c>
      <c r="T658" s="6">
        <v>1127889.5</v>
      </c>
      <c r="U658" s="6">
        <v>1177829.875</v>
      </c>
      <c r="V658" s="6">
        <v>1229709.375</v>
      </c>
      <c r="W658" s="6">
        <v>1279616</v>
      </c>
      <c r="X658" s="6">
        <v>1329608.125</v>
      </c>
      <c r="Y658" s="6">
        <v>1378971.375</v>
      </c>
      <c r="Z658" s="6">
        <v>1428075.75</v>
      </c>
      <c r="AA658" s="6">
        <v>1476690.5</v>
      </c>
      <c r="AB658" s="6">
        <v>1525608.5</v>
      </c>
    </row>
    <row r="659" spans="2:28" x14ac:dyDescent="0.25">
      <c r="B659">
        <f>COUNTIF(Lists!$E$3:$E$547,Energy!$D659)</f>
        <v>1</v>
      </c>
      <c r="C659">
        <f>COUNTIF(Lists!$C$4:$C$17,Energy!$D659)</f>
        <v>0</v>
      </c>
      <c r="D659" s="8" t="s">
        <v>615</v>
      </c>
      <c r="E659" s="6">
        <v>157.69984436035159</v>
      </c>
      <c r="F659" s="6">
        <v>430.46957397460938</v>
      </c>
      <c r="G659" s="6">
        <v>884.72943115234375</v>
      </c>
      <c r="H659" s="6">
        <v>1624.099731445312</v>
      </c>
      <c r="I659" s="6">
        <v>2806.81982421875</v>
      </c>
      <c r="J659" s="6">
        <v>4669.82958984375</v>
      </c>
      <c r="K659" s="6">
        <v>7564.91015625</v>
      </c>
      <c r="L659" s="6">
        <v>11987.4599609375</v>
      </c>
      <c r="M659" s="6">
        <v>18704.5</v>
      </c>
      <c r="N659" s="6">
        <v>26491.30078125</v>
      </c>
      <c r="O659" s="6">
        <v>35458.3203125</v>
      </c>
      <c r="P659" s="6">
        <v>45637.05859375</v>
      </c>
      <c r="Q659" s="6">
        <v>57240.3984375</v>
      </c>
      <c r="R659" s="6">
        <v>70369.1796875</v>
      </c>
      <c r="S659" s="6">
        <v>85229.3515625</v>
      </c>
      <c r="T659" s="6">
        <v>101747.15625</v>
      </c>
      <c r="U659" s="6">
        <v>120276.484375</v>
      </c>
      <c r="V659" s="6">
        <v>140893.9375</v>
      </c>
      <c r="W659" s="6">
        <v>163882.984375</v>
      </c>
      <c r="X659" s="6">
        <v>188990.78125</v>
      </c>
      <c r="Y659" s="6">
        <v>216775.171875</v>
      </c>
      <c r="Z659" s="6">
        <v>247253.921875</v>
      </c>
      <c r="AA659" s="6">
        <v>280813.34375</v>
      </c>
      <c r="AB659" s="6">
        <v>316912.21875</v>
      </c>
    </row>
    <row r="660" spans="2:28" x14ac:dyDescent="0.25">
      <c r="B660">
        <f>COUNTIF(Lists!$E$3:$E$547,Energy!$D660)</f>
        <v>1</v>
      </c>
      <c r="C660">
        <f>COUNTIF(Lists!$C$4:$C$17,Energy!$D660)</f>
        <v>0</v>
      </c>
      <c r="D660" s="8" t="s">
        <v>616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389.60000610351563</v>
      </c>
      <c r="K660" s="6">
        <v>789.60003662109375</v>
      </c>
      <c r="L660" s="6">
        <v>1600.800048828125</v>
      </c>
      <c r="M660" s="6">
        <v>2433.599853515625</v>
      </c>
      <c r="N660" s="6">
        <v>3288.800048828125</v>
      </c>
      <c r="O660" s="6">
        <v>4168</v>
      </c>
      <c r="P660" s="6">
        <v>4236.7998046875</v>
      </c>
      <c r="Q660" s="6">
        <v>4298.39990234375</v>
      </c>
      <c r="R660" s="6">
        <v>4352.7998046875</v>
      </c>
      <c r="S660" s="6">
        <v>4410.39990234375</v>
      </c>
      <c r="T660" s="6">
        <v>4484</v>
      </c>
      <c r="U660" s="6">
        <v>4552.7998046875</v>
      </c>
      <c r="V660" s="6">
        <v>4625.60009765625</v>
      </c>
      <c r="W660" s="6">
        <v>4693.60009765625</v>
      </c>
      <c r="X660" s="6">
        <v>4763.2001953125</v>
      </c>
      <c r="Y660" s="6">
        <v>4829.60009765625</v>
      </c>
      <c r="Z660" s="6">
        <v>4902.39990234375</v>
      </c>
      <c r="AA660" s="6">
        <v>4969.60009765625</v>
      </c>
      <c r="AB660" s="6">
        <v>5036</v>
      </c>
    </row>
    <row r="661" spans="2:28" x14ac:dyDescent="0.25">
      <c r="B661">
        <f>COUNTIF(Lists!$E$3:$E$547,Energy!$D661)</f>
        <v>1</v>
      </c>
      <c r="C661">
        <f>COUNTIF(Lists!$C$4:$C$17,Energy!$D661)</f>
        <v>0</v>
      </c>
      <c r="D661" s="8" t="s">
        <v>617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320.79998779296881</v>
      </c>
      <c r="O661" s="6">
        <v>648.79998779296875</v>
      </c>
      <c r="P661" s="6">
        <v>1312.799926757812</v>
      </c>
      <c r="Q661" s="6">
        <v>1992</v>
      </c>
      <c r="R661" s="6">
        <v>2686.400146484375</v>
      </c>
      <c r="S661" s="6">
        <v>3396</v>
      </c>
      <c r="T661" s="6">
        <v>3434.39990234375</v>
      </c>
      <c r="U661" s="6">
        <v>3472.800048828125</v>
      </c>
      <c r="V661" s="6">
        <v>3510.39990234375</v>
      </c>
      <c r="W661" s="6">
        <v>3548.800048828125</v>
      </c>
      <c r="X661" s="6">
        <v>3586.39990234375</v>
      </c>
      <c r="Y661" s="6">
        <v>3624.800048828125</v>
      </c>
      <c r="Z661" s="6">
        <v>3662.39990234375</v>
      </c>
      <c r="AA661" s="6">
        <v>3700</v>
      </c>
      <c r="AB661" s="6">
        <v>3736</v>
      </c>
    </row>
    <row r="662" spans="2:28" x14ac:dyDescent="0.25">
      <c r="B662">
        <f>COUNTIF(Lists!$E$3:$E$547,Energy!$D662)</f>
        <v>1</v>
      </c>
      <c r="C662">
        <f>COUNTIF(Lists!$C$4:$C$17,Energy!$D662)</f>
        <v>0</v>
      </c>
      <c r="D662" s="8" t="s">
        <v>618</v>
      </c>
      <c r="E662" s="6">
        <v>0</v>
      </c>
      <c r="F662" s="6">
        <v>0</v>
      </c>
      <c r="G662" s="6">
        <v>5270.4033203125</v>
      </c>
      <c r="H662" s="6">
        <v>16293.6015625</v>
      </c>
      <c r="I662" s="6">
        <v>44676</v>
      </c>
      <c r="J662" s="6">
        <v>85410</v>
      </c>
      <c r="K662" s="6">
        <v>139402.078125</v>
      </c>
      <c r="L662" s="6">
        <v>205947.609375</v>
      </c>
      <c r="M662" s="6">
        <v>238710</v>
      </c>
      <c r="N662" s="6">
        <v>272173.1875</v>
      </c>
      <c r="O662" s="6">
        <v>307088.625</v>
      </c>
      <c r="P662" s="6">
        <v>341114.40625</v>
      </c>
      <c r="Q662" s="6">
        <v>376592.40625</v>
      </c>
      <c r="R662" s="6">
        <v>412683.59375</v>
      </c>
      <c r="S662" s="6">
        <v>450707.03125</v>
      </c>
      <c r="T662" s="6">
        <v>464980.78125</v>
      </c>
      <c r="U662" s="6">
        <v>469623.59375</v>
      </c>
      <c r="V662" s="6">
        <v>474178.78125</v>
      </c>
      <c r="W662" s="6">
        <v>480045.59375</v>
      </c>
      <c r="X662" s="6">
        <v>483201.59375</v>
      </c>
      <c r="Y662" s="6">
        <v>487669.1875</v>
      </c>
      <c r="Z662" s="6">
        <v>492136.78125</v>
      </c>
      <c r="AA662" s="6">
        <v>497877.125</v>
      </c>
      <c r="AB662" s="6">
        <v>500896.78125</v>
      </c>
    </row>
    <row r="663" spans="2:28" x14ac:dyDescent="0.25">
      <c r="B663">
        <f>COUNTIF(Lists!$E$3:$E$547,Energy!$D663)</f>
        <v>1</v>
      </c>
      <c r="C663">
        <f>COUNTIF(Lists!$C$4:$C$17,Energy!$D663)</f>
        <v>0</v>
      </c>
      <c r="D663" s="8" t="s">
        <v>619</v>
      </c>
      <c r="E663" s="6">
        <v>0</v>
      </c>
      <c r="F663" s="6">
        <v>87.59991455078125</v>
      </c>
      <c r="G663" s="6">
        <v>263.51974487304688</v>
      </c>
      <c r="H663" s="6">
        <v>700.79931640625</v>
      </c>
      <c r="I663" s="6">
        <v>1313.998657226562</v>
      </c>
      <c r="J663" s="6">
        <v>2102.39794921875</v>
      </c>
      <c r="K663" s="6">
        <v>3162.23681640625</v>
      </c>
      <c r="L663" s="6">
        <v>3679.1962890625</v>
      </c>
      <c r="M663" s="6">
        <v>4204.7958984375</v>
      </c>
      <c r="N663" s="6">
        <v>4730.40380859375</v>
      </c>
      <c r="O663" s="6">
        <v>5270.4033203125</v>
      </c>
      <c r="P663" s="6">
        <v>5781.60302734375</v>
      </c>
      <c r="Q663" s="6">
        <v>6394.80224609375</v>
      </c>
      <c r="R663" s="6">
        <v>6920.40185546875</v>
      </c>
      <c r="S663" s="6">
        <v>7202.88134765625</v>
      </c>
      <c r="T663" s="6">
        <v>7270.80126953125</v>
      </c>
      <c r="U663" s="6">
        <v>7270.80126953125</v>
      </c>
      <c r="V663" s="6">
        <v>7358.4013671875</v>
      </c>
      <c r="W663" s="6">
        <v>7466.4013671875</v>
      </c>
      <c r="X663" s="6">
        <v>7533.60107421875</v>
      </c>
      <c r="Y663" s="6">
        <v>7621.201171875</v>
      </c>
      <c r="Z663" s="6">
        <v>7621.201171875</v>
      </c>
      <c r="AA663" s="6">
        <v>7729.9208984375</v>
      </c>
      <c r="AB663" s="6">
        <v>7796.40087890625</v>
      </c>
    </row>
    <row r="664" spans="2:28" x14ac:dyDescent="0.25">
      <c r="B664">
        <f>COUNTIF(Lists!$E$3:$E$547,Energy!$D664)</f>
        <v>0</v>
      </c>
      <c r="C664">
        <f>COUNTIF(Lists!$C$4:$C$17,Energy!$D664)</f>
        <v>0</v>
      </c>
      <c r="D664" s="8" t="s">
        <v>620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44235.96875</v>
      </c>
      <c r="P664" s="6">
        <v>44774.5703125</v>
      </c>
      <c r="Q664" s="6">
        <v>45405.69140625</v>
      </c>
      <c r="R664" s="6">
        <v>46682.33203125</v>
      </c>
      <c r="S664" s="6">
        <v>49053.265625</v>
      </c>
      <c r="T664" s="6">
        <v>49943.42578125</v>
      </c>
      <c r="U664" s="6">
        <v>52953.0078125</v>
      </c>
      <c r="V664" s="6">
        <v>54712.0546875</v>
      </c>
      <c r="W664" s="6">
        <v>57156.33984375</v>
      </c>
      <c r="X664" s="6">
        <v>59151.0390625</v>
      </c>
      <c r="Y664" s="6">
        <v>59119.90625</v>
      </c>
      <c r="Z664" s="6">
        <v>65150.203125</v>
      </c>
      <c r="AA664" s="6">
        <v>66666.40625</v>
      </c>
      <c r="AB664" s="6">
        <v>63068.53125</v>
      </c>
    </row>
    <row r="665" spans="2:28" x14ac:dyDescent="0.25">
      <c r="B665">
        <f>COUNTIF(Lists!$E$3:$E$547,Energy!$D665)</f>
        <v>0</v>
      </c>
      <c r="C665">
        <f>COUNTIF(Lists!$C$4:$C$17,Energy!$D665)</f>
        <v>0</v>
      </c>
      <c r="D665" s="8" t="s">
        <v>621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43350.26171875</v>
      </c>
      <c r="P665" s="6">
        <v>43575.921875</v>
      </c>
      <c r="Q665" s="6">
        <v>44308.203125</v>
      </c>
      <c r="R665" s="6">
        <v>45518.5234375</v>
      </c>
      <c r="S665" s="6">
        <v>47869.21875</v>
      </c>
      <c r="T665" s="6">
        <v>48574.79296875</v>
      </c>
      <c r="U665" s="6">
        <v>51568.5</v>
      </c>
      <c r="V665" s="6">
        <v>52814.7578125</v>
      </c>
      <c r="W665" s="6">
        <v>55406.5859375</v>
      </c>
      <c r="X665" s="6">
        <v>57063.76171875</v>
      </c>
      <c r="Y665" s="6">
        <v>57488.33203125</v>
      </c>
      <c r="Z665" s="6">
        <v>63106.265625</v>
      </c>
      <c r="AA665" s="6">
        <v>65051.69921875</v>
      </c>
      <c r="AB665" s="6">
        <v>60930.1640625</v>
      </c>
    </row>
    <row r="666" spans="2:28" x14ac:dyDescent="0.25">
      <c r="B666">
        <f>COUNTIF(Lists!$E$3:$E$547,Energy!$D666)</f>
        <v>1</v>
      </c>
      <c r="C666">
        <f>COUNTIF(Lists!$C$4:$C$17,Energy!$D666)</f>
        <v>0</v>
      </c>
      <c r="D666" s="8" t="s">
        <v>622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0</v>
      </c>
    </row>
    <row r="667" spans="2:28" x14ac:dyDescent="0.25">
      <c r="B667">
        <f>COUNTIF(Lists!$E$3:$E$547,Energy!$D667)</f>
        <v>1</v>
      </c>
      <c r="C667">
        <f>COUNTIF(Lists!$C$4:$C$17,Energy!$D667)</f>
        <v>0</v>
      </c>
      <c r="D667" s="8" t="s">
        <v>623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0</v>
      </c>
    </row>
    <row r="668" spans="2:28" x14ac:dyDescent="0.25">
      <c r="B668">
        <f>COUNTIF(Lists!$E$3:$E$547,Energy!$D668)</f>
        <v>0</v>
      </c>
      <c r="C668">
        <f>COUNTIF(Lists!$C$4:$C$17,Energy!$D668)</f>
        <v>0</v>
      </c>
      <c r="D668" s="8" t="s">
        <v>624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295257.6875</v>
      </c>
      <c r="O668" s="6">
        <v>329117.6875</v>
      </c>
      <c r="P668" s="6">
        <v>343416.34375</v>
      </c>
      <c r="Q668" s="6">
        <v>244455.34375</v>
      </c>
      <c r="R668" s="6">
        <v>257025.390625</v>
      </c>
      <c r="S668" s="6">
        <v>266971.15625</v>
      </c>
      <c r="T668" s="6">
        <v>213354.046875</v>
      </c>
      <c r="U668" s="6">
        <v>193922.78125</v>
      </c>
      <c r="V668" s="6">
        <v>195839.046875</v>
      </c>
      <c r="W668" s="6">
        <v>196114.734375</v>
      </c>
      <c r="X668" s="6">
        <v>203725.359375</v>
      </c>
      <c r="Y668" s="6">
        <v>210304.109375</v>
      </c>
      <c r="Z668" s="6">
        <v>178831.609375</v>
      </c>
      <c r="AA668" s="6">
        <v>168465.78125</v>
      </c>
      <c r="AB668" s="6">
        <v>158961.84375</v>
      </c>
    </row>
    <row r="669" spans="2:28" x14ac:dyDescent="0.25">
      <c r="B669">
        <f>COUNTIF(Lists!$E$3:$E$547,Energy!$D669)</f>
        <v>1</v>
      </c>
      <c r="C669">
        <f>COUNTIF(Lists!$C$4:$C$17,Energy!$D669)</f>
        <v>0</v>
      </c>
      <c r="D669" s="8" t="s">
        <v>625</v>
      </c>
      <c r="E669" s="6">
        <v>0</v>
      </c>
      <c r="F669" s="6">
        <v>4073.8125</v>
      </c>
      <c r="G669" s="6">
        <v>8161.7958984375</v>
      </c>
      <c r="H669" s="6">
        <v>8147.625</v>
      </c>
      <c r="I669" s="6">
        <v>8147.625</v>
      </c>
      <c r="J669" s="6">
        <v>8147.625</v>
      </c>
      <c r="K669" s="6">
        <v>12242.6943359375</v>
      </c>
      <c r="L669" s="6">
        <v>14937.3125</v>
      </c>
      <c r="M669" s="6">
        <v>14937.3125</v>
      </c>
      <c r="N669" s="6">
        <v>16390.3046875</v>
      </c>
      <c r="O669" s="6">
        <v>17955.951171875</v>
      </c>
      <c r="P669" s="6">
        <v>19350.609375</v>
      </c>
      <c r="Q669" s="6">
        <v>20830.76171875</v>
      </c>
      <c r="R669" s="6">
        <v>22365.23046875</v>
      </c>
      <c r="S669" s="6">
        <v>23927.6640625</v>
      </c>
      <c r="T669" s="6">
        <v>25298.375</v>
      </c>
      <c r="U669" s="6">
        <v>26792.10546875</v>
      </c>
      <c r="V669" s="6">
        <v>28272.2578125</v>
      </c>
      <c r="W669" s="6">
        <v>29817.759765625</v>
      </c>
      <c r="X669" s="6">
        <v>31341.1953125</v>
      </c>
      <c r="Y669" s="6">
        <v>32997.87890625</v>
      </c>
      <c r="Z669" s="6">
        <v>34736.0390625</v>
      </c>
      <c r="AA669" s="6">
        <v>36632.859375</v>
      </c>
      <c r="AB669" s="6">
        <v>38511.10546875</v>
      </c>
    </row>
    <row r="670" spans="2:28" x14ac:dyDescent="0.25">
      <c r="B670">
        <f>COUNTIF(Lists!$E$3:$E$547,Energy!$D670)</f>
        <v>1</v>
      </c>
      <c r="C670">
        <f>COUNTIF(Lists!$C$4:$C$17,Energy!$D670)</f>
        <v>0</v>
      </c>
      <c r="D670" s="8" t="s">
        <v>626</v>
      </c>
      <c r="E670" s="6">
        <v>-4048.09033203125</v>
      </c>
      <c r="F670" s="6">
        <v>-6029.0927734375</v>
      </c>
      <c r="G670" s="6">
        <v>-7384.43017578125</v>
      </c>
      <c r="H670" s="6">
        <v>-7982.69189453125</v>
      </c>
      <c r="I670" s="6">
        <v>-8342.3984375</v>
      </c>
      <c r="J670" s="6">
        <v>-8443.841796875</v>
      </c>
      <c r="K670" s="6">
        <v>-8694.3125</v>
      </c>
      <c r="L670" s="6">
        <v>-10055.0751953125</v>
      </c>
      <c r="M670" s="6">
        <v>-10494.2265625</v>
      </c>
      <c r="N670" s="6">
        <v>-10795.216796875</v>
      </c>
      <c r="O670" s="6">
        <v>-10909.8681640625</v>
      </c>
      <c r="P670" s="6">
        <v>-11196.134765625</v>
      </c>
      <c r="Q670" s="6">
        <v>-11323.7470703125</v>
      </c>
      <c r="R670" s="6">
        <v>-11209.3154296875</v>
      </c>
      <c r="S670" s="6">
        <v>-11329.498046875</v>
      </c>
      <c r="T670" s="6">
        <v>-11299.2919921875</v>
      </c>
      <c r="U670" s="6">
        <v>-11560.93359375</v>
      </c>
      <c r="V670" s="6">
        <v>-11707.958984375</v>
      </c>
      <c r="W670" s="6">
        <v>-11648.0537109375</v>
      </c>
      <c r="X670" s="6">
        <v>-11718.9306640625</v>
      </c>
      <c r="Y670" s="6">
        <v>-11449.046875</v>
      </c>
      <c r="Z670" s="6">
        <v>-11235.0849609375</v>
      </c>
      <c r="AA670" s="6">
        <v>-11435.8203125</v>
      </c>
      <c r="AB670" s="6">
        <v>-11560.75</v>
      </c>
    </row>
    <row r="671" spans="2:28" x14ac:dyDescent="0.25">
      <c r="B671">
        <f>COUNTIF(Lists!$E$3:$E$547,Energy!$D671)</f>
        <v>1</v>
      </c>
      <c r="C671">
        <f>COUNTIF(Lists!$C$4:$C$17,Energy!$D671)</f>
        <v>0</v>
      </c>
      <c r="D671" s="8" t="s">
        <v>627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1300604.25</v>
      </c>
      <c r="AB671" s="6">
        <v>1294914.875</v>
      </c>
    </row>
    <row r="672" spans="2:28" x14ac:dyDescent="0.25">
      <c r="B672">
        <f>COUNTIF(Lists!$E$3:$E$547,Energy!$D672)</f>
        <v>0</v>
      </c>
      <c r="C672">
        <f>COUNTIF(Lists!$C$4:$C$17,Energy!$D672)</f>
        <v>0</v>
      </c>
      <c r="D672" s="8" t="s">
        <v>628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348214.6875</v>
      </c>
      <c r="R672" s="6">
        <v>373422.5625</v>
      </c>
      <c r="S672" s="6">
        <v>392081.65625</v>
      </c>
      <c r="T672" s="6">
        <v>265576.25</v>
      </c>
      <c r="U672" s="6">
        <v>222036.796875</v>
      </c>
      <c r="V672" s="6">
        <v>225726.75</v>
      </c>
      <c r="W672" s="6">
        <v>230040.34375</v>
      </c>
      <c r="X672" s="6">
        <v>241511</v>
      </c>
      <c r="Y672" s="6">
        <v>246291.609375</v>
      </c>
      <c r="Z672" s="6">
        <v>196274.984375</v>
      </c>
      <c r="AA672" s="6">
        <v>180885.5625</v>
      </c>
      <c r="AB672" s="6">
        <v>172070.046875</v>
      </c>
    </row>
    <row r="674" spans="1:28" x14ac:dyDescent="0.25">
      <c r="A674" s="2" t="s">
        <v>629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x14ac:dyDescent="0.25">
      <c r="B675" t="s">
        <v>682</v>
      </c>
      <c r="C675" s="6" t="s">
        <v>687</v>
      </c>
      <c r="D675" s="7" t="s">
        <v>4</v>
      </c>
      <c r="E675" s="8" t="s">
        <v>5</v>
      </c>
      <c r="F675" s="8" t="s">
        <v>6</v>
      </c>
      <c r="G675" s="8" t="s">
        <v>7</v>
      </c>
      <c r="H675" s="8" t="s">
        <v>8</v>
      </c>
      <c r="I675" s="8" t="s">
        <v>9</v>
      </c>
      <c r="J675" s="8" t="s">
        <v>10</v>
      </c>
      <c r="K675" s="8" t="s">
        <v>11</v>
      </c>
      <c r="L675" s="8" t="s">
        <v>12</v>
      </c>
      <c r="M675" s="8" t="s">
        <v>13</v>
      </c>
      <c r="N675" s="8" t="s">
        <v>14</v>
      </c>
      <c r="O675" s="8" t="s">
        <v>15</v>
      </c>
      <c r="P675" s="8" t="s">
        <v>16</v>
      </c>
      <c r="Q675" s="8" t="s">
        <v>17</v>
      </c>
      <c r="R675" s="8" t="s">
        <v>18</v>
      </c>
      <c r="S675" s="8" t="s">
        <v>19</v>
      </c>
      <c r="T675" s="8" t="s">
        <v>20</v>
      </c>
      <c r="U675" s="8" t="s">
        <v>21</v>
      </c>
      <c r="V675" s="8" t="s">
        <v>22</v>
      </c>
      <c r="W675" s="8" t="s">
        <v>23</v>
      </c>
      <c r="X675" s="8" t="s">
        <v>24</v>
      </c>
      <c r="Y675" s="8" t="s">
        <v>25</v>
      </c>
      <c r="Z675" s="8" t="s">
        <v>26</v>
      </c>
      <c r="AA675" s="8" t="s">
        <v>27</v>
      </c>
      <c r="AB675" s="8" t="s">
        <v>28</v>
      </c>
    </row>
    <row r="676" spans="1:28" x14ac:dyDescent="0.25">
      <c r="B676">
        <f>COUNTIF(Lists!$E$3:$E$547,Energy!$D676)</f>
        <v>0</v>
      </c>
      <c r="C676">
        <f>COUNTIF(Lists!$C$4:$C$17,Energy!$D676)</f>
        <v>0</v>
      </c>
      <c r="D676" s="8" t="s">
        <v>29</v>
      </c>
      <c r="E676" s="6">
        <v>20653.88671875</v>
      </c>
      <c r="F676" s="6">
        <v>20653.88671875</v>
      </c>
      <c r="G676" s="6">
        <v>20725.669921875</v>
      </c>
      <c r="H676" s="6">
        <v>20653.88671875</v>
      </c>
      <c r="I676" s="6">
        <v>20653.88671875</v>
      </c>
      <c r="J676" s="6">
        <v>20653.88671875</v>
      </c>
      <c r="K676" s="6">
        <v>20725.669921875</v>
      </c>
      <c r="L676" s="6">
        <v>20653.88671875</v>
      </c>
      <c r="M676" s="6">
        <v>20653.88671875</v>
      </c>
      <c r="N676" s="6">
        <v>20653.88671875</v>
      </c>
      <c r="O676" s="6">
        <v>20725.669921875</v>
      </c>
      <c r="P676" s="6">
        <v>20653.88671875</v>
      </c>
      <c r="Q676" s="6">
        <v>20653.88671875</v>
      </c>
      <c r="R676" s="6">
        <v>20653.88671875</v>
      </c>
      <c r="S676" s="6">
        <v>20725.669921875</v>
      </c>
      <c r="T676" s="6">
        <v>20653.88671875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0</v>
      </c>
    </row>
    <row r="677" spans="1:28" x14ac:dyDescent="0.25">
      <c r="B677">
        <f>COUNTIF(Lists!$E$3:$E$547,Energy!$D677)</f>
        <v>0</v>
      </c>
      <c r="C677">
        <f>COUNTIF(Lists!$C$4:$C$17,Energy!$D677)</f>
        <v>0</v>
      </c>
      <c r="D677" s="8" t="s">
        <v>30</v>
      </c>
      <c r="E677" s="6">
        <v>3352.026611328125</v>
      </c>
      <c r="F677" s="6">
        <v>1894.373779296875</v>
      </c>
      <c r="G677" s="6">
        <v>130.37913513183591</v>
      </c>
      <c r="H677" s="6">
        <v>3815.1220703125</v>
      </c>
      <c r="I677" s="6">
        <v>42384.4609375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0</v>
      </c>
    </row>
    <row r="678" spans="1:28" x14ac:dyDescent="0.25">
      <c r="B678">
        <f>COUNTIF(Lists!$E$3:$E$547,Energy!$D678)</f>
        <v>0</v>
      </c>
      <c r="C678">
        <f>COUNTIF(Lists!$C$4:$C$17,Energy!$D678)</f>
        <v>0</v>
      </c>
      <c r="D678" s="8" t="s">
        <v>31</v>
      </c>
      <c r="E678" s="6">
        <v>3352.026611328125</v>
      </c>
      <c r="F678" s="6">
        <v>1894.373779296875</v>
      </c>
      <c r="G678" s="6">
        <v>130.37913513183591</v>
      </c>
      <c r="H678" s="6">
        <v>3815.1220703125</v>
      </c>
      <c r="I678" s="6">
        <v>42384.4609375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0</v>
      </c>
    </row>
    <row r="679" spans="1:28" x14ac:dyDescent="0.25">
      <c r="B679">
        <f>COUNTIF(Lists!$E$3:$E$547,Energy!$D679)</f>
        <v>0</v>
      </c>
      <c r="C679">
        <f>COUNTIF(Lists!$C$4:$C$17,Energy!$D679)</f>
        <v>0</v>
      </c>
      <c r="D679" s="8" t="s">
        <v>32</v>
      </c>
      <c r="E679" s="6">
        <v>7212.97216796875</v>
      </c>
      <c r="F679" s="6">
        <v>7212.97216796875</v>
      </c>
      <c r="G679" s="6">
        <v>6999.9970703125</v>
      </c>
      <c r="H679" s="6">
        <v>7212.97216796875</v>
      </c>
      <c r="I679" s="6">
        <v>7212.97216796875</v>
      </c>
      <c r="J679" s="6">
        <v>7212.97216796875</v>
      </c>
      <c r="K679" s="6">
        <v>6999.9970703125</v>
      </c>
      <c r="L679" s="6">
        <v>3543.986083984375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</row>
    <row r="680" spans="1:28" x14ac:dyDescent="0.25">
      <c r="B680">
        <f>COUNTIF(Lists!$E$3:$E$547,Energy!$D680)</f>
        <v>0</v>
      </c>
      <c r="C680">
        <f>COUNTIF(Lists!$C$4:$C$17,Energy!$D680)</f>
        <v>0</v>
      </c>
      <c r="D680" s="8" t="s">
        <v>33</v>
      </c>
      <c r="E680" s="6">
        <v>-107235.890625</v>
      </c>
      <c r="F680" s="6">
        <v>-104489.6171875</v>
      </c>
      <c r="G680" s="6">
        <v>-79355.9921875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</row>
    <row r="681" spans="1:28" x14ac:dyDescent="0.25">
      <c r="B681">
        <f>COUNTIF(Lists!$E$3:$E$547,Energy!$D681)</f>
        <v>0</v>
      </c>
      <c r="C681">
        <f>COUNTIF(Lists!$C$4:$C$17,Energy!$D681)</f>
        <v>0</v>
      </c>
      <c r="D681" s="8" t="s">
        <v>34</v>
      </c>
      <c r="E681" s="6">
        <v>3328800</v>
      </c>
      <c r="F681" s="6">
        <v>3328762.75</v>
      </c>
      <c r="G681" s="6">
        <v>3337830.5</v>
      </c>
      <c r="H681" s="6">
        <v>2628000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</row>
    <row r="682" spans="1:28" x14ac:dyDescent="0.25">
      <c r="B682">
        <f>COUNTIF(Lists!$E$3:$E$547,Energy!$D682)</f>
        <v>0</v>
      </c>
      <c r="C682">
        <f>COUNTIF(Lists!$C$4:$C$17,Energy!$D682)</f>
        <v>0</v>
      </c>
      <c r="D682" s="8" t="s">
        <v>35</v>
      </c>
      <c r="E682" s="6">
        <v>0</v>
      </c>
      <c r="F682" s="6">
        <v>1294915.375</v>
      </c>
      <c r="G682" s="6">
        <v>1300604.875</v>
      </c>
      <c r="H682" s="6">
        <v>1294915.375</v>
      </c>
      <c r="I682" s="6">
        <v>1294915.375</v>
      </c>
      <c r="J682" s="6">
        <v>1294915.375</v>
      </c>
      <c r="K682" s="6">
        <v>1300604.875</v>
      </c>
      <c r="L682" s="6">
        <v>1294915.375</v>
      </c>
      <c r="M682" s="6">
        <v>1294915.25</v>
      </c>
      <c r="N682" s="6">
        <v>1294915.25</v>
      </c>
      <c r="O682" s="6">
        <v>1300604.75</v>
      </c>
      <c r="P682" s="6">
        <v>1294915.25</v>
      </c>
      <c r="Q682" s="6">
        <v>1294915.25</v>
      </c>
      <c r="R682" s="6">
        <v>1294915.25</v>
      </c>
      <c r="S682" s="6">
        <v>1300604.75</v>
      </c>
      <c r="T682" s="6">
        <v>1294915.25</v>
      </c>
      <c r="U682" s="6">
        <v>1294915.25</v>
      </c>
      <c r="V682" s="6">
        <v>1294915.125</v>
      </c>
      <c r="W682" s="6">
        <v>1300604.625</v>
      </c>
      <c r="X682" s="6">
        <v>1294915.125</v>
      </c>
      <c r="Y682" s="6">
        <v>1294915.125</v>
      </c>
      <c r="Z682" s="6">
        <v>1294915.25</v>
      </c>
      <c r="AA682" s="6">
        <v>0</v>
      </c>
      <c r="AB682" s="6">
        <v>0</v>
      </c>
    </row>
    <row r="683" spans="1:28" x14ac:dyDescent="0.25">
      <c r="B683">
        <f>COUNTIF(Lists!$E$3:$E$547,Energy!$D683)</f>
        <v>0</v>
      </c>
      <c r="C683">
        <f>COUNTIF(Lists!$C$4:$C$17,Energy!$D683)</f>
        <v>0</v>
      </c>
      <c r="D683" s="8" t="s">
        <v>36</v>
      </c>
      <c r="E683" s="6">
        <v>156703.84375</v>
      </c>
      <c r="F683" s="6">
        <v>156703.84375</v>
      </c>
      <c r="G683" s="6">
        <v>157082.140625</v>
      </c>
      <c r="H683" s="6">
        <v>156703.84375</v>
      </c>
      <c r="I683" s="6">
        <v>156703.84375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0</v>
      </c>
      <c r="AA683" s="6">
        <v>0</v>
      </c>
      <c r="AB683" s="6">
        <v>0</v>
      </c>
    </row>
    <row r="684" spans="1:28" x14ac:dyDescent="0.25">
      <c r="B684">
        <f>COUNTIF(Lists!$E$3:$E$547,Energy!$D684)</f>
        <v>0</v>
      </c>
      <c r="C684">
        <f>COUNTIF(Lists!$C$4:$C$17,Energy!$D684)</f>
        <v>0</v>
      </c>
      <c r="D684" s="8" t="s">
        <v>37</v>
      </c>
      <c r="E684" s="6">
        <v>350400</v>
      </c>
      <c r="F684" s="6">
        <v>350400</v>
      </c>
      <c r="G684" s="6">
        <v>351360</v>
      </c>
      <c r="H684" s="6">
        <v>350400</v>
      </c>
      <c r="I684" s="6">
        <v>350400</v>
      </c>
      <c r="J684" s="6">
        <v>350400</v>
      </c>
      <c r="K684" s="6">
        <v>351360</v>
      </c>
      <c r="L684" s="6">
        <v>350400</v>
      </c>
      <c r="M684" s="6">
        <v>350400</v>
      </c>
      <c r="N684" s="6">
        <v>350400</v>
      </c>
      <c r="O684" s="6">
        <v>351360</v>
      </c>
      <c r="P684" s="6">
        <v>350400</v>
      </c>
      <c r="Q684" s="6">
        <v>350400</v>
      </c>
      <c r="R684" s="6">
        <v>203520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0</v>
      </c>
      <c r="AB684" s="6">
        <v>0</v>
      </c>
    </row>
    <row r="685" spans="1:28" x14ac:dyDescent="0.25">
      <c r="B685">
        <f>COUNTIF(Lists!$E$3:$E$547,Energy!$D685)</f>
        <v>0</v>
      </c>
      <c r="C685">
        <f>COUNTIF(Lists!$C$4:$C$17,Energy!$D685)</f>
        <v>0</v>
      </c>
      <c r="D685" s="8" t="s">
        <v>38</v>
      </c>
      <c r="E685" s="6">
        <v>318469.09375</v>
      </c>
      <c r="F685" s="6">
        <v>688224.4375</v>
      </c>
      <c r="G685" s="6">
        <v>693744.9375</v>
      </c>
      <c r="H685" s="6">
        <v>688256.5</v>
      </c>
      <c r="I685" s="6">
        <v>688693.5625</v>
      </c>
      <c r="J685" s="6">
        <v>689207.9375</v>
      </c>
      <c r="K685" s="6">
        <v>690981.1875</v>
      </c>
      <c r="L685" s="6">
        <v>693504.25</v>
      </c>
      <c r="M685" s="6">
        <v>688318.875</v>
      </c>
      <c r="N685" s="6">
        <v>688256.5</v>
      </c>
      <c r="O685" s="6">
        <v>690751.75</v>
      </c>
      <c r="P685" s="6">
        <v>689921.125</v>
      </c>
      <c r="Q685" s="6">
        <v>688224.4375</v>
      </c>
      <c r="R685" s="6">
        <v>693504.25</v>
      </c>
      <c r="S685" s="6">
        <v>693021.1875</v>
      </c>
      <c r="T685" s="6">
        <v>688693.5625</v>
      </c>
      <c r="U685" s="6">
        <v>689207.9375</v>
      </c>
      <c r="V685" s="6">
        <v>689921.125</v>
      </c>
      <c r="W685" s="6">
        <v>695556.1875</v>
      </c>
      <c r="X685" s="6">
        <v>688318.8125</v>
      </c>
      <c r="Y685" s="6">
        <v>370424.84375</v>
      </c>
      <c r="Z685" s="6">
        <v>0</v>
      </c>
      <c r="AA685" s="6">
        <v>0</v>
      </c>
      <c r="AB685" s="6">
        <v>0</v>
      </c>
    </row>
    <row r="686" spans="1:28" x14ac:dyDescent="0.25">
      <c r="B686">
        <f>COUNTIF(Lists!$E$3:$E$547,Energy!$D686)</f>
        <v>0</v>
      </c>
      <c r="C686">
        <f>COUNTIF(Lists!$C$4:$C$17,Energy!$D686)</f>
        <v>0</v>
      </c>
      <c r="D686" s="8" t="s">
        <v>39</v>
      </c>
      <c r="E686" s="6">
        <v>249600</v>
      </c>
      <c r="F686" s="6">
        <v>248000</v>
      </c>
      <c r="G686" s="6">
        <v>251200</v>
      </c>
      <c r="H686" s="6">
        <v>249600</v>
      </c>
      <c r="I686" s="6">
        <v>249600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0</v>
      </c>
    </row>
    <row r="687" spans="1:28" x14ac:dyDescent="0.25">
      <c r="B687">
        <f>COUNTIF(Lists!$E$3:$E$547,Energy!$D687)</f>
        <v>0</v>
      </c>
      <c r="C687">
        <f>COUNTIF(Lists!$C$4:$C$17,Energy!$D687)</f>
        <v>0</v>
      </c>
      <c r="D687" s="8" t="s">
        <v>40</v>
      </c>
      <c r="E687" s="6">
        <v>146454.96875</v>
      </c>
      <c r="F687" s="6">
        <v>150025.328125</v>
      </c>
      <c r="G687" s="6">
        <v>149455.953125</v>
      </c>
      <c r="H687" s="6">
        <v>147651.21875</v>
      </c>
      <c r="I687" s="6">
        <v>147651.21875</v>
      </c>
      <c r="J687" s="6">
        <v>146454.96875</v>
      </c>
      <c r="K687" s="6">
        <v>150444.046875</v>
      </c>
      <c r="L687" s="6">
        <v>149037.234375</v>
      </c>
      <c r="M687" s="6">
        <v>149037.234375</v>
      </c>
      <c r="N687" s="6">
        <v>147651.21875</v>
      </c>
      <c r="O687" s="6">
        <v>146723.03125</v>
      </c>
      <c r="P687" s="6">
        <v>146454.96875</v>
      </c>
      <c r="Q687" s="6">
        <v>150025.328125</v>
      </c>
      <c r="R687" s="6">
        <v>149037.234375</v>
      </c>
      <c r="S687" s="6">
        <v>148069.9375</v>
      </c>
      <c r="T687" s="6">
        <v>147651.21875</v>
      </c>
      <c r="U687" s="6">
        <v>146454.96875</v>
      </c>
      <c r="V687" s="6">
        <v>146454.96875</v>
      </c>
      <c r="W687" s="6">
        <v>150444.046875</v>
      </c>
      <c r="X687" s="6">
        <v>149037.234375</v>
      </c>
      <c r="Y687" s="6">
        <v>147651.21875</v>
      </c>
      <c r="Z687" s="6">
        <v>147651.21875</v>
      </c>
      <c r="AA687" s="6">
        <v>146873.6875</v>
      </c>
      <c r="AB687" s="6">
        <v>150025.328125</v>
      </c>
    </row>
    <row r="688" spans="1:28" x14ac:dyDescent="0.25">
      <c r="B688">
        <f>COUNTIF(Lists!$E$3:$E$547,Energy!$D688)</f>
        <v>0</v>
      </c>
      <c r="C688">
        <f>COUNTIF(Lists!$C$4:$C$17,Energy!$D688)</f>
        <v>0</v>
      </c>
      <c r="D688" s="8" t="s">
        <v>41</v>
      </c>
      <c r="E688" s="6">
        <v>267682.125</v>
      </c>
      <c r="F688" s="6">
        <v>263546.75</v>
      </c>
      <c r="G688" s="6">
        <v>266326.0625</v>
      </c>
      <c r="H688" s="6">
        <v>265843.1875</v>
      </c>
      <c r="I688" s="6">
        <v>265843.1875</v>
      </c>
      <c r="J688" s="6">
        <v>267682.125</v>
      </c>
      <c r="K688" s="6">
        <v>264843.53125</v>
      </c>
      <c r="L688" s="6">
        <v>265029.25</v>
      </c>
      <c r="M688" s="6">
        <v>265029.25</v>
      </c>
      <c r="N688" s="6">
        <v>265843.1875</v>
      </c>
      <c r="O688" s="6">
        <v>269164.65625</v>
      </c>
      <c r="P688" s="6">
        <v>267682.125</v>
      </c>
      <c r="Q688" s="6">
        <v>263546.75</v>
      </c>
      <c r="R688" s="6">
        <v>265029.25</v>
      </c>
      <c r="S688" s="6">
        <v>267140</v>
      </c>
      <c r="T688" s="6">
        <v>265843.1875</v>
      </c>
      <c r="U688" s="6">
        <v>267682.125</v>
      </c>
      <c r="V688" s="6">
        <v>267682.125</v>
      </c>
      <c r="W688" s="6">
        <v>264843.53125</v>
      </c>
      <c r="X688" s="6">
        <v>265029.25</v>
      </c>
      <c r="Y688" s="6">
        <v>265843.1875</v>
      </c>
      <c r="Z688" s="6">
        <v>265843.1875</v>
      </c>
      <c r="AA688" s="6">
        <v>268978.9375</v>
      </c>
      <c r="AB688" s="6">
        <v>263546.75</v>
      </c>
    </row>
    <row r="689" spans="2:28" x14ac:dyDescent="0.25">
      <c r="B689">
        <f>COUNTIF(Lists!$E$3:$E$547,Energy!$D689)</f>
        <v>0</v>
      </c>
      <c r="C689">
        <f>COUNTIF(Lists!$C$4:$C$17,Energy!$D689)</f>
        <v>0</v>
      </c>
      <c r="D689" s="8" t="s">
        <v>42</v>
      </c>
      <c r="E689" s="6">
        <v>-116335.109375</v>
      </c>
      <c r="F689" s="6">
        <v>-116335.109375</v>
      </c>
      <c r="G689" s="6">
        <v>-117526.453125</v>
      </c>
      <c r="H689" s="6">
        <v>-117296.6328125</v>
      </c>
      <c r="I689" s="6">
        <v>-116669.7734375</v>
      </c>
      <c r="J689" s="6">
        <v>-116669.7734375</v>
      </c>
      <c r="K689" s="6">
        <v>-116335.109375</v>
      </c>
      <c r="L689" s="6">
        <v>-118377.1171875</v>
      </c>
      <c r="M689" s="6">
        <v>-117526.453125</v>
      </c>
      <c r="N689" s="6">
        <v>-117296.6328125</v>
      </c>
      <c r="O689" s="6">
        <v>-116669.7734375</v>
      </c>
      <c r="P689" s="6">
        <v>-116335.109375</v>
      </c>
      <c r="Q689" s="6">
        <v>-116335.109375</v>
      </c>
      <c r="R689" s="6">
        <v>-118377.1171875</v>
      </c>
      <c r="S689" s="6">
        <v>-117296.6328125</v>
      </c>
      <c r="T689" s="6">
        <v>-116669.7734375</v>
      </c>
      <c r="U689" s="6">
        <v>-116669.7734375</v>
      </c>
      <c r="V689" s="6">
        <v>-116335.109375</v>
      </c>
      <c r="W689" s="6">
        <v>-118377.1171875</v>
      </c>
      <c r="X689" s="6">
        <v>-117526.453125</v>
      </c>
      <c r="Y689" s="6">
        <v>-117296.6328125</v>
      </c>
      <c r="Z689" s="6">
        <v>-116669.7734375</v>
      </c>
      <c r="AA689" s="6">
        <v>-116335.109375</v>
      </c>
      <c r="AB689" s="6">
        <v>-116335.109375</v>
      </c>
    </row>
    <row r="690" spans="2:28" x14ac:dyDescent="0.25">
      <c r="B690">
        <f>COUNTIF(Lists!$E$3:$E$547,Energy!$D690)</f>
        <v>0</v>
      </c>
      <c r="C690">
        <f>COUNTIF(Lists!$C$4:$C$17,Energy!$D690)</f>
        <v>0</v>
      </c>
      <c r="D690" s="8" t="s">
        <v>43</v>
      </c>
      <c r="E690" s="6">
        <v>-297062.3125</v>
      </c>
      <c r="F690" s="6">
        <v>-297062.3125</v>
      </c>
      <c r="G690" s="6">
        <v>-295576.40625</v>
      </c>
      <c r="H690" s="6">
        <v>-294898.34375</v>
      </c>
      <c r="I690" s="6">
        <v>-296329.8125</v>
      </c>
      <c r="J690" s="6">
        <v>-296329.8125</v>
      </c>
      <c r="K690" s="6">
        <v>-297062.3125</v>
      </c>
      <c r="L690" s="6">
        <v>-293986.96875</v>
      </c>
      <c r="M690" s="6">
        <v>-295576.40625</v>
      </c>
      <c r="N690" s="6">
        <v>-294898.34375</v>
      </c>
      <c r="O690" s="6">
        <v>-296329.8125</v>
      </c>
      <c r="P690" s="6">
        <v>-297062.3125</v>
      </c>
      <c r="Q690" s="6">
        <v>-297062.3125</v>
      </c>
      <c r="R690" s="6">
        <v>-293986.96875</v>
      </c>
      <c r="S690" s="6">
        <v>-294898.34375</v>
      </c>
      <c r="T690" s="6">
        <v>-296329.8125</v>
      </c>
      <c r="U690" s="6">
        <v>-296329.8125</v>
      </c>
      <c r="V690" s="6">
        <v>-297062.3125</v>
      </c>
      <c r="W690" s="6">
        <v>-293986.96875</v>
      </c>
      <c r="X690" s="6">
        <v>-295576.40625</v>
      </c>
      <c r="Y690" s="6">
        <v>-294898.34375</v>
      </c>
      <c r="Z690" s="6">
        <v>-296329.8125</v>
      </c>
      <c r="AA690" s="6">
        <v>-297062.3125</v>
      </c>
      <c r="AB690" s="6">
        <v>-297062.3125</v>
      </c>
    </row>
    <row r="691" spans="2:28" x14ac:dyDescent="0.25">
      <c r="B691">
        <f>COUNTIF(Lists!$E$3:$E$547,Energy!$D691)</f>
        <v>0</v>
      </c>
      <c r="C691">
        <f>COUNTIF(Lists!$C$4:$C$17,Energy!$D691)</f>
        <v>0</v>
      </c>
      <c r="D691" s="8" t="s">
        <v>44</v>
      </c>
      <c r="E691" s="6">
        <v>39953.05078125</v>
      </c>
      <c r="F691" s="6">
        <v>39940.52734375</v>
      </c>
      <c r="G691" s="6">
        <v>40005.97265625</v>
      </c>
      <c r="H691" s="6">
        <v>39953.05078125</v>
      </c>
      <c r="I691" s="6">
        <v>39953.05078125</v>
      </c>
      <c r="J691" s="6">
        <v>39953.05078125</v>
      </c>
      <c r="K691" s="6">
        <v>40005.97265625</v>
      </c>
      <c r="L691" s="6">
        <v>39953.05078125</v>
      </c>
      <c r="M691" s="6">
        <v>39953.05078125</v>
      </c>
      <c r="N691" s="6">
        <v>39917.4453125</v>
      </c>
      <c r="O691" s="6">
        <v>39971.13671875</v>
      </c>
      <c r="P691" s="6">
        <v>39846.71875</v>
      </c>
      <c r="Q691" s="6">
        <v>39864.88671875</v>
      </c>
      <c r="R691" s="6">
        <v>39865.37109375</v>
      </c>
      <c r="S691" s="6">
        <v>39832.14453125</v>
      </c>
      <c r="T691" s="6">
        <v>5325.83447265625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</row>
    <row r="692" spans="2:28" x14ac:dyDescent="0.25">
      <c r="B692">
        <f>COUNTIF(Lists!$E$3:$E$547,Energy!$D692)</f>
        <v>0</v>
      </c>
      <c r="C692">
        <f>COUNTIF(Lists!$C$4:$C$17,Energy!$D692)</f>
        <v>0</v>
      </c>
      <c r="D692" s="8" t="s">
        <v>45</v>
      </c>
      <c r="E692" s="6">
        <v>71991.1328125</v>
      </c>
      <c r="F692" s="6">
        <v>71979.8046875</v>
      </c>
      <c r="G692" s="6">
        <v>72211.4765625</v>
      </c>
      <c r="H692" s="6">
        <v>15575.0888671875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</row>
    <row r="693" spans="2:28" x14ac:dyDescent="0.25">
      <c r="B693">
        <f>COUNTIF(Lists!$E$3:$E$547,Energy!$D693)</f>
        <v>0</v>
      </c>
      <c r="C693">
        <f>COUNTIF(Lists!$C$4:$C$17,Energy!$D693)</f>
        <v>0</v>
      </c>
      <c r="D693" s="8" t="s">
        <v>46</v>
      </c>
      <c r="E693" s="6">
        <v>11939.2138671875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</row>
    <row r="694" spans="2:28" x14ac:dyDescent="0.25">
      <c r="B694">
        <f>COUNTIF(Lists!$E$3:$E$547,Energy!$D694)</f>
        <v>0</v>
      </c>
      <c r="C694">
        <f>COUNTIF(Lists!$C$4:$C$17,Energy!$D694)</f>
        <v>0</v>
      </c>
      <c r="D694" s="8" t="s">
        <v>47</v>
      </c>
      <c r="E694" s="6">
        <v>457465.375</v>
      </c>
      <c r="F694" s="6">
        <v>468896.8125</v>
      </c>
      <c r="G694" s="6">
        <v>512029.78125</v>
      </c>
      <c r="H694" s="6">
        <v>524861.625</v>
      </c>
      <c r="I694" s="6">
        <v>537975.625</v>
      </c>
      <c r="J694" s="6">
        <v>541907.5625</v>
      </c>
      <c r="K694" s="6">
        <v>555427.125</v>
      </c>
      <c r="L694" s="6">
        <v>569328.5</v>
      </c>
      <c r="M694" s="6">
        <v>547141.3125</v>
      </c>
      <c r="N694" s="6">
        <v>554486.25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</row>
    <row r="695" spans="2:28" x14ac:dyDescent="0.25">
      <c r="B695">
        <f>COUNTIF(Lists!$E$3:$E$547,Energy!$D695)</f>
        <v>0</v>
      </c>
      <c r="C695">
        <f>COUNTIF(Lists!$C$4:$C$17,Energy!$D695)</f>
        <v>0</v>
      </c>
      <c r="D695" s="8" t="s">
        <v>48</v>
      </c>
      <c r="E695" s="6">
        <v>126581.9921875</v>
      </c>
      <c r="F695" s="6">
        <v>126581.9921875</v>
      </c>
      <c r="G695" s="6">
        <v>126928.796875</v>
      </c>
      <c r="H695" s="6">
        <v>126581.9921875</v>
      </c>
      <c r="I695" s="6">
        <v>126581.9921875</v>
      </c>
      <c r="J695" s="6">
        <v>126581.9921875</v>
      </c>
      <c r="K695" s="6">
        <v>126928.796875</v>
      </c>
      <c r="L695" s="6">
        <v>126581.9921875</v>
      </c>
      <c r="M695" s="6">
        <v>126581.9921875</v>
      </c>
      <c r="N695" s="6">
        <v>126581.9921875</v>
      </c>
      <c r="O695" s="6">
        <v>126928.796875</v>
      </c>
      <c r="P695" s="6">
        <v>126581.9921875</v>
      </c>
      <c r="Q695" s="6">
        <v>126581.9921875</v>
      </c>
      <c r="R695" s="6">
        <v>126581.9921875</v>
      </c>
      <c r="S695" s="6">
        <v>126928.796875</v>
      </c>
      <c r="T695" s="6">
        <v>126581.9921875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</row>
    <row r="696" spans="2:28" x14ac:dyDescent="0.25">
      <c r="B696">
        <f>COUNTIF(Lists!$E$3:$E$547,Energy!$D696)</f>
        <v>0</v>
      </c>
      <c r="C696">
        <f>COUNTIF(Lists!$C$4:$C$17,Energy!$D696)</f>
        <v>0</v>
      </c>
      <c r="D696" s="8" t="s">
        <v>49</v>
      </c>
      <c r="E696" s="6">
        <v>1051929.25</v>
      </c>
      <c r="F696" s="6">
        <v>1059760.375</v>
      </c>
      <c r="G696" s="6">
        <v>1073094.25</v>
      </c>
      <c r="H696" s="6">
        <v>1066564.875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</row>
    <row r="697" spans="2:28" x14ac:dyDescent="0.25">
      <c r="B697">
        <f>COUNTIF(Lists!$E$3:$E$547,Energy!$D697)</f>
        <v>0</v>
      </c>
      <c r="C697">
        <f>COUNTIF(Lists!$C$4:$C$17,Energy!$D697)</f>
        <v>0</v>
      </c>
      <c r="D697" s="8" t="s">
        <v>50</v>
      </c>
      <c r="E697" s="6">
        <v>1108940.25</v>
      </c>
      <c r="F697" s="6">
        <v>1032982.5625</v>
      </c>
      <c r="G697" s="6">
        <v>1084034</v>
      </c>
      <c r="H697" s="6">
        <v>1105980.375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0</v>
      </c>
      <c r="AA697" s="6">
        <v>0</v>
      </c>
      <c r="AB697" s="6">
        <v>0</v>
      </c>
    </row>
    <row r="698" spans="2:28" x14ac:dyDescent="0.25">
      <c r="B698">
        <f>COUNTIF(Lists!$E$3:$E$547,Energy!$D698)</f>
        <v>0</v>
      </c>
      <c r="C698">
        <f>COUNTIF(Lists!$C$4:$C$17,Energy!$D698)</f>
        <v>1</v>
      </c>
      <c r="D698" s="8" t="s">
        <v>51</v>
      </c>
      <c r="E698" s="6">
        <v>223420.1875</v>
      </c>
      <c r="F698" s="6">
        <v>194218</v>
      </c>
      <c r="G698" s="6">
        <v>218461.859375</v>
      </c>
      <c r="H698" s="6">
        <v>231937.78125</v>
      </c>
      <c r="I698" s="6">
        <v>181163.65625</v>
      </c>
      <c r="J698" s="6">
        <v>260301.875</v>
      </c>
      <c r="K698" s="6">
        <v>223577.5</v>
      </c>
      <c r="L698" s="6">
        <v>188943.546875</v>
      </c>
      <c r="M698" s="6">
        <v>160714.203125</v>
      </c>
      <c r="N698" s="6">
        <v>147282.140625</v>
      </c>
      <c r="O698" s="6">
        <v>132683.40625</v>
      </c>
      <c r="P698" s="6">
        <v>133926.65625</v>
      </c>
      <c r="Q698" s="6">
        <v>118500.234375</v>
      </c>
      <c r="R698" s="6">
        <v>96259.296875</v>
      </c>
      <c r="S698" s="6">
        <v>111722.5703125</v>
      </c>
      <c r="T698" s="6">
        <v>109023.78125</v>
      </c>
      <c r="U698" s="6">
        <v>113410.71875</v>
      </c>
      <c r="V698" s="6">
        <v>85632.6875</v>
      </c>
      <c r="W698" s="6">
        <v>92012.2421875</v>
      </c>
      <c r="X698" s="6">
        <v>97409.390625</v>
      </c>
      <c r="Y698" s="6">
        <v>92369.234375</v>
      </c>
      <c r="Z698" s="6">
        <v>101043.3125</v>
      </c>
      <c r="AA698" s="6">
        <v>93857.84375</v>
      </c>
      <c r="AB698" s="6">
        <v>107614.0390625</v>
      </c>
    </row>
    <row r="699" spans="2:28" x14ac:dyDescent="0.25">
      <c r="B699">
        <f>COUNTIF(Lists!$E$3:$E$547,Energy!$D699)</f>
        <v>0</v>
      </c>
      <c r="C699">
        <f>COUNTIF(Lists!$C$4:$C$17,Energy!$D699)</f>
        <v>1</v>
      </c>
      <c r="D699" s="8" t="s">
        <v>52</v>
      </c>
      <c r="E699" s="6">
        <v>434831.125</v>
      </c>
      <c r="F699" s="6">
        <v>387411.8125</v>
      </c>
      <c r="G699" s="6">
        <v>358678.0625</v>
      </c>
      <c r="H699" s="6">
        <v>374633.78125</v>
      </c>
      <c r="I699" s="6">
        <v>309242.78125</v>
      </c>
      <c r="J699" s="6">
        <v>389283.53125</v>
      </c>
      <c r="K699" s="6">
        <v>365347.5</v>
      </c>
      <c r="L699" s="6">
        <v>328451.46875</v>
      </c>
      <c r="M699" s="6">
        <v>290646.375</v>
      </c>
      <c r="N699" s="6">
        <v>282879.1875</v>
      </c>
      <c r="O699" s="6">
        <v>254977.5625</v>
      </c>
      <c r="P699" s="6">
        <v>279423.28125</v>
      </c>
      <c r="Q699" s="6">
        <v>243923.046875</v>
      </c>
      <c r="R699" s="6">
        <v>238912.875</v>
      </c>
      <c r="S699" s="6">
        <v>259230.859375</v>
      </c>
      <c r="T699" s="6">
        <v>254900.96875</v>
      </c>
      <c r="U699" s="6">
        <v>267675.375</v>
      </c>
      <c r="V699" s="6">
        <v>248373.265625</v>
      </c>
      <c r="W699" s="6">
        <v>225519.109375</v>
      </c>
      <c r="X699" s="6">
        <v>248299.734375</v>
      </c>
      <c r="Y699" s="6">
        <v>277629.8125</v>
      </c>
      <c r="Z699" s="6">
        <v>245091.578125</v>
      </c>
      <c r="AA699" s="6">
        <v>234367.203125</v>
      </c>
      <c r="AB699" s="6">
        <v>248891.921875</v>
      </c>
    </row>
    <row r="700" spans="2:28" x14ac:dyDescent="0.25">
      <c r="B700">
        <f>COUNTIF(Lists!$E$3:$E$547,Energy!$D700)</f>
        <v>0</v>
      </c>
      <c r="C700">
        <f>COUNTIF(Lists!$C$4:$C$17,Energy!$D700)</f>
        <v>1</v>
      </c>
      <c r="D700" s="8" t="s">
        <v>53</v>
      </c>
      <c r="E700" s="6">
        <v>15688.390625</v>
      </c>
      <c r="F700" s="6">
        <v>11951.6650390625</v>
      </c>
      <c r="G700" s="6">
        <v>15012.478515625</v>
      </c>
      <c r="H700" s="6">
        <v>26985.771484375</v>
      </c>
      <c r="I700" s="6">
        <v>16815.3203125</v>
      </c>
      <c r="J700" s="6">
        <v>20252.896484375</v>
      </c>
      <c r="K700" s="6">
        <v>16859.775390625</v>
      </c>
      <c r="L700" s="6">
        <v>15582.5751953125</v>
      </c>
      <c r="M700" s="6">
        <v>20823.19140625</v>
      </c>
      <c r="N700" s="6">
        <v>13576.880859375</v>
      </c>
      <c r="O700" s="6">
        <v>15650.8388671875</v>
      </c>
      <c r="P700" s="6">
        <v>15827.3681640625</v>
      </c>
      <c r="Q700" s="6">
        <v>17753.21484375</v>
      </c>
      <c r="R700" s="6">
        <v>10251.7060546875</v>
      </c>
      <c r="S700" s="6">
        <v>13707.2822265625</v>
      </c>
      <c r="T700" s="6">
        <v>12573.740234375</v>
      </c>
      <c r="U700" s="6">
        <v>17481.095703125</v>
      </c>
      <c r="V700" s="6">
        <v>8896.5830078125</v>
      </c>
      <c r="W700" s="6">
        <v>8959.810546875</v>
      </c>
      <c r="X700" s="6">
        <v>13922.1103515625</v>
      </c>
      <c r="Y700" s="6">
        <v>13593.9375</v>
      </c>
      <c r="Z700" s="6">
        <v>8655.140625</v>
      </c>
      <c r="AA700" s="6">
        <v>7774.00927734375</v>
      </c>
      <c r="AB700" s="6">
        <v>6665.9931640625</v>
      </c>
    </row>
    <row r="701" spans="2:28" x14ac:dyDescent="0.25">
      <c r="B701">
        <f>COUNTIF(Lists!$E$3:$E$547,Energy!$D701)</f>
        <v>0</v>
      </c>
      <c r="C701">
        <f>COUNTIF(Lists!$C$4:$C$17,Energy!$D701)</f>
        <v>1</v>
      </c>
      <c r="D701" s="8" t="s">
        <v>54</v>
      </c>
      <c r="E701" s="6">
        <v>16332.2646484375</v>
      </c>
      <c r="F701" s="6">
        <v>18871.599609375</v>
      </c>
      <c r="G701" s="6">
        <v>17535.509765625</v>
      </c>
      <c r="H701" s="6">
        <v>25830.4453125</v>
      </c>
      <c r="I701" s="6">
        <v>15420.3701171875</v>
      </c>
      <c r="J701" s="6">
        <v>15921.69921875</v>
      </c>
      <c r="K701" s="6">
        <v>17265.21484375</v>
      </c>
      <c r="L701" s="6">
        <v>16033.2724609375</v>
      </c>
      <c r="M701" s="6">
        <v>18841.111328125</v>
      </c>
      <c r="N701" s="6">
        <v>13221.9541015625</v>
      </c>
      <c r="O701" s="6">
        <v>13800.826171875</v>
      </c>
      <c r="P701" s="6">
        <v>16716.078125</v>
      </c>
      <c r="Q701" s="6">
        <v>19044.640625</v>
      </c>
      <c r="R701" s="6">
        <v>13815.931640625</v>
      </c>
      <c r="S701" s="6">
        <v>15280.2392578125</v>
      </c>
      <c r="T701" s="6">
        <v>13965.7138671875</v>
      </c>
      <c r="U701" s="6">
        <v>17718.876953125</v>
      </c>
      <c r="V701" s="6">
        <v>9994.578125</v>
      </c>
      <c r="W701" s="6">
        <v>12122.9423828125</v>
      </c>
      <c r="X701" s="6">
        <v>16020.0234375</v>
      </c>
      <c r="Y701" s="6">
        <v>13381.0693359375</v>
      </c>
      <c r="Z701" s="6">
        <v>10944.8994140625</v>
      </c>
      <c r="AA701" s="6">
        <v>9056.869140625</v>
      </c>
      <c r="AB701" s="6">
        <v>8221.9150390625</v>
      </c>
    </row>
    <row r="702" spans="2:28" x14ac:dyDescent="0.25">
      <c r="B702">
        <f>COUNTIF(Lists!$E$3:$E$547,Energy!$D702)</f>
        <v>0</v>
      </c>
      <c r="C702">
        <f>COUNTIF(Lists!$C$4:$C$17,Energy!$D702)</f>
        <v>1</v>
      </c>
      <c r="D702" s="8" t="s">
        <v>55</v>
      </c>
      <c r="E702" s="6">
        <v>562531.4375</v>
      </c>
      <c r="F702" s="6">
        <v>548872.9375</v>
      </c>
      <c r="G702" s="6">
        <v>551245</v>
      </c>
      <c r="H702" s="6">
        <v>550926.25</v>
      </c>
      <c r="I702" s="6">
        <v>442404.40625</v>
      </c>
      <c r="J702" s="6">
        <v>522462.09375</v>
      </c>
      <c r="K702" s="6">
        <v>471567.75</v>
      </c>
      <c r="L702" s="6">
        <v>419597.5</v>
      </c>
      <c r="M702" s="6">
        <v>409565.75</v>
      </c>
      <c r="N702" s="6">
        <v>374275.875</v>
      </c>
      <c r="O702" s="6">
        <v>388824.6875</v>
      </c>
      <c r="P702" s="6">
        <v>376591.53125</v>
      </c>
      <c r="Q702" s="6">
        <v>348429.875</v>
      </c>
      <c r="R702" s="6">
        <v>319202.5</v>
      </c>
      <c r="S702" s="6">
        <v>365398.0625</v>
      </c>
      <c r="T702" s="6">
        <v>336663.46875</v>
      </c>
      <c r="U702" s="6">
        <v>359035.9375</v>
      </c>
      <c r="V702" s="6">
        <v>346659.59375</v>
      </c>
      <c r="W702" s="6">
        <v>326022.46875</v>
      </c>
      <c r="X702" s="6">
        <v>343289.71875</v>
      </c>
      <c r="Y702" s="6">
        <v>381602.9375</v>
      </c>
      <c r="Z702" s="6">
        <v>390988.875</v>
      </c>
      <c r="AA702" s="6">
        <v>378389.75</v>
      </c>
      <c r="AB702" s="6">
        <v>379694.15625</v>
      </c>
    </row>
    <row r="703" spans="2:28" x14ac:dyDescent="0.25">
      <c r="B703">
        <f>COUNTIF(Lists!$E$3:$E$547,Energy!$D703)</f>
        <v>0</v>
      </c>
      <c r="C703">
        <f>COUNTIF(Lists!$C$4:$C$17,Energy!$D703)</f>
        <v>1</v>
      </c>
      <c r="D703" s="8" t="s">
        <v>56</v>
      </c>
      <c r="E703" s="6">
        <v>112774.3671875</v>
      </c>
      <c r="F703" s="6">
        <v>137598.296875</v>
      </c>
      <c r="G703" s="6">
        <v>129763.78125</v>
      </c>
      <c r="H703" s="6">
        <v>130696.28125</v>
      </c>
      <c r="I703" s="6">
        <v>78654.1484375</v>
      </c>
      <c r="J703" s="6">
        <v>79938.0234375</v>
      </c>
      <c r="K703" s="6">
        <v>68560.6484375</v>
      </c>
      <c r="L703" s="6">
        <v>58392.18359375</v>
      </c>
      <c r="M703" s="6">
        <v>64838.234375</v>
      </c>
      <c r="N703" s="6">
        <v>65276.5078125</v>
      </c>
      <c r="O703" s="6">
        <v>56375.9921875</v>
      </c>
      <c r="P703" s="6">
        <v>56364.98828125</v>
      </c>
      <c r="Q703" s="6">
        <v>59161.91796875</v>
      </c>
      <c r="R703" s="6">
        <v>50251.8203125</v>
      </c>
      <c r="S703" s="6">
        <v>54988.46484375</v>
      </c>
      <c r="T703" s="6">
        <v>50677.07421875</v>
      </c>
      <c r="U703" s="6">
        <v>58429.76171875</v>
      </c>
      <c r="V703" s="6">
        <v>59173.44921875</v>
      </c>
      <c r="W703" s="6">
        <v>60096.09375</v>
      </c>
      <c r="X703" s="6">
        <v>62070.82421875</v>
      </c>
      <c r="Y703" s="6">
        <v>60039.34765625</v>
      </c>
      <c r="Z703" s="6">
        <v>56671.9453125</v>
      </c>
      <c r="AA703" s="6">
        <v>55221.69140625</v>
      </c>
      <c r="AB703" s="6">
        <v>50330.28125</v>
      </c>
    </row>
    <row r="704" spans="2:28" x14ac:dyDescent="0.25">
      <c r="B704">
        <f>COUNTIF(Lists!$E$3:$E$547,Energy!$D704)</f>
        <v>0</v>
      </c>
      <c r="C704">
        <f>COUNTIF(Lists!$C$4:$C$17,Energy!$D704)</f>
        <v>1</v>
      </c>
      <c r="D704" s="8" t="s">
        <v>57</v>
      </c>
      <c r="E704" s="6">
        <v>114063.046875</v>
      </c>
      <c r="F704" s="6">
        <v>136738.234375</v>
      </c>
      <c r="G704" s="6">
        <v>131645.90625</v>
      </c>
      <c r="H704" s="6">
        <v>136094.578125</v>
      </c>
      <c r="I704" s="6">
        <v>62268.4375</v>
      </c>
      <c r="J704" s="6">
        <v>74153.7265625</v>
      </c>
      <c r="K704" s="6">
        <v>65348.984375</v>
      </c>
      <c r="L704" s="6">
        <v>59647.4765625</v>
      </c>
      <c r="M704" s="6">
        <v>59826.48046875</v>
      </c>
      <c r="N704" s="6">
        <v>64791.5703125</v>
      </c>
      <c r="O704" s="6">
        <v>55232.27734375</v>
      </c>
      <c r="P704" s="6">
        <v>51498.49609375</v>
      </c>
      <c r="Q704" s="6">
        <v>51930.42578125</v>
      </c>
      <c r="R704" s="6">
        <v>50251.6953125</v>
      </c>
      <c r="S704" s="6">
        <v>54728.890625</v>
      </c>
      <c r="T704" s="6">
        <v>49472.1484375</v>
      </c>
      <c r="U704" s="6">
        <v>47368.15625</v>
      </c>
      <c r="V704" s="6">
        <v>55366.29296875</v>
      </c>
      <c r="W704" s="6">
        <v>57171.73046875</v>
      </c>
      <c r="X704" s="6">
        <v>61718.56640625</v>
      </c>
      <c r="Y704" s="6">
        <v>59177.734375</v>
      </c>
      <c r="Z704" s="6">
        <v>54506.3359375</v>
      </c>
      <c r="AA704" s="6">
        <v>52604.15234375</v>
      </c>
      <c r="AB704" s="6">
        <v>50983.9921875</v>
      </c>
    </row>
    <row r="705" spans="2:28" x14ac:dyDescent="0.25">
      <c r="B705">
        <f>COUNTIF(Lists!$E$3:$E$547,Energy!$D705)</f>
        <v>0</v>
      </c>
      <c r="C705">
        <f>COUNTIF(Lists!$C$4:$C$17,Energy!$D705)</f>
        <v>1</v>
      </c>
      <c r="D705" s="8" t="s">
        <v>58</v>
      </c>
      <c r="E705" s="6">
        <v>111595.5546875</v>
      </c>
      <c r="F705" s="6">
        <v>108059.6484375</v>
      </c>
      <c r="G705" s="6">
        <v>102639.8984375</v>
      </c>
      <c r="H705" s="6">
        <v>104077.5546875</v>
      </c>
      <c r="I705" s="6">
        <v>78779.1640625</v>
      </c>
      <c r="J705" s="6">
        <v>78062.4140625</v>
      </c>
      <c r="K705" s="6">
        <v>69563.578125</v>
      </c>
      <c r="L705" s="6">
        <v>61795.6484375</v>
      </c>
      <c r="M705" s="6">
        <v>52755.453125</v>
      </c>
      <c r="N705" s="6">
        <v>53341.09375</v>
      </c>
      <c r="O705" s="6">
        <v>50213.8203125</v>
      </c>
      <c r="P705" s="6">
        <v>48988.1875</v>
      </c>
      <c r="Q705" s="6">
        <v>44571.9296875</v>
      </c>
      <c r="R705" s="6">
        <v>39463.203125</v>
      </c>
      <c r="S705" s="6">
        <v>51235.515625</v>
      </c>
      <c r="T705" s="6">
        <v>43242.875</v>
      </c>
      <c r="U705" s="6">
        <v>45814.47265625</v>
      </c>
      <c r="V705" s="6">
        <v>44916.10546875</v>
      </c>
      <c r="W705" s="6">
        <v>41504.3671875</v>
      </c>
      <c r="X705" s="6">
        <v>45593.7890625</v>
      </c>
      <c r="Y705" s="6">
        <v>45832.67578125</v>
      </c>
      <c r="Z705" s="6">
        <v>47702.828125</v>
      </c>
      <c r="AA705" s="6">
        <v>42970.40234375</v>
      </c>
      <c r="AB705" s="6">
        <v>47627.09765625</v>
      </c>
    </row>
    <row r="706" spans="2:28" x14ac:dyDescent="0.25">
      <c r="B706">
        <f>COUNTIF(Lists!$E$3:$E$547,Energy!$D706)</f>
        <v>0</v>
      </c>
      <c r="C706">
        <f>COUNTIF(Lists!$C$4:$C$17,Energy!$D706)</f>
        <v>1</v>
      </c>
      <c r="D706" s="8" t="s">
        <v>59</v>
      </c>
      <c r="E706" s="6">
        <v>118739.1484375</v>
      </c>
      <c r="F706" s="6">
        <v>108836.3984375</v>
      </c>
      <c r="G706" s="6">
        <v>115878.09375</v>
      </c>
      <c r="H706" s="6">
        <v>111586.21875</v>
      </c>
      <c r="I706" s="6">
        <v>72512.15625</v>
      </c>
      <c r="J706" s="6">
        <v>81656</v>
      </c>
      <c r="K706" s="6">
        <v>71221.28125</v>
      </c>
      <c r="L706" s="6">
        <v>65293.77734375</v>
      </c>
      <c r="M706" s="6">
        <v>54091.64453125</v>
      </c>
      <c r="N706" s="6">
        <v>47786.4140625</v>
      </c>
      <c r="O706" s="6">
        <v>50896.4453125</v>
      </c>
      <c r="P706" s="6">
        <v>48362.953125</v>
      </c>
      <c r="Q706" s="6">
        <v>45649.1796875</v>
      </c>
      <c r="R706" s="6">
        <v>39765.10546875</v>
      </c>
      <c r="S706" s="6">
        <v>48200.7734375</v>
      </c>
      <c r="T706" s="6">
        <v>43829.64453125</v>
      </c>
      <c r="U706" s="6">
        <v>42369.3984375</v>
      </c>
      <c r="V706" s="6">
        <v>42616.9765625</v>
      </c>
      <c r="W706" s="6">
        <v>47665.34765625</v>
      </c>
      <c r="X706" s="6">
        <v>49667.640625</v>
      </c>
      <c r="Y706" s="6">
        <v>49123.9765625</v>
      </c>
      <c r="Z706" s="6">
        <v>46833.78125</v>
      </c>
      <c r="AA706" s="6">
        <v>46196.55078125</v>
      </c>
      <c r="AB706" s="6">
        <v>45146.078125</v>
      </c>
    </row>
    <row r="707" spans="2:28" x14ac:dyDescent="0.25">
      <c r="B707">
        <f>COUNTIF(Lists!$E$3:$E$547,Energy!$D707)</f>
        <v>0</v>
      </c>
      <c r="C707">
        <f>COUNTIF(Lists!$C$4:$C$17,Energy!$D707)</f>
        <v>1</v>
      </c>
      <c r="D707" s="8" t="s">
        <v>60</v>
      </c>
      <c r="E707" s="6">
        <v>1661235</v>
      </c>
      <c r="F707" s="6">
        <v>1703985</v>
      </c>
      <c r="G707" s="6">
        <v>1591867</v>
      </c>
      <c r="H707" s="6">
        <v>1547537.375</v>
      </c>
      <c r="I707" s="6">
        <v>1437917.375</v>
      </c>
      <c r="J707" s="6">
        <v>1531389</v>
      </c>
      <c r="K707" s="6">
        <v>1376200.25</v>
      </c>
      <c r="L707" s="6">
        <v>1166350.75</v>
      </c>
      <c r="M707" s="6">
        <v>1047126.25</v>
      </c>
      <c r="N707" s="6">
        <v>961252.1875</v>
      </c>
      <c r="O707" s="6">
        <v>936079.25</v>
      </c>
      <c r="P707" s="6">
        <v>906853.5</v>
      </c>
      <c r="Q707" s="6">
        <v>849903.375</v>
      </c>
      <c r="R707" s="6">
        <v>858908</v>
      </c>
      <c r="S707" s="6">
        <v>880726.1875</v>
      </c>
      <c r="T707" s="6">
        <v>917042.1875</v>
      </c>
      <c r="U707" s="6">
        <v>906653.625</v>
      </c>
      <c r="V707" s="6">
        <v>826366.8125</v>
      </c>
      <c r="W707" s="6">
        <v>742234.9375</v>
      </c>
      <c r="X707" s="6">
        <v>822175.25</v>
      </c>
      <c r="Y707" s="6">
        <v>824267.125</v>
      </c>
      <c r="Z707" s="6">
        <v>869930.1875</v>
      </c>
      <c r="AA707" s="6">
        <v>902577</v>
      </c>
      <c r="AB707" s="6">
        <v>946521</v>
      </c>
    </row>
    <row r="708" spans="2:28" x14ac:dyDescent="0.25">
      <c r="B708">
        <f>COUNTIF(Lists!$E$3:$E$547,Energy!$D708)</f>
        <v>0</v>
      </c>
      <c r="C708">
        <f>COUNTIF(Lists!$C$4:$C$17,Energy!$D708)</f>
        <v>1</v>
      </c>
      <c r="D708" s="8" t="s">
        <v>61</v>
      </c>
      <c r="E708" s="6">
        <v>857680.6875</v>
      </c>
      <c r="F708" s="6">
        <v>825940.125</v>
      </c>
      <c r="G708" s="6">
        <v>825285.8125</v>
      </c>
      <c r="H708" s="6">
        <v>794009.5</v>
      </c>
      <c r="I708" s="6">
        <v>642362.75</v>
      </c>
      <c r="J708" s="6">
        <v>828912.4375</v>
      </c>
      <c r="K708" s="6">
        <v>743407.9375</v>
      </c>
      <c r="L708" s="6">
        <v>700122.4375</v>
      </c>
      <c r="M708" s="6">
        <v>628112.4375</v>
      </c>
      <c r="N708" s="6">
        <v>597468.125</v>
      </c>
      <c r="O708" s="6">
        <v>531896.0625</v>
      </c>
      <c r="P708" s="6">
        <v>577431.6875</v>
      </c>
      <c r="Q708" s="6">
        <v>524744.1875</v>
      </c>
      <c r="R708" s="6">
        <v>478309.6875</v>
      </c>
      <c r="S708" s="6">
        <v>502060.96875</v>
      </c>
      <c r="T708" s="6">
        <v>478416.9375</v>
      </c>
      <c r="U708" s="6">
        <v>497769.5</v>
      </c>
      <c r="V708" s="6">
        <v>479833.125</v>
      </c>
      <c r="W708" s="6">
        <v>414322.625</v>
      </c>
      <c r="X708" s="6">
        <v>457005.90625</v>
      </c>
      <c r="Y708" s="6">
        <v>505798.3125</v>
      </c>
      <c r="Z708" s="6">
        <v>505757.9375</v>
      </c>
      <c r="AA708" s="6">
        <v>505635.25</v>
      </c>
      <c r="AB708" s="6">
        <v>528257.375</v>
      </c>
    </row>
    <row r="709" spans="2:28" x14ac:dyDescent="0.25">
      <c r="B709">
        <f>COUNTIF(Lists!$E$3:$E$547,Energy!$D709)</f>
        <v>0</v>
      </c>
      <c r="C709">
        <f>COUNTIF(Lists!$C$4:$C$17,Energy!$D709)</f>
        <v>1</v>
      </c>
      <c r="D709" s="8" t="s">
        <v>62</v>
      </c>
      <c r="E709" s="6">
        <v>378593.0625</v>
      </c>
      <c r="F709" s="6">
        <v>372534.375</v>
      </c>
      <c r="G709" s="6">
        <v>377968.40625</v>
      </c>
      <c r="H709" s="6">
        <v>368351.75</v>
      </c>
      <c r="I709" s="6">
        <v>282523.90625</v>
      </c>
      <c r="J709" s="6">
        <v>347869.1875</v>
      </c>
      <c r="K709" s="6">
        <v>345321.71875</v>
      </c>
      <c r="L709" s="6">
        <v>306293.8125</v>
      </c>
      <c r="M709" s="6">
        <v>286176.53125</v>
      </c>
      <c r="N709" s="6">
        <v>276807.625</v>
      </c>
      <c r="O709" s="6">
        <v>268325.9375</v>
      </c>
      <c r="P709" s="6">
        <v>267300.375</v>
      </c>
      <c r="Q709" s="6">
        <v>251775.640625</v>
      </c>
      <c r="R709" s="6">
        <v>229827.765625</v>
      </c>
      <c r="S709" s="6">
        <v>249535.96875</v>
      </c>
      <c r="T709" s="6">
        <v>249293.328125</v>
      </c>
      <c r="U709" s="6">
        <v>263136.0625</v>
      </c>
      <c r="V709" s="6">
        <v>246446</v>
      </c>
      <c r="W709" s="6">
        <v>228554.3125</v>
      </c>
      <c r="X709" s="6">
        <v>255340.28125</v>
      </c>
      <c r="Y709" s="6">
        <v>276516.96875</v>
      </c>
      <c r="Z709" s="6">
        <v>266487.25</v>
      </c>
      <c r="AA709" s="6">
        <v>273791.84375</v>
      </c>
      <c r="AB709" s="6">
        <v>284548.5625</v>
      </c>
    </row>
    <row r="710" spans="2:28" x14ac:dyDescent="0.25">
      <c r="B710">
        <f>COUNTIF(Lists!$E$3:$E$547,Energy!$D710)</f>
        <v>0</v>
      </c>
      <c r="C710">
        <f>COUNTIF(Lists!$C$4:$C$17,Energy!$D710)</f>
        <v>1</v>
      </c>
      <c r="D710" s="8" t="s">
        <v>63</v>
      </c>
      <c r="E710" s="6">
        <v>30539.86328125</v>
      </c>
      <c r="F710" s="6">
        <v>30763.466796875</v>
      </c>
      <c r="G710" s="6">
        <v>30421.509765625</v>
      </c>
      <c r="H710" s="6">
        <v>36417.22265625</v>
      </c>
      <c r="I710" s="6">
        <v>20887.3515625</v>
      </c>
      <c r="J710" s="6">
        <v>25073.5234375</v>
      </c>
      <c r="K710" s="6">
        <v>25208.05859375</v>
      </c>
      <c r="L710" s="6">
        <v>20598.6171875</v>
      </c>
      <c r="M710" s="6">
        <v>24123.794921875</v>
      </c>
      <c r="N710" s="6">
        <v>20861.15625</v>
      </c>
      <c r="O710" s="6">
        <v>18617.328125</v>
      </c>
      <c r="P710" s="6">
        <v>22291.767578125</v>
      </c>
      <c r="Q710" s="6">
        <v>23654.365234375</v>
      </c>
      <c r="R710" s="6">
        <v>16408.66015625</v>
      </c>
      <c r="S710" s="6">
        <v>20707.724609375</v>
      </c>
      <c r="T710" s="6">
        <v>17980.265625</v>
      </c>
      <c r="U710" s="6">
        <v>20920.517578125</v>
      </c>
      <c r="V710" s="6">
        <v>13471.7431640625</v>
      </c>
      <c r="W710" s="6">
        <v>12743.96484375</v>
      </c>
      <c r="X710" s="6">
        <v>17036.66015625</v>
      </c>
      <c r="Y710" s="6">
        <v>17743.955078125</v>
      </c>
      <c r="Z710" s="6">
        <v>13417.4638671875</v>
      </c>
      <c r="AA710" s="6">
        <v>11170.3173828125</v>
      </c>
      <c r="AB710" s="6">
        <v>11053.9208984375</v>
      </c>
    </row>
    <row r="711" spans="2:28" x14ac:dyDescent="0.25">
      <c r="B711">
        <f>COUNTIF(Lists!$E$3:$E$547,Energy!$D711)</f>
        <v>0</v>
      </c>
      <c r="C711">
        <f>COUNTIF(Lists!$C$4:$C$17,Energy!$D711)</f>
        <v>1</v>
      </c>
      <c r="D711" s="8" t="s">
        <v>64</v>
      </c>
      <c r="E711" s="6">
        <v>23595.22265625</v>
      </c>
      <c r="F711" s="6">
        <v>26603.83203125</v>
      </c>
      <c r="G711" s="6">
        <v>27005.947265625</v>
      </c>
      <c r="H711" s="6">
        <v>34451.5625</v>
      </c>
      <c r="I711" s="6">
        <v>18180.61328125</v>
      </c>
      <c r="J711" s="6">
        <v>20177.419921875</v>
      </c>
      <c r="K711" s="6">
        <v>12343.580078125</v>
      </c>
      <c r="L711" s="6">
        <v>17288.712890625</v>
      </c>
      <c r="M711" s="6">
        <v>23182.927734375</v>
      </c>
      <c r="N711" s="6">
        <v>17274.22265625</v>
      </c>
      <c r="O711" s="6">
        <v>17177.5078125</v>
      </c>
      <c r="P711" s="6">
        <v>20838.20703125</v>
      </c>
      <c r="Q711" s="6">
        <v>19849.615234375</v>
      </c>
      <c r="R711" s="6">
        <v>15081.9560546875</v>
      </c>
      <c r="S711" s="6">
        <v>20696.599609375</v>
      </c>
      <c r="T711" s="6">
        <v>17696.830078125</v>
      </c>
      <c r="U711" s="6">
        <v>15049.02734375</v>
      </c>
      <c r="V711" s="6">
        <v>14004.05859375</v>
      </c>
      <c r="W711" s="6">
        <v>14815.51953125</v>
      </c>
      <c r="X711" s="6">
        <v>18016.154296875</v>
      </c>
      <c r="Y711" s="6">
        <v>18264.5625</v>
      </c>
      <c r="Z711" s="6">
        <v>12716.9072265625</v>
      </c>
      <c r="AA711" s="6">
        <v>11192.7734375</v>
      </c>
      <c r="AB711" s="6">
        <v>11941.0888671875</v>
      </c>
    </row>
    <row r="712" spans="2:28" x14ac:dyDescent="0.25">
      <c r="B712">
        <f>COUNTIF(Lists!$E$3:$E$547,Energy!$D712)</f>
        <v>0</v>
      </c>
      <c r="C712">
        <f>COUNTIF(Lists!$C$4:$C$17,Energy!$D712)</f>
        <v>0</v>
      </c>
      <c r="D712" s="8" t="s">
        <v>65</v>
      </c>
      <c r="E712" s="6">
        <v>1049.254516601562</v>
      </c>
      <c r="F712" s="6">
        <v>1049.254516601562</v>
      </c>
      <c r="G712" s="6">
        <v>1051.316162109375</v>
      </c>
      <c r="H712" s="6">
        <v>1049.254516601562</v>
      </c>
      <c r="I712" s="6">
        <v>1049.254516601562</v>
      </c>
      <c r="J712" s="6">
        <v>1049.254516601562</v>
      </c>
      <c r="K712" s="6">
        <v>1051.316162109375</v>
      </c>
      <c r="L712" s="6">
        <v>1049.254516601562</v>
      </c>
      <c r="M712" s="6">
        <v>1049.254516601562</v>
      </c>
      <c r="N712" s="6">
        <v>1049.254516601562</v>
      </c>
      <c r="O712" s="6">
        <v>1051.316162109375</v>
      </c>
      <c r="P712" s="6">
        <v>1049.254516601562</v>
      </c>
      <c r="Q712" s="6">
        <v>1049.254516601562</v>
      </c>
      <c r="R712" s="6">
        <v>1049.254516601562</v>
      </c>
      <c r="S712" s="6">
        <v>1051.316162109375</v>
      </c>
      <c r="T712" s="6">
        <v>1049.254516601562</v>
      </c>
      <c r="U712" s="6">
        <v>1049.254516601562</v>
      </c>
      <c r="V712" s="6">
        <v>1049.254516601562</v>
      </c>
      <c r="W712" s="6">
        <v>1051.316162109375</v>
      </c>
      <c r="X712" s="6">
        <v>1049.254516601562</v>
      </c>
      <c r="Y712" s="6">
        <v>1049.254516601562</v>
      </c>
      <c r="Z712" s="6">
        <v>1049.254516601562</v>
      </c>
      <c r="AA712" s="6">
        <v>1051.316162109375</v>
      </c>
      <c r="AB712" s="6">
        <v>1049.254516601562</v>
      </c>
    </row>
    <row r="713" spans="2:28" x14ac:dyDescent="0.25">
      <c r="B713">
        <f>COUNTIF(Lists!$E$3:$E$547,Energy!$D713)</f>
        <v>0</v>
      </c>
      <c r="C713">
        <f>COUNTIF(Lists!$C$4:$C$17,Energy!$D713)</f>
        <v>0</v>
      </c>
      <c r="D713" s="8" t="s">
        <v>66</v>
      </c>
      <c r="E713" s="6">
        <v>330908.40625</v>
      </c>
      <c r="F713" s="6">
        <v>330908.40625</v>
      </c>
      <c r="G713" s="6">
        <v>331399.84375</v>
      </c>
      <c r="H713" s="6">
        <v>330908.40625</v>
      </c>
      <c r="I713" s="6">
        <v>330908.40625</v>
      </c>
      <c r="J713" s="6">
        <v>330908.40625</v>
      </c>
      <c r="K713" s="6">
        <v>331399.84375</v>
      </c>
      <c r="L713" s="6">
        <v>330908.40625</v>
      </c>
      <c r="M713" s="6">
        <v>330908.40625</v>
      </c>
      <c r="N713" s="6">
        <v>330908.40625</v>
      </c>
      <c r="O713" s="6">
        <v>331399.84375</v>
      </c>
      <c r="P713" s="6">
        <v>330908.40625</v>
      </c>
      <c r="Q713" s="6">
        <v>330908.40625</v>
      </c>
      <c r="R713" s="6">
        <v>330908.40625</v>
      </c>
      <c r="S713" s="6">
        <v>331399.84375</v>
      </c>
      <c r="T713" s="6">
        <v>330908.40625</v>
      </c>
      <c r="U713" s="6">
        <v>330908.40625</v>
      </c>
      <c r="V713" s="6">
        <v>330908.40625</v>
      </c>
      <c r="W713" s="6">
        <v>331399.8125</v>
      </c>
      <c r="X713" s="6">
        <v>330908.375</v>
      </c>
      <c r="Y713" s="6">
        <v>330908.40625</v>
      </c>
      <c r="Z713" s="6">
        <v>330908.40625</v>
      </c>
      <c r="AA713" s="6">
        <v>331399.8125</v>
      </c>
      <c r="AB713" s="6">
        <v>330908.40625</v>
      </c>
    </row>
    <row r="714" spans="2:28" x14ac:dyDescent="0.25">
      <c r="B714">
        <f>COUNTIF(Lists!$E$3:$E$547,Energy!$D714)</f>
        <v>0</v>
      </c>
      <c r="C714">
        <f>COUNTIF(Lists!$C$4:$C$17,Energy!$D714)</f>
        <v>0</v>
      </c>
      <c r="D714" s="8" t="s">
        <v>67</v>
      </c>
      <c r="E714" s="6">
        <v>382522.40625</v>
      </c>
      <c r="F714" s="6">
        <v>382522.40625</v>
      </c>
      <c r="G714" s="6">
        <v>384498.59375</v>
      </c>
      <c r="H714" s="6">
        <v>382522.40625</v>
      </c>
      <c r="I714" s="6">
        <v>382522.40625</v>
      </c>
      <c r="J714" s="6">
        <v>382522.40625</v>
      </c>
      <c r="K714" s="6">
        <v>384498.59375</v>
      </c>
      <c r="L714" s="6">
        <v>382522.40625</v>
      </c>
      <c r="M714" s="6">
        <v>382522.40625</v>
      </c>
      <c r="N714" s="6">
        <v>382522.40625</v>
      </c>
      <c r="O714" s="6">
        <v>384498.59375</v>
      </c>
      <c r="P714" s="6">
        <v>382522.40625</v>
      </c>
      <c r="Q714" s="6">
        <v>382522.40625</v>
      </c>
      <c r="R714" s="6">
        <v>382522.40625</v>
      </c>
      <c r="S714" s="6">
        <v>384498.59375</v>
      </c>
      <c r="T714" s="6">
        <v>382522.40625</v>
      </c>
      <c r="U714" s="6">
        <v>382522.40625</v>
      </c>
      <c r="V714" s="6">
        <v>382522.40625</v>
      </c>
      <c r="W714" s="6">
        <v>384498.59375</v>
      </c>
      <c r="X714" s="6">
        <v>382522.40625</v>
      </c>
      <c r="Y714" s="6">
        <v>382522.40625</v>
      </c>
      <c r="Z714" s="6">
        <v>382522.40625</v>
      </c>
      <c r="AA714" s="6">
        <v>384498.59375</v>
      </c>
      <c r="AB714" s="6">
        <v>382522.40625</v>
      </c>
    </row>
    <row r="715" spans="2:28" x14ac:dyDescent="0.25">
      <c r="B715">
        <f>COUNTIF(Lists!$E$3:$E$547,Energy!$D715)</f>
        <v>0</v>
      </c>
      <c r="C715">
        <f>COUNTIF(Lists!$C$4:$C$17,Energy!$D715)</f>
        <v>0</v>
      </c>
      <c r="D715" s="8" t="s">
        <v>68</v>
      </c>
      <c r="E715" s="6">
        <v>114241.8828125</v>
      </c>
      <c r="F715" s="6">
        <v>114241.8828125</v>
      </c>
      <c r="G715" s="6">
        <v>114576.8828125</v>
      </c>
      <c r="H715" s="6">
        <v>114241.8828125</v>
      </c>
      <c r="I715" s="6">
        <v>114241.8828125</v>
      </c>
      <c r="J715" s="6">
        <v>105577.390625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</row>
    <row r="716" spans="2:28" x14ac:dyDescent="0.25">
      <c r="B716">
        <f>COUNTIF(Lists!$E$3:$E$547,Energy!$D716)</f>
        <v>0</v>
      </c>
      <c r="C716">
        <f>COUNTIF(Lists!$C$4:$C$17,Energy!$D716)</f>
        <v>0</v>
      </c>
      <c r="D716" s="8" t="s">
        <v>69</v>
      </c>
      <c r="E716" s="6">
        <v>810071.0625</v>
      </c>
      <c r="F716" s="6">
        <v>810071.0625</v>
      </c>
      <c r="G716" s="6">
        <v>815344.0625</v>
      </c>
      <c r="H716" s="6">
        <v>810071.0625</v>
      </c>
      <c r="I716" s="6">
        <v>810071.0625</v>
      </c>
      <c r="J716" s="6">
        <v>810071.0625</v>
      </c>
      <c r="K716" s="6">
        <v>815344.0625</v>
      </c>
      <c r="L716" s="6">
        <v>810071.0625</v>
      </c>
      <c r="M716" s="6">
        <v>810071.0625</v>
      </c>
      <c r="N716" s="6">
        <v>810071.0625</v>
      </c>
      <c r="O716" s="6">
        <v>815344.0625</v>
      </c>
      <c r="P716" s="6">
        <v>810071.0625</v>
      </c>
      <c r="Q716" s="6">
        <v>810071.0625</v>
      </c>
      <c r="R716" s="6">
        <v>810071.0625</v>
      </c>
      <c r="S716" s="6">
        <v>815344.0625</v>
      </c>
      <c r="T716" s="6">
        <v>810071.0625</v>
      </c>
      <c r="U716" s="6">
        <v>810071.0625</v>
      </c>
      <c r="V716" s="6">
        <v>810071.0625</v>
      </c>
      <c r="W716" s="6">
        <v>815344.0625</v>
      </c>
      <c r="X716" s="6">
        <v>810071.0625</v>
      </c>
      <c r="Y716" s="6">
        <v>810071.0625</v>
      </c>
      <c r="Z716" s="6">
        <v>810071.0625</v>
      </c>
      <c r="AA716" s="6">
        <v>815344.0625</v>
      </c>
      <c r="AB716" s="6">
        <v>810071.0625</v>
      </c>
    </row>
    <row r="717" spans="2:28" x14ac:dyDescent="0.25">
      <c r="B717">
        <f>COUNTIF(Lists!$E$3:$E$547,Energy!$D717)</f>
        <v>0</v>
      </c>
      <c r="C717">
        <f>COUNTIF(Lists!$C$4:$C$17,Energy!$D717)</f>
        <v>0</v>
      </c>
      <c r="D717" s="8" t="s">
        <v>70</v>
      </c>
      <c r="E717" s="6">
        <v>325817.875</v>
      </c>
      <c r="F717" s="6">
        <v>325817.875</v>
      </c>
      <c r="G717" s="6">
        <v>328326.21875</v>
      </c>
      <c r="H717" s="6">
        <v>325817.875</v>
      </c>
      <c r="I717" s="6">
        <v>325817.875</v>
      </c>
      <c r="J717" s="6">
        <v>325817.875</v>
      </c>
      <c r="K717" s="6">
        <v>328326.21875</v>
      </c>
      <c r="L717" s="6">
        <v>325817.875</v>
      </c>
      <c r="M717" s="6">
        <v>325817.875</v>
      </c>
      <c r="N717" s="6">
        <v>325817.875</v>
      </c>
      <c r="O717" s="6">
        <v>328326.21875</v>
      </c>
      <c r="P717" s="6">
        <v>325817.875</v>
      </c>
      <c r="Q717" s="6">
        <v>325817.875</v>
      </c>
      <c r="R717" s="6">
        <v>325817.875</v>
      </c>
      <c r="S717" s="6">
        <v>328326.21875</v>
      </c>
      <c r="T717" s="6">
        <v>325817.875</v>
      </c>
      <c r="U717" s="6">
        <v>325817.875</v>
      </c>
      <c r="V717" s="6">
        <v>325817.875</v>
      </c>
      <c r="W717" s="6">
        <v>328326.21875</v>
      </c>
      <c r="X717" s="6">
        <v>325817.875</v>
      </c>
      <c r="Y717" s="6">
        <v>325817.875</v>
      </c>
      <c r="Z717" s="6">
        <v>325817.875</v>
      </c>
      <c r="AA717" s="6">
        <v>328326.21875</v>
      </c>
      <c r="AB717" s="6">
        <v>325817.875</v>
      </c>
    </row>
    <row r="718" spans="2:28" x14ac:dyDescent="0.25">
      <c r="B718">
        <f>COUNTIF(Lists!$E$3:$E$547,Energy!$D718)</f>
        <v>0</v>
      </c>
      <c r="C718">
        <f>COUNTIF(Lists!$C$4:$C$17,Energy!$D718)</f>
        <v>0</v>
      </c>
      <c r="D718" s="8" t="s">
        <v>71</v>
      </c>
      <c r="E718" s="6">
        <v>534251.125</v>
      </c>
      <c r="F718" s="6">
        <v>534251.125</v>
      </c>
      <c r="G718" s="6">
        <v>536528</v>
      </c>
      <c r="H718" s="6">
        <v>534251.125</v>
      </c>
      <c r="I718" s="6">
        <v>534251.125</v>
      </c>
      <c r="J718" s="6">
        <v>534251.125</v>
      </c>
      <c r="K718" s="6">
        <v>536528</v>
      </c>
      <c r="L718" s="6">
        <v>534251.125</v>
      </c>
      <c r="M718" s="6">
        <v>534251.125</v>
      </c>
      <c r="N718" s="6">
        <v>534251.125</v>
      </c>
      <c r="O718" s="6">
        <v>536528</v>
      </c>
      <c r="P718" s="6">
        <v>534251.125</v>
      </c>
      <c r="Q718" s="6">
        <v>534251.125</v>
      </c>
      <c r="R718" s="6">
        <v>534251.125</v>
      </c>
      <c r="S718" s="6">
        <v>536528</v>
      </c>
      <c r="T718" s="6">
        <v>534251.125</v>
      </c>
      <c r="U718" s="6">
        <v>534251.125</v>
      </c>
      <c r="V718" s="6">
        <v>534251.125</v>
      </c>
      <c r="W718" s="6">
        <v>536528</v>
      </c>
      <c r="X718" s="6">
        <v>534251.125</v>
      </c>
      <c r="Y718" s="6">
        <v>534251.125</v>
      </c>
      <c r="Z718" s="6">
        <v>534251.125</v>
      </c>
      <c r="AA718" s="6">
        <v>536528</v>
      </c>
      <c r="AB718" s="6">
        <v>534251.125</v>
      </c>
    </row>
    <row r="719" spans="2:28" x14ac:dyDescent="0.25">
      <c r="B719">
        <f>COUNTIF(Lists!$E$3:$E$547,Energy!$D719)</f>
        <v>0</v>
      </c>
      <c r="C719">
        <f>COUNTIF(Lists!$C$4:$C$17,Energy!$D719)</f>
        <v>0</v>
      </c>
      <c r="D719" s="8" t="s">
        <v>72</v>
      </c>
      <c r="E719" s="6">
        <v>102830.4921875</v>
      </c>
      <c r="F719" s="6">
        <v>102830.4921875</v>
      </c>
      <c r="G719" s="6">
        <v>103268.734375</v>
      </c>
      <c r="H719" s="6">
        <v>102830.4921875</v>
      </c>
      <c r="I719" s="6">
        <v>102830.4921875</v>
      </c>
      <c r="J719" s="6">
        <v>102830.4921875</v>
      </c>
      <c r="K719" s="6">
        <v>103268.734375</v>
      </c>
      <c r="L719" s="6">
        <v>102830.4921875</v>
      </c>
      <c r="M719" s="6">
        <v>102830.4921875</v>
      </c>
      <c r="N719" s="6">
        <v>102830.4921875</v>
      </c>
      <c r="O719" s="6">
        <v>103268.734375</v>
      </c>
      <c r="P719" s="6">
        <v>102830.4921875</v>
      </c>
      <c r="Q719" s="6">
        <v>102830.4921875</v>
      </c>
      <c r="R719" s="6">
        <v>102830.4921875</v>
      </c>
      <c r="S719" s="6">
        <v>103268.734375</v>
      </c>
      <c r="T719" s="6">
        <v>102830.4921875</v>
      </c>
      <c r="U719" s="6">
        <v>102830.4921875</v>
      </c>
      <c r="V719" s="6">
        <v>102830.4921875</v>
      </c>
      <c r="W719" s="6">
        <v>103268.734375</v>
      </c>
      <c r="X719" s="6">
        <v>102830.4921875</v>
      </c>
      <c r="Y719" s="6">
        <v>102830.4921875</v>
      </c>
      <c r="Z719" s="6">
        <v>102830.4921875</v>
      </c>
      <c r="AA719" s="6">
        <v>103268.734375</v>
      </c>
      <c r="AB719" s="6">
        <v>102830.4921875</v>
      </c>
    </row>
    <row r="720" spans="2:28" x14ac:dyDescent="0.25">
      <c r="B720">
        <f>COUNTIF(Lists!$E$3:$E$547,Energy!$D720)</f>
        <v>0</v>
      </c>
      <c r="C720">
        <f>COUNTIF(Lists!$C$4:$C$17,Energy!$D720)</f>
        <v>0</v>
      </c>
      <c r="D720" s="8" t="s">
        <v>73</v>
      </c>
      <c r="E720" s="6">
        <v>481615.53125</v>
      </c>
      <c r="F720" s="6">
        <v>481615.53125</v>
      </c>
      <c r="G720" s="6">
        <v>482956.625</v>
      </c>
      <c r="H720" s="6">
        <v>481615.53125</v>
      </c>
      <c r="I720" s="6">
        <v>481615.53125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</row>
    <row r="721" spans="2:28" x14ac:dyDescent="0.25">
      <c r="B721">
        <f>COUNTIF(Lists!$E$3:$E$547,Energy!$D721)</f>
        <v>0</v>
      </c>
      <c r="C721">
        <f>COUNTIF(Lists!$C$4:$C$17,Energy!$D721)</f>
        <v>0</v>
      </c>
      <c r="D721" s="8" t="s">
        <v>74</v>
      </c>
      <c r="E721" s="6">
        <v>224740.75</v>
      </c>
      <c r="F721" s="6">
        <v>224740.75</v>
      </c>
      <c r="G721" s="6">
        <v>176348.078125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</row>
    <row r="722" spans="2:28" x14ac:dyDescent="0.25">
      <c r="B722">
        <f>COUNTIF(Lists!$E$3:$E$547,Energy!$D722)</f>
        <v>0</v>
      </c>
      <c r="C722">
        <f>COUNTIF(Lists!$C$4:$C$17,Energy!$D722)</f>
        <v>0</v>
      </c>
      <c r="D722" s="8" t="s">
        <v>75</v>
      </c>
      <c r="E722" s="6">
        <v>29409.50390625</v>
      </c>
      <c r="F722" s="6">
        <v>29402.470703125</v>
      </c>
      <c r="G722" s="6">
        <v>29492.2578125</v>
      </c>
      <c r="H722" s="6">
        <v>29409.50390625</v>
      </c>
      <c r="I722" s="6">
        <v>29409.50390625</v>
      </c>
      <c r="J722" s="6">
        <v>29409.50390625</v>
      </c>
      <c r="K722" s="6">
        <v>29492.2578125</v>
      </c>
      <c r="L722" s="6">
        <v>29409.50390625</v>
      </c>
      <c r="M722" s="6">
        <v>29409.50390625</v>
      </c>
      <c r="N722" s="6">
        <v>29390.6484375</v>
      </c>
      <c r="O722" s="6">
        <v>29474.255859375</v>
      </c>
      <c r="P722" s="6">
        <v>29340.244140625</v>
      </c>
      <c r="Q722" s="6">
        <v>29353.17578125</v>
      </c>
      <c r="R722" s="6">
        <v>29351.9453125</v>
      </c>
      <c r="S722" s="6">
        <v>29396.583984375</v>
      </c>
      <c r="T722" s="6">
        <v>29265.572265625</v>
      </c>
      <c r="U722" s="6">
        <v>29220.8828125</v>
      </c>
      <c r="V722" s="6">
        <v>29164.244140625</v>
      </c>
      <c r="W722" s="6">
        <v>29069.533203125</v>
      </c>
      <c r="X722" s="6">
        <v>28883.8515625</v>
      </c>
      <c r="Y722" s="6">
        <v>28934.291015625</v>
      </c>
      <c r="Z722" s="6">
        <v>29062.818359375</v>
      </c>
      <c r="AA722" s="6">
        <v>29079.462890625</v>
      </c>
      <c r="AB722" s="6">
        <v>29020.919921875</v>
      </c>
    </row>
    <row r="723" spans="2:28" x14ac:dyDescent="0.25">
      <c r="B723">
        <f>COUNTIF(Lists!$E$3:$E$547,Energy!$D723)</f>
        <v>0</v>
      </c>
      <c r="C723">
        <f>COUNTIF(Lists!$C$4:$C$17,Energy!$D723)</f>
        <v>0</v>
      </c>
      <c r="D723" s="8" t="s">
        <v>76</v>
      </c>
      <c r="E723" s="6">
        <v>228015.609375</v>
      </c>
      <c r="F723" s="6">
        <v>228015.609375</v>
      </c>
      <c r="G723" s="6">
        <v>228672.875</v>
      </c>
      <c r="H723" s="6">
        <v>228015.609375</v>
      </c>
      <c r="I723" s="6">
        <v>228015.609375</v>
      </c>
      <c r="J723" s="6">
        <v>228015.609375</v>
      </c>
      <c r="K723" s="6">
        <v>228683.203125</v>
      </c>
      <c r="L723" s="6">
        <v>228015.609375</v>
      </c>
      <c r="M723" s="6">
        <v>228015.609375</v>
      </c>
      <c r="N723" s="6">
        <v>190111.203125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0</v>
      </c>
    </row>
    <row r="724" spans="2:28" x14ac:dyDescent="0.25">
      <c r="B724">
        <f>COUNTIF(Lists!$E$3:$E$547,Energy!$D724)</f>
        <v>0</v>
      </c>
      <c r="C724">
        <f>COUNTIF(Lists!$C$4:$C$17,Energy!$D724)</f>
        <v>0</v>
      </c>
      <c r="D724" s="8" t="s">
        <v>77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37753.25</v>
      </c>
      <c r="O724" s="6">
        <v>228573.109375</v>
      </c>
      <c r="P724" s="6">
        <v>227597.9375</v>
      </c>
      <c r="Q724" s="6">
        <v>227617.609375</v>
      </c>
      <c r="R724" s="6">
        <v>227615.03125</v>
      </c>
      <c r="S724" s="6">
        <v>228036.359375</v>
      </c>
      <c r="T724" s="6">
        <v>227136.21875</v>
      </c>
      <c r="U724" s="6">
        <v>226897.5625</v>
      </c>
      <c r="V724" s="6">
        <v>226573.9375</v>
      </c>
      <c r="W724" s="6">
        <v>226233.515625</v>
      </c>
      <c r="X724" s="6">
        <v>224920.78125</v>
      </c>
      <c r="Y724" s="6">
        <v>225068.1875</v>
      </c>
      <c r="Z724" s="6">
        <v>225866.984375</v>
      </c>
      <c r="AA724" s="6">
        <v>226369.84375</v>
      </c>
      <c r="AB724" s="6">
        <v>225588.359375</v>
      </c>
    </row>
    <row r="725" spans="2:28" x14ac:dyDescent="0.25">
      <c r="B725">
        <f>COUNTIF(Lists!$E$3:$E$547,Energy!$D725)</f>
        <v>0</v>
      </c>
      <c r="C725">
        <f>COUNTIF(Lists!$C$4:$C$17,Energy!$D725)</f>
        <v>0</v>
      </c>
      <c r="D725" s="8" t="s">
        <v>78</v>
      </c>
      <c r="E725" s="6">
        <v>438919.34375</v>
      </c>
      <c r="F725" s="6">
        <v>438919.34375</v>
      </c>
      <c r="G725" s="6">
        <v>440204.4375</v>
      </c>
      <c r="H725" s="6">
        <v>438919.34375</v>
      </c>
      <c r="I725" s="6">
        <v>438919.34375</v>
      </c>
      <c r="J725" s="6">
        <v>438919.34375</v>
      </c>
      <c r="K725" s="6">
        <v>440204.4375</v>
      </c>
      <c r="L725" s="6">
        <v>438919.34375</v>
      </c>
      <c r="M725" s="6">
        <v>438919.34375</v>
      </c>
      <c r="N725" s="6">
        <v>366024.6875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0</v>
      </c>
    </row>
    <row r="726" spans="2:28" x14ac:dyDescent="0.25">
      <c r="B726">
        <f>COUNTIF(Lists!$E$3:$E$547,Energy!$D726)</f>
        <v>0</v>
      </c>
      <c r="C726">
        <f>COUNTIF(Lists!$C$4:$C$17,Energy!$D726)</f>
        <v>0</v>
      </c>
      <c r="D726" s="8" t="s">
        <v>79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72673.234375</v>
      </c>
      <c r="O726" s="6">
        <v>439938.03125</v>
      </c>
      <c r="P726" s="6">
        <v>438236.875</v>
      </c>
      <c r="Q726" s="6">
        <v>438261.21875</v>
      </c>
      <c r="R726" s="6">
        <v>438379.375</v>
      </c>
      <c r="S726" s="6">
        <v>439185.65625</v>
      </c>
      <c r="T726" s="6">
        <v>437610.40625</v>
      </c>
      <c r="U726" s="6">
        <v>437223.40625</v>
      </c>
      <c r="V726" s="6">
        <v>436594.9375</v>
      </c>
      <c r="W726" s="6">
        <v>436401.03125</v>
      </c>
      <c r="X726" s="6">
        <v>434230.65625</v>
      </c>
      <c r="Y726" s="6">
        <v>434885</v>
      </c>
      <c r="Z726" s="6">
        <v>436429.28125</v>
      </c>
      <c r="AA726" s="6">
        <v>437409.96875</v>
      </c>
      <c r="AB726" s="6">
        <v>436317.625</v>
      </c>
    </row>
    <row r="727" spans="2:28" x14ac:dyDescent="0.25">
      <c r="B727">
        <f>COUNTIF(Lists!$E$3:$E$547,Energy!$D727)</f>
        <v>0</v>
      </c>
      <c r="C727">
        <f>COUNTIF(Lists!$C$4:$C$17,Energy!$D727)</f>
        <v>0</v>
      </c>
      <c r="D727" s="8" t="s">
        <v>80</v>
      </c>
      <c r="E727" s="6">
        <v>1601602.875</v>
      </c>
      <c r="F727" s="6">
        <v>1601602.875</v>
      </c>
      <c r="G727" s="6">
        <v>1606225.375</v>
      </c>
      <c r="H727" s="6">
        <v>1601602.875</v>
      </c>
      <c r="I727" s="6">
        <v>1601602.875</v>
      </c>
      <c r="J727" s="6">
        <v>1601602.875</v>
      </c>
      <c r="K727" s="6">
        <v>1606225.375</v>
      </c>
      <c r="L727" s="6">
        <v>1601602.875</v>
      </c>
      <c r="M727" s="6">
        <v>1601602.875</v>
      </c>
      <c r="N727" s="6">
        <v>1350729.375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0</v>
      </c>
    </row>
    <row r="728" spans="2:28" x14ac:dyDescent="0.25">
      <c r="B728">
        <f>COUNTIF(Lists!$E$3:$E$547,Energy!$D728)</f>
        <v>0</v>
      </c>
      <c r="C728">
        <f>COUNTIF(Lists!$C$4:$C$17,Energy!$D728)</f>
        <v>0</v>
      </c>
      <c r="D728" s="8" t="s">
        <v>81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250014.5</v>
      </c>
      <c r="O728" s="6">
        <v>1605748.125</v>
      </c>
      <c r="P728" s="6">
        <v>1600085.25</v>
      </c>
      <c r="Q728" s="6">
        <v>1600317.125</v>
      </c>
      <c r="R728" s="6">
        <v>1600701.5</v>
      </c>
      <c r="S728" s="6">
        <v>1605299.25</v>
      </c>
      <c r="T728" s="6">
        <v>1600819.875</v>
      </c>
      <c r="U728" s="6">
        <v>1600442.75</v>
      </c>
      <c r="V728" s="6">
        <v>1599754.75</v>
      </c>
      <c r="W728" s="6">
        <v>1600076.25</v>
      </c>
      <c r="X728" s="6">
        <v>1594073.875</v>
      </c>
      <c r="Y728" s="6">
        <v>1598048.375</v>
      </c>
      <c r="Z728" s="6">
        <v>1597157.875</v>
      </c>
      <c r="AA728" s="6">
        <v>1601629.625</v>
      </c>
      <c r="AB728" s="6">
        <v>1599211</v>
      </c>
    </row>
    <row r="729" spans="2:28" x14ac:dyDescent="0.25">
      <c r="B729">
        <f>COUNTIF(Lists!$E$3:$E$547,Energy!$D729)</f>
        <v>0</v>
      </c>
      <c r="C729">
        <f>COUNTIF(Lists!$C$4:$C$17,Energy!$D729)</f>
        <v>0</v>
      </c>
      <c r="D729" s="8" t="s">
        <v>82</v>
      </c>
      <c r="E729" s="6">
        <v>31759.81640625</v>
      </c>
      <c r="F729" s="6">
        <v>31751.505859375</v>
      </c>
      <c r="G729" s="6">
        <v>31850.994140625</v>
      </c>
      <c r="H729" s="6">
        <v>31759.81640625</v>
      </c>
      <c r="I729" s="6">
        <v>31759.81640625</v>
      </c>
      <c r="J729" s="6">
        <v>31759.81640625</v>
      </c>
      <c r="K729" s="6">
        <v>31850.994140625</v>
      </c>
      <c r="L729" s="6">
        <v>31759.81640625</v>
      </c>
      <c r="M729" s="6">
        <v>31759.81640625</v>
      </c>
      <c r="N729" s="6">
        <v>31739.0625</v>
      </c>
      <c r="O729" s="6">
        <v>31831.064453125</v>
      </c>
      <c r="P729" s="6">
        <v>31675.37109375</v>
      </c>
      <c r="Q729" s="6">
        <v>31694.8671875</v>
      </c>
      <c r="R729" s="6">
        <v>31699.97265625</v>
      </c>
      <c r="S729" s="6">
        <v>31749.119140625</v>
      </c>
      <c r="T729" s="6">
        <v>31607.73046875</v>
      </c>
      <c r="U729" s="6">
        <v>31558.080078125</v>
      </c>
      <c r="V729" s="6">
        <v>31495.623046875</v>
      </c>
      <c r="W729" s="6">
        <v>31393.111328125</v>
      </c>
      <c r="X729" s="6">
        <v>31170.94140625</v>
      </c>
      <c r="Y729" s="6">
        <v>31229.994140625</v>
      </c>
      <c r="Z729" s="6">
        <v>31387.408203125</v>
      </c>
      <c r="AA729" s="6">
        <v>31411.66015625</v>
      </c>
      <c r="AB729" s="6">
        <v>31340.236328125</v>
      </c>
    </row>
    <row r="730" spans="2:28" x14ac:dyDescent="0.25">
      <c r="B730">
        <f>COUNTIF(Lists!$E$3:$E$547,Energy!$D730)</f>
        <v>0</v>
      </c>
      <c r="C730">
        <f>COUNTIF(Lists!$C$4:$C$17,Energy!$D730)</f>
        <v>0</v>
      </c>
      <c r="D730" s="8" t="s">
        <v>83</v>
      </c>
      <c r="E730" s="6">
        <v>1264668</v>
      </c>
      <c r="F730" s="6">
        <v>1245823.25</v>
      </c>
      <c r="G730" s="6">
        <v>1229008.75</v>
      </c>
      <c r="H730" s="6">
        <v>1206748.75</v>
      </c>
      <c r="I730" s="6">
        <v>1186876.75</v>
      </c>
      <c r="J730" s="6">
        <v>1166131.25</v>
      </c>
      <c r="K730" s="6">
        <v>855744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0</v>
      </c>
    </row>
    <row r="731" spans="2:28" x14ac:dyDescent="0.25">
      <c r="B731">
        <f>COUNTIF(Lists!$E$3:$E$547,Energy!$D731)</f>
        <v>0</v>
      </c>
      <c r="C731">
        <f>COUNTIF(Lists!$C$4:$C$17,Energy!$D731)</f>
        <v>0</v>
      </c>
      <c r="D731" s="8" t="s">
        <v>84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296676</v>
      </c>
      <c r="L731" s="6">
        <v>1150020</v>
      </c>
      <c r="M731" s="6">
        <v>1150020</v>
      </c>
      <c r="N731" s="6">
        <v>1149369.875</v>
      </c>
      <c r="O731" s="6">
        <v>1151898</v>
      </c>
      <c r="P731" s="6">
        <v>1148341.625</v>
      </c>
      <c r="Q731" s="6">
        <v>1148351.75</v>
      </c>
      <c r="R731" s="6">
        <v>1148521.25</v>
      </c>
      <c r="S731" s="6">
        <v>1149980.625</v>
      </c>
      <c r="T731" s="6">
        <v>1147151.5</v>
      </c>
      <c r="U731" s="6">
        <v>1146641.875</v>
      </c>
      <c r="V731" s="6">
        <v>1144749.75</v>
      </c>
      <c r="W731" s="6">
        <v>1142254.875</v>
      </c>
      <c r="X731" s="6">
        <v>1137564.375</v>
      </c>
      <c r="Y731" s="6">
        <v>1140415.875</v>
      </c>
      <c r="Z731" s="6">
        <v>1142200.25</v>
      </c>
      <c r="AA731" s="6">
        <v>1145078.75</v>
      </c>
      <c r="AB731" s="6">
        <v>1144411</v>
      </c>
    </row>
    <row r="732" spans="2:28" x14ac:dyDescent="0.25">
      <c r="B732">
        <f>COUNTIF(Lists!$E$3:$E$547,Energy!$D732)</f>
        <v>0</v>
      </c>
      <c r="C732">
        <f>COUNTIF(Lists!$C$4:$C$17,Energy!$D732)</f>
        <v>0</v>
      </c>
      <c r="D732" s="8" t="s">
        <v>85</v>
      </c>
      <c r="E732" s="6">
        <v>257988.25</v>
      </c>
      <c r="F732" s="6">
        <v>258719.0625</v>
      </c>
      <c r="G732" s="6">
        <v>259347.140625</v>
      </c>
      <c r="H732" s="6">
        <v>210603.65625</v>
      </c>
      <c r="I732" s="6">
        <v>258016.28125</v>
      </c>
      <c r="J732" s="6">
        <v>258736.765625</v>
      </c>
      <c r="K732" s="6">
        <v>259263.609375</v>
      </c>
      <c r="L732" s="6">
        <v>209422.984375</v>
      </c>
      <c r="M732" s="6">
        <v>258024.328125</v>
      </c>
      <c r="N732" s="6">
        <v>258668.8125</v>
      </c>
      <c r="O732" s="6">
        <v>259106.96875</v>
      </c>
      <c r="P732" s="6">
        <v>213078.03125</v>
      </c>
      <c r="Q732" s="6">
        <v>257566.953125</v>
      </c>
      <c r="R732" s="6">
        <v>258468.75</v>
      </c>
      <c r="S732" s="6">
        <v>258538.25</v>
      </c>
      <c r="T732" s="6">
        <v>211315.234375</v>
      </c>
      <c r="U732" s="6">
        <v>256647.4375</v>
      </c>
      <c r="V732" s="6">
        <v>256493.53125</v>
      </c>
      <c r="W732" s="6">
        <v>201691.546875</v>
      </c>
      <c r="X732" s="6">
        <v>252756.140625</v>
      </c>
      <c r="Y732" s="6">
        <v>254157.28125</v>
      </c>
      <c r="Z732" s="6">
        <v>197660.3125</v>
      </c>
      <c r="AA732" s="6">
        <v>254607.921875</v>
      </c>
      <c r="AB732" s="6">
        <v>254898.34375</v>
      </c>
    </row>
    <row r="733" spans="2:28" x14ac:dyDescent="0.25">
      <c r="B733">
        <f>COUNTIF(Lists!$E$3:$E$547,Energy!$D733)</f>
        <v>0</v>
      </c>
      <c r="C733">
        <f>COUNTIF(Lists!$C$4:$C$17,Energy!$D733)</f>
        <v>0</v>
      </c>
      <c r="D733" s="8" t="s">
        <v>86</v>
      </c>
      <c r="E733" s="6">
        <v>95375.7265625</v>
      </c>
      <c r="F733" s="6">
        <v>95346.71875</v>
      </c>
      <c r="G733" s="6">
        <v>95826.7578125</v>
      </c>
      <c r="H733" s="6">
        <v>95635.6875</v>
      </c>
      <c r="I733" s="6">
        <v>91908.8828125</v>
      </c>
      <c r="J733" s="6">
        <v>91894.328125</v>
      </c>
      <c r="K733" s="6">
        <v>95562.34375</v>
      </c>
      <c r="L733" s="6">
        <v>95627.71875</v>
      </c>
      <c r="M733" s="6">
        <v>95644.84375</v>
      </c>
      <c r="N733" s="6">
        <v>91889.7265625</v>
      </c>
      <c r="O733" s="6">
        <v>92071.8125</v>
      </c>
      <c r="P733" s="6">
        <v>95269.5</v>
      </c>
      <c r="Q733" s="6">
        <v>95542.9609375</v>
      </c>
      <c r="R733" s="6">
        <v>95556.0546875</v>
      </c>
      <c r="S733" s="6">
        <v>91932.65625</v>
      </c>
      <c r="T733" s="6">
        <v>91624.1171875</v>
      </c>
      <c r="U733" s="6">
        <v>91047.1328125</v>
      </c>
      <c r="V733" s="6">
        <v>91318.625</v>
      </c>
      <c r="W733" s="6">
        <v>94980.640625</v>
      </c>
      <c r="X733" s="6">
        <v>90572.7421875</v>
      </c>
      <c r="Y733" s="6">
        <v>90762.3203125</v>
      </c>
      <c r="Z733" s="6">
        <v>90513.25</v>
      </c>
      <c r="AA733" s="6">
        <v>91010.03125</v>
      </c>
      <c r="AB733" s="6">
        <v>94707.0234375</v>
      </c>
    </row>
    <row r="734" spans="2:28" x14ac:dyDescent="0.25">
      <c r="B734">
        <f>COUNTIF(Lists!$E$3:$E$547,Energy!$D734)</f>
        <v>0</v>
      </c>
      <c r="C734">
        <f>COUNTIF(Lists!$C$4:$C$17,Energy!$D734)</f>
        <v>0</v>
      </c>
      <c r="D734" s="8" t="s">
        <v>87</v>
      </c>
      <c r="E734" s="6">
        <v>264661.0625</v>
      </c>
      <c r="F734" s="6">
        <v>264002.34375</v>
      </c>
      <c r="G734" s="6">
        <v>265300.125</v>
      </c>
      <c r="H734" s="6">
        <v>264417</v>
      </c>
      <c r="I734" s="6">
        <v>264311.1875</v>
      </c>
      <c r="J734" s="6">
        <v>260548.359375</v>
      </c>
      <c r="K734" s="6">
        <v>264836.59375</v>
      </c>
      <c r="L734" s="6">
        <v>264465.3125</v>
      </c>
      <c r="M734" s="6">
        <v>264469.78125</v>
      </c>
      <c r="N734" s="6">
        <v>264165.40625</v>
      </c>
      <c r="O734" s="6">
        <v>261201.34375</v>
      </c>
      <c r="P734" s="6">
        <v>263404.875</v>
      </c>
      <c r="Q734" s="6">
        <v>264041.5625</v>
      </c>
      <c r="R734" s="6">
        <v>264140.90625</v>
      </c>
      <c r="S734" s="6">
        <v>264480.28125</v>
      </c>
      <c r="T734" s="6">
        <v>259239.375</v>
      </c>
      <c r="U734" s="6">
        <v>263131.875</v>
      </c>
      <c r="V734" s="6">
        <v>262852.8125</v>
      </c>
      <c r="W734" s="6">
        <v>269600.46875</v>
      </c>
      <c r="X734" s="6">
        <v>260513.328125</v>
      </c>
      <c r="Y734" s="6">
        <v>260559.921875</v>
      </c>
      <c r="Z734" s="6">
        <v>258011.765625</v>
      </c>
      <c r="AA734" s="6">
        <v>262062.4375</v>
      </c>
      <c r="AB734" s="6">
        <v>261898.0625</v>
      </c>
    </row>
    <row r="735" spans="2:28" x14ac:dyDescent="0.25">
      <c r="B735">
        <f>COUNTIF(Lists!$E$3:$E$547,Energy!$D735)</f>
        <v>0</v>
      </c>
      <c r="C735">
        <f>COUNTIF(Lists!$C$4:$C$17,Energy!$D735)</f>
        <v>0</v>
      </c>
      <c r="D735" s="8" t="s">
        <v>88</v>
      </c>
      <c r="E735" s="6">
        <v>288905.125</v>
      </c>
      <c r="F735" s="6">
        <v>289187.40625</v>
      </c>
      <c r="G735" s="6">
        <v>316741.3125</v>
      </c>
      <c r="H735" s="6">
        <v>316456.3125</v>
      </c>
      <c r="I735" s="6">
        <v>323144.34375</v>
      </c>
      <c r="J735" s="6">
        <v>320958.1875</v>
      </c>
      <c r="K735" s="6">
        <v>289861.28125</v>
      </c>
      <c r="L735" s="6">
        <v>316076.65625</v>
      </c>
      <c r="M735" s="6">
        <v>316461.25</v>
      </c>
      <c r="N735" s="6">
        <v>323038.78125</v>
      </c>
      <c r="O735" s="6">
        <v>321439.59375</v>
      </c>
      <c r="P735" s="6">
        <v>288941.78125</v>
      </c>
      <c r="Q735" s="6">
        <v>315626.90625</v>
      </c>
      <c r="R735" s="6">
        <v>316099.53125</v>
      </c>
      <c r="S735" s="6">
        <v>323156.84375</v>
      </c>
      <c r="T735" s="6">
        <v>319839.90625</v>
      </c>
      <c r="U735" s="6">
        <v>288313.90625</v>
      </c>
      <c r="V735" s="6">
        <v>314345.28125</v>
      </c>
      <c r="W735" s="6">
        <v>328254.1875</v>
      </c>
      <c r="X735" s="6">
        <v>327644.09375</v>
      </c>
      <c r="Y735" s="6">
        <v>326665.09375</v>
      </c>
      <c r="Z735" s="6">
        <v>318126.40625</v>
      </c>
      <c r="AA735" s="6">
        <v>328874.40625</v>
      </c>
      <c r="AB735" s="6">
        <v>327842.8125</v>
      </c>
    </row>
    <row r="736" spans="2:28" x14ac:dyDescent="0.25">
      <c r="B736">
        <f>COUNTIF(Lists!$E$3:$E$547,Energy!$D736)</f>
        <v>0</v>
      </c>
      <c r="C736">
        <f>COUNTIF(Lists!$C$4:$C$17,Energy!$D736)</f>
        <v>0</v>
      </c>
      <c r="D736" s="8" t="s">
        <v>89</v>
      </c>
      <c r="E736" s="6">
        <v>3265139.25</v>
      </c>
      <c r="F736" s="6">
        <v>2245273.75</v>
      </c>
      <c r="G736" s="6">
        <v>2193512.5</v>
      </c>
      <c r="H736" s="6">
        <v>2693888.25</v>
      </c>
      <c r="I736" s="6">
        <v>6686685</v>
      </c>
      <c r="J736" s="6">
        <v>6850112</v>
      </c>
      <c r="K736" s="6">
        <v>7220001.5</v>
      </c>
      <c r="L736" s="6">
        <v>7466234</v>
      </c>
      <c r="M736" s="6">
        <v>7673967</v>
      </c>
      <c r="N736" s="6">
        <v>7681215</v>
      </c>
      <c r="O736" s="6">
        <v>8293778.5</v>
      </c>
      <c r="P736" s="6">
        <v>8286106.5</v>
      </c>
      <c r="Q736" s="6">
        <v>8430044</v>
      </c>
      <c r="R736" s="6">
        <v>8677490</v>
      </c>
      <c r="S736" s="6">
        <v>8744937</v>
      </c>
      <c r="T736" s="6">
        <v>8958945</v>
      </c>
      <c r="U736" s="6">
        <v>9140592</v>
      </c>
      <c r="V736" s="6">
        <v>9251014</v>
      </c>
      <c r="W736" s="6">
        <v>9527742</v>
      </c>
      <c r="X736" s="6">
        <v>9462909</v>
      </c>
      <c r="Y736" s="6">
        <v>9706342</v>
      </c>
      <c r="Z736" s="6">
        <v>10127913</v>
      </c>
      <c r="AA736" s="6">
        <v>10268355</v>
      </c>
      <c r="AB736" s="6">
        <v>10298902</v>
      </c>
    </row>
    <row r="737" spans="2:28" x14ac:dyDescent="0.25">
      <c r="B737">
        <f>COUNTIF(Lists!$E$3:$E$547,Energy!$D737)</f>
        <v>0</v>
      </c>
      <c r="C737">
        <f>COUNTIF(Lists!$C$4:$C$17,Energy!$D737)</f>
        <v>0</v>
      </c>
      <c r="D737" s="8" t="s">
        <v>90</v>
      </c>
      <c r="E737" s="6">
        <v>-1304787.875</v>
      </c>
      <c r="F737" s="6">
        <v>-1860752.75</v>
      </c>
      <c r="G737" s="6">
        <v>-1823279.875</v>
      </c>
      <c r="H737" s="6">
        <v>-1496749.875</v>
      </c>
      <c r="I737" s="6">
        <v>-393095.75</v>
      </c>
      <c r="J737" s="6">
        <v>-422669</v>
      </c>
      <c r="K737" s="6">
        <v>-371873.375</v>
      </c>
      <c r="L737" s="6">
        <v>-294967.71875</v>
      </c>
      <c r="M737" s="6">
        <v>-334939.03125</v>
      </c>
      <c r="N737" s="6">
        <v>-378885.71875</v>
      </c>
      <c r="O737" s="6">
        <v>-347832.25</v>
      </c>
      <c r="P737" s="6">
        <v>-392775.09375</v>
      </c>
      <c r="Q737" s="6">
        <v>-382896</v>
      </c>
      <c r="R737" s="6">
        <v>-385211.90625</v>
      </c>
      <c r="S737" s="6">
        <v>-430185.03125</v>
      </c>
      <c r="T737" s="6">
        <v>-384317.28125</v>
      </c>
      <c r="U737" s="6">
        <v>-424012.59375</v>
      </c>
      <c r="V737" s="6">
        <v>-480336.71875</v>
      </c>
      <c r="W737" s="6">
        <v>-437626.15625</v>
      </c>
      <c r="X737" s="6">
        <v>-452448.9375</v>
      </c>
      <c r="Y737" s="6">
        <v>-427100.03125</v>
      </c>
      <c r="Z737" s="6">
        <v>-431581</v>
      </c>
      <c r="AA737" s="6">
        <v>-394899.8125</v>
      </c>
      <c r="AB737" s="6">
        <v>-375820.125</v>
      </c>
    </row>
    <row r="738" spans="2:28" x14ac:dyDescent="0.25">
      <c r="B738">
        <f>COUNTIF(Lists!$E$3:$E$547,Energy!$D738)</f>
        <v>0</v>
      </c>
      <c r="C738">
        <f>COUNTIF(Lists!$C$4:$C$17,Energy!$D738)</f>
        <v>0</v>
      </c>
      <c r="D738" s="8" t="s">
        <v>96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291914.5</v>
      </c>
      <c r="S738" s="6">
        <v>310961.15625</v>
      </c>
      <c r="T738" s="6">
        <v>301527.5</v>
      </c>
      <c r="U738" s="6">
        <v>311489.78125</v>
      </c>
      <c r="V738" s="6">
        <v>243592.796875</v>
      </c>
      <c r="W738" s="6">
        <v>245075.640625</v>
      </c>
      <c r="X738" s="6">
        <v>249568.265625</v>
      </c>
      <c r="Y738" s="6">
        <v>267431.625</v>
      </c>
      <c r="Z738" s="6">
        <v>207330.1875</v>
      </c>
      <c r="AA738" s="6">
        <v>197854.21875</v>
      </c>
      <c r="AB738" s="6">
        <v>186286.078125</v>
      </c>
    </row>
    <row r="739" spans="2:28" x14ac:dyDescent="0.25">
      <c r="B739">
        <f>COUNTIF(Lists!$E$3:$E$547,Energy!$D739)</f>
        <v>0</v>
      </c>
      <c r="C739">
        <f>COUNTIF(Lists!$C$4:$C$17,Energy!$D739)</f>
        <v>0</v>
      </c>
      <c r="D739" s="8" t="s">
        <v>106</v>
      </c>
      <c r="E739" s="6">
        <v>0</v>
      </c>
      <c r="F739" s="6">
        <v>0</v>
      </c>
      <c r="G739" s="6">
        <v>0</v>
      </c>
      <c r="H739" s="6">
        <v>0</v>
      </c>
      <c r="I739" s="6">
        <v>178692.609375</v>
      </c>
      <c r="J739" s="6">
        <v>235374</v>
      </c>
      <c r="K739" s="6">
        <v>244219.203125</v>
      </c>
      <c r="L739" s="6">
        <v>234270.578125</v>
      </c>
      <c r="M739" s="6">
        <v>250139.09375</v>
      </c>
      <c r="N739" s="6">
        <v>200029.9375</v>
      </c>
      <c r="O739" s="6">
        <v>199780.828125</v>
      </c>
      <c r="P739" s="6">
        <v>210415.25</v>
      </c>
      <c r="Q739" s="6">
        <v>211524.3125</v>
      </c>
      <c r="R739" s="6">
        <v>179064.609375</v>
      </c>
      <c r="S739" s="6">
        <v>197856.515625</v>
      </c>
      <c r="T739" s="6">
        <v>186033.6875</v>
      </c>
      <c r="U739" s="6">
        <v>192040.59375</v>
      </c>
      <c r="V739" s="6">
        <v>178031.5</v>
      </c>
      <c r="W739" s="6">
        <v>179362.15625</v>
      </c>
      <c r="X739" s="6">
        <v>180410.65625</v>
      </c>
      <c r="Y739" s="6">
        <v>187120.78125</v>
      </c>
      <c r="Z739" s="6">
        <v>165217.328125</v>
      </c>
      <c r="AA739" s="6">
        <v>159040.421875</v>
      </c>
      <c r="AB739" s="6">
        <v>153985.75</v>
      </c>
    </row>
    <row r="740" spans="2:28" x14ac:dyDescent="0.25">
      <c r="B740">
        <f>COUNTIF(Lists!$E$3:$E$547,Energy!$D740)</f>
        <v>0</v>
      </c>
      <c r="C740">
        <f>COUNTIF(Lists!$C$4:$C$17,Energy!$D740)</f>
        <v>0</v>
      </c>
      <c r="D740" s="8" t="s">
        <v>597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50167.17578125</v>
      </c>
    </row>
    <row r="741" spans="2:28" x14ac:dyDescent="0.25">
      <c r="B741">
        <f>COUNTIF(Lists!$E$3:$E$547,Energy!$D741)</f>
        <v>0</v>
      </c>
      <c r="C741">
        <f>COUNTIF(Lists!$C$4:$C$17,Energy!$D741)</f>
        <v>0</v>
      </c>
      <c r="D741" s="8" t="s">
        <v>630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52179.4140625</v>
      </c>
    </row>
    <row r="742" spans="2:28" x14ac:dyDescent="0.25">
      <c r="B742">
        <f>COUNTIF(Lists!$E$3:$E$547,Energy!$D742)</f>
        <v>0</v>
      </c>
      <c r="C742">
        <f>COUNTIF(Lists!$C$4:$C$17,Energy!$D742)</f>
        <v>0</v>
      </c>
      <c r="D742" s="8" t="s">
        <v>631</v>
      </c>
      <c r="E742" s="6">
        <v>0</v>
      </c>
      <c r="F742" s="6">
        <v>0</v>
      </c>
      <c r="G742" s="6">
        <v>0</v>
      </c>
      <c r="H742" s="6">
        <v>0</v>
      </c>
      <c r="I742" s="6">
        <v>154746.8125</v>
      </c>
      <c r="J742" s="6">
        <v>201374.9375</v>
      </c>
      <c r="K742" s="6">
        <v>198280.09375</v>
      </c>
      <c r="L742" s="6">
        <v>194759.65625</v>
      </c>
      <c r="M742" s="6">
        <v>199406.4375</v>
      </c>
      <c r="N742" s="6">
        <v>183468.734375</v>
      </c>
      <c r="O742" s="6">
        <v>179086.453125</v>
      </c>
      <c r="P742" s="6">
        <v>183730.515625</v>
      </c>
      <c r="Q742" s="6">
        <v>189557.90625</v>
      </c>
      <c r="R742" s="6">
        <v>166327.15625</v>
      </c>
      <c r="S742" s="6">
        <v>186832.546875</v>
      </c>
      <c r="T742" s="6">
        <v>172899.5625</v>
      </c>
      <c r="U742" s="6">
        <v>177614.40625</v>
      </c>
      <c r="V742" s="6">
        <v>168238.828125</v>
      </c>
      <c r="W742" s="6">
        <v>165213.875</v>
      </c>
      <c r="X742" s="6">
        <v>170711.671875</v>
      </c>
      <c r="Y742" s="6">
        <v>177191.9375</v>
      </c>
      <c r="Z742" s="6">
        <v>157768.9375</v>
      </c>
      <c r="AA742" s="6">
        <v>150700.703125</v>
      </c>
      <c r="AB742" s="6">
        <v>145645.15625</v>
      </c>
    </row>
    <row r="743" spans="2:28" x14ac:dyDescent="0.25">
      <c r="B743">
        <f>COUNTIF(Lists!$E$3:$E$547,Energy!$D743)</f>
        <v>0</v>
      </c>
      <c r="C743">
        <f>COUNTIF(Lists!$C$4:$C$17,Energy!$D743)</f>
        <v>0</v>
      </c>
      <c r="D743" s="8" t="s">
        <v>632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354583.96875</v>
      </c>
      <c r="W743" s="6">
        <v>380400.28125</v>
      </c>
      <c r="X743" s="6">
        <v>374003.9375</v>
      </c>
      <c r="Y743" s="6">
        <v>408626.21875</v>
      </c>
      <c r="Z743" s="6">
        <v>274617.71875</v>
      </c>
      <c r="AA743" s="6">
        <v>262633.8125</v>
      </c>
      <c r="AB743" s="6">
        <v>238832.34375</v>
      </c>
    </row>
    <row r="744" spans="2:28" x14ac:dyDescent="0.25">
      <c r="B744">
        <f>COUNTIF(Lists!$E$3:$E$547,Energy!$D744)</f>
        <v>1</v>
      </c>
      <c r="C744">
        <f>COUNTIF(Lists!$C$4:$C$17,Energy!$D744)</f>
        <v>0</v>
      </c>
      <c r="D744" s="8" t="s">
        <v>600</v>
      </c>
      <c r="E744" s="6">
        <v>0</v>
      </c>
      <c r="F744" s="6">
        <v>0</v>
      </c>
      <c r="G744" s="6">
        <v>0</v>
      </c>
      <c r="H744" s="6">
        <v>0</v>
      </c>
      <c r="I744" s="6">
        <v>-7423.23876953125</v>
      </c>
      <c r="J744" s="6">
        <v>-7333.3037109375</v>
      </c>
      <c r="K744" s="6">
        <v>-7429.064453125</v>
      </c>
      <c r="L744" s="6">
        <v>-7480.95263671875</v>
      </c>
      <c r="M744" s="6">
        <v>-7701.765625</v>
      </c>
      <c r="N744" s="6">
        <v>-7953.1845703125</v>
      </c>
      <c r="O744" s="6">
        <v>-8085.16259765625</v>
      </c>
      <c r="P744" s="6">
        <v>-8304.7294921875</v>
      </c>
      <c r="Q744" s="6">
        <v>-8494.1513671875</v>
      </c>
      <c r="R744" s="6">
        <v>-8497.4130859375</v>
      </c>
      <c r="S744" s="6">
        <v>-8684.6552734375</v>
      </c>
      <c r="T744" s="6">
        <v>-8772.9931640625</v>
      </c>
      <c r="U744" s="6">
        <v>-8932.6591796875</v>
      </c>
      <c r="V744" s="6">
        <v>-9071.533203125</v>
      </c>
      <c r="W744" s="6">
        <v>-9113.2216796875</v>
      </c>
      <c r="X744" s="6">
        <v>-9204.68359375</v>
      </c>
      <c r="Y744" s="6">
        <v>-9201.11328125</v>
      </c>
      <c r="Z744" s="6">
        <v>-9157.759765625</v>
      </c>
      <c r="AA744" s="6">
        <v>-9303.380859375</v>
      </c>
      <c r="AB744" s="6">
        <v>-9296.36328125</v>
      </c>
    </row>
    <row r="745" spans="2:28" x14ac:dyDescent="0.25">
      <c r="B745">
        <f>COUNTIF(Lists!$E$3:$E$547,Energy!$D745)</f>
        <v>1</v>
      </c>
      <c r="C745">
        <f>COUNTIF(Lists!$C$4:$C$17,Energy!$D745)</f>
        <v>0</v>
      </c>
      <c r="D745" s="8" t="s">
        <v>601</v>
      </c>
      <c r="E745" s="6">
        <v>0</v>
      </c>
      <c r="F745" s="6">
        <v>0</v>
      </c>
      <c r="G745" s="6">
        <v>0</v>
      </c>
      <c r="H745" s="6">
        <v>0</v>
      </c>
      <c r="I745" s="6">
        <v>-7423.23876953125</v>
      </c>
      <c r="J745" s="6">
        <v>-7333.3037109375</v>
      </c>
      <c r="K745" s="6">
        <v>-7429.064453125</v>
      </c>
      <c r="L745" s="6">
        <v>-7480.95263671875</v>
      </c>
      <c r="M745" s="6">
        <v>-7701.765625</v>
      </c>
      <c r="N745" s="6">
        <v>-7953.1845703125</v>
      </c>
      <c r="O745" s="6">
        <v>-8085.16259765625</v>
      </c>
      <c r="P745" s="6">
        <v>-8304.7294921875</v>
      </c>
      <c r="Q745" s="6">
        <v>-8494.1513671875</v>
      </c>
      <c r="R745" s="6">
        <v>-8497.4130859375</v>
      </c>
      <c r="S745" s="6">
        <v>-8684.6552734375</v>
      </c>
      <c r="T745" s="6">
        <v>-8772.9931640625</v>
      </c>
      <c r="U745" s="6">
        <v>-8932.6591796875</v>
      </c>
      <c r="V745" s="6">
        <v>-9071.533203125</v>
      </c>
      <c r="W745" s="6">
        <v>-9113.2216796875</v>
      </c>
      <c r="X745" s="6">
        <v>-9204.68359375</v>
      </c>
      <c r="Y745" s="6">
        <v>-9201.11328125</v>
      </c>
      <c r="Z745" s="6">
        <v>-9157.759765625</v>
      </c>
      <c r="AA745" s="6">
        <v>-9303.380859375</v>
      </c>
      <c r="AB745" s="6">
        <v>-9296.36328125</v>
      </c>
    </row>
    <row r="746" spans="2:28" x14ac:dyDescent="0.25">
      <c r="B746">
        <f>COUNTIF(Lists!$E$3:$E$547,Energy!$D746)</f>
        <v>1</v>
      </c>
      <c r="C746">
        <f>COUNTIF(Lists!$C$4:$C$17,Energy!$D746)</f>
        <v>0</v>
      </c>
      <c r="D746" s="8" t="s">
        <v>633</v>
      </c>
      <c r="E746" s="6">
        <v>0</v>
      </c>
      <c r="F746" s="6">
        <v>0</v>
      </c>
      <c r="G746" s="6">
        <v>0</v>
      </c>
      <c r="H746" s="6">
        <v>0</v>
      </c>
      <c r="I746" s="6">
        <v>-7423.23876953125</v>
      </c>
      <c r="J746" s="6">
        <v>-7333.3037109375</v>
      </c>
      <c r="K746" s="6">
        <v>-7429.064453125</v>
      </c>
      <c r="L746" s="6">
        <v>-7480.95263671875</v>
      </c>
      <c r="M746" s="6">
        <v>-7701.765625</v>
      </c>
      <c r="N746" s="6">
        <v>-7953.1845703125</v>
      </c>
      <c r="O746" s="6">
        <v>-8085.16259765625</v>
      </c>
      <c r="P746" s="6">
        <v>-8304.7294921875</v>
      </c>
      <c r="Q746" s="6">
        <v>-8494.1513671875</v>
      </c>
      <c r="R746" s="6">
        <v>-8497.4130859375</v>
      </c>
      <c r="S746" s="6">
        <v>-8684.6552734375</v>
      </c>
      <c r="T746" s="6">
        <v>-8772.9931640625</v>
      </c>
      <c r="U746" s="6">
        <v>-8932.6591796875</v>
      </c>
      <c r="V746" s="6">
        <v>-9071.533203125</v>
      </c>
      <c r="W746" s="6">
        <v>-9113.2216796875</v>
      </c>
      <c r="X746" s="6">
        <v>-9204.68359375</v>
      </c>
      <c r="Y746" s="6">
        <v>-9201.11328125</v>
      </c>
      <c r="Z746" s="6">
        <v>-9157.759765625</v>
      </c>
      <c r="AA746" s="6">
        <v>-9303.380859375</v>
      </c>
      <c r="AB746" s="6">
        <v>-9296.36328125</v>
      </c>
    </row>
    <row r="747" spans="2:28" x14ac:dyDescent="0.25">
      <c r="B747">
        <f>COUNTIF(Lists!$E$3:$E$547,Energy!$D747)</f>
        <v>1</v>
      </c>
      <c r="C747">
        <f>COUNTIF(Lists!$C$4:$C$17,Energy!$D747)</f>
        <v>0</v>
      </c>
      <c r="D747" s="8" t="s">
        <v>634</v>
      </c>
      <c r="E747" s="6">
        <v>0</v>
      </c>
      <c r="F747" s="6">
        <v>0</v>
      </c>
      <c r="G747" s="6">
        <v>0</v>
      </c>
      <c r="H747" s="6">
        <v>0</v>
      </c>
      <c r="I747" s="6">
        <v>-7423.23876953125</v>
      </c>
      <c r="J747" s="6">
        <v>-7333.3037109375</v>
      </c>
      <c r="K747" s="6">
        <v>-7429.064453125</v>
      </c>
      <c r="L747" s="6">
        <v>-7480.95263671875</v>
      </c>
      <c r="M747" s="6">
        <v>-7701.765625</v>
      </c>
      <c r="N747" s="6">
        <v>-7953.1845703125</v>
      </c>
      <c r="O747" s="6">
        <v>-8085.16259765625</v>
      </c>
      <c r="P747" s="6">
        <v>-8304.7294921875</v>
      </c>
      <c r="Q747" s="6">
        <v>-8494.1513671875</v>
      </c>
      <c r="R747" s="6">
        <v>-8497.4130859375</v>
      </c>
      <c r="S747" s="6">
        <v>-8684.6552734375</v>
      </c>
      <c r="T747" s="6">
        <v>-8772.9931640625</v>
      </c>
      <c r="U747" s="6">
        <v>-8932.6591796875</v>
      </c>
      <c r="V747" s="6">
        <v>-9071.533203125</v>
      </c>
      <c r="W747" s="6">
        <v>-9113.2216796875</v>
      </c>
      <c r="X747" s="6">
        <v>-9204.68359375</v>
      </c>
      <c r="Y747" s="6">
        <v>-9201.11328125</v>
      </c>
      <c r="Z747" s="6">
        <v>-9157.759765625</v>
      </c>
      <c r="AA747" s="6">
        <v>-9303.380859375</v>
      </c>
      <c r="AB747" s="6">
        <v>-9296.36328125</v>
      </c>
    </row>
    <row r="748" spans="2:28" x14ac:dyDescent="0.25">
      <c r="B748">
        <f>COUNTIF(Lists!$E$3:$E$547,Energy!$D748)</f>
        <v>1</v>
      </c>
      <c r="C748">
        <f>COUNTIF(Lists!$C$4:$C$17,Energy!$D748)</f>
        <v>0</v>
      </c>
      <c r="D748" s="8" t="s">
        <v>635</v>
      </c>
      <c r="E748" s="6">
        <v>0</v>
      </c>
      <c r="F748" s="6">
        <v>0</v>
      </c>
      <c r="G748" s="6">
        <v>0</v>
      </c>
      <c r="H748" s="6">
        <v>0</v>
      </c>
      <c r="I748" s="6">
        <v>-7423.23876953125</v>
      </c>
      <c r="J748" s="6">
        <v>-7333.3037109375</v>
      </c>
      <c r="K748" s="6">
        <v>-7429.064453125</v>
      </c>
      <c r="L748" s="6">
        <v>-7480.95263671875</v>
      </c>
      <c r="M748" s="6">
        <v>-7701.765625</v>
      </c>
      <c r="N748" s="6">
        <v>-7953.1845703125</v>
      </c>
      <c r="O748" s="6">
        <v>-8085.16259765625</v>
      </c>
      <c r="P748" s="6">
        <v>-8304.7294921875</v>
      </c>
      <c r="Q748" s="6">
        <v>-8494.1513671875</v>
      </c>
      <c r="R748" s="6">
        <v>-8497.4130859375</v>
      </c>
      <c r="S748" s="6">
        <v>-8684.6552734375</v>
      </c>
      <c r="T748" s="6">
        <v>-8772.9931640625</v>
      </c>
      <c r="U748" s="6">
        <v>-8932.6591796875</v>
      </c>
      <c r="V748" s="6">
        <v>-9071.533203125</v>
      </c>
      <c r="W748" s="6">
        <v>-9113.2216796875</v>
      </c>
      <c r="X748" s="6">
        <v>-9204.68359375</v>
      </c>
      <c r="Y748" s="6">
        <v>-9201.11328125</v>
      </c>
      <c r="Z748" s="6">
        <v>-9157.759765625</v>
      </c>
      <c r="AA748" s="6">
        <v>-9303.380859375</v>
      </c>
      <c r="AB748" s="6">
        <v>-9296.36328125</v>
      </c>
    </row>
    <row r="749" spans="2:28" x14ac:dyDescent="0.25">
      <c r="B749">
        <f>COUNTIF(Lists!$E$3:$E$547,Energy!$D749)</f>
        <v>1</v>
      </c>
      <c r="C749">
        <f>COUNTIF(Lists!$C$4:$C$17,Energy!$D749)</f>
        <v>0</v>
      </c>
      <c r="D749" s="8" t="s">
        <v>636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-7333.3037109375</v>
      </c>
      <c r="K749" s="6">
        <v>-7429.064453125</v>
      </c>
      <c r="L749" s="6">
        <v>-7480.95263671875</v>
      </c>
      <c r="M749" s="6">
        <v>-7701.765625</v>
      </c>
      <c r="N749" s="6">
        <v>-7953.1845703125</v>
      </c>
      <c r="O749" s="6">
        <v>-8085.16259765625</v>
      </c>
      <c r="P749" s="6">
        <v>-8304.7294921875</v>
      </c>
      <c r="Q749" s="6">
        <v>-8494.1513671875</v>
      </c>
      <c r="R749" s="6">
        <v>-8497.4130859375</v>
      </c>
      <c r="S749" s="6">
        <v>-8684.6552734375</v>
      </c>
      <c r="T749" s="6">
        <v>-8772.9931640625</v>
      </c>
      <c r="U749" s="6">
        <v>-8932.6591796875</v>
      </c>
      <c r="V749" s="6">
        <v>-9071.533203125</v>
      </c>
      <c r="W749" s="6">
        <v>-9113.2216796875</v>
      </c>
      <c r="X749" s="6">
        <v>-9204.68359375</v>
      </c>
      <c r="Y749" s="6">
        <v>-9201.11328125</v>
      </c>
      <c r="Z749" s="6">
        <v>-9157.759765625</v>
      </c>
      <c r="AA749" s="6">
        <v>-9303.380859375</v>
      </c>
      <c r="AB749" s="6">
        <v>-9296.36328125</v>
      </c>
    </row>
    <row r="750" spans="2:28" x14ac:dyDescent="0.25">
      <c r="B750">
        <f>COUNTIF(Lists!$E$3:$E$547,Energy!$D750)</f>
        <v>0</v>
      </c>
      <c r="C750">
        <f>COUNTIF(Lists!$C$4:$C$17,Energy!$D750)</f>
        <v>0</v>
      </c>
      <c r="D750" s="8" t="s">
        <v>603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451629.71875</v>
      </c>
      <c r="AA750" s="6">
        <v>432926.8125</v>
      </c>
      <c r="AB750" s="6">
        <v>391537.6875</v>
      </c>
    </row>
    <row r="751" spans="2:28" x14ac:dyDescent="0.25">
      <c r="B751">
        <f>COUNTIF(Lists!$E$3:$E$547,Energy!$D751)</f>
        <v>0</v>
      </c>
      <c r="C751">
        <f>COUNTIF(Lists!$C$4:$C$17,Energy!$D751)</f>
        <v>0</v>
      </c>
      <c r="D751" s="8" t="s">
        <v>605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0</v>
      </c>
    </row>
    <row r="752" spans="2:28" x14ac:dyDescent="0.25">
      <c r="B752">
        <f>COUNTIF(Lists!$E$3:$E$547,Energy!$D752)</f>
        <v>0</v>
      </c>
      <c r="C752">
        <f>COUNTIF(Lists!$C$4:$C$17,Energy!$D752)</f>
        <v>0</v>
      </c>
      <c r="D752" s="8" t="s">
        <v>606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</row>
    <row r="753" spans="2:28" x14ac:dyDescent="0.25">
      <c r="B753">
        <f>COUNTIF(Lists!$E$3:$E$547,Energy!$D753)</f>
        <v>0</v>
      </c>
      <c r="C753">
        <f>COUNTIF(Lists!$C$4:$C$17,Energy!$D753)</f>
        <v>0</v>
      </c>
      <c r="D753" s="8" t="s">
        <v>607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</row>
    <row r="754" spans="2:28" x14ac:dyDescent="0.25">
      <c r="B754">
        <f>COUNTIF(Lists!$E$3:$E$547,Energy!$D754)</f>
        <v>0</v>
      </c>
      <c r="C754">
        <f>COUNTIF(Lists!$C$4:$C$17,Energy!$D754)</f>
        <v>0</v>
      </c>
      <c r="D754" s="8" t="s">
        <v>608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0</v>
      </c>
    </row>
    <row r="755" spans="2:28" x14ac:dyDescent="0.25">
      <c r="B755">
        <f>COUNTIF(Lists!$E$3:$E$547,Energy!$D755)</f>
        <v>1</v>
      </c>
      <c r="C755">
        <f>COUNTIF(Lists!$C$4:$C$17,Energy!$D755)</f>
        <v>0</v>
      </c>
      <c r="D755" s="8" t="s">
        <v>637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-9447.5537109375</v>
      </c>
      <c r="V755" s="6">
        <v>-9497.4912109375</v>
      </c>
      <c r="W755" s="6">
        <v>-9568.28515625</v>
      </c>
      <c r="X755" s="6">
        <v>-9565.34375</v>
      </c>
      <c r="Y755" s="6">
        <v>-9510.47265625</v>
      </c>
      <c r="Z755" s="6">
        <v>-9575.990234375</v>
      </c>
      <c r="AA755" s="6">
        <v>-9639.806640625</v>
      </c>
      <c r="AB755" s="6">
        <v>-9649.6064453125</v>
      </c>
    </row>
    <row r="756" spans="2:28" x14ac:dyDescent="0.25">
      <c r="B756">
        <f>COUNTIF(Lists!$E$3:$E$547,Energy!$D756)</f>
        <v>0</v>
      </c>
      <c r="C756">
        <f>COUNTIF(Lists!$C$4:$C$17,Energy!$D756)</f>
        <v>0</v>
      </c>
      <c r="D756" s="8" t="s">
        <v>638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39847.09765625</v>
      </c>
      <c r="K756" s="6">
        <v>38258.71875</v>
      </c>
      <c r="L756" s="6">
        <v>36929.70703125</v>
      </c>
      <c r="M756" s="6">
        <v>37681.41015625</v>
      </c>
      <c r="N756" s="6">
        <v>36287.2734375</v>
      </c>
      <c r="O756" s="6">
        <v>38314.97265625</v>
      </c>
      <c r="P756" s="6">
        <v>38542.796875</v>
      </c>
      <c r="Q756" s="6">
        <v>37472.03125</v>
      </c>
      <c r="R756" s="6">
        <v>38583.1015625</v>
      </c>
      <c r="S756" s="6">
        <v>39185.83203125</v>
      </c>
      <c r="T756" s="6">
        <v>40013.71484375</v>
      </c>
      <c r="U756" s="6">
        <v>41496.01953125</v>
      </c>
      <c r="V756" s="6">
        <v>43078.8984375</v>
      </c>
      <c r="W756" s="6">
        <v>44881.8359375</v>
      </c>
      <c r="X756" s="6">
        <v>43640.859375</v>
      </c>
      <c r="Y756" s="6">
        <v>46498.35546875</v>
      </c>
      <c r="Z756" s="6">
        <v>51779.00390625</v>
      </c>
      <c r="AA756" s="6">
        <v>50170.21484375</v>
      </c>
      <c r="AB756" s="6">
        <v>45674.43359375</v>
      </c>
    </row>
    <row r="757" spans="2:28" x14ac:dyDescent="0.25">
      <c r="B757">
        <f>COUNTIF(Lists!$E$3:$E$547,Energy!$D757)</f>
        <v>1</v>
      </c>
      <c r="C757">
        <f>COUNTIF(Lists!$C$4:$C$17,Energy!$D757)</f>
        <v>0</v>
      </c>
      <c r="D757" s="8" t="s">
        <v>609</v>
      </c>
      <c r="E757" s="6">
        <v>32506.177734375</v>
      </c>
      <c r="F757" s="6">
        <v>102649.53125</v>
      </c>
      <c r="G757" s="6">
        <v>176807.046875</v>
      </c>
      <c r="H757" s="6">
        <v>252927.46875</v>
      </c>
      <c r="I757" s="6">
        <v>331929.34375</v>
      </c>
      <c r="J757" s="6">
        <v>413811.5</v>
      </c>
      <c r="K757" s="6">
        <v>499690.5</v>
      </c>
      <c r="L757" s="6">
        <v>583173.3125</v>
      </c>
      <c r="M757" s="6">
        <v>669408.8125</v>
      </c>
      <c r="N757" s="6">
        <v>758600.4375</v>
      </c>
      <c r="O757" s="6">
        <v>823955.75</v>
      </c>
      <c r="P757" s="6">
        <v>854710.875</v>
      </c>
      <c r="Q757" s="6">
        <v>889438.125</v>
      </c>
      <c r="R757" s="6">
        <v>924716.25</v>
      </c>
      <c r="S757" s="6">
        <v>962141.3125</v>
      </c>
      <c r="T757" s="6">
        <v>994158</v>
      </c>
      <c r="U757" s="6">
        <v>1029066.0625</v>
      </c>
      <c r="V757" s="6">
        <v>1064750.125</v>
      </c>
      <c r="W757" s="6">
        <v>1100008.625</v>
      </c>
      <c r="X757" s="6">
        <v>1123692</v>
      </c>
      <c r="Y757" s="6">
        <v>1149370.75</v>
      </c>
      <c r="Z757" s="6">
        <v>1175485.625</v>
      </c>
      <c r="AA757" s="6">
        <v>1205637.25</v>
      </c>
      <c r="AB757" s="6">
        <v>1228215</v>
      </c>
    </row>
    <row r="758" spans="2:28" x14ac:dyDescent="0.25">
      <c r="B758">
        <f>COUNTIF(Lists!$E$3:$E$547,Energy!$D758)</f>
        <v>1</v>
      </c>
      <c r="C758">
        <f>COUNTIF(Lists!$C$4:$C$17,Energy!$D758)</f>
        <v>0</v>
      </c>
      <c r="D758" s="8" t="s">
        <v>610</v>
      </c>
      <c r="E758" s="6">
        <v>15755.0146484375</v>
      </c>
      <c r="F758" s="6">
        <v>50121.83984375</v>
      </c>
      <c r="G758" s="6">
        <v>87015.7109375</v>
      </c>
      <c r="H758" s="6">
        <v>124532.984375</v>
      </c>
      <c r="I758" s="6">
        <v>163362.3125</v>
      </c>
      <c r="J758" s="6">
        <v>204092.453125</v>
      </c>
      <c r="K758" s="6">
        <v>247741.1875</v>
      </c>
      <c r="L758" s="6">
        <v>290223.46875</v>
      </c>
      <c r="M758" s="6">
        <v>334242.46875</v>
      </c>
      <c r="N758" s="6">
        <v>379450.5625</v>
      </c>
      <c r="O758" s="6">
        <v>411655.3125</v>
      </c>
      <c r="P758" s="6">
        <v>425284.1875</v>
      </c>
      <c r="Q758" s="6">
        <v>440458.25</v>
      </c>
      <c r="R758" s="6">
        <v>456738.125</v>
      </c>
      <c r="S758" s="6">
        <v>473898.21875</v>
      </c>
      <c r="T758" s="6">
        <v>486978.75</v>
      </c>
      <c r="U758" s="6">
        <v>499703.25</v>
      </c>
      <c r="V758" s="6">
        <v>511545.5625</v>
      </c>
      <c r="W758" s="6">
        <v>524541.75</v>
      </c>
      <c r="X758" s="6">
        <v>533742.5625</v>
      </c>
      <c r="Y758" s="6">
        <v>544393.8125</v>
      </c>
      <c r="Z758" s="6">
        <v>555353.1875</v>
      </c>
      <c r="AA758" s="6">
        <v>568440.75</v>
      </c>
      <c r="AB758" s="6">
        <v>577541.3125</v>
      </c>
    </row>
    <row r="759" spans="2:28" x14ac:dyDescent="0.25">
      <c r="B759">
        <f>COUNTIF(Lists!$E$3:$E$547,Energy!$D759)</f>
        <v>1</v>
      </c>
      <c r="C759">
        <f>COUNTIF(Lists!$C$4:$C$17,Energy!$D759)</f>
        <v>0</v>
      </c>
      <c r="D759" s="8" t="s">
        <v>611</v>
      </c>
      <c r="E759" s="6">
        <v>10010.9462890625</v>
      </c>
      <c r="F759" s="6">
        <v>31631.96875</v>
      </c>
      <c r="G759" s="6">
        <v>53506.61328125</v>
      </c>
      <c r="H759" s="6">
        <v>75045.4765625</v>
      </c>
      <c r="I759" s="6">
        <v>96737.0078125</v>
      </c>
      <c r="J759" s="6">
        <v>118426.4765625</v>
      </c>
      <c r="K759" s="6">
        <v>140439.25</v>
      </c>
      <c r="L759" s="6">
        <v>161965.8125</v>
      </c>
      <c r="M759" s="6">
        <v>183719.46875</v>
      </c>
      <c r="N759" s="6">
        <v>205395.421875</v>
      </c>
      <c r="O759" s="6">
        <v>218063.40625</v>
      </c>
      <c r="P759" s="6">
        <v>218244.015625</v>
      </c>
      <c r="Q759" s="6">
        <v>219304.859375</v>
      </c>
      <c r="R759" s="6">
        <v>220581.375</v>
      </c>
      <c r="S759" s="6">
        <v>222338.140625</v>
      </c>
      <c r="T759" s="6">
        <v>222363.875</v>
      </c>
      <c r="U759" s="6">
        <v>222709.3125</v>
      </c>
      <c r="V759" s="6">
        <v>222913.765625</v>
      </c>
      <c r="W759" s="6">
        <v>224117.234375</v>
      </c>
      <c r="X759" s="6">
        <v>223864.9375</v>
      </c>
      <c r="Y759" s="6">
        <v>224134.640625</v>
      </c>
      <c r="Z759" s="6">
        <v>224427.609375</v>
      </c>
      <c r="AA759" s="6">
        <v>225276.25</v>
      </c>
      <c r="AB759" s="6">
        <v>224953.453125</v>
      </c>
    </row>
    <row r="760" spans="2:28" x14ac:dyDescent="0.25">
      <c r="B760">
        <f>COUNTIF(Lists!$E$3:$E$547,Energy!$D760)</f>
        <v>1</v>
      </c>
      <c r="C760">
        <f>COUNTIF(Lists!$C$4:$C$17,Energy!$D760)</f>
        <v>0</v>
      </c>
      <c r="D760" s="8" t="s">
        <v>612</v>
      </c>
      <c r="E760" s="6">
        <v>1878.33203125</v>
      </c>
      <c r="F760" s="6">
        <v>6502.76806640625</v>
      </c>
      <c r="G760" s="6">
        <v>12395.5830078125</v>
      </c>
      <c r="H760" s="6">
        <v>19618.06640625</v>
      </c>
      <c r="I760" s="6">
        <v>28426.232421875</v>
      </c>
      <c r="J760" s="6">
        <v>39012.1171875</v>
      </c>
      <c r="K760" s="6">
        <v>51867.0234375</v>
      </c>
      <c r="L760" s="6">
        <v>66416.5078125</v>
      </c>
      <c r="M760" s="6">
        <v>83214.375</v>
      </c>
      <c r="N760" s="6">
        <v>102006.3125</v>
      </c>
      <c r="O760" s="6">
        <v>121635.296875</v>
      </c>
      <c r="P760" s="6">
        <v>140503.125</v>
      </c>
      <c r="Q760" s="6">
        <v>160216.171875</v>
      </c>
      <c r="R760" s="6">
        <v>179773.875</v>
      </c>
      <c r="S760" s="6">
        <v>199595.625</v>
      </c>
      <c r="T760" s="6">
        <v>218175.140625</v>
      </c>
      <c r="U760" s="6">
        <v>237235.25</v>
      </c>
      <c r="V760" s="6">
        <v>256523.953125</v>
      </c>
      <c r="W760" s="6">
        <v>273915.09375</v>
      </c>
      <c r="X760" s="6">
        <v>280998.96875</v>
      </c>
      <c r="Y760" s="6">
        <v>282625.15625</v>
      </c>
      <c r="Z760" s="6">
        <v>283656.09375</v>
      </c>
      <c r="AA760" s="6">
        <v>285369.84375</v>
      </c>
      <c r="AB760" s="6">
        <v>285218.78125</v>
      </c>
    </row>
    <row r="761" spans="2:28" x14ac:dyDescent="0.25">
      <c r="B761">
        <f>COUNTIF(Lists!$E$3:$E$547,Energy!$D761)</f>
        <v>1</v>
      </c>
      <c r="C761">
        <f>COUNTIF(Lists!$C$4:$C$17,Energy!$D761)</f>
        <v>0</v>
      </c>
      <c r="D761" s="8" t="s">
        <v>613</v>
      </c>
      <c r="E761" s="6">
        <v>4409.71728515625</v>
      </c>
      <c r="F761" s="6">
        <v>13573.06640625</v>
      </c>
      <c r="G761" s="6">
        <v>23033.984375</v>
      </c>
      <c r="H761" s="6">
        <v>32611.32421875</v>
      </c>
      <c r="I761" s="6">
        <v>42564.5625</v>
      </c>
      <c r="J761" s="6">
        <v>52925.44921875</v>
      </c>
      <c r="K761" s="6">
        <v>64173.26171875</v>
      </c>
      <c r="L761" s="6">
        <v>75004.265625</v>
      </c>
      <c r="M761" s="6">
        <v>86534.6171875</v>
      </c>
      <c r="N761" s="6">
        <v>98615.65625</v>
      </c>
      <c r="O761" s="6">
        <v>107352.171875</v>
      </c>
      <c r="P761" s="6">
        <v>111242.1953125</v>
      </c>
      <c r="Q761" s="6">
        <v>115632.5078125</v>
      </c>
      <c r="R761" s="6">
        <v>120341.359375</v>
      </c>
      <c r="S761" s="6">
        <v>125671.03125</v>
      </c>
      <c r="T761" s="6">
        <v>130137.0234375</v>
      </c>
      <c r="U761" s="6">
        <v>135022.328125</v>
      </c>
      <c r="V761" s="6">
        <v>140279.21875</v>
      </c>
      <c r="W761" s="6">
        <v>145920.28125</v>
      </c>
      <c r="X761" s="6">
        <v>150335.78125</v>
      </c>
      <c r="Y761" s="6">
        <v>155321.09375</v>
      </c>
      <c r="Z761" s="6">
        <v>160155.546875</v>
      </c>
      <c r="AA761" s="6">
        <v>165554.265625</v>
      </c>
      <c r="AB761" s="6">
        <v>169617.296875</v>
      </c>
    </row>
    <row r="762" spans="2:28" x14ac:dyDescent="0.25">
      <c r="B762">
        <f>COUNTIF(Lists!$E$3:$E$547,Energy!$D762)</f>
        <v>1</v>
      </c>
      <c r="C762">
        <f>COUNTIF(Lists!$C$4:$C$17,Energy!$D762)</f>
        <v>0</v>
      </c>
      <c r="D762" s="8" t="s">
        <v>639</v>
      </c>
      <c r="E762" s="6">
        <v>1577.590942382812</v>
      </c>
      <c r="F762" s="6">
        <v>4952.431640625</v>
      </c>
      <c r="G762" s="6">
        <v>8395.2373046875</v>
      </c>
      <c r="H762" s="6">
        <v>11729.8896484375</v>
      </c>
      <c r="I762" s="6">
        <v>15045.7939453125</v>
      </c>
      <c r="J762" s="6">
        <v>18417.287109375</v>
      </c>
      <c r="K762" s="6">
        <v>21980.3203125</v>
      </c>
      <c r="L762" s="6">
        <v>25307.8359375</v>
      </c>
      <c r="M762" s="6">
        <v>28712.11328125</v>
      </c>
      <c r="N762" s="6">
        <v>32235.78125</v>
      </c>
      <c r="O762" s="6">
        <v>34462.6796875</v>
      </c>
      <c r="P762" s="6">
        <v>34776.546875</v>
      </c>
      <c r="Q762" s="6">
        <v>35204.765625</v>
      </c>
      <c r="R762" s="6">
        <v>35799.34765625</v>
      </c>
      <c r="S762" s="6">
        <v>36537.36328125</v>
      </c>
      <c r="T762" s="6">
        <v>36934.63671875</v>
      </c>
      <c r="U762" s="6">
        <v>37411.01171875</v>
      </c>
      <c r="V762" s="6">
        <v>38007.79296875</v>
      </c>
      <c r="W762" s="6">
        <v>38741.80859375</v>
      </c>
      <c r="X762" s="6">
        <v>39152.28125</v>
      </c>
      <c r="Y762" s="6">
        <v>39681.3984375</v>
      </c>
      <c r="Z762" s="6">
        <v>40263.7421875</v>
      </c>
      <c r="AA762" s="6">
        <v>41050.9765625</v>
      </c>
      <c r="AB762" s="6">
        <v>41541.046875</v>
      </c>
    </row>
    <row r="763" spans="2:28" x14ac:dyDescent="0.25">
      <c r="B763">
        <f>COUNTIF(Lists!$E$3:$E$547,Energy!$D763)</f>
        <v>1</v>
      </c>
      <c r="C763">
        <f>COUNTIF(Lists!$C$4:$C$17,Energy!$D763)</f>
        <v>0</v>
      </c>
      <c r="D763" s="8" t="s">
        <v>640</v>
      </c>
      <c r="E763" s="6">
        <v>5376.98291015625</v>
      </c>
      <c r="F763" s="6">
        <v>17901.78125</v>
      </c>
      <c r="G763" s="6">
        <v>32892.89453125</v>
      </c>
      <c r="H763" s="6">
        <v>49712.75390625</v>
      </c>
      <c r="I763" s="6">
        <v>68717.8359375</v>
      </c>
      <c r="J763" s="6">
        <v>90276.875</v>
      </c>
      <c r="K763" s="6">
        <v>114838.5859375</v>
      </c>
      <c r="L763" s="6">
        <v>140196.8125</v>
      </c>
      <c r="M763" s="6">
        <v>167556.21875</v>
      </c>
      <c r="N763" s="6">
        <v>197076.671875</v>
      </c>
      <c r="O763" s="6">
        <v>224295.453125</v>
      </c>
      <c r="P763" s="6">
        <v>245738.171875</v>
      </c>
      <c r="Q763" s="6">
        <v>268424.40625</v>
      </c>
      <c r="R763" s="6">
        <v>292477.125</v>
      </c>
      <c r="S763" s="6">
        <v>317755.84375</v>
      </c>
      <c r="T763" s="6">
        <v>340565.5</v>
      </c>
      <c r="U763" s="6">
        <v>363922.03125</v>
      </c>
      <c r="V763" s="6">
        <v>387423.84375</v>
      </c>
      <c r="W763" s="6">
        <v>410047.875</v>
      </c>
      <c r="X763" s="6">
        <v>425429.71875</v>
      </c>
      <c r="Y763" s="6">
        <v>437660.65625</v>
      </c>
      <c r="Z763" s="6">
        <v>448350.625</v>
      </c>
      <c r="AA763" s="6">
        <v>460382.03125</v>
      </c>
      <c r="AB763" s="6">
        <v>469415.0625</v>
      </c>
    </row>
    <row r="764" spans="2:28" x14ac:dyDescent="0.25">
      <c r="B764">
        <f>COUNTIF(Lists!$E$3:$E$547,Energy!$D764)</f>
        <v>1</v>
      </c>
      <c r="C764">
        <f>COUNTIF(Lists!$C$4:$C$17,Energy!$D764)</f>
        <v>0</v>
      </c>
      <c r="D764" s="8" t="s">
        <v>641</v>
      </c>
      <c r="E764" s="6">
        <v>4061.790771484375</v>
      </c>
      <c r="F764" s="6">
        <v>14154.84765625</v>
      </c>
      <c r="G764" s="6">
        <v>26649.287109375</v>
      </c>
      <c r="H764" s="6">
        <v>39977.51171875</v>
      </c>
      <c r="I764" s="6">
        <v>54045.07421875</v>
      </c>
      <c r="J764" s="6">
        <v>69481.2578125</v>
      </c>
      <c r="K764" s="6">
        <v>86607.7734375</v>
      </c>
      <c r="L764" s="6">
        <v>103533.234375</v>
      </c>
      <c r="M764" s="6">
        <v>120857.3125</v>
      </c>
      <c r="N764" s="6">
        <v>140250.375</v>
      </c>
      <c r="O764" s="6">
        <v>158493.921875</v>
      </c>
      <c r="P764" s="6">
        <v>171748.4375</v>
      </c>
      <c r="Q764" s="6">
        <v>185977.578125</v>
      </c>
      <c r="R764" s="6">
        <v>203594.6875</v>
      </c>
      <c r="S764" s="6">
        <v>222065.984375</v>
      </c>
      <c r="T764" s="6">
        <v>236829.40625</v>
      </c>
      <c r="U764" s="6">
        <v>247669.6875</v>
      </c>
      <c r="V764" s="6">
        <v>256355.734375</v>
      </c>
      <c r="W764" s="6">
        <v>266668.6875</v>
      </c>
      <c r="X764" s="6">
        <v>274957.34375</v>
      </c>
      <c r="Y764" s="6">
        <v>283220.9375</v>
      </c>
      <c r="Z764" s="6">
        <v>292252.71875</v>
      </c>
      <c r="AA764" s="6">
        <v>302655.75</v>
      </c>
      <c r="AB764" s="6">
        <v>311518.53125</v>
      </c>
    </row>
    <row r="765" spans="2:28" x14ac:dyDescent="0.25">
      <c r="B765">
        <f>COUNTIF(Lists!$E$3:$E$547,Energy!$D765)</f>
        <v>1</v>
      </c>
      <c r="C765">
        <f>COUNTIF(Lists!$C$4:$C$17,Energy!$D765)</f>
        <v>0</v>
      </c>
      <c r="D765" s="8" t="s">
        <v>642</v>
      </c>
      <c r="E765" s="6">
        <v>10001.8876953125</v>
      </c>
      <c r="F765" s="6">
        <v>33314.76953125</v>
      </c>
      <c r="G765" s="6">
        <v>60070.88671875</v>
      </c>
      <c r="H765" s="6">
        <v>88600.5625</v>
      </c>
      <c r="I765" s="6">
        <v>118714.7265625</v>
      </c>
      <c r="J765" s="6">
        <v>149840.125</v>
      </c>
      <c r="K765" s="6">
        <v>182212.578125</v>
      </c>
      <c r="L765" s="6">
        <v>213922.9375</v>
      </c>
      <c r="M765" s="6">
        <v>246399.890625</v>
      </c>
      <c r="N765" s="6">
        <v>279244.71875</v>
      </c>
      <c r="O765" s="6">
        <v>307069.46875</v>
      </c>
      <c r="P765" s="6">
        <v>326087.84375</v>
      </c>
      <c r="Q765" s="6">
        <v>346236.125</v>
      </c>
      <c r="R765" s="6">
        <v>366851.625</v>
      </c>
      <c r="S765" s="6">
        <v>388492.40625</v>
      </c>
      <c r="T765" s="6">
        <v>406245.65625</v>
      </c>
      <c r="U765" s="6">
        <v>417260.1875</v>
      </c>
      <c r="V765" s="6">
        <v>421199.09375</v>
      </c>
      <c r="W765" s="6">
        <v>426668.875</v>
      </c>
      <c r="X765" s="6">
        <v>428652.375</v>
      </c>
      <c r="Y765" s="6">
        <v>430723.28125</v>
      </c>
      <c r="Z765" s="6">
        <v>432796.46875</v>
      </c>
      <c r="AA765" s="6">
        <v>436158</v>
      </c>
      <c r="AB765" s="6">
        <v>437115.03125</v>
      </c>
    </row>
    <row r="766" spans="2:28" x14ac:dyDescent="0.25">
      <c r="B766">
        <f>COUNTIF(Lists!$E$3:$E$547,Energy!$D766)</f>
        <v>1</v>
      </c>
      <c r="C766">
        <f>COUNTIF(Lists!$C$4:$C$17,Energy!$D766)</f>
        <v>0</v>
      </c>
      <c r="D766" s="8" t="s">
        <v>643</v>
      </c>
      <c r="E766" s="6">
        <v>1662.364013671875</v>
      </c>
      <c r="F766" s="6">
        <v>6006.85009765625</v>
      </c>
      <c r="G766" s="6">
        <v>12057.10546875</v>
      </c>
      <c r="H766" s="6">
        <v>19693.619140625</v>
      </c>
      <c r="I766" s="6">
        <v>29047.310546875</v>
      </c>
      <c r="J766" s="6">
        <v>40444.16015625</v>
      </c>
      <c r="K766" s="6">
        <v>54403.6640625</v>
      </c>
      <c r="L766" s="6">
        <v>70550.796875</v>
      </c>
      <c r="M766" s="6">
        <v>89711.3359375</v>
      </c>
      <c r="N766" s="6">
        <v>111872.4296875</v>
      </c>
      <c r="O766" s="6">
        <v>136946.140625</v>
      </c>
      <c r="P766" s="6">
        <v>163657.515625</v>
      </c>
      <c r="Q766" s="6">
        <v>193388.125</v>
      </c>
      <c r="R766" s="6">
        <v>225424.53125</v>
      </c>
      <c r="S766" s="6">
        <v>260062.34375</v>
      </c>
      <c r="T766" s="6">
        <v>294362.25</v>
      </c>
      <c r="U766" s="6">
        <v>328640.28125</v>
      </c>
      <c r="V766" s="6">
        <v>362033.65625</v>
      </c>
      <c r="W766" s="6">
        <v>396932.34375</v>
      </c>
      <c r="X766" s="6">
        <v>429088.09375</v>
      </c>
      <c r="Y766" s="6">
        <v>461488.5625</v>
      </c>
      <c r="Z766" s="6">
        <v>488037.9375</v>
      </c>
      <c r="AA766" s="6">
        <v>512022.28125</v>
      </c>
      <c r="AB766" s="6">
        <v>532208.9375</v>
      </c>
    </row>
    <row r="767" spans="2:28" x14ac:dyDescent="0.25">
      <c r="B767">
        <f>COUNTIF(Lists!$E$3:$E$547,Energy!$D767)</f>
        <v>1</v>
      </c>
      <c r="C767">
        <f>COUNTIF(Lists!$C$4:$C$17,Energy!$D767)</f>
        <v>0</v>
      </c>
      <c r="D767" s="8" t="s">
        <v>644</v>
      </c>
      <c r="E767" s="6">
        <v>905.94677734375</v>
      </c>
      <c r="F767" s="6">
        <v>3057.029296875</v>
      </c>
      <c r="G767" s="6">
        <v>5742.29345703125</v>
      </c>
      <c r="H767" s="6">
        <v>8993.6728515625</v>
      </c>
      <c r="I767" s="6">
        <v>12930.5849609375</v>
      </c>
      <c r="J767" s="6">
        <v>17611.486328125</v>
      </c>
      <c r="K767" s="6">
        <v>23259.294921875</v>
      </c>
      <c r="L767" s="6">
        <v>29518.009765625</v>
      </c>
      <c r="M767" s="6">
        <v>36719.2421875</v>
      </c>
      <c r="N767" s="6">
        <v>44675.97265625</v>
      </c>
      <c r="O767" s="6">
        <v>52728.53515625</v>
      </c>
      <c r="P767" s="6">
        <v>60155.296875</v>
      </c>
      <c r="Q767" s="6">
        <v>67979.296875</v>
      </c>
      <c r="R767" s="6">
        <v>75825.359375</v>
      </c>
      <c r="S767" s="6">
        <v>84013.953125</v>
      </c>
      <c r="T767" s="6">
        <v>91667.9765625</v>
      </c>
      <c r="U767" s="6">
        <v>99392.7890625</v>
      </c>
      <c r="V767" s="6">
        <v>106955.3125</v>
      </c>
      <c r="W767" s="6">
        <v>114637.6640625</v>
      </c>
      <c r="X767" s="6">
        <v>121364.5390625</v>
      </c>
      <c r="Y767" s="6">
        <v>127749.40625</v>
      </c>
      <c r="Z767" s="6">
        <v>130441.265625</v>
      </c>
      <c r="AA767" s="6">
        <v>131195.234375</v>
      </c>
      <c r="AB767" s="6">
        <v>130784.0390625</v>
      </c>
    </row>
    <row r="768" spans="2:28" x14ac:dyDescent="0.25">
      <c r="B768">
        <f>COUNTIF(Lists!$E$3:$E$547,Energy!$D768)</f>
        <v>1</v>
      </c>
      <c r="C768">
        <f>COUNTIF(Lists!$C$4:$C$17,Energy!$D768)</f>
        <v>0</v>
      </c>
      <c r="D768" s="8" t="s">
        <v>645</v>
      </c>
      <c r="E768" s="6">
        <v>191303.953125</v>
      </c>
      <c r="F768" s="6">
        <v>289839.09375</v>
      </c>
      <c r="G768" s="6">
        <v>392916.75</v>
      </c>
      <c r="H768" s="6">
        <v>466770.6875</v>
      </c>
      <c r="I768" s="6">
        <v>529974.3125</v>
      </c>
      <c r="J768" s="6">
        <v>590389.875</v>
      </c>
      <c r="K768" s="6">
        <v>648425.0625</v>
      </c>
      <c r="L768" s="6">
        <v>701824.8125</v>
      </c>
      <c r="M768" s="6">
        <v>758038.9375</v>
      </c>
      <c r="N768" s="6">
        <v>818230.9375</v>
      </c>
      <c r="O768" s="6">
        <v>868726.5</v>
      </c>
      <c r="P768" s="6">
        <v>912955.5625</v>
      </c>
      <c r="Q768" s="6">
        <v>966767.6875</v>
      </c>
      <c r="R768" s="6">
        <v>1026477.5625</v>
      </c>
      <c r="S768" s="6">
        <v>1078626.375</v>
      </c>
      <c r="T768" s="6">
        <v>1127889.5</v>
      </c>
      <c r="U768" s="6">
        <v>1177829.875</v>
      </c>
      <c r="V768" s="6">
        <v>1229709.375</v>
      </c>
      <c r="W768" s="6">
        <v>1279616</v>
      </c>
      <c r="X768" s="6">
        <v>1329608.125</v>
      </c>
      <c r="Y768" s="6">
        <v>1378971.25</v>
      </c>
      <c r="Z768" s="6">
        <v>1428075.75</v>
      </c>
      <c r="AA768" s="6">
        <v>1476690.5</v>
      </c>
      <c r="AB768" s="6">
        <v>1525608.5</v>
      </c>
    </row>
    <row r="769" spans="2:28" x14ac:dyDescent="0.25">
      <c r="B769">
        <f>COUNTIF(Lists!$E$3:$E$547,Energy!$D769)</f>
        <v>1</v>
      </c>
      <c r="C769">
        <f>COUNTIF(Lists!$C$4:$C$17,Energy!$D769)</f>
        <v>0</v>
      </c>
      <c r="D769" s="8" t="s">
        <v>646</v>
      </c>
      <c r="E769" s="6">
        <v>157.69984436035159</v>
      </c>
      <c r="F769" s="6">
        <v>430.46957397460938</v>
      </c>
      <c r="G769" s="6">
        <v>884.72943115234375</v>
      </c>
      <c r="H769" s="6">
        <v>1624.099731445312</v>
      </c>
      <c r="I769" s="6">
        <v>2806.81982421875</v>
      </c>
      <c r="J769" s="6">
        <v>4669.82958984375</v>
      </c>
      <c r="K769" s="6">
        <v>7564.91015625</v>
      </c>
      <c r="L769" s="6">
        <v>11987.4599609375</v>
      </c>
      <c r="M769" s="6">
        <v>18704.5</v>
      </c>
      <c r="N769" s="6">
        <v>26491.30078125</v>
      </c>
      <c r="O769" s="6">
        <v>35458.3203125</v>
      </c>
      <c r="P769" s="6">
        <v>45637.05859375</v>
      </c>
      <c r="Q769" s="6">
        <v>57240.3984375</v>
      </c>
      <c r="R769" s="6">
        <v>70369.1796875</v>
      </c>
      <c r="S769" s="6">
        <v>85229.3515625</v>
      </c>
      <c r="T769" s="6">
        <v>101747.15625</v>
      </c>
      <c r="U769" s="6">
        <v>120276.484375</v>
      </c>
      <c r="V769" s="6">
        <v>140893.9375</v>
      </c>
      <c r="W769" s="6">
        <v>163882.984375</v>
      </c>
      <c r="X769" s="6">
        <v>188990.765625</v>
      </c>
      <c r="Y769" s="6">
        <v>216775.171875</v>
      </c>
      <c r="Z769" s="6">
        <v>247253.921875</v>
      </c>
      <c r="AA769" s="6">
        <v>280813.3125</v>
      </c>
      <c r="AB769" s="6">
        <v>316912.21875</v>
      </c>
    </row>
    <row r="770" spans="2:28" x14ac:dyDescent="0.25">
      <c r="B770">
        <f>COUNTIF(Lists!$E$3:$E$547,Energy!$D770)</f>
        <v>1</v>
      </c>
      <c r="C770">
        <f>COUNTIF(Lists!$C$4:$C$17,Energy!$D770)</f>
        <v>0</v>
      </c>
      <c r="D770" s="8" t="s">
        <v>647</v>
      </c>
      <c r="E770" s="6">
        <v>0</v>
      </c>
      <c r="F770" s="6">
        <v>0</v>
      </c>
      <c r="G770" s="6">
        <v>0</v>
      </c>
      <c r="H770" s="6">
        <v>389.60000610351563</v>
      </c>
      <c r="I770" s="6">
        <v>789.60003662109375</v>
      </c>
      <c r="J770" s="6">
        <v>1600.800048828125</v>
      </c>
      <c r="K770" s="6">
        <v>2433.599853515625</v>
      </c>
      <c r="L770" s="6">
        <v>3288.800048828125</v>
      </c>
      <c r="M770" s="6">
        <v>4168</v>
      </c>
      <c r="N770" s="6">
        <v>4236.7998046875</v>
      </c>
      <c r="O770" s="6">
        <v>4298.39990234375</v>
      </c>
      <c r="P770" s="6">
        <v>4352.7998046875</v>
      </c>
      <c r="Q770" s="6">
        <v>4410.39990234375</v>
      </c>
      <c r="R770" s="6">
        <v>4484</v>
      </c>
      <c r="S770" s="6">
        <v>4552.7998046875</v>
      </c>
      <c r="T770" s="6">
        <v>4625.60009765625</v>
      </c>
      <c r="U770" s="6">
        <v>4693.60009765625</v>
      </c>
      <c r="V770" s="6">
        <v>4763.2001953125</v>
      </c>
      <c r="W770" s="6">
        <v>4829.60009765625</v>
      </c>
      <c r="X770" s="6">
        <v>4902.39990234375</v>
      </c>
      <c r="Y770" s="6">
        <v>4969.60009765625</v>
      </c>
      <c r="Z770" s="6">
        <v>5036</v>
      </c>
      <c r="AA770" s="6">
        <v>5093.60009765625</v>
      </c>
      <c r="AB770" s="6">
        <v>5157.60009765625</v>
      </c>
    </row>
    <row r="771" spans="2:28" x14ac:dyDescent="0.25">
      <c r="B771">
        <f>COUNTIF(Lists!$E$3:$E$547,Energy!$D771)</f>
        <v>1</v>
      </c>
      <c r="C771">
        <f>COUNTIF(Lists!$C$4:$C$17,Energy!$D771)</f>
        <v>0</v>
      </c>
      <c r="D771" s="8" t="s">
        <v>648</v>
      </c>
      <c r="E771" s="6">
        <v>0</v>
      </c>
      <c r="F771" s="6">
        <v>0</v>
      </c>
      <c r="G771" s="6">
        <v>0</v>
      </c>
      <c r="H771" s="6">
        <v>11.19998836517334</v>
      </c>
      <c r="I771" s="6">
        <v>22.39997673034668</v>
      </c>
      <c r="J771" s="6">
        <v>46.400032043457031</v>
      </c>
      <c r="K771" s="6">
        <v>70.400009155273438</v>
      </c>
      <c r="L771" s="6">
        <v>95.199981689453125</v>
      </c>
      <c r="M771" s="6">
        <v>120.0000381469727</v>
      </c>
      <c r="N771" s="6">
        <v>122.40003967285161</v>
      </c>
      <c r="O771" s="6">
        <v>124.0000381469727</v>
      </c>
      <c r="P771" s="6">
        <v>125.60003662109381</v>
      </c>
      <c r="Q771" s="6">
        <v>127.2000350952148</v>
      </c>
      <c r="R771" s="6">
        <v>129.60003662109381</v>
      </c>
      <c r="S771" s="6">
        <v>131.20002746582031</v>
      </c>
      <c r="T771" s="6">
        <v>133.60002136230469</v>
      </c>
      <c r="U771" s="6">
        <v>135.20002746582031</v>
      </c>
      <c r="V771" s="6">
        <v>137.60002136230469</v>
      </c>
      <c r="W771" s="6">
        <v>139.20002746582031</v>
      </c>
      <c r="X771" s="6">
        <v>141.60002136230469</v>
      </c>
      <c r="Y771" s="6">
        <v>143.20001220703119</v>
      </c>
      <c r="Z771" s="6">
        <v>144.8000183105469</v>
      </c>
      <c r="AA771" s="6">
        <v>147.20001220703119</v>
      </c>
      <c r="AB771" s="6">
        <v>148.80000305175781</v>
      </c>
    </row>
    <row r="772" spans="2:28" x14ac:dyDescent="0.25">
      <c r="B772">
        <f>COUNTIF(Lists!$E$3:$E$547,Energy!$D772)</f>
        <v>1</v>
      </c>
      <c r="C772">
        <f>COUNTIF(Lists!$C$4:$C$17,Energy!$D772)</f>
        <v>0</v>
      </c>
      <c r="D772" s="8" t="s">
        <v>649</v>
      </c>
      <c r="E772" s="6">
        <v>0</v>
      </c>
      <c r="F772" s="6">
        <v>320.79998779296881</v>
      </c>
      <c r="G772" s="6">
        <v>648.79998779296875</v>
      </c>
      <c r="H772" s="6">
        <v>1312.799926757812</v>
      </c>
      <c r="I772" s="6">
        <v>1992</v>
      </c>
      <c r="J772" s="6">
        <v>2686.400146484375</v>
      </c>
      <c r="K772" s="6">
        <v>3396</v>
      </c>
      <c r="L772" s="6">
        <v>3434.39990234375</v>
      </c>
      <c r="M772" s="6">
        <v>3472.800048828125</v>
      </c>
      <c r="N772" s="6">
        <v>3510.39990234375</v>
      </c>
      <c r="O772" s="6">
        <v>3548.800048828125</v>
      </c>
      <c r="P772" s="6">
        <v>3586.39990234375</v>
      </c>
      <c r="Q772" s="6">
        <v>3624.800048828125</v>
      </c>
      <c r="R772" s="6">
        <v>3662.39990234375</v>
      </c>
      <c r="S772" s="6">
        <v>3700</v>
      </c>
      <c r="T772" s="6">
        <v>3736</v>
      </c>
      <c r="U772" s="6">
        <v>3772.800048828125</v>
      </c>
      <c r="V772" s="6">
        <v>3808.800048828125</v>
      </c>
      <c r="W772" s="6">
        <v>3844.800048828125</v>
      </c>
      <c r="X772" s="6">
        <v>3880</v>
      </c>
      <c r="Y772" s="6">
        <v>3915.199951171875</v>
      </c>
      <c r="Z772" s="6">
        <v>3950.39990234375</v>
      </c>
      <c r="AA772" s="6">
        <v>3984.800048828125</v>
      </c>
      <c r="AB772" s="6">
        <v>4020</v>
      </c>
    </row>
    <row r="773" spans="2:28" x14ac:dyDescent="0.25">
      <c r="B773">
        <f>COUNTIF(Lists!$E$3:$E$547,Energy!$D773)</f>
        <v>1</v>
      </c>
      <c r="C773">
        <f>COUNTIF(Lists!$C$4:$C$17,Energy!$D773)</f>
        <v>0</v>
      </c>
      <c r="D773" s="8" t="s">
        <v>650</v>
      </c>
      <c r="E773" s="6">
        <v>0</v>
      </c>
      <c r="F773" s="6">
        <v>3.9999959468841548</v>
      </c>
      <c r="G773" s="6">
        <v>12.79998683929443</v>
      </c>
      <c r="H773" s="6">
        <v>28.799970626831051</v>
      </c>
      <c r="I773" s="6">
        <v>53.600025177001953</v>
      </c>
      <c r="J773" s="6">
        <v>87.999992370605469</v>
      </c>
      <c r="K773" s="6">
        <v>112.7999649047852</v>
      </c>
      <c r="L773" s="6">
        <v>138.4000244140625</v>
      </c>
      <c r="M773" s="6">
        <v>162.3999938964844</v>
      </c>
      <c r="N773" s="6">
        <v>184.79997253417969</v>
      </c>
      <c r="O773" s="6">
        <v>202.40003967285159</v>
      </c>
      <c r="P773" s="6">
        <v>215.20002746582031</v>
      </c>
      <c r="Q773" s="6">
        <v>224.8000183105469</v>
      </c>
      <c r="R773" s="6">
        <v>230.40000915527341</v>
      </c>
      <c r="S773" s="6">
        <v>234.40000915527341</v>
      </c>
      <c r="T773" s="6">
        <v>237.6000061035156</v>
      </c>
      <c r="U773" s="6">
        <v>240.80000305175781</v>
      </c>
      <c r="V773" s="6">
        <v>243.19999694824219</v>
      </c>
      <c r="W773" s="6">
        <v>245.59999084472659</v>
      </c>
      <c r="X773" s="6">
        <v>248.79998779296881</v>
      </c>
      <c r="Y773" s="6">
        <v>251.1999816894531</v>
      </c>
      <c r="Z773" s="6">
        <v>253.59999084472659</v>
      </c>
      <c r="AA773" s="6">
        <v>255.99998474121091</v>
      </c>
      <c r="AB773" s="6">
        <v>258.39996337890619</v>
      </c>
    </row>
    <row r="774" spans="2:28" x14ac:dyDescent="0.25">
      <c r="B774">
        <f>COUNTIF(Lists!$E$3:$E$547,Energy!$D774)</f>
        <v>1</v>
      </c>
      <c r="C774">
        <f>COUNTIF(Lists!$C$4:$C$17,Energy!$D774)</f>
        <v>0</v>
      </c>
      <c r="D774" s="8" t="s">
        <v>651</v>
      </c>
      <c r="E774" s="6">
        <v>0</v>
      </c>
      <c r="F774" s="6">
        <v>0</v>
      </c>
      <c r="G774" s="6">
        <v>0</v>
      </c>
      <c r="H774" s="6">
        <v>0</v>
      </c>
      <c r="I774" s="6">
        <v>401.60000610351563</v>
      </c>
      <c r="J774" s="6">
        <v>757.5999755859375</v>
      </c>
      <c r="K774" s="6">
        <v>1421.599975585938</v>
      </c>
      <c r="L774" s="6">
        <v>1989.599975585938</v>
      </c>
      <c r="M774" s="6">
        <v>2456.800048828125</v>
      </c>
      <c r="N774" s="6">
        <v>2819.199951171875</v>
      </c>
      <c r="O774" s="6">
        <v>2560.800048828125</v>
      </c>
      <c r="P774" s="6">
        <v>2296</v>
      </c>
      <c r="Q774" s="6">
        <v>2024.799926757812</v>
      </c>
      <c r="R774" s="6">
        <v>1747.200073242188</v>
      </c>
      <c r="S774" s="6">
        <v>1463.199951171875</v>
      </c>
      <c r="T774" s="6">
        <v>1172.800048828125</v>
      </c>
      <c r="U774" s="6">
        <v>876</v>
      </c>
      <c r="V774" s="6">
        <v>780.800048828125</v>
      </c>
      <c r="W774" s="6">
        <v>788.79998779296875</v>
      </c>
      <c r="X774" s="6">
        <v>796</v>
      </c>
      <c r="Y774" s="6">
        <v>804</v>
      </c>
      <c r="Z774" s="6">
        <v>811.199951171875</v>
      </c>
      <c r="AA774" s="6">
        <v>818.39996337890625</v>
      </c>
      <c r="AB774" s="6">
        <v>826.39996337890625</v>
      </c>
    </row>
    <row r="775" spans="2:28" x14ac:dyDescent="0.25">
      <c r="B775">
        <f>COUNTIF(Lists!$E$3:$E$547,Energy!$D775)</f>
        <v>1</v>
      </c>
      <c r="C775">
        <f>COUNTIF(Lists!$C$4:$C$17,Energy!$D775)</f>
        <v>0</v>
      </c>
      <c r="D775" s="8" t="s">
        <v>652</v>
      </c>
      <c r="E775" s="6">
        <v>0</v>
      </c>
      <c r="F775" s="6">
        <v>5256.00341796875</v>
      </c>
      <c r="G775" s="6">
        <v>16338.2412109375</v>
      </c>
      <c r="H775" s="6">
        <v>44676</v>
      </c>
      <c r="I775" s="6">
        <v>85410</v>
      </c>
      <c r="J775" s="6">
        <v>139021.203125</v>
      </c>
      <c r="K775" s="6">
        <v>206511.84375</v>
      </c>
      <c r="L775" s="6">
        <v>238710</v>
      </c>
      <c r="M775" s="6">
        <v>272173.1875</v>
      </c>
      <c r="N775" s="6">
        <v>306249.59375</v>
      </c>
      <c r="O775" s="6">
        <v>342048.96875</v>
      </c>
      <c r="P775" s="6">
        <v>376592.40625</v>
      </c>
      <c r="Q775" s="6">
        <v>412683.59375</v>
      </c>
      <c r="R775" s="6">
        <v>449475.59375</v>
      </c>
      <c r="S775" s="6">
        <v>466254.71875</v>
      </c>
      <c r="T775" s="6">
        <v>469623.59375</v>
      </c>
      <c r="U775" s="6">
        <v>474178.78125</v>
      </c>
      <c r="V775" s="6">
        <v>478734</v>
      </c>
      <c r="W775" s="6">
        <v>484525.4375</v>
      </c>
      <c r="X775" s="6">
        <v>487669.1875</v>
      </c>
      <c r="Y775" s="6">
        <v>492136.78125</v>
      </c>
      <c r="Z775" s="6">
        <v>496516.78125</v>
      </c>
      <c r="AA775" s="6">
        <v>502269.09375</v>
      </c>
      <c r="AB775" s="6">
        <v>505276.78125</v>
      </c>
    </row>
    <row r="776" spans="2:28" x14ac:dyDescent="0.25">
      <c r="B776">
        <f>COUNTIF(Lists!$E$3:$E$547,Energy!$D776)</f>
        <v>1</v>
      </c>
      <c r="C776">
        <f>COUNTIF(Lists!$C$4:$C$17,Energy!$D776)</f>
        <v>0</v>
      </c>
      <c r="D776" s="8" t="s">
        <v>653</v>
      </c>
      <c r="E776" s="6">
        <v>0</v>
      </c>
      <c r="F776" s="6">
        <v>87.59991455078125</v>
      </c>
      <c r="G776" s="6">
        <v>263.51974487304688</v>
      </c>
      <c r="H776" s="6">
        <v>700.79931640625</v>
      </c>
      <c r="I776" s="6">
        <v>1313.998657226562</v>
      </c>
      <c r="J776" s="6">
        <v>2102.39794921875</v>
      </c>
      <c r="K776" s="6">
        <v>3162.23681640625</v>
      </c>
      <c r="L776" s="6">
        <v>3679.1962890625</v>
      </c>
      <c r="M776" s="6">
        <v>4204.7958984375</v>
      </c>
      <c r="N776" s="6">
        <v>4730.40380859375</v>
      </c>
      <c r="O776" s="6">
        <v>5270.4033203125</v>
      </c>
      <c r="P776" s="6">
        <v>5781.60302734375</v>
      </c>
      <c r="Q776" s="6">
        <v>6394.80224609375</v>
      </c>
      <c r="R776" s="6">
        <v>6920.40185546875</v>
      </c>
      <c r="S776" s="6">
        <v>7202.88134765625</v>
      </c>
      <c r="T776" s="6">
        <v>7270.80126953125</v>
      </c>
      <c r="U776" s="6">
        <v>7270.80126953125</v>
      </c>
      <c r="V776" s="6">
        <v>7358.4013671875</v>
      </c>
      <c r="W776" s="6">
        <v>7466.40087890625</v>
      </c>
      <c r="X776" s="6">
        <v>7533.60107421875</v>
      </c>
      <c r="Y776" s="6">
        <v>7621.20068359375</v>
      </c>
      <c r="Z776" s="6">
        <v>7621.20068359375</v>
      </c>
      <c r="AA776" s="6">
        <v>7729.9208984375</v>
      </c>
      <c r="AB776" s="6">
        <v>7796.40087890625</v>
      </c>
    </row>
    <row r="777" spans="2:28" x14ac:dyDescent="0.25">
      <c r="B777">
        <f>COUNTIF(Lists!$E$3:$E$547,Energy!$D777)</f>
        <v>1</v>
      </c>
      <c r="C777">
        <f>COUNTIF(Lists!$C$4:$C$17,Energy!$D777)</f>
        <v>0</v>
      </c>
      <c r="D777" s="8" t="s">
        <v>654</v>
      </c>
      <c r="E777" s="6">
        <v>0</v>
      </c>
      <c r="F777" s="6">
        <v>0</v>
      </c>
      <c r="G777" s="6">
        <v>0</v>
      </c>
      <c r="H777" s="6">
        <v>0</v>
      </c>
      <c r="I777" s="6">
        <v>43.200035095214837</v>
      </c>
      <c r="J777" s="6">
        <v>87.999992370605469</v>
      </c>
      <c r="K777" s="6">
        <v>176.79998779296881</v>
      </c>
      <c r="L777" s="6">
        <v>267.99996948242188</v>
      </c>
      <c r="M777" s="6">
        <v>360.800048828125</v>
      </c>
      <c r="N777" s="6">
        <v>456.00003051757813</v>
      </c>
      <c r="O777" s="6">
        <v>460.00003051757813</v>
      </c>
      <c r="P777" s="6">
        <v>464.80001831054688</v>
      </c>
      <c r="Q777" s="6">
        <v>468.80001831054688</v>
      </c>
      <c r="R777" s="6">
        <v>473.60000610351563</v>
      </c>
      <c r="S777" s="6">
        <v>478.39999389648438</v>
      </c>
      <c r="T777" s="6">
        <v>482.39999389648438</v>
      </c>
      <c r="U777" s="6">
        <v>487.19998168945313</v>
      </c>
      <c r="V777" s="6">
        <v>491.19998168945313</v>
      </c>
      <c r="W777" s="6">
        <v>495.99996948242188</v>
      </c>
      <c r="X777" s="6">
        <v>499.99996948242188</v>
      </c>
      <c r="Y777" s="6">
        <v>503.99996948242188</v>
      </c>
      <c r="Z777" s="6">
        <v>508.79995727539063</v>
      </c>
      <c r="AA777" s="6">
        <v>512.79998779296875</v>
      </c>
      <c r="AB777" s="6">
        <v>517.5999755859375</v>
      </c>
    </row>
    <row r="778" spans="2:28" x14ac:dyDescent="0.25">
      <c r="B778">
        <f>COUNTIF(Lists!$E$3:$E$547,Energy!$D778)</f>
        <v>1</v>
      </c>
      <c r="C778">
        <f>COUNTIF(Lists!$C$4:$C$17,Energy!$D778)</f>
        <v>0</v>
      </c>
      <c r="D778" s="8" t="s">
        <v>655</v>
      </c>
      <c r="E778" s="6">
        <v>0</v>
      </c>
      <c r="F778" s="6">
        <v>33.599967956542969</v>
      </c>
      <c r="G778" s="6">
        <v>67.20001220703125</v>
      </c>
      <c r="H778" s="6">
        <v>136.8000183105469</v>
      </c>
      <c r="I778" s="6">
        <v>206.40003967285159</v>
      </c>
      <c r="J778" s="6">
        <v>278.39996337890619</v>
      </c>
      <c r="K778" s="6">
        <v>351.19998168945313</v>
      </c>
      <c r="L778" s="6">
        <v>354.39996337890619</v>
      </c>
      <c r="M778" s="6">
        <v>358.39996337890619</v>
      </c>
      <c r="N778" s="6">
        <v>361.60003662109381</v>
      </c>
      <c r="O778" s="6">
        <v>364.800048828125</v>
      </c>
      <c r="P778" s="6">
        <v>368.80001831054688</v>
      </c>
      <c r="Q778" s="6">
        <v>372.00003051757813</v>
      </c>
      <c r="R778" s="6">
        <v>375.20001220703119</v>
      </c>
      <c r="S778" s="6">
        <v>378.4000244140625</v>
      </c>
      <c r="T778" s="6">
        <v>382.4000244140625</v>
      </c>
      <c r="U778" s="6">
        <v>385.60000610351563</v>
      </c>
      <c r="V778" s="6">
        <v>388.80001831054688</v>
      </c>
      <c r="W778" s="6">
        <v>392</v>
      </c>
      <c r="X778" s="6">
        <v>395.20001220703119</v>
      </c>
      <c r="Y778" s="6">
        <v>398.39999389648438</v>
      </c>
      <c r="Z778" s="6">
        <v>402.39999389648438</v>
      </c>
      <c r="AA778" s="6">
        <v>405.60000610351563</v>
      </c>
      <c r="AB778" s="6">
        <v>408.79998779296881</v>
      </c>
    </row>
    <row r="779" spans="2:28" x14ac:dyDescent="0.25">
      <c r="B779">
        <f>COUNTIF(Lists!$E$3:$E$547,Energy!$D779)</f>
        <v>1</v>
      </c>
      <c r="C779">
        <f>COUNTIF(Lists!$C$4:$C$17,Energy!$D779)</f>
        <v>0</v>
      </c>
      <c r="D779" s="8" t="s">
        <v>656</v>
      </c>
      <c r="E779" s="6">
        <v>0</v>
      </c>
      <c r="F779" s="6">
        <v>0</v>
      </c>
      <c r="G779" s="6">
        <v>0</v>
      </c>
      <c r="H779" s="6">
        <v>0</v>
      </c>
      <c r="I779" s="6">
        <v>18.399982452392582</v>
      </c>
      <c r="J779" s="6">
        <v>37.599964141845703</v>
      </c>
      <c r="K779" s="6">
        <v>75.200004577636719</v>
      </c>
      <c r="L779" s="6">
        <v>113.599967956543</v>
      </c>
      <c r="M779" s="6">
        <v>152.80000305175781</v>
      </c>
      <c r="N779" s="6">
        <v>192.79997253417969</v>
      </c>
      <c r="O779" s="6">
        <v>194.39996337890619</v>
      </c>
      <c r="P779" s="6">
        <v>196.7999572753906</v>
      </c>
      <c r="Q779" s="6">
        <v>199.19996643066409</v>
      </c>
      <c r="R779" s="6">
        <v>200.80003356933591</v>
      </c>
      <c r="S779" s="6">
        <v>202.40003967285159</v>
      </c>
      <c r="T779" s="6">
        <v>204.80003356933591</v>
      </c>
      <c r="U779" s="6">
        <v>208.80003356933591</v>
      </c>
      <c r="V779" s="6">
        <v>211.20002746582031</v>
      </c>
      <c r="W779" s="6">
        <v>212.80003356933591</v>
      </c>
      <c r="X779" s="6">
        <v>216.0000305175781</v>
      </c>
      <c r="Y779" s="6">
        <v>218.4000244140625</v>
      </c>
      <c r="Z779" s="6">
        <v>220.8000183105469</v>
      </c>
      <c r="AA779" s="6">
        <v>224.00001525878909</v>
      </c>
      <c r="AB779" s="6">
        <v>227.20001220703119</v>
      </c>
    </row>
    <row r="780" spans="2:28" x14ac:dyDescent="0.25">
      <c r="B780">
        <f>COUNTIF(Lists!$E$3:$E$547,Energy!$D780)</f>
        <v>1</v>
      </c>
      <c r="C780">
        <f>COUNTIF(Lists!$C$4:$C$17,Energy!$D780)</f>
        <v>0</v>
      </c>
      <c r="D780" s="8" t="s">
        <v>657</v>
      </c>
      <c r="E780" s="6">
        <v>0</v>
      </c>
      <c r="F780" s="6">
        <v>0</v>
      </c>
      <c r="G780" s="6">
        <v>0</v>
      </c>
      <c r="H780" s="6">
        <v>0</v>
      </c>
      <c r="I780" s="6">
        <v>19.199981689453121</v>
      </c>
      <c r="J780" s="6">
        <v>38.39996337890625</v>
      </c>
      <c r="K780" s="6">
        <v>76.800003051757813</v>
      </c>
      <c r="L780" s="6">
        <v>115.9999618530273</v>
      </c>
      <c r="M780" s="6">
        <v>156.80000305175781</v>
      </c>
      <c r="N780" s="6">
        <v>197.59996032714841</v>
      </c>
      <c r="O780" s="6">
        <v>199.19996643066409</v>
      </c>
      <c r="P780" s="6">
        <v>201.60003662109381</v>
      </c>
      <c r="Q780" s="6">
        <v>204.80003356933591</v>
      </c>
      <c r="R780" s="6">
        <v>206.40003967285159</v>
      </c>
      <c r="S780" s="6">
        <v>207.20002746582031</v>
      </c>
      <c r="T780" s="6">
        <v>210.4000244140625</v>
      </c>
      <c r="U780" s="6">
        <v>214.4000244140625</v>
      </c>
      <c r="V780" s="6">
        <v>216.8000183105469</v>
      </c>
      <c r="W780" s="6">
        <v>218.4000244140625</v>
      </c>
      <c r="X780" s="6">
        <v>221.60002136230469</v>
      </c>
      <c r="Y780" s="6">
        <v>224.00001525878909</v>
      </c>
      <c r="Z780" s="6">
        <v>227.20001220703119</v>
      </c>
      <c r="AA780" s="6">
        <v>229.6000061035156</v>
      </c>
      <c r="AB780" s="6">
        <v>232.80000305175781</v>
      </c>
    </row>
    <row r="781" spans="2:28" x14ac:dyDescent="0.25">
      <c r="B781">
        <f>COUNTIF(Lists!$E$3:$E$547,Energy!$D781)</f>
        <v>1</v>
      </c>
      <c r="C781">
        <f>COUNTIF(Lists!$C$4:$C$17,Energy!$D781)</f>
        <v>0</v>
      </c>
      <c r="D781" s="8" t="s">
        <v>658</v>
      </c>
      <c r="E781" s="6">
        <v>0</v>
      </c>
      <c r="F781" s="6">
        <v>0</v>
      </c>
      <c r="G781" s="6">
        <v>0</v>
      </c>
      <c r="H781" s="6">
        <v>0</v>
      </c>
      <c r="I781" s="6">
        <v>7.9999918937683114</v>
      </c>
      <c r="J781" s="6">
        <v>16.799983978271481</v>
      </c>
      <c r="K781" s="6">
        <v>33.599967956542969</v>
      </c>
      <c r="L781" s="6">
        <v>51.200027465820313</v>
      </c>
      <c r="M781" s="6">
        <v>68.800010681152344</v>
      </c>
      <c r="N781" s="6">
        <v>86.399993896484375</v>
      </c>
      <c r="O781" s="6">
        <v>87.199989318847656</v>
      </c>
      <c r="P781" s="6">
        <v>88.79998779296875</v>
      </c>
      <c r="Q781" s="6">
        <v>89.599990844726563</v>
      </c>
      <c r="R781" s="6">
        <v>90.399986267089844</v>
      </c>
      <c r="S781" s="6">
        <v>91.199989318847656</v>
      </c>
      <c r="T781" s="6">
        <v>91.999984741210938</v>
      </c>
      <c r="U781" s="6">
        <v>93.599983215332031</v>
      </c>
      <c r="V781" s="6">
        <v>95.199981689453125</v>
      </c>
      <c r="W781" s="6">
        <v>95.999984741210938</v>
      </c>
      <c r="X781" s="6">
        <v>97.599983215332031</v>
      </c>
      <c r="Y781" s="6">
        <v>98.399978637695313</v>
      </c>
      <c r="Z781" s="6">
        <v>99.999977111816406</v>
      </c>
      <c r="AA781" s="6">
        <v>100.7999801635742</v>
      </c>
      <c r="AB781" s="6">
        <v>102.3999786376953</v>
      </c>
    </row>
    <row r="782" spans="2:28" x14ac:dyDescent="0.25">
      <c r="B782">
        <f>COUNTIF(Lists!$E$3:$E$547,Energy!$D782)</f>
        <v>1</v>
      </c>
      <c r="C782">
        <f>COUNTIF(Lists!$C$4:$C$17,Energy!$D782)</f>
        <v>0</v>
      </c>
      <c r="D782" s="8" t="s">
        <v>659</v>
      </c>
      <c r="E782" s="6">
        <v>0</v>
      </c>
      <c r="F782" s="6">
        <v>0</v>
      </c>
      <c r="G782" s="6">
        <v>0</v>
      </c>
      <c r="H782" s="6">
        <v>0</v>
      </c>
      <c r="I782" s="6">
        <v>5.5999941825866699</v>
      </c>
      <c r="J782" s="6">
        <v>11.99998760223389</v>
      </c>
      <c r="K782" s="6">
        <v>23.99997520446777</v>
      </c>
      <c r="L782" s="6">
        <v>36.799964904785163</v>
      </c>
      <c r="M782" s="6">
        <v>49.600028991699219</v>
      </c>
      <c r="N782" s="6">
        <v>62.400016784667969</v>
      </c>
      <c r="O782" s="6">
        <v>63.200016021728523</v>
      </c>
      <c r="P782" s="6">
        <v>64.000015258789063</v>
      </c>
      <c r="Q782" s="6">
        <v>64.800018310546875</v>
      </c>
      <c r="R782" s="6">
        <v>64.800018310546875</v>
      </c>
      <c r="S782" s="6">
        <v>65.600013732910156</v>
      </c>
      <c r="T782" s="6">
        <v>66.400016784667969</v>
      </c>
      <c r="U782" s="6">
        <v>68.000015258789063</v>
      </c>
      <c r="V782" s="6">
        <v>68.800010681152344</v>
      </c>
      <c r="W782" s="6">
        <v>68.800010681152344</v>
      </c>
      <c r="X782" s="6">
        <v>69.600013732910156</v>
      </c>
      <c r="Y782" s="6">
        <v>71.20001220703125</v>
      </c>
      <c r="Z782" s="6">
        <v>72.000007629394531</v>
      </c>
      <c r="AA782" s="6">
        <v>72.800010681152344</v>
      </c>
      <c r="AB782" s="6">
        <v>73.600006103515625</v>
      </c>
    </row>
    <row r="783" spans="2:28" x14ac:dyDescent="0.25">
      <c r="B783">
        <f>COUNTIF(Lists!$E$3:$E$547,Energy!$D783)</f>
        <v>1</v>
      </c>
      <c r="C783">
        <f>COUNTIF(Lists!$C$4:$C$17,Energy!$D783)</f>
        <v>0</v>
      </c>
      <c r="D783" s="8" t="s">
        <v>660</v>
      </c>
      <c r="E783" s="6">
        <v>0</v>
      </c>
      <c r="F783" s="6">
        <v>0</v>
      </c>
      <c r="G783" s="6">
        <v>0</v>
      </c>
      <c r="H783" s="6">
        <v>0</v>
      </c>
      <c r="I783" s="6">
        <v>102.3999786376953</v>
      </c>
      <c r="J783" s="6">
        <v>208.0000305175781</v>
      </c>
      <c r="K783" s="6">
        <v>317.60000610351563</v>
      </c>
      <c r="L783" s="6">
        <v>429.5999755859375</v>
      </c>
      <c r="M783" s="6">
        <v>544.79998779296875</v>
      </c>
      <c r="N783" s="6">
        <v>552</v>
      </c>
      <c r="O783" s="6">
        <v>559.20001220703125</v>
      </c>
      <c r="P783" s="6">
        <v>567.20001220703125</v>
      </c>
      <c r="Q783" s="6">
        <v>576</v>
      </c>
      <c r="R783" s="6">
        <v>584.79998779296875</v>
      </c>
      <c r="S783" s="6">
        <v>591.99993896484375</v>
      </c>
      <c r="T783" s="6">
        <v>600.00006103515625</v>
      </c>
      <c r="U783" s="6">
        <v>609.60003662109375</v>
      </c>
      <c r="V783" s="6">
        <v>619.20001220703125</v>
      </c>
      <c r="W783" s="6">
        <v>628.79998779296875</v>
      </c>
      <c r="X783" s="6">
        <v>638.4000244140625</v>
      </c>
      <c r="Y783" s="6">
        <v>647.20001220703125</v>
      </c>
      <c r="Z783" s="6">
        <v>656.79998779296875</v>
      </c>
      <c r="AA783" s="6">
        <v>666.39996337890625</v>
      </c>
      <c r="AB783" s="6">
        <v>675.199951171875</v>
      </c>
    </row>
    <row r="784" spans="2:28" x14ac:dyDescent="0.25">
      <c r="B784">
        <f>COUNTIF(Lists!$E$3:$E$547,Energy!$D784)</f>
        <v>1</v>
      </c>
      <c r="C784">
        <f>COUNTIF(Lists!$C$4:$C$17,Energy!$D784)</f>
        <v>0</v>
      </c>
      <c r="D784" s="8" t="s">
        <v>661</v>
      </c>
      <c r="E784" s="6">
        <v>0</v>
      </c>
      <c r="F784" s="6">
        <v>4073.8125</v>
      </c>
      <c r="G784" s="6">
        <v>8161.7958984375</v>
      </c>
      <c r="H784" s="6">
        <v>8147.625</v>
      </c>
      <c r="I784" s="6">
        <v>8147.625</v>
      </c>
      <c r="J784" s="6">
        <v>8147.625</v>
      </c>
      <c r="K784" s="6">
        <v>12242.6943359375</v>
      </c>
      <c r="L784" s="6">
        <v>14937.3125</v>
      </c>
      <c r="M784" s="6">
        <v>14937.3125</v>
      </c>
      <c r="N784" s="6">
        <v>16390.3046875</v>
      </c>
      <c r="O784" s="6">
        <v>17955.951171875</v>
      </c>
      <c r="P784" s="6">
        <v>19350.609375</v>
      </c>
      <c r="Q784" s="6">
        <v>20830.76171875</v>
      </c>
      <c r="R784" s="6">
        <v>22365.23046875</v>
      </c>
      <c r="S784" s="6">
        <v>23927.6640625</v>
      </c>
      <c r="T784" s="6">
        <v>25298.375</v>
      </c>
      <c r="U784" s="6">
        <v>26792.10546875</v>
      </c>
      <c r="V784" s="6">
        <v>28272.2578125</v>
      </c>
      <c r="W784" s="6">
        <v>29817.759765625</v>
      </c>
      <c r="X784" s="6">
        <v>31341.193359375</v>
      </c>
      <c r="Y784" s="6">
        <v>32997.87890625</v>
      </c>
      <c r="Z784" s="6">
        <v>34736.0390625</v>
      </c>
      <c r="AA784" s="6">
        <v>36632.859375</v>
      </c>
      <c r="AB784" s="6">
        <v>38511.10546875</v>
      </c>
    </row>
    <row r="785" spans="2:28" x14ac:dyDescent="0.25">
      <c r="B785">
        <f>COUNTIF(Lists!$E$3:$E$547,Energy!$D785)</f>
        <v>1</v>
      </c>
      <c r="C785">
        <f>COUNTIF(Lists!$C$4:$C$17,Energy!$D785)</f>
        <v>0</v>
      </c>
      <c r="D785" s="8" t="s">
        <v>662</v>
      </c>
      <c r="E785" s="6">
        <v>-4048.96533203125</v>
      </c>
      <c r="F785" s="6">
        <v>-6047.6748046875</v>
      </c>
      <c r="G785" s="6">
        <v>-7451.32666015625</v>
      </c>
      <c r="H785" s="6">
        <v>-8055.576171875</v>
      </c>
      <c r="I785" s="6">
        <v>-8558.888671875</v>
      </c>
      <c r="J785" s="6">
        <v>-8654.5830078125</v>
      </c>
      <c r="K785" s="6">
        <v>-9073.4345703125</v>
      </c>
      <c r="L785" s="6">
        <v>-10573.0859375</v>
      </c>
      <c r="M785" s="6">
        <v>-11101.703125</v>
      </c>
      <c r="N785" s="6">
        <v>-11437.27734375</v>
      </c>
      <c r="O785" s="6">
        <v>-11800.62109375</v>
      </c>
      <c r="P785" s="6">
        <v>-12082.6689453125</v>
      </c>
      <c r="Q785" s="6">
        <v>-12322.1845703125</v>
      </c>
      <c r="R785" s="6">
        <v>-12304.5478515625</v>
      </c>
      <c r="S785" s="6">
        <v>-12451.79296875</v>
      </c>
      <c r="T785" s="6">
        <v>-12508.6337890625</v>
      </c>
      <c r="U785" s="6">
        <v>-12836.822265625</v>
      </c>
      <c r="V785" s="6">
        <v>-12957.62890625</v>
      </c>
      <c r="W785" s="6">
        <v>-12893.6162109375</v>
      </c>
      <c r="X785" s="6">
        <v>-12950.3408203125</v>
      </c>
      <c r="Y785" s="6">
        <v>-12763.193359375</v>
      </c>
      <c r="Z785" s="6">
        <v>-12546.001953125</v>
      </c>
      <c r="AA785" s="6">
        <v>-12785.0859375</v>
      </c>
      <c r="AB785" s="6">
        <v>-12996.5888671875</v>
      </c>
    </row>
    <row r="786" spans="2:28" x14ac:dyDescent="0.25">
      <c r="B786">
        <f>COUNTIF(Lists!$E$3:$E$547,Energy!$D786)</f>
        <v>1</v>
      </c>
      <c r="C786">
        <f>COUNTIF(Lists!$C$4:$C$17,Energy!$D786)</f>
        <v>0</v>
      </c>
      <c r="D786" s="8" t="s">
        <v>663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1300604.125</v>
      </c>
      <c r="AB786" s="6">
        <v>1294914.625</v>
      </c>
    </row>
    <row r="787" spans="2:28" x14ac:dyDescent="0.25">
      <c r="B787">
        <f>COUNTIF(Lists!$E$3:$E$547,Energy!$D787)</f>
        <v>0</v>
      </c>
      <c r="C787">
        <f>COUNTIF(Lists!$C$4:$C$17,Energy!$D787)</f>
        <v>0</v>
      </c>
      <c r="D787" s="8" t="s">
        <v>624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251502.65625</v>
      </c>
      <c r="O787" s="6">
        <v>270831.9375</v>
      </c>
      <c r="P787" s="6">
        <v>287420.40625</v>
      </c>
      <c r="Q787" s="6">
        <v>285756.78125</v>
      </c>
      <c r="R787" s="6">
        <v>213049.15625</v>
      </c>
      <c r="S787" s="6">
        <v>231996.296875</v>
      </c>
      <c r="T787" s="6">
        <v>218373.953125</v>
      </c>
      <c r="U787" s="6">
        <v>224502.03125</v>
      </c>
      <c r="V787" s="6">
        <v>201955.40625</v>
      </c>
      <c r="W787" s="6">
        <v>199903</v>
      </c>
      <c r="X787" s="6">
        <v>203090.671875</v>
      </c>
      <c r="Y787" s="6">
        <v>210674.6875</v>
      </c>
      <c r="Z787" s="6">
        <v>179570.453125</v>
      </c>
      <c r="AA787" s="6">
        <v>170905.9375</v>
      </c>
      <c r="AB787" s="6">
        <v>164192.609375</v>
      </c>
    </row>
    <row r="788" spans="2:28" x14ac:dyDescent="0.25">
      <c r="B788">
        <f>COUNTIF(Lists!$E$3:$E$547,Energy!$D788)</f>
        <v>0</v>
      </c>
      <c r="C788">
        <f>COUNTIF(Lists!$C$4:$C$17,Energy!$D788)</f>
        <v>0</v>
      </c>
      <c r="D788" s="8" t="s">
        <v>664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38653.01171875</v>
      </c>
      <c r="R788" s="6">
        <v>40118.12890625</v>
      </c>
      <c r="S788" s="6">
        <v>40931.93359375</v>
      </c>
      <c r="T788" s="6">
        <v>41624.18359375</v>
      </c>
      <c r="U788" s="6">
        <v>43316.26953125</v>
      </c>
      <c r="V788" s="6">
        <v>44607.34765625</v>
      </c>
      <c r="W788" s="6">
        <v>46786.7890625</v>
      </c>
      <c r="X788" s="6">
        <v>45767.140625</v>
      </c>
      <c r="Y788" s="6">
        <v>48460</v>
      </c>
      <c r="Z788" s="6">
        <v>54247.65625</v>
      </c>
      <c r="AA788" s="6">
        <v>52853.45703125</v>
      </c>
      <c r="AB788" s="6">
        <v>47794.10546875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82AD1-233D-4C1F-BFB8-7CD0D42E37DB}">
  <dimension ref="A1:Z99"/>
  <sheetViews>
    <sheetView workbookViewId="0">
      <selection activeCell="A7" sqref="A7"/>
    </sheetView>
  </sheetViews>
  <sheetFormatPr defaultRowHeight="15" x14ac:dyDescent="0.25"/>
  <cols>
    <col min="1" max="1" width="35.42578125" bestFit="1" customWidth="1"/>
    <col min="2" max="2" width="51.28515625" bestFit="1" customWidth="1"/>
    <col min="3" max="5" width="13.5703125" bestFit="1" customWidth="1"/>
    <col min="6" max="6" width="12.7109375" bestFit="1" customWidth="1"/>
    <col min="7" max="23" width="12.5703125" bestFit="1" customWidth="1"/>
    <col min="24" max="26" width="11.28515625" bestFit="1" customWidth="1"/>
  </cols>
  <sheetData>
    <row r="1" spans="1:26" x14ac:dyDescent="0.25">
      <c r="A1" s="6" t="s">
        <v>0</v>
      </c>
      <c r="C1" t="s">
        <v>665</v>
      </c>
      <c r="E1">
        <v>0.437</v>
      </c>
      <c r="F1" t="s">
        <v>666</v>
      </c>
    </row>
    <row r="2" spans="1:26" x14ac:dyDescent="0.25">
      <c r="A2" s="6" t="s">
        <v>667</v>
      </c>
      <c r="E2" s="9">
        <v>0.48170946999999997</v>
      </c>
      <c r="F2" t="s">
        <v>668</v>
      </c>
    </row>
    <row r="3" spans="1:26" x14ac:dyDescent="0.25">
      <c r="A3" s="6" t="s">
        <v>669</v>
      </c>
    </row>
    <row r="5" spans="1:26" x14ac:dyDescent="0.2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6" t="s">
        <v>687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25</v>
      </c>
      <c r="X6" s="5" t="s">
        <v>26</v>
      </c>
      <c r="Y6" s="5" t="s">
        <v>27</v>
      </c>
      <c r="Z6" s="5" t="s">
        <v>28</v>
      </c>
    </row>
    <row r="7" spans="1:26" x14ac:dyDescent="0.25">
      <c r="A7">
        <f>COUNTIF(Lists!$C$4:$C$17,Emissions!$B7)</f>
        <v>0</v>
      </c>
      <c r="B7" s="5" t="s">
        <v>49</v>
      </c>
      <c r="C7" s="6">
        <v>1060678</v>
      </c>
      <c r="D7" s="6">
        <v>1068611</v>
      </c>
      <c r="E7" s="6">
        <v>1085970</v>
      </c>
      <c r="F7" s="6">
        <v>1079647.5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x14ac:dyDescent="0.25">
      <c r="A8">
        <f>COUNTIF(Lists!$C$4:$C$17,Emissions!$B8)</f>
        <v>0</v>
      </c>
      <c r="B8" s="5" t="s">
        <v>50</v>
      </c>
      <c r="C8" s="6">
        <v>1144301.5</v>
      </c>
      <c r="D8" s="6">
        <v>1111414.375</v>
      </c>
      <c r="E8" s="6">
        <v>1108815.25</v>
      </c>
      <c r="F8" s="6">
        <v>1146363.5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x14ac:dyDescent="0.25">
      <c r="A9">
        <f>COUNTIF(Lists!$C$4:$C$17,Emissions!$B9)</f>
        <v>1</v>
      </c>
      <c r="B9" s="5" t="s">
        <v>51</v>
      </c>
      <c r="C9" s="6">
        <v>146555.703125</v>
      </c>
      <c r="D9" s="6">
        <v>128878.6953125</v>
      </c>
      <c r="E9" s="6">
        <v>136412.171875</v>
      </c>
      <c r="F9" s="6">
        <v>131238.796875</v>
      </c>
      <c r="G9" s="6">
        <v>119385.140625</v>
      </c>
      <c r="H9" s="6">
        <v>128841.2890625</v>
      </c>
      <c r="I9" s="6">
        <v>116735.8984375</v>
      </c>
      <c r="J9" s="6">
        <v>93048.9921875</v>
      </c>
      <c r="K9" s="6">
        <v>79509.2734375</v>
      </c>
      <c r="L9" s="6">
        <v>68765.8515625</v>
      </c>
      <c r="M9" s="6">
        <v>61741.5703125</v>
      </c>
      <c r="N9" s="6">
        <v>60426.99609375</v>
      </c>
      <c r="O9" s="6">
        <v>55883.6796875</v>
      </c>
      <c r="P9" s="6">
        <v>46025.17578125</v>
      </c>
      <c r="Q9" s="6">
        <v>44370.08984375</v>
      </c>
      <c r="R9" s="6">
        <v>39999.75</v>
      </c>
      <c r="S9" s="6">
        <v>37426.421875</v>
      </c>
      <c r="T9" s="6">
        <v>31263.302734375</v>
      </c>
      <c r="U9" s="6">
        <v>27473.109375</v>
      </c>
      <c r="V9" s="6">
        <v>18658.1640625</v>
      </c>
      <c r="W9" s="6">
        <v>22633.638671875</v>
      </c>
      <c r="X9" s="6">
        <v>16683.08984375</v>
      </c>
      <c r="Y9" s="6">
        <v>15089.3798828125</v>
      </c>
      <c r="Z9" s="6">
        <v>11410.435546875</v>
      </c>
    </row>
    <row r="10" spans="1:26" x14ac:dyDescent="0.25">
      <c r="A10">
        <f>COUNTIF(Lists!$C$4:$C$17,Emissions!$B10)</f>
        <v>1</v>
      </c>
      <c r="B10" s="5" t="s">
        <v>52</v>
      </c>
      <c r="C10" s="6">
        <v>278368.6875</v>
      </c>
      <c r="D10" s="6">
        <v>255385.203125</v>
      </c>
      <c r="E10" s="6">
        <v>221157.953125</v>
      </c>
      <c r="F10" s="6">
        <v>223418.359375</v>
      </c>
      <c r="G10" s="6">
        <v>197040.703125</v>
      </c>
      <c r="H10" s="6">
        <v>220663.421875</v>
      </c>
      <c r="I10" s="6">
        <v>208140.140625</v>
      </c>
      <c r="J10" s="6">
        <v>182456.625</v>
      </c>
      <c r="K10" s="6">
        <v>160061.59375</v>
      </c>
      <c r="L10" s="6">
        <v>148619.109375</v>
      </c>
      <c r="M10" s="6">
        <v>136951.25</v>
      </c>
      <c r="N10" s="6">
        <v>129780.5859375</v>
      </c>
      <c r="O10" s="6">
        <v>120545.71875</v>
      </c>
      <c r="P10" s="6">
        <v>127087.7734375</v>
      </c>
      <c r="Q10" s="6">
        <v>115449.4375</v>
      </c>
      <c r="R10" s="6">
        <v>109461.2734375</v>
      </c>
      <c r="S10" s="6">
        <v>116073.8046875</v>
      </c>
      <c r="T10" s="6">
        <v>100664.234375</v>
      </c>
      <c r="U10" s="6">
        <v>90714.078125</v>
      </c>
      <c r="V10" s="6">
        <v>83375.6171875</v>
      </c>
      <c r="W10" s="6">
        <v>82809.1484375</v>
      </c>
      <c r="X10" s="6">
        <v>58325.28125</v>
      </c>
      <c r="Y10" s="6">
        <v>52991.2578125</v>
      </c>
      <c r="Z10" s="6">
        <v>38108.45703125</v>
      </c>
    </row>
    <row r="11" spans="1:26" x14ac:dyDescent="0.25">
      <c r="A11">
        <f>COUNTIF(Lists!$C$4:$C$17,Emissions!$B11)</f>
        <v>1</v>
      </c>
      <c r="B11" s="5" t="s">
        <v>53</v>
      </c>
      <c r="C11" s="6">
        <v>21066.1171875</v>
      </c>
      <c r="D11" s="6">
        <v>20050.130859375</v>
      </c>
      <c r="E11" s="6">
        <v>18455.951171875</v>
      </c>
      <c r="F11" s="6">
        <v>26879.779296875</v>
      </c>
      <c r="G11" s="6">
        <v>17462.134765625</v>
      </c>
      <c r="H11" s="6">
        <v>18465.01953125</v>
      </c>
      <c r="I11" s="6">
        <v>12530.2802734375</v>
      </c>
      <c r="J11" s="6">
        <v>14593.9052734375</v>
      </c>
      <c r="K11" s="6">
        <v>14240.087890625</v>
      </c>
      <c r="L11" s="6">
        <v>12851.447265625</v>
      </c>
      <c r="M11" s="6">
        <v>14821.787109375</v>
      </c>
      <c r="N11" s="6">
        <v>12036.9169921875</v>
      </c>
      <c r="O11" s="6">
        <v>13498.8388671875</v>
      </c>
      <c r="P11" s="6">
        <v>13235.568359375</v>
      </c>
      <c r="Q11" s="6">
        <v>9448.6337890625</v>
      </c>
      <c r="R11" s="6">
        <v>12267.587890625</v>
      </c>
      <c r="S11" s="6">
        <v>13106.380859375</v>
      </c>
      <c r="T11" s="6">
        <v>10390.15234375</v>
      </c>
      <c r="U11" s="6">
        <v>8188.16259765625</v>
      </c>
      <c r="V11" s="6">
        <v>7301.13330078125</v>
      </c>
      <c r="W11" s="6">
        <v>10477.7255859375</v>
      </c>
      <c r="X11" s="6">
        <v>6975.3740234375</v>
      </c>
      <c r="Y11" s="6">
        <v>5617.4384765625</v>
      </c>
      <c r="Z11" s="6">
        <v>4628.92626953125</v>
      </c>
    </row>
    <row r="12" spans="1:26" x14ac:dyDescent="0.25">
      <c r="A12">
        <f>COUNTIF(Lists!$C$4:$C$17,Emissions!$B12)</f>
        <v>1</v>
      </c>
      <c r="B12" s="5" t="s">
        <v>54</v>
      </c>
      <c r="C12" s="6">
        <v>20651.263671875</v>
      </c>
      <c r="D12" s="6">
        <v>27778.251953125</v>
      </c>
      <c r="E12" s="6">
        <v>19477.69921875</v>
      </c>
      <c r="F12" s="6">
        <v>25973.328125</v>
      </c>
      <c r="G12" s="6">
        <v>16562.529296875</v>
      </c>
      <c r="H12" s="6">
        <v>14217.2158203125</v>
      </c>
      <c r="I12" s="6">
        <v>12631.201171875</v>
      </c>
      <c r="J12" s="6">
        <v>15038.990234375</v>
      </c>
      <c r="K12" s="6">
        <v>13317.787109375</v>
      </c>
      <c r="L12" s="6">
        <v>12253.9697265625</v>
      </c>
      <c r="M12" s="6">
        <v>13503.8134765625</v>
      </c>
      <c r="N12" s="6">
        <v>12762.6689453125</v>
      </c>
      <c r="O12" s="6">
        <v>14367.251953125</v>
      </c>
      <c r="P12" s="6">
        <v>15701.4609375</v>
      </c>
      <c r="Q12" s="6">
        <v>10051.513671875</v>
      </c>
      <c r="R12" s="6">
        <v>12313.8642578125</v>
      </c>
      <c r="S12" s="6">
        <v>13268.849609375</v>
      </c>
      <c r="T12" s="6">
        <v>11608.61328125</v>
      </c>
      <c r="U12" s="6">
        <v>10574.890625</v>
      </c>
      <c r="V12" s="6">
        <v>9020.6201171875</v>
      </c>
      <c r="W12" s="6">
        <v>10024.3486328125</v>
      </c>
      <c r="X12" s="6">
        <v>7324.66650390625</v>
      </c>
      <c r="Y12" s="6">
        <v>5876.09716796875</v>
      </c>
      <c r="Z12" s="6">
        <v>4322.14013671875</v>
      </c>
    </row>
    <row r="13" spans="1:26" x14ac:dyDescent="0.25">
      <c r="A13">
        <f>COUNTIF(Lists!$C$4:$C$17,Emissions!$B13)</f>
        <v>1</v>
      </c>
      <c r="B13" s="5" t="s">
        <v>55</v>
      </c>
      <c r="C13" s="6">
        <v>292589.25</v>
      </c>
      <c r="D13" s="6">
        <v>289577.8125</v>
      </c>
      <c r="E13" s="6">
        <v>290420</v>
      </c>
      <c r="F13" s="6">
        <v>282313.6875</v>
      </c>
      <c r="G13" s="6">
        <v>228379.75</v>
      </c>
      <c r="H13" s="6">
        <v>248219.703125</v>
      </c>
      <c r="I13" s="6">
        <v>228826.015625</v>
      </c>
      <c r="J13" s="6">
        <v>202117.9375</v>
      </c>
      <c r="K13" s="6">
        <v>178790.578125</v>
      </c>
      <c r="L13" s="6">
        <v>170965</v>
      </c>
      <c r="M13" s="6">
        <v>165163.234375</v>
      </c>
      <c r="N13" s="6">
        <v>155520.578125</v>
      </c>
      <c r="O13" s="6">
        <v>143138.65625</v>
      </c>
      <c r="P13" s="6">
        <v>139918.96875</v>
      </c>
      <c r="Q13" s="6">
        <v>139266.578125</v>
      </c>
      <c r="R13" s="6">
        <v>136170.140625</v>
      </c>
      <c r="S13" s="6">
        <v>138018.203125</v>
      </c>
      <c r="T13" s="6">
        <v>131056.9140625</v>
      </c>
      <c r="U13" s="6">
        <v>111459.2265625</v>
      </c>
      <c r="V13" s="6">
        <v>97129.6796875</v>
      </c>
      <c r="W13" s="6">
        <v>104233.3828125</v>
      </c>
      <c r="X13" s="6">
        <v>82606.8359375</v>
      </c>
      <c r="Y13" s="6">
        <v>79288.7265625</v>
      </c>
      <c r="Z13" s="6">
        <v>61335.67578125</v>
      </c>
    </row>
    <row r="14" spans="1:26" x14ac:dyDescent="0.25">
      <c r="A14">
        <f>COUNTIF(Lists!$C$4:$C$17,Emissions!$B14)</f>
        <v>1</v>
      </c>
      <c r="B14" s="5" t="s">
        <v>56</v>
      </c>
      <c r="C14" s="6">
        <v>98794.9140625</v>
      </c>
      <c r="D14" s="6">
        <v>125471.453125</v>
      </c>
      <c r="E14" s="6">
        <v>114611.6328125</v>
      </c>
      <c r="F14" s="6">
        <v>111127.2734375</v>
      </c>
      <c r="G14" s="6">
        <v>70466.015625</v>
      </c>
      <c r="H14" s="6">
        <v>63683.265625</v>
      </c>
      <c r="I14" s="6">
        <v>52600.23828125</v>
      </c>
      <c r="J14" s="6">
        <v>45045.19921875</v>
      </c>
      <c r="K14" s="6">
        <v>49071.171875</v>
      </c>
      <c r="L14" s="6">
        <v>46160.90234375</v>
      </c>
      <c r="M14" s="6">
        <v>42945.5546875</v>
      </c>
      <c r="N14" s="6">
        <v>41203.953125</v>
      </c>
      <c r="O14" s="6">
        <v>42556.8671875</v>
      </c>
      <c r="P14" s="6">
        <v>43770.90625</v>
      </c>
      <c r="Q14" s="6">
        <v>41198.75390625</v>
      </c>
      <c r="R14" s="6">
        <v>42634.90234375</v>
      </c>
      <c r="S14" s="6">
        <v>44928.46484375</v>
      </c>
      <c r="T14" s="6">
        <v>41401.5234375</v>
      </c>
      <c r="U14" s="6">
        <v>34282.80859375</v>
      </c>
      <c r="V14" s="6">
        <v>29384.873046875</v>
      </c>
      <c r="W14" s="6">
        <v>32730.8203125</v>
      </c>
      <c r="X14" s="6">
        <v>22509.556640625</v>
      </c>
      <c r="Y14" s="6">
        <v>17357.53125</v>
      </c>
      <c r="Z14" s="6">
        <v>14677.212890625</v>
      </c>
    </row>
    <row r="15" spans="1:26" x14ac:dyDescent="0.25">
      <c r="A15">
        <f>COUNTIF(Lists!$C$4:$C$17,Emissions!$B15)</f>
        <v>1</v>
      </c>
      <c r="B15" s="5" t="s">
        <v>57</v>
      </c>
      <c r="C15" s="6">
        <v>101538.0546875</v>
      </c>
      <c r="D15" s="6">
        <v>125472.1796875</v>
      </c>
      <c r="E15" s="6">
        <v>115130.796875</v>
      </c>
      <c r="F15" s="6">
        <v>116187.1953125</v>
      </c>
      <c r="G15" s="6">
        <v>54941.83203125</v>
      </c>
      <c r="H15" s="6">
        <v>57673.4453125</v>
      </c>
      <c r="I15" s="6">
        <v>48513.5234375</v>
      </c>
      <c r="J15" s="6">
        <v>48016.7421875</v>
      </c>
      <c r="K15" s="6">
        <v>45916.8359375</v>
      </c>
      <c r="L15" s="6">
        <v>45654.734375</v>
      </c>
      <c r="M15" s="6">
        <v>43230.62109375</v>
      </c>
      <c r="N15" s="6">
        <v>36686.5625</v>
      </c>
      <c r="O15" s="6">
        <v>37870.70703125</v>
      </c>
      <c r="P15" s="6">
        <v>41307.8203125</v>
      </c>
      <c r="Q15" s="6">
        <v>39638.39453125</v>
      </c>
      <c r="R15" s="6">
        <v>41940.62890625</v>
      </c>
      <c r="S15" s="6">
        <v>37631.8046875</v>
      </c>
      <c r="T15" s="6">
        <v>38433.484375</v>
      </c>
      <c r="U15" s="6">
        <v>31415.767578125</v>
      </c>
      <c r="V15" s="6">
        <v>26927.54296875</v>
      </c>
      <c r="W15" s="6">
        <v>28691.6328125</v>
      </c>
      <c r="X15" s="6">
        <v>22696.798828125</v>
      </c>
      <c r="Y15" s="6">
        <v>17910.734375</v>
      </c>
      <c r="Z15" s="6">
        <v>13931.9931640625</v>
      </c>
    </row>
    <row r="16" spans="1:26" x14ac:dyDescent="0.25">
      <c r="A16">
        <f>COUNTIF(Lists!$C$4:$C$17,Emissions!$B16)</f>
        <v>1</v>
      </c>
      <c r="B16" s="5" t="s">
        <v>58</v>
      </c>
      <c r="C16" s="6">
        <v>75855.1796875</v>
      </c>
      <c r="D16" s="6">
        <v>76388.359375</v>
      </c>
      <c r="E16" s="6">
        <v>68149.8828125</v>
      </c>
      <c r="F16" s="6">
        <v>71343</v>
      </c>
      <c r="G16" s="6">
        <v>50076.40625</v>
      </c>
      <c r="H16" s="6">
        <v>52330.46875</v>
      </c>
      <c r="I16" s="6">
        <v>44045.80078125</v>
      </c>
      <c r="J16" s="6">
        <v>36031.82421875</v>
      </c>
      <c r="K16" s="6">
        <v>31109.951171875</v>
      </c>
      <c r="L16" s="6">
        <v>30291.087890625</v>
      </c>
      <c r="M16" s="6">
        <v>28936.943359375</v>
      </c>
      <c r="N16" s="6">
        <v>24429.5859375</v>
      </c>
      <c r="O16" s="6">
        <v>23382.236328125</v>
      </c>
      <c r="P16" s="6">
        <v>24518.568359375</v>
      </c>
      <c r="Q16" s="6">
        <v>24797.7578125</v>
      </c>
      <c r="R16" s="6">
        <v>24316.630859375</v>
      </c>
      <c r="S16" s="6">
        <v>25872.513671875</v>
      </c>
      <c r="T16" s="6">
        <v>23197.232421875</v>
      </c>
      <c r="U16" s="6">
        <v>18359.18359375</v>
      </c>
      <c r="V16" s="6">
        <v>17700.47265625</v>
      </c>
      <c r="W16" s="6">
        <v>18059.283203125</v>
      </c>
      <c r="X16" s="6">
        <v>15189.49609375</v>
      </c>
      <c r="Y16" s="6">
        <v>12862.0322265625</v>
      </c>
      <c r="Z16" s="6">
        <v>11101.0322265625</v>
      </c>
    </row>
    <row r="17" spans="1:26" x14ac:dyDescent="0.25">
      <c r="A17">
        <f>COUNTIF(Lists!$C$4:$C$17,Emissions!$B17)</f>
        <v>1</v>
      </c>
      <c r="B17" s="5" t="s">
        <v>59</v>
      </c>
      <c r="C17" s="6">
        <v>80995.328125</v>
      </c>
      <c r="D17" s="6">
        <v>78146.6953125</v>
      </c>
      <c r="E17" s="6">
        <v>77671.078125</v>
      </c>
      <c r="F17" s="6">
        <v>76771.1796875</v>
      </c>
      <c r="G17" s="6">
        <v>47976.8203125</v>
      </c>
      <c r="H17" s="6">
        <v>53779.3984375</v>
      </c>
      <c r="I17" s="6">
        <v>42936.51953125</v>
      </c>
      <c r="J17" s="6">
        <v>38818.98046875</v>
      </c>
      <c r="K17" s="6">
        <v>31199.134765625</v>
      </c>
      <c r="L17" s="6">
        <v>28332.439453125</v>
      </c>
      <c r="M17" s="6">
        <v>28885.01171875</v>
      </c>
      <c r="N17" s="6">
        <v>24631.375</v>
      </c>
      <c r="O17" s="6">
        <v>24076.583984375</v>
      </c>
      <c r="P17" s="6">
        <v>24672.607421875</v>
      </c>
      <c r="Q17" s="6">
        <v>24060.00390625</v>
      </c>
      <c r="R17" s="6">
        <v>24077.251953125</v>
      </c>
      <c r="S17" s="6">
        <v>25650.65234375</v>
      </c>
      <c r="T17" s="6">
        <v>22583.76171875</v>
      </c>
      <c r="U17" s="6">
        <v>22039.818359375</v>
      </c>
      <c r="V17" s="6">
        <v>18447.62109375</v>
      </c>
      <c r="W17" s="6">
        <v>21027.380859375</v>
      </c>
      <c r="X17" s="6">
        <v>16587.060546875</v>
      </c>
      <c r="Y17" s="6">
        <v>14046.4658203125</v>
      </c>
      <c r="Z17" s="6">
        <v>11780.4443359375</v>
      </c>
    </row>
    <row r="18" spans="1:26" x14ac:dyDescent="0.25">
      <c r="A18">
        <f>COUNTIF(Lists!$C$4:$C$17,Emissions!$B18)</f>
        <v>1</v>
      </c>
      <c r="B18" s="5" t="s">
        <v>60</v>
      </c>
      <c r="C18" s="6">
        <v>837172.75</v>
      </c>
      <c r="D18" s="6">
        <v>864606.5</v>
      </c>
      <c r="E18" s="6">
        <v>801333.625</v>
      </c>
      <c r="F18" s="6">
        <v>778247.875</v>
      </c>
      <c r="G18" s="6">
        <v>694914.4375</v>
      </c>
      <c r="H18" s="6">
        <v>723516.4375</v>
      </c>
      <c r="I18" s="6">
        <v>629538.0625</v>
      </c>
      <c r="J18" s="6">
        <v>520924.9375</v>
      </c>
      <c r="K18" s="6">
        <v>468386.03125</v>
      </c>
      <c r="L18" s="6">
        <v>420028.1875</v>
      </c>
      <c r="M18" s="6">
        <v>391818.96875</v>
      </c>
      <c r="N18" s="6">
        <v>354490.6875</v>
      </c>
      <c r="O18" s="6">
        <v>340523.59375</v>
      </c>
      <c r="P18" s="6">
        <v>356864.75</v>
      </c>
      <c r="Q18" s="6">
        <v>328216.875</v>
      </c>
      <c r="R18" s="6">
        <v>308329.53125</v>
      </c>
      <c r="S18" s="6">
        <v>282104.6875</v>
      </c>
      <c r="T18" s="6">
        <v>260280.703125</v>
      </c>
      <c r="U18" s="6">
        <v>233220.96875</v>
      </c>
      <c r="V18" s="6">
        <v>215052.21875</v>
      </c>
      <c r="W18" s="6">
        <v>218296.109375</v>
      </c>
      <c r="X18" s="6">
        <v>184849.8125</v>
      </c>
      <c r="Y18" s="6">
        <v>154944.390625</v>
      </c>
      <c r="Z18" s="6">
        <v>125076.9609375</v>
      </c>
    </row>
    <row r="19" spans="1:26" x14ac:dyDescent="0.25">
      <c r="A19">
        <f>COUNTIF(Lists!$C$4:$C$17,Emissions!$B19)</f>
        <v>1</v>
      </c>
      <c r="B19" s="5" t="s">
        <v>61</v>
      </c>
      <c r="C19" s="6">
        <v>467544.53125</v>
      </c>
      <c r="D19" s="6">
        <v>450799.8125</v>
      </c>
      <c r="E19" s="6">
        <v>450209.125</v>
      </c>
      <c r="F19" s="6">
        <v>418810.4375</v>
      </c>
      <c r="G19" s="6">
        <v>348398.59375</v>
      </c>
      <c r="H19" s="6">
        <v>400931.4375</v>
      </c>
      <c r="I19" s="6">
        <v>369752.90625</v>
      </c>
      <c r="J19" s="6">
        <v>327215.25</v>
      </c>
      <c r="K19" s="6">
        <v>294213.5</v>
      </c>
      <c r="L19" s="6">
        <v>275661.0625</v>
      </c>
      <c r="M19" s="6">
        <v>249645.875</v>
      </c>
      <c r="N19" s="6">
        <v>241107.21875</v>
      </c>
      <c r="O19" s="6">
        <v>224599.671875</v>
      </c>
      <c r="P19" s="6">
        <v>218620.46875</v>
      </c>
      <c r="Q19" s="6">
        <v>207270.03125</v>
      </c>
      <c r="R19" s="6">
        <v>180611.765625</v>
      </c>
      <c r="S19" s="6">
        <v>186351.171875</v>
      </c>
      <c r="T19" s="6">
        <v>178387.0625</v>
      </c>
      <c r="U19" s="6">
        <v>146317.265625</v>
      </c>
      <c r="V19" s="6">
        <v>136517.75</v>
      </c>
      <c r="W19" s="6">
        <v>156028.359375</v>
      </c>
      <c r="X19" s="6">
        <v>122012.6328125</v>
      </c>
      <c r="Y19" s="6">
        <v>95259.828125</v>
      </c>
      <c r="Z19" s="6">
        <v>80380.8125</v>
      </c>
    </row>
    <row r="20" spans="1:26" x14ac:dyDescent="0.25">
      <c r="A20">
        <f>COUNTIF(Lists!$C$4:$C$17,Emissions!$B20)</f>
        <v>1</v>
      </c>
      <c r="B20" s="5" t="s">
        <v>62</v>
      </c>
      <c r="C20" s="6">
        <v>233756.390625</v>
      </c>
      <c r="D20" s="6">
        <v>232205.984375</v>
      </c>
      <c r="E20" s="6">
        <v>235256.796875</v>
      </c>
      <c r="F20" s="6">
        <v>226039.8125</v>
      </c>
      <c r="G20" s="6">
        <v>175111.546875</v>
      </c>
      <c r="H20" s="6">
        <v>202091.46875</v>
      </c>
      <c r="I20" s="6">
        <v>186236.75</v>
      </c>
      <c r="J20" s="6">
        <v>169553.65625</v>
      </c>
      <c r="K20" s="6">
        <v>153996.90625</v>
      </c>
      <c r="L20" s="6">
        <v>149908.484375</v>
      </c>
      <c r="M20" s="6">
        <v>144901.015625</v>
      </c>
      <c r="N20" s="6">
        <v>128516.953125</v>
      </c>
      <c r="O20" s="6">
        <v>123265.328125</v>
      </c>
      <c r="P20" s="6">
        <v>124484.9765625</v>
      </c>
      <c r="Q20" s="6">
        <v>117632.015625</v>
      </c>
      <c r="R20" s="6">
        <v>104879.5703125</v>
      </c>
      <c r="S20" s="6">
        <v>111211.34375</v>
      </c>
      <c r="T20" s="6">
        <v>103164.6328125</v>
      </c>
      <c r="U20" s="6">
        <v>90947.640625</v>
      </c>
      <c r="V20" s="6">
        <v>88564.734375</v>
      </c>
      <c r="W20" s="6">
        <v>94409.578125</v>
      </c>
      <c r="X20" s="6">
        <v>71974.46875</v>
      </c>
      <c r="Y20" s="6">
        <v>60442.1171875</v>
      </c>
      <c r="Z20" s="6">
        <v>50545.68359375</v>
      </c>
    </row>
    <row r="21" spans="1:26" x14ac:dyDescent="0.25">
      <c r="A21">
        <f>COUNTIF(Lists!$C$4:$C$17,Emissions!$B21)</f>
        <v>1</v>
      </c>
      <c r="B21" s="5" t="s">
        <v>63</v>
      </c>
      <c r="C21" s="6">
        <v>35636.140625</v>
      </c>
      <c r="D21" s="6">
        <v>40556.7265625</v>
      </c>
      <c r="E21" s="6">
        <v>33940.81640625</v>
      </c>
      <c r="F21" s="6">
        <v>36267.0703125</v>
      </c>
      <c r="G21" s="6">
        <v>20939.26171875</v>
      </c>
      <c r="H21" s="6">
        <v>20995.896484375</v>
      </c>
      <c r="I21" s="6">
        <v>18389.126953125</v>
      </c>
      <c r="J21" s="6">
        <v>18267.150390625</v>
      </c>
      <c r="K21" s="6">
        <v>17290.953125</v>
      </c>
      <c r="L21" s="6">
        <v>17587.861328125</v>
      </c>
      <c r="M21" s="6">
        <v>15537.103515625</v>
      </c>
      <c r="N21" s="6">
        <v>15274.5810546875</v>
      </c>
      <c r="O21" s="6">
        <v>17763.109375</v>
      </c>
      <c r="P21" s="6">
        <v>17027.330078125</v>
      </c>
      <c r="Q21" s="6">
        <v>11628.072265625</v>
      </c>
      <c r="R21" s="6">
        <v>15478.2529296875</v>
      </c>
      <c r="S21" s="6">
        <v>14417.2978515625</v>
      </c>
      <c r="T21" s="6">
        <v>13163.6142578125</v>
      </c>
      <c r="U21" s="6">
        <v>11397.8837890625</v>
      </c>
      <c r="V21" s="6">
        <v>8981.1103515625</v>
      </c>
      <c r="W21" s="6">
        <v>10125.9384765625</v>
      </c>
      <c r="X21" s="6">
        <v>8434.30078125</v>
      </c>
      <c r="Y21" s="6">
        <v>7311.16064453125</v>
      </c>
      <c r="Z21" s="6">
        <v>5105.95849609375</v>
      </c>
    </row>
    <row r="22" spans="1:26" x14ac:dyDescent="0.25">
      <c r="A22">
        <f>COUNTIF(Lists!$C$4:$C$17,Emissions!$B22)</f>
        <v>1</v>
      </c>
      <c r="B22" s="5" t="s">
        <v>64</v>
      </c>
      <c r="C22" s="6">
        <v>28496.087890625</v>
      </c>
      <c r="D22" s="6">
        <v>34861.4609375</v>
      </c>
      <c r="E22" s="6">
        <v>32242.876953125</v>
      </c>
      <c r="F22" s="6">
        <v>34443.2265625</v>
      </c>
      <c r="G22" s="6">
        <v>19202.81640625</v>
      </c>
      <c r="H22" s="6">
        <v>19959.33984375</v>
      </c>
      <c r="I22" s="6">
        <v>10050.6962890625</v>
      </c>
      <c r="J22" s="6">
        <v>16882.1484375</v>
      </c>
      <c r="K22" s="6">
        <v>15686.30859375</v>
      </c>
      <c r="L22" s="6">
        <v>15461.603515625</v>
      </c>
      <c r="M22" s="6">
        <v>15063.4150390625</v>
      </c>
      <c r="N22" s="6">
        <v>14093.5283203125</v>
      </c>
      <c r="O22" s="6">
        <v>14899.0693359375</v>
      </c>
      <c r="P22" s="6">
        <v>15135.9736328125</v>
      </c>
      <c r="Q22" s="6">
        <v>11368.763671875</v>
      </c>
      <c r="R22" s="6">
        <v>14627.6787109375</v>
      </c>
      <c r="S22" s="6">
        <v>10355.4521484375</v>
      </c>
      <c r="T22" s="6">
        <v>11652.1982421875</v>
      </c>
      <c r="U22" s="6">
        <v>10481.8837890625</v>
      </c>
      <c r="V22" s="6">
        <v>9436.359375</v>
      </c>
      <c r="W22" s="6">
        <v>10724.462890625</v>
      </c>
      <c r="X22" s="6">
        <v>7557.8896484375</v>
      </c>
      <c r="Y22" s="6">
        <v>6157.86083984375</v>
      </c>
      <c r="Z22" s="6">
        <v>4394.01171875</v>
      </c>
    </row>
    <row r="23" spans="1:26" x14ac:dyDescent="0.25">
      <c r="A23">
        <f>COUNTIF(Lists!$C$4:$C$17,Emissions!$B23)</f>
        <v>0</v>
      </c>
      <c r="B23" s="5" t="s">
        <v>92</v>
      </c>
      <c r="C23" s="6">
        <v>0</v>
      </c>
      <c r="D23" s="6">
        <v>0</v>
      </c>
      <c r="E23" s="6">
        <v>0</v>
      </c>
      <c r="F23" s="6">
        <v>0</v>
      </c>
      <c r="G23" s="6">
        <v>120920.015625</v>
      </c>
      <c r="H23" s="6">
        <v>141999.0625</v>
      </c>
      <c r="I23" s="6">
        <v>124823.6484375</v>
      </c>
      <c r="J23" s="6">
        <v>125054.75</v>
      </c>
      <c r="K23" s="6">
        <v>117673.5625</v>
      </c>
      <c r="L23" s="6">
        <v>116633.4296875</v>
      </c>
      <c r="M23" s="6">
        <v>115507.0546875</v>
      </c>
      <c r="N23" s="6">
        <v>112177.5078125</v>
      </c>
      <c r="O23" s="6">
        <v>120619.6640625</v>
      </c>
      <c r="P23" s="6">
        <v>118082.671875</v>
      </c>
      <c r="Q23" s="6">
        <v>99690.765625</v>
      </c>
      <c r="R23" s="6">
        <v>103844.9296875</v>
      </c>
      <c r="S23" s="6">
        <v>106480.265625</v>
      </c>
      <c r="T23" s="6">
        <v>90326.078125</v>
      </c>
      <c r="U23" s="6">
        <v>79438.7578125</v>
      </c>
      <c r="V23" s="6">
        <v>75834.2421875</v>
      </c>
      <c r="W23" s="6">
        <v>79152.0546875</v>
      </c>
      <c r="X23" s="6">
        <v>58640.10546875</v>
      </c>
      <c r="Y23" s="6">
        <v>52074.96484375</v>
      </c>
      <c r="Z23" s="6">
        <v>45437.0078125</v>
      </c>
    </row>
    <row r="24" spans="1:26" x14ac:dyDescent="0.25">
      <c r="A24">
        <f>COUNTIF(Lists!$C$4:$C$17,Emissions!$B24)</f>
        <v>0</v>
      </c>
      <c r="B24" s="5" t="s">
        <v>96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127482.9609375</v>
      </c>
      <c r="R24" s="6">
        <v>128614.6796875</v>
      </c>
      <c r="S24" s="6">
        <v>132186.28125</v>
      </c>
      <c r="T24" s="6">
        <v>119261.8515625</v>
      </c>
      <c r="U24" s="6">
        <v>107325.015625</v>
      </c>
      <c r="V24" s="6">
        <v>97893.6015625</v>
      </c>
      <c r="W24" s="6">
        <v>104416.3359375</v>
      </c>
      <c r="X24" s="6">
        <v>81237.1796875</v>
      </c>
      <c r="Y24" s="6">
        <v>74201.171875</v>
      </c>
      <c r="Z24" s="6">
        <v>74759.4765625</v>
      </c>
    </row>
    <row r="25" spans="1:26" x14ac:dyDescent="0.25">
      <c r="A25">
        <f>COUNTIF(Lists!$C$4:$C$17,Emissions!$B25)</f>
        <v>0</v>
      </c>
      <c r="B25" s="5" t="s">
        <v>106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161778.578125</v>
      </c>
      <c r="I25" s="6">
        <v>141619.796875</v>
      </c>
      <c r="J25" s="6">
        <v>140307.359375</v>
      </c>
      <c r="K25" s="6">
        <v>131176.5625</v>
      </c>
      <c r="L25" s="6">
        <v>130134.96875</v>
      </c>
      <c r="M25" s="6">
        <v>130957.25</v>
      </c>
      <c r="N25" s="6">
        <v>130077.296875</v>
      </c>
      <c r="O25" s="6">
        <v>135536.0625</v>
      </c>
      <c r="P25" s="6">
        <v>134891.3125</v>
      </c>
      <c r="Q25" s="6">
        <v>108747.3359375</v>
      </c>
      <c r="R25" s="6">
        <v>113136.8046875</v>
      </c>
      <c r="S25" s="6">
        <v>115949.453125</v>
      </c>
      <c r="T25" s="6">
        <v>100599.375</v>
      </c>
      <c r="U25" s="6">
        <v>88826.8671875</v>
      </c>
      <c r="V25" s="6">
        <v>82840.1484375</v>
      </c>
      <c r="W25" s="6">
        <v>89350.546875</v>
      </c>
      <c r="X25" s="6">
        <v>66421.5546875</v>
      </c>
      <c r="Y25" s="6">
        <v>61157.328125</v>
      </c>
      <c r="Z25" s="6">
        <v>57518.57421875</v>
      </c>
    </row>
    <row r="26" spans="1:26" x14ac:dyDescent="0.25">
      <c r="A26">
        <f>COUNTIF(Lists!$C$4:$C$17,Emissions!$B26)</f>
        <v>0</v>
      </c>
      <c r="B26" s="5" t="s">
        <v>192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101323.515625</v>
      </c>
      <c r="Y26" s="6">
        <v>94041.765625</v>
      </c>
      <c r="Z26" s="6">
        <v>96051.9765625</v>
      </c>
    </row>
    <row r="27" spans="1:26" x14ac:dyDescent="0.25">
      <c r="A27">
        <f>COUNTIF(Lists!$C$4:$C$17,Emissions!$B27)</f>
        <v>0</v>
      </c>
      <c r="B27" s="5" t="s">
        <v>89</v>
      </c>
      <c r="C27" s="6">
        <v>1569394.8815485325</v>
      </c>
      <c r="D27" s="6">
        <v>1055379.4455156149</v>
      </c>
      <c r="E27" s="6">
        <v>772291.79615230497</v>
      </c>
      <c r="F27" s="6">
        <v>745360.4433172287</v>
      </c>
      <c r="G27" s="6">
        <v>2051567.3947765699</v>
      </c>
      <c r="H27" s="6">
        <v>2107501.57159509</v>
      </c>
      <c r="I27" s="6">
        <v>1890854.7847278374</v>
      </c>
      <c r="J27" s="6">
        <v>1783132.6249264549</v>
      </c>
      <c r="K27" s="6">
        <v>1614816.7126032424</v>
      </c>
      <c r="L27" s="6">
        <v>1567232.1264555999</v>
      </c>
      <c r="M27" s="6">
        <v>1626412.1821103473</v>
      </c>
      <c r="N27" s="6">
        <v>1610917.1540162249</v>
      </c>
      <c r="O27" s="6">
        <v>1532892.744322445</v>
      </c>
      <c r="P27" s="6">
        <v>1484803.6879323449</v>
      </c>
      <c r="Q27" s="6">
        <v>1486550.3664705649</v>
      </c>
      <c r="R27" s="6">
        <v>1446986.8451352599</v>
      </c>
      <c r="S27" s="6">
        <v>1429590.9914725174</v>
      </c>
      <c r="T27" s="6">
        <v>1443504.2060945274</v>
      </c>
      <c r="U27" s="6">
        <v>1458566.6590845899</v>
      </c>
      <c r="V27" s="6">
        <v>1457645.7510053173</v>
      </c>
      <c r="W27" s="6">
        <v>1414956.53734655</v>
      </c>
      <c r="X27" s="6">
        <v>1467900.3822026774</v>
      </c>
      <c r="Y27" s="6">
        <v>1426030.55635238</v>
      </c>
      <c r="Z27" s="6">
        <v>1460498.4344866574</v>
      </c>
    </row>
    <row r="28" spans="1:26" x14ac:dyDescent="0.25">
      <c r="A28">
        <f>COUNTIF(Lists!$C$4:$C$17,Emissions!$B28)</f>
        <v>0</v>
      </c>
      <c r="B28" s="8" t="s">
        <v>670</v>
      </c>
      <c r="C28" s="6">
        <v>6493394.7799860323</v>
      </c>
      <c r="D28" s="6">
        <v>5985584.0861406149</v>
      </c>
      <c r="E28" s="6">
        <v>5581547.4524023049</v>
      </c>
      <c r="F28" s="6">
        <v>5530432.4648016039</v>
      </c>
      <c r="G28" s="6">
        <v>4233345.3986828197</v>
      </c>
      <c r="H28" s="6">
        <v>4636647.019837277</v>
      </c>
      <c r="I28" s="6">
        <v>4138225.3901965874</v>
      </c>
      <c r="J28" s="6">
        <v>3776507.0731686424</v>
      </c>
      <c r="K28" s="6">
        <v>3416456.9508844921</v>
      </c>
      <c r="L28" s="6">
        <v>3256542.2661040374</v>
      </c>
      <c r="M28" s="6">
        <v>3226022.6508603473</v>
      </c>
      <c r="N28" s="6">
        <v>3104134.1501099747</v>
      </c>
      <c r="O28" s="6">
        <v>2985419.7833849452</v>
      </c>
      <c r="P28" s="6">
        <v>2946150.0209401576</v>
      </c>
      <c r="Q28" s="6">
        <v>2946868.3498690026</v>
      </c>
      <c r="R28" s="6">
        <v>2859692.0882993224</v>
      </c>
      <c r="S28" s="6">
        <v>2840624.0403006421</v>
      </c>
      <c r="T28" s="6">
        <v>2730938.9404695276</v>
      </c>
      <c r="U28" s="6">
        <v>2581029.9876978714</v>
      </c>
      <c r="V28" s="6">
        <v>2480711.6401654733</v>
      </c>
      <c r="W28" s="6">
        <v>2508147.2844168628</v>
      </c>
      <c r="X28" s="6">
        <v>2419250.0018315837</v>
      </c>
      <c r="Y28" s="6">
        <v>2252660.8078172235</v>
      </c>
      <c r="Z28" s="6">
        <v>2171065.2142718136</v>
      </c>
    </row>
    <row r="30" spans="1:26" x14ac:dyDescent="0.25">
      <c r="A30" s="2" t="s">
        <v>596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6" t="s">
        <v>671</v>
      </c>
      <c r="B31" s="7" t="s">
        <v>4</v>
      </c>
      <c r="C31" s="8" t="s">
        <v>5</v>
      </c>
      <c r="D31" s="8" t="s">
        <v>6</v>
      </c>
      <c r="E31" s="8" t="s">
        <v>7</v>
      </c>
      <c r="F31" s="8" t="s">
        <v>8</v>
      </c>
      <c r="G31" s="8" t="s">
        <v>9</v>
      </c>
      <c r="H31" s="8" t="s">
        <v>10</v>
      </c>
      <c r="I31" s="8" t="s">
        <v>11</v>
      </c>
      <c r="J31" s="8" t="s">
        <v>12</v>
      </c>
      <c r="K31" s="8" t="s">
        <v>13</v>
      </c>
      <c r="L31" s="8" t="s">
        <v>14</v>
      </c>
      <c r="M31" s="8" t="s">
        <v>15</v>
      </c>
      <c r="N31" s="8" t="s">
        <v>16</v>
      </c>
      <c r="O31" s="8" t="s">
        <v>17</v>
      </c>
      <c r="P31" s="8" t="s">
        <v>18</v>
      </c>
      <c r="Q31" s="8" t="s">
        <v>19</v>
      </c>
      <c r="R31" s="8" t="s">
        <v>20</v>
      </c>
      <c r="S31" s="8" t="s">
        <v>21</v>
      </c>
      <c r="T31" s="8" t="s">
        <v>22</v>
      </c>
      <c r="U31" s="8" t="s">
        <v>23</v>
      </c>
      <c r="V31" s="8" t="s">
        <v>24</v>
      </c>
      <c r="W31" s="8" t="s">
        <v>25</v>
      </c>
      <c r="X31" s="8" t="s">
        <v>26</v>
      </c>
      <c r="Y31" s="8" t="s">
        <v>27</v>
      </c>
      <c r="Z31" s="8" t="s">
        <v>28</v>
      </c>
    </row>
    <row r="32" spans="1:26" x14ac:dyDescent="0.25">
      <c r="A32">
        <f>COUNTIF(Lists!$C$4:$C$17,Emissions!$B32)</f>
        <v>0</v>
      </c>
      <c r="B32" s="8" t="s">
        <v>49</v>
      </c>
      <c r="C32" s="6">
        <v>1060687.5</v>
      </c>
      <c r="D32" s="6">
        <v>1068870.875</v>
      </c>
      <c r="E32" s="6">
        <v>1085609.5</v>
      </c>
      <c r="F32" s="6">
        <v>1611945.25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x14ac:dyDescent="0.25">
      <c r="A33">
        <f>COUNTIF(Lists!$C$4:$C$17,Emissions!$B33)</f>
        <v>0</v>
      </c>
      <c r="B33" s="8" t="s">
        <v>50</v>
      </c>
      <c r="C33" s="6">
        <v>1144292</v>
      </c>
      <c r="D33" s="6">
        <v>1111154.5</v>
      </c>
      <c r="E33" s="6">
        <v>1109175.875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x14ac:dyDescent="0.25">
      <c r="A34">
        <f>COUNTIF(Lists!$C$4:$C$17,Emissions!$B34)</f>
        <v>1</v>
      </c>
      <c r="B34" s="8" t="s">
        <v>51</v>
      </c>
      <c r="C34" s="6">
        <v>146738.609375</v>
      </c>
      <c r="D34" s="6">
        <v>129160.171875</v>
      </c>
      <c r="E34" s="6">
        <v>142672.953125</v>
      </c>
      <c r="F34" s="6">
        <v>98514.1171875</v>
      </c>
      <c r="G34" s="6">
        <v>117813.0625</v>
      </c>
      <c r="H34" s="6">
        <v>166116.375</v>
      </c>
      <c r="I34" s="6">
        <v>160435.375</v>
      </c>
      <c r="J34" s="6">
        <v>132547.078125</v>
      </c>
      <c r="K34" s="6">
        <v>105863.6328125</v>
      </c>
      <c r="L34" s="6">
        <v>101642.8984375</v>
      </c>
      <c r="M34" s="6">
        <v>98985.421875</v>
      </c>
      <c r="N34" s="6">
        <v>91004.4921875</v>
      </c>
      <c r="O34" s="6">
        <v>78462.71875</v>
      </c>
      <c r="P34" s="6">
        <v>75659.3046875</v>
      </c>
      <c r="Q34" s="6">
        <v>84921.2890625</v>
      </c>
      <c r="R34" s="6">
        <v>80174.7890625</v>
      </c>
      <c r="S34" s="6">
        <v>76541.0390625</v>
      </c>
      <c r="T34" s="6">
        <v>79173.1015625</v>
      </c>
      <c r="U34" s="6">
        <v>76909.78125</v>
      </c>
      <c r="V34" s="6">
        <v>74886.859375</v>
      </c>
      <c r="W34" s="6">
        <v>89302.9765625</v>
      </c>
      <c r="X34" s="6">
        <v>106352</v>
      </c>
      <c r="Y34" s="6">
        <v>107841.84375</v>
      </c>
      <c r="Z34" s="6">
        <v>104147.9140625</v>
      </c>
    </row>
    <row r="35" spans="1:26" x14ac:dyDescent="0.25">
      <c r="A35">
        <f>COUNTIF(Lists!$C$4:$C$17,Emissions!$B35)</f>
        <v>1</v>
      </c>
      <c r="B35" s="8" t="s">
        <v>52</v>
      </c>
      <c r="C35" s="6">
        <v>278357.1875</v>
      </c>
      <c r="D35" s="6">
        <v>250982.296875</v>
      </c>
      <c r="E35" s="6">
        <v>230185.890625</v>
      </c>
      <c r="F35" s="6">
        <v>180798.171875</v>
      </c>
      <c r="G35" s="6">
        <v>194583.5</v>
      </c>
      <c r="H35" s="6">
        <v>237514.0625</v>
      </c>
      <c r="I35" s="6">
        <v>236870.984375</v>
      </c>
      <c r="J35" s="6">
        <v>209795.1875</v>
      </c>
      <c r="K35" s="6">
        <v>193607.828125</v>
      </c>
      <c r="L35" s="6">
        <v>184750.171875</v>
      </c>
      <c r="M35" s="6">
        <v>184990.75</v>
      </c>
      <c r="N35" s="6">
        <v>177593.625</v>
      </c>
      <c r="O35" s="6">
        <v>153412.578125</v>
      </c>
      <c r="P35" s="6">
        <v>170331.734375</v>
      </c>
      <c r="Q35" s="6">
        <v>185391.046875</v>
      </c>
      <c r="R35" s="6">
        <v>179838.71875</v>
      </c>
      <c r="S35" s="6">
        <v>167584.703125</v>
      </c>
      <c r="T35" s="6">
        <v>168277.015625</v>
      </c>
      <c r="U35" s="6">
        <v>169344.859375</v>
      </c>
      <c r="V35" s="6">
        <v>166774.84375</v>
      </c>
      <c r="W35" s="6">
        <v>192044.8125</v>
      </c>
      <c r="X35" s="6">
        <v>185300.921875</v>
      </c>
      <c r="Y35" s="6">
        <v>194308.65625</v>
      </c>
      <c r="Z35" s="6">
        <v>187656.140625</v>
      </c>
    </row>
    <row r="36" spans="1:26" x14ac:dyDescent="0.25">
      <c r="A36">
        <f>COUNTIF(Lists!$C$4:$C$17,Emissions!$B36)</f>
        <v>1</v>
      </c>
      <c r="B36" s="8" t="s">
        <v>53</v>
      </c>
      <c r="C36" s="6">
        <v>21037.857421875</v>
      </c>
      <c r="D36" s="6">
        <v>20095.203125</v>
      </c>
      <c r="E36" s="6">
        <v>22730.119140625</v>
      </c>
      <c r="F36" s="6">
        <v>12037.2490234375</v>
      </c>
      <c r="G36" s="6">
        <v>21344.986328125</v>
      </c>
      <c r="H36" s="6">
        <v>18095.322265625</v>
      </c>
      <c r="I36" s="6">
        <v>15850.728515625</v>
      </c>
      <c r="J36" s="6">
        <v>16855.490234375</v>
      </c>
      <c r="K36" s="6">
        <v>17334.87109375</v>
      </c>
      <c r="L36" s="6">
        <v>13314.7255859375</v>
      </c>
      <c r="M36" s="6">
        <v>18414.794921875</v>
      </c>
      <c r="N36" s="6">
        <v>17568.306640625</v>
      </c>
      <c r="O36" s="6">
        <v>12492.58203125</v>
      </c>
      <c r="P36" s="6">
        <v>10940.4951171875</v>
      </c>
      <c r="Q36" s="6">
        <v>16965.23828125</v>
      </c>
      <c r="R36" s="6">
        <v>13932.634765625</v>
      </c>
      <c r="S36" s="6">
        <v>11708.77734375</v>
      </c>
      <c r="T36" s="6">
        <v>12831.46875</v>
      </c>
      <c r="U36" s="6">
        <v>12799.69140625</v>
      </c>
      <c r="V36" s="6">
        <v>14943.0830078125</v>
      </c>
      <c r="W36" s="6">
        <v>17077.748046875</v>
      </c>
      <c r="X36" s="6">
        <v>11771.6904296875</v>
      </c>
      <c r="Y36" s="6">
        <v>11418.6953125</v>
      </c>
      <c r="Z36" s="6">
        <v>11658.2255859375</v>
      </c>
    </row>
    <row r="37" spans="1:26" x14ac:dyDescent="0.25">
      <c r="A37">
        <f>COUNTIF(Lists!$C$4:$C$17,Emissions!$B37)</f>
        <v>1</v>
      </c>
      <c r="B37" s="8" t="s">
        <v>54</v>
      </c>
      <c r="C37" s="6">
        <v>20621.16796875</v>
      </c>
      <c r="D37" s="6">
        <v>28192.576171875</v>
      </c>
      <c r="E37" s="6">
        <v>24942.935546875</v>
      </c>
      <c r="F37" s="6">
        <v>15456.431640625</v>
      </c>
      <c r="G37" s="6">
        <v>21824.4921875</v>
      </c>
      <c r="H37" s="6">
        <v>18049.4453125</v>
      </c>
      <c r="I37" s="6">
        <v>15905.05078125</v>
      </c>
      <c r="J37" s="6">
        <v>16469.732421875</v>
      </c>
      <c r="K37" s="6">
        <v>19776.154296875</v>
      </c>
      <c r="L37" s="6">
        <v>13235.869140625</v>
      </c>
      <c r="M37" s="6">
        <v>20499.693359375</v>
      </c>
      <c r="N37" s="6">
        <v>18769.119140625</v>
      </c>
      <c r="O37" s="6">
        <v>13729.7529296875</v>
      </c>
      <c r="P37" s="6">
        <v>13118.3779296875</v>
      </c>
      <c r="Q37" s="6">
        <v>18437.21875</v>
      </c>
      <c r="R37" s="6">
        <v>14244.96484375</v>
      </c>
      <c r="S37" s="6">
        <v>12238.0732421875</v>
      </c>
      <c r="T37" s="6">
        <v>12923.130859375</v>
      </c>
      <c r="U37" s="6">
        <v>12779.3623046875</v>
      </c>
      <c r="V37" s="6">
        <v>16876.986328125</v>
      </c>
      <c r="W37" s="6">
        <v>18508.359375</v>
      </c>
      <c r="X37" s="6">
        <v>12142.6181640625</v>
      </c>
      <c r="Y37" s="6">
        <v>12327.1064453125</v>
      </c>
      <c r="Z37" s="6">
        <v>12510.1708984375</v>
      </c>
    </row>
    <row r="38" spans="1:26" x14ac:dyDescent="0.25">
      <c r="A38">
        <f>COUNTIF(Lists!$C$4:$C$17,Emissions!$B38)</f>
        <v>1</v>
      </c>
      <c r="B38" s="8" t="s">
        <v>55</v>
      </c>
      <c r="C38" s="6">
        <v>292633.5</v>
      </c>
      <c r="D38" s="6">
        <v>285096</v>
      </c>
      <c r="E38" s="6">
        <v>287633.125</v>
      </c>
      <c r="F38" s="6">
        <v>212932.578125</v>
      </c>
      <c r="G38" s="6">
        <v>227448.6875</v>
      </c>
      <c r="H38" s="6">
        <v>270722.4375</v>
      </c>
      <c r="I38" s="6">
        <v>245968.390625</v>
      </c>
      <c r="J38" s="6">
        <v>220138.53125</v>
      </c>
      <c r="K38" s="6">
        <v>215990.265625</v>
      </c>
      <c r="L38" s="6">
        <v>212657.953125</v>
      </c>
      <c r="M38" s="6">
        <v>208198.046875</v>
      </c>
      <c r="N38" s="6">
        <v>200654.390625</v>
      </c>
      <c r="O38" s="6">
        <v>195606.65625</v>
      </c>
      <c r="P38" s="6">
        <v>197299.828125</v>
      </c>
      <c r="Q38" s="6">
        <v>204798.203125</v>
      </c>
      <c r="R38" s="6">
        <v>192321.09375</v>
      </c>
      <c r="S38" s="6">
        <v>206887.265625</v>
      </c>
      <c r="T38" s="6">
        <v>207507.28125</v>
      </c>
      <c r="U38" s="6">
        <v>204173.65625</v>
      </c>
      <c r="V38" s="6">
        <v>223065.5625</v>
      </c>
      <c r="W38" s="6">
        <v>225503.359375</v>
      </c>
      <c r="X38" s="6">
        <v>255216.203125</v>
      </c>
      <c r="Y38" s="6">
        <v>244850.375</v>
      </c>
      <c r="Z38" s="6">
        <v>248814.03125</v>
      </c>
    </row>
    <row r="39" spans="1:26" x14ac:dyDescent="0.25">
      <c r="A39">
        <f>COUNTIF(Lists!$C$4:$C$17,Emissions!$B39)</f>
        <v>1</v>
      </c>
      <c r="B39" s="8" t="s">
        <v>56</v>
      </c>
      <c r="C39" s="6">
        <v>99788.7421875</v>
      </c>
      <c r="D39" s="6">
        <v>122892.90625</v>
      </c>
      <c r="E39" s="6">
        <v>117345.625</v>
      </c>
      <c r="F39" s="6">
        <v>57739.69921875</v>
      </c>
      <c r="G39" s="6">
        <v>68567</v>
      </c>
      <c r="H39" s="6">
        <v>70736.7734375</v>
      </c>
      <c r="I39" s="6">
        <v>60116.5546875</v>
      </c>
      <c r="J39" s="6">
        <v>53358.625</v>
      </c>
      <c r="K39" s="6">
        <v>54853.1171875</v>
      </c>
      <c r="L39" s="6">
        <v>53563.796875</v>
      </c>
      <c r="M39" s="6">
        <v>56864.19140625</v>
      </c>
      <c r="N39" s="6">
        <v>51391.93359375</v>
      </c>
      <c r="O39" s="6">
        <v>48214.15234375</v>
      </c>
      <c r="P39" s="6">
        <v>42540.703125</v>
      </c>
      <c r="Q39" s="6">
        <v>53864.42578125</v>
      </c>
      <c r="R39" s="6">
        <v>52824.4375</v>
      </c>
      <c r="S39" s="6">
        <v>48300.7265625</v>
      </c>
      <c r="T39" s="6">
        <v>52567.296875</v>
      </c>
      <c r="U39" s="6">
        <v>52166.3671875</v>
      </c>
      <c r="V39" s="6">
        <v>56817.40234375</v>
      </c>
      <c r="W39" s="6">
        <v>59212.93359375</v>
      </c>
      <c r="X39" s="6">
        <v>47124.81640625</v>
      </c>
      <c r="Y39" s="6">
        <v>43466.59765625</v>
      </c>
      <c r="Z39" s="6">
        <v>36556.3828125</v>
      </c>
    </row>
    <row r="40" spans="1:26" x14ac:dyDescent="0.25">
      <c r="A40">
        <f>COUNTIF(Lists!$C$4:$C$17,Emissions!$B40)</f>
        <v>1</v>
      </c>
      <c r="B40" s="8" t="s">
        <v>57</v>
      </c>
      <c r="C40" s="6">
        <v>102009.375</v>
      </c>
      <c r="D40" s="6">
        <v>122803.875</v>
      </c>
      <c r="E40" s="6">
        <v>119647.484375</v>
      </c>
      <c r="F40" s="6">
        <v>59955.00390625</v>
      </c>
      <c r="G40" s="6">
        <v>57637.1015625</v>
      </c>
      <c r="H40" s="6">
        <v>65053.79296875</v>
      </c>
      <c r="I40" s="6">
        <v>57123.9609375</v>
      </c>
      <c r="J40" s="6">
        <v>52089.33203125</v>
      </c>
      <c r="K40" s="6">
        <v>49922.5703125</v>
      </c>
      <c r="L40" s="6">
        <v>51838.40625</v>
      </c>
      <c r="M40" s="6">
        <v>53361.04296875</v>
      </c>
      <c r="N40" s="6">
        <v>49352.85546875</v>
      </c>
      <c r="O40" s="6">
        <v>45324.47265625</v>
      </c>
      <c r="P40" s="6">
        <v>40488.66015625</v>
      </c>
      <c r="Q40" s="6">
        <v>55255.33203125</v>
      </c>
      <c r="R40" s="6">
        <v>53599.49609375</v>
      </c>
      <c r="S40" s="6">
        <v>36461.91796875</v>
      </c>
      <c r="T40" s="6">
        <v>49372.11328125</v>
      </c>
      <c r="U40" s="6">
        <v>47526.4140625</v>
      </c>
      <c r="V40" s="6">
        <v>51148.03515625</v>
      </c>
      <c r="W40" s="6">
        <v>54296.74609375</v>
      </c>
      <c r="X40" s="6">
        <v>45299.98046875</v>
      </c>
      <c r="Y40" s="6">
        <v>43220.5390625</v>
      </c>
      <c r="Z40" s="6">
        <v>34356.7109375</v>
      </c>
    </row>
    <row r="41" spans="1:26" x14ac:dyDescent="0.25">
      <c r="A41">
        <f>COUNTIF(Lists!$C$4:$C$17,Emissions!$B41)</f>
        <v>1</v>
      </c>
      <c r="B41" s="8" t="s">
        <v>58</v>
      </c>
      <c r="C41" s="6">
        <v>75695.0625</v>
      </c>
      <c r="D41" s="6">
        <v>73838.2421875</v>
      </c>
      <c r="E41" s="6">
        <v>70574.5546875</v>
      </c>
      <c r="F41" s="6">
        <v>43251.9921875</v>
      </c>
      <c r="G41" s="6">
        <v>49761.25390625</v>
      </c>
      <c r="H41" s="6">
        <v>53810.94140625</v>
      </c>
      <c r="I41" s="6">
        <v>48373.9609375</v>
      </c>
      <c r="J41" s="6">
        <v>38756.1953125</v>
      </c>
      <c r="K41" s="6">
        <v>39920.48046875</v>
      </c>
      <c r="L41" s="6">
        <v>35516.91015625</v>
      </c>
      <c r="M41" s="6">
        <v>34156.90625</v>
      </c>
      <c r="N41" s="6">
        <v>35616.5859375</v>
      </c>
      <c r="O41" s="6">
        <v>33962.44921875</v>
      </c>
      <c r="P41" s="6">
        <v>31203.716796875</v>
      </c>
      <c r="Q41" s="6">
        <v>35822.27734375</v>
      </c>
      <c r="R41" s="6">
        <v>33901.203125</v>
      </c>
      <c r="S41" s="6">
        <v>32988.796875</v>
      </c>
      <c r="T41" s="6">
        <v>33084.78515625</v>
      </c>
      <c r="U41" s="6">
        <v>33150.45703125</v>
      </c>
      <c r="V41" s="6">
        <v>34895.34765625</v>
      </c>
      <c r="W41" s="6">
        <v>36058.13671875</v>
      </c>
      <c r="X41" s="6">
        <v>34850.953125</v>
      </c>
      <c r="Y41" s="6">
        <v>35592.3515625</v>
      </c>
      <c r="Z41" s="6">
        <v>31007.287109375</v>
      </c>
    </row>
    <row r="42" spans="1:26" x14ac:dyDescent="0.25">
      <c r="A42">
        <f>COUNTIF(Lists!$C$4:$C$17,Emissions!$B42)</f>
        <v>1</v>
      </c>
      <c r="B42" s="8" t="s">
        <v>59</v>
      </c>
      <c r="C42" s="6">
        <v>80600.4140625</v>
      </c>
      <c r="D42" s="6">
        <v>74291.453125</v>
      </c>
      <c r="E42" s="6">
        <v>79289.4140625</v>
      </c>
      <c r="F42" s="6">
        <v>38255.76171875</v>
      </c>
      <c r="G42" s="6">
        <v>51583.765625</v>
      </c>
      <c r="H42" s="6">
        <v>55338.5625</v>
      </c>
      <c r="I42" s="6">
        <v>48763.0390625</v>
      </c>
      <c r="J42" s="6">
        <v>42146.10546875</v>
      </c>
      <c r="K42" s="6">
        <v>37808.1484375</v>
      </c>
      <c r="L42" s="6">
        <v>35885.640625</v>
      </c>
      <c r="M42" s="6">
        <v>34782.67578125</v>
      </c>
      <c r="N42" s="6">
        <v>36321.67578125</v>
      </c>
      <c r="O42" s="6">
        <v>32750.9609375</v>
      </c>
      <c r="P42" s="6">
        <v>32138.51953125</v>
      </c>
      <c r="Q42" s="6">
        <v>39387.21484375</v>
      </c>
      <c r="R42" s="6">
        <v>34436.5390625</v>
      </c>
      <c r="S42" s="6">
        <v>33407.53125</v>
      </c>
      <c r="T42" s="6">
        <v>32523.5546875</v>
      </c>
      <c r="U42" s="6">
        <v>34498.94140625</v>
      </c>
      <c r="V42" s="6">
        <v>35888.97265625</v>
      </c>
      <c r="W42" s="6">
        <v>39278.62109375</v>
      </c>
      <c r="X42" s="6">
        <v>35385.55859375</v>
      </c>
      <c r="Y42" s="6">
        <v>36249.3828125</v>
      </c>
      <c r="Z42" s="6">
        <v>30322.984375</v>
      </c>
    </row>
    <row r="43" spans="1:26" x14ac:dyDescent="0.25">
      <c r="A43">
        <f>COUNTIF(Lists!$C$4:$C$17,Emissions!$B43)</f>
        <v>1</v>
      </c>
      <c r="B43" s="8" t="s">
        <v>60</v>
      </c>
      <c r="C43" s="6">
        <v>837026.8125</v>
      </c>
      <c r="D43" s="6">
        <v>859463.5625</v>
      </c>
      <c r="E43" s="6">
        <v>806537.125</v>
      </c>
      <c r="F43" s="6">
        <v>680303.1875</v>
      </c>
      <c r="G43" s="6">
        <v>733556.4375</v>
      </c>
      <c r="H43" s="6">
        <v>781983.5</v>
      </c>
      <c r="I43" s="6">
        <v>691562.5</v>
      </c>
      <c r="J43" s="6">
        <v>624411.5</v>
      </c>
      <c r="K43" s="6">
        <v>573118.625</v>
      </c>
      <c r="L43" s="6">
        <v>536721.1875</v>
      </c>
      <c r="M43" s="6">
        <v>515532.71875</v>
      </c>
      <c r="N43" s="6">
        <v>504984.9375</v>
      </c>
      <c r="O43" s="6">
        <v>509030.15625</v>
      </c>
      <c r="P43" s="6">
        <v>512389.59375</v>
      </c>
      <c r="Q43" s="6">
        <v>534925.8125</v>
      </c>
      <c r="R43" s="6">
        <v>538453.1875</v>
      </c>
      <c r="S43" s="6">
        <v>553628.0625</v>
      </c>
      <c r="T43" s="6">
        <v>544958.25</v>
      </c>
      <c r="U43" s="6">
        <v>498860.5</v>
      </c>
      <c r="V43" s="6">
        <v>521689.03125</v>
      </c>
      <c r="W43" s="6">
        <v>531870.0625</v>
      </c>
      <c r="X43" s="6">
        <v>628525.375</v>
      </c>
      <c r="Y43" s="6">
        <v>636601.4375</v>
      </c>
      <c r="Z43" s="6">
        <v>647421</v>
      </c>
    </row>
    <row r="44" spans="1:26" x14ac:dyDescent="0.25">
      <c r="A44">
        <f>COUNTIF(Lists!$C$4:$C$17,Emissions!$B44)</f>
        <v>1</v>
      </c>
      <c r="B44" s="8" t="s">
        <v>61</v>
      </c>
      <c r="C44" s="6">
        <v>466530.90625</v>
      </c>
      <c r="D44" s="6">
        <v>452306.46875</v>
      </c>
      <c r="E44" s="6">
        <v>453564.9375</v>
      </c>
      <c r="F44" s="6">
        <v>314226.9375</v>
      </c>
      <c r="G44" s="6">
        <v>348229.03125</v>
      </c>
      <c r="H44" s="6">
        <v>456844.78125</v>
      </c>
      <c r="I44" s="6">
        <v>421680.5</v>
      </c>
      <c r="J44" s="6">
        <v>388376.59375</v>
      </c>
      <c r="K44" s="6">
        <v>376660.125</v>
      </c>
      <c r="L44" s="6">
        <v>339473.96875</v>
      </c>
      <c r="M44" s="6">
        <v>320321</v>
      </c>
      <c r="N44" s="6">
        <v>337672.28125</v>
      </c>
      <c r="O44" s="6">
        <v>302065.28125</v>
      </c>
      <c r="P44" s="6">
        <v>307826.75</v>
      </c>
      <c r="Q44" s="6">
        <v>319575.5625</v>
      </c>
      <c r="R44" s="6">
        <v>321226.5</v>
      </c>
      <c r="S44" s="6">
        <v>332775.71875</v>
      </c>
      <c r="T44" s="6">
        <v>339154.59375</v>
      </c>
      <c r="U44" s="6">
        <v>311946.53125</v>
      </c>
      <c r="V44" s="6">
        <v>320491.53125</v>
      </c>
      <c r="W44" s="6">
        <v>355396.96875</v>
      </c>
      <c r="X44" s="6">
        <v>379944.84375</v>
      </c>
      <c r="Y44" s="6">
        <v>381159.1875</v>
      </c>
      <c r="Z44" s="6">
        <v>410238.25</v>
      </c>
    </row>
    <row r="45" spans="1:26" x14ac:dyDescent="0.25">
      <c r="A45">
        <f>COUNTIF(Lists!$C$4:$C$17,Emissions!$B45)</f>
        <v>1</v>
      </c>
      <c r="B45" s="8" t="s">
        <v>62</v>
      </c>
      <c r="C45" s="6">
        <v>233716.671875</v>
      </c>
      <c r="D45" s="6">
        <v>229498.5625</v>
      </c>
      <c r="E45" s="6">
        <v>233591.71875</v>
      </c>
      <c r="F45" s="6">
        <v>167314.734375</v>
      </c>
      <c r="G45" s="6">
        <v>177326.84375</v>
      </c>
      <c r="H45" s="6">
        <v>224120.71875</v>
      </c>
      <c r="I45" s="6">
        <v>214252.0625</v>
      </c>
      <c r="J45" s="6">
        <v>201198.6875</v>
      </c>
      <c r="K45" s="6">
        <v>188394.046875</v>
      </c>
      <c r="L45" s="6">
        <v>180201.203125</v>
      </c>
      <c r="M45" s="6">
        <v>177283.34375</v>
      </c>
      <c r="N45" s="6">
        <v>182204.671875</v>
      </c>
      <c r="O45" s="6">
        <v>172940.609375</v>
      </c>
      <c r="P45" s="6">
        <v>165834.609375</v>
      </c>
      <c r="Q45" s="6">
        <v>184398.828125</v>
      </c>
      <c r="R45" s="6">
        <v>181624</v>
      </c>
      <c r="S45" s="6">
        <v>182623.03125</v>
      </c>
      <c r="T45" s="6">
        <v>190068.25</v>
      </c>
      <c r="U45" s="6">
        <v>187683.484375</v>
      </c>
      <c r="V45" s="6">
        <v>194174.125</v>
      </c>
      <c r="W45" s="6">
        <v>211838.796875</v>
      </c>
      <c r="X45" s="6">
        <v>216448.25</v>
      </c>
      <c r="Y45" s="6">
        <v>227500.390625</v>
      </c>
      <c r="Z45" s="6">
        <v>236451.359375</v>
      </c>
    </row>
    <row r="46" spans="1:26" x14ac:dyDescent="0.25">
      <c r="A46">
        <f>COUNTIF(Lists!$C$4:$C$17,Emissions!$B46)</f>
        <v>1</v>
      </c>
      <c r="B46" s="8" t="s">
        <v>63</v>
      </c>
      <c r="C46" s="6">
        <v>34511.0859375</v>
      </c>
      <c r="D46" s="6">
        <v>39277.4375</v>
      </c>
      <c r="E46" s="6">
        <v>37323.80078125</v>
      </c>
      <c r="F46" s="6">
        <v>18769.994140625</v>
      </c>
      <c r="G46" s="6">
        <v>21331.123046875</v>
      </c>
      <c r="H46" s="6">
        <v>24746.8671875</v>
      </c>
      <c r="I46" s="6">
        <v>20630.310546875</v>
      </c>
      <c r="J46" s="6">
        <v>20851.609375</v>
      </c>
      <c r="K46" s="6">
        <v>23892.544921875</v>
      </c>
      <c r="L46" s="6">
        <v>16647.31640625</v>
      </c>
      <c r="M46" s="6">
        <v>23085.048828125</v>
      </c>
      <c r="N46" s="6">
        <v>21412.640625</v>
      </c>
      <c r="O46" s="6">
        <v>16235.0322265625</v>
      </c>
      <c r="P46" s="6">
        <v>14730.4697265625</v>
      </c>
      <c r="Q46" s="6">
        <v>21327.044921875</v>
      </c>
      <c r="R46" s="6">
        <v>15894.45703125</v>
      </c>
      <c r="S46" s="6">
        <v>15177.36328125</v>
      </c>
      <c r="T46" s="6">
        <v>14217.275390625</v>
      </c>
      <c r="U46" s="6">
        <v>14844.7333984375</v>
      </c>
      <c r="V46" s="6">
        <v>17520.4921875</v>
      </c>
      <c r="W46" s="6">
        <v>19782.888671875</v>
      </c>
      <c r="X46" s="6">
        <v>15085.3447265625</v>
      </c>
      <c r="Y46" s="6">
        <v>12829.5556640625</v>
      </c>
      <c r="Z46" s="6">
        <v>13549.611328125</v>
      </c>
    </row>
    <row r="47" spans="1:26" x14ac:dyDescent="0.25">
      <c r="A47">
        <f>COUNTIF(Lists!$C$4:$C$17,Emissions!$B47)</f>
        <v>1</v>
      </c>
      <c r="B47" s="8" t="s">
        <v>64</v>
      </c>
      <c r="C47" s="6">
        <v>27338.603515625</v>
      </c>
      <c r="D47" s="6">
        <v>33963.44140625</v>
      </c>
      <c r="E47" s="6">
        <v>33956.1640625</v>
      </c>
      <c r="F47" s="6">
        <v>16055.845703125</v>
      </c>
      <c r="G47" s="6">
        <v>19129.33203125</v>
      </c>
      <c r="H47" s="6">
        <v>20289.935546875</v>
      </c>
      <c r="I47" s="6">
        <v>13146.2861328125</v>
      </c>
      <c r="J47" s="6">
        <v>18563.537109375</v>
      </c>
      <c r="K47" s="6">
        <v>23042.76953125</v>
      </c>
      <c r="L47" s="6">
        <v>17709.31640625</v>
      </c>
      <c r="M47" s="6">
        <v>21030.697265625</v>
      </c>
      <c r="N47" s="6">
        <v>22837.3671875</v>
      </c>
      <c r="O47" s="6">
        <v>16872.212890625</v>
      </c>
      <c r="P47" s="6">
        <v>14557.25</v>
      </c>
      <c r="Q47" s="6">
        <v>21810.158203125</v>
      </c>
      <c r="R47" s="6">
        <v>15135.458984375</v>
      </c>
      <c r="S47" s="6">
        <v>11355.046875</v>
      </c>
      <c r="T47" s="6">
        <v>14412.4365234375</v>
      </c>
      <c r="U47" s="6">
        <v>13963.23828125</v>
      </c>
      <c r="V47" s="6">
        <v>17477.400390625</v>
      </c>
      <c r="W47" s="6">
        <v>19433.44921875</v>
      </c>
      <c r="X47" s="6">
        <v>14908.62109375</v>
      </c>
      <c r="Y47" s="6">
        <v>12922.1201171875</v>
      </c>
      <c r="Z47" s="6">
        <v>13446.552734375</v>
      </c>
    </row>
    <row r="48" spans="1:26" x14ac:dyDescent="0.25">
      <c r="A48">
        <f>COUNTIF(Lists!$C$4:$C$17,Emissions!$B48)</f>
        <v>0</v>
      </c>
      <c r="B48" s="8" t="s">
        <v>92</v>
      </c>
      <c r="C48" s="6">
        <v>0</v>
      </c>
      <c r="D48" s="6">
        <v>0</v>
      </c>
      <c r="E48" s="6">
        <v>0</v>
      </c>
      <c r="F48" s="6">
        <v>88980.7421875</v>
      </c>
      <c r="G48" s="6">
        <v>120547.2578125</v>
      </c>
      <c r="H48" s="6">
        <v>144223.015625</v>
      </c>
      <c r="I48" s="6">
        <v>142382.75</v>
      </c>
      <c r="J48" s="6">
        <v>145608.3125</v>
      </c>
      <c r="K48" s="6">
        <v>141155.53125</v>
      </c>
      <c r="L48" s="6">
        <v>139368.96875</v>
      </c>
      <c r="M48" s="6">
        <v>143359.859375</v>
      </c>
      <c r="N48" s="6">
        <v>143977.296875</v>
      </c>
      <c r="O48" s="6">
        <v>134881.515625</v>
      </c>
      <c r="P48" s="6">
        <v>132750.96875</v>
      </c>
      <c r="Q48" s="6">
        <v>146138.75</v>
      </c>
      <c r="R48" s="6">
        <v>132896.640625</v>
      </c>
      <c r="S48" s="6">
        <v>123263.4609375</v>
      </c>
      <c r="T48" s="6">
        <v>119333.3828125</v>
      </c>
      <c r="U48" s="6">
        <v>116773.4609375</v>
      </c>
      <c r="V48" s="6">
        <v>126738.765625</v>
      </c>
      <c r="W48" s="6">
        <v>137197.046875</v>
      </c>
      <c r="X48" s="6">
        <v>116741.625</v>
      </c>
      <c r="Y48" s="6">
        <v>110500.7421875</v>
      </c>
      <c r="Z48" s="6">
        <v>103701.640625</v>
      </c>
    </row>
    <row r="49" spans="1:26" x14ac:dyDescent="0.25">
      <c r="A49">
        <f>COUNTIF(Lists!$C$4:$C$17,Emissions!$B49)</f>
        <v>0</v>
      </c>
      <c r="B49" s="8" t="s">
        <v>106</v>
      </c>
      <c r="C49" s="6">
        <v>0</v>
      </c>
      <c r="D49" s="6">
        <v>0</v>
      </c>
      <c r="E49" s="6">
        <v>0</v>
      </c>
      <c r="F49" s="6">
        <v>0</v>
      </c>
      <c r="G49" s="6">
        <v>145794.828125</v>
      </c>
      <c r="H49" s="6">
        <v>157790.359375</v>
      </c>
      <c r="I49" s="6">
        <v>165771.28125</v>
      </c>
      <c r="J49" s="6">
        <v>163049.765625</v>
      </c>
      <c r="K49" s="6">
        <v>162364.59375</v>
      </c>
      <c r="L49" s="6">
        <v>146266.109375</v>
      </c>
      <c r="M49" s="6">
        <v>152888</v>
      </c>
      <c r="N49" s="6">
        <v>157236.953125</v>
      </c>
      <c r="O49" s="6">
        <v>142827.0625</v>
      </c>
      <c r="P49" s="6">
        <v>141845.96875</v>
      </c>
      <c r="Q49" s="6">
        <v>153579.546875</v>
      </c>
      <c r="R49" s="6">
        <v>138759.453125</v>
      </c>
      <c r="S49" s="6">
        <v>131534.171875</v>
      </c>
      <c r="T49" s="6">
        <v>131035.765625</v>
      </c>
      <c r="U49" s="6">
        <v>125611.53125</v>
      </c>
      <c r="V49" s="6">
        <v>134883.453125</v>
      </c>
      <c r="W49" s="6">
        <v>143463.203125</v>
      </c>
      <c r="X49" s="6">
        <v>123998.5703125</v>
      </c>
      <c r="Y49" s="6">
        <v>119782.578125</v>
      </c>
      <c r="Z49" s="6">
        <v>112097.2109375</v>
      </c>
    </row>
    <row r="50" spans="1:26" x14ac:dyDescent="0.25">
      <c r="A50">
        <f>COUNTIF(Lists!$C$4:$C$17,Emissions!$B50)</f>
        <v>0</v>
      </c>
      <c r="B50" s="8" t="s">
        <v>597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39351.43359375</v>
      </c>
    </row>
    <row r="51" spans="1:26" x14ac:dyDescent="0.25">
      <c r="A51">
        <f>COUNTIF(Lists!$C$4:$C$17,Emissions!$B51)</f>
        <v>0</v>
      </c>
      <c r="B51" s="8" t="s">
        <v>598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295233.78125</v>
      </c>
      <c r="S51" s="6">
        <v>209425.953125</v>
      </c>
      <c r="T51" s="6">
        <v>217172.890625</v>
      </c>
      <c r="U51" s="6">
        <v>239114.796875</v>
      </c>
      <c r="V51" s="6">
        <v>245408.90625</v>
      </c>
      <c r="W51" s="6">
        <v>248671.265625</v>
      </c>
      <c r="X51" s="6">
        <v>182207.921875</v>
      </c>
      <c r="Y51" s="6">
        <v>165618.203125</v>
      </c>
      <c r="Z51" s="6">
        <v>155599.515625</v>
      </c>
    </row>
    <row r="52" spans="1:26" x14ac:dyDescent="0.25">
      <c r="A52">
        <f>COUNTIF(Lists!$C$4:$C$17,Emissions!$B52)</f>
        <v>0</v>
      </c>
      <c r="B52" s="8" t="s">
        <v>599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311629.15625</v>
      </c>
      <c r="T52" s="6">
        <v>326538.375</v>
      </c>
      <c r="U52" s="6">
        <v>370669.21875</v>
      </c>
      <c r="V52" s="6">
        <v>371517.15625</v>
      </c>
      <c r="W52" s="6">
        <v>381516.125</v>
      </c>
      <c r="X52" s="6">
        <v>254650.140625</v>
      </c>
      <c r="Y52" s="6">
        <v>242533.890625</v>
      </c>
      <c r="Z52" s="6">
        <v>218554.328125</v>
      </c>
    </row>
    <row r="53" spans="1:26" x14ac:dyDescent="0.25">
      <c r="A53">
        <f>COUNTIF(Lists!$C$4:$C$17,Emissions!$B53)</f>
        <v>0</v>
      </c>
      <c r="B53" s="8" t="s">
        <v>603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399580.65625</v>
      </c>
      <c r="Y53" s="6">
        <v>409686</v>
      </c>
      <c r="Z53" s="6">
        <v>373490.1875</v>
      </c>
    </row>
    <row r="54" spans="1:26" x14ac:dyDescent="0.25">
      <c r="A54">
        <f>COUNTIF(Lists!$C$4:$C$17,Emissions!$B54)</f>
        <v>0</v>
      </c>
      <c r="B54" s="8" t="s">
        <v>604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196518.140625</v>
      </c>
      <c r="I54" s="6">
        <v>207529.890625</v>
      </c>
      <c r="J54" s="6">
        <v>213584.125</v>
      </c>
      <c r="K54" s="6">
        <v>214781.96875</v>
      </c>
      <c r="L54" s="6">
        <v>167527.640625</v>
      </c>
      <c r="M54" s="6">
        <v>177749.234375</v>
      </c>
      <c r="N54" s="6">
        <v>188773.8125</v>
      </c>
      <c r="O54" s="6">
        <v>154313.375</v>
      </c>
      <c r="P54" s="6">
        <v>159272.78125</v>
      </c>
      <c r="Q54" s="6">
        <v>166426.65625</v>
      </c>
      <c r="R54" s="6">
        <v>146091.859375</v>
      </c>
      <c r="S54" s="6">
        <v>138201.3125</v>
      </c>
      <c r="T54" s="6">
        <v>138656.78125</v>
      </c>
      <c r="U54" s="6">
        <v>136230.1875</v>
      </c>
      <c r="V54" s="6">
        <v>142248.125</v>
      </c>
      <c r="W54" s="6">
        <v>149383.46875</v>
      </c>
      <c r="X54" s="6">
        <v>130105.875</v>
      </c>
      <c r="Y54" s="6">
        <v>125239.921875</v>
      </c>
      <c r="Z54" s="6">
        <v>117372.8515625</v>
      </c>
    </row>
    <row r="55" spans="1:26" x14ac:dyDescent="0.25">
      <c r="A55">
        <f>COUNTIF(Lists!$C$4:$C$17,Emissions!$B55)</f>
        <v>0</v>
      </c>
      <c r="B55" s="8" t="s">
        <v>605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x14ac:dyDescent="0.25">
      <c r="A56">
        <f>COUNTIF(Lists!$C$4:$C$17,Emissions!$B56)</f>
        <v>0</v>
      </c>
      <c r="B56" s="8" t="s">
        <v>606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x14ac:dyDescent="0.25">
      <c r="A57">
        <f>COUNTIF(Lists!$C$4:$C$17,Emissions!$B57)</f>
        <v>0</v>
      </c>
      <c r="B57" s="8" t="s">
        <v>607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x14ac:dyDescent="0.25">
      <c r="A58">
        <f>COUNTIF(Lists!$C$4:$C$17,Emissions!$B58)</f>
        <v>0</v>
      </c>
      <c r="B58" s="8" t="s">
        <v>608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x14ac:dyDescent="0.25">
      <c r="A59">
        <f>COUNTIF(Lists!$C$4:$C$17,Emissions!$B59)</f>
        <v>0</v>
      </c>
      <c r="B59" s="8" t="s">
        <v>620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26781.95703125</v>
      </c>
      <c r="N59" s="6">
        <v>27111.392578125</v>
      </c>
      <c r="O59" s="6">
        <v>27399.248046875</v>
      </c>
      <c r="P59" s="6">
        <v>28191.421875</v>
      </c>
      <c r="Q59" s="6">
        <v>29609.30078125</v>
      </c>
      <c r="R59" s="6">
        <v>30161.775390625</v>
      </c>
      <c r="S59" s="6">
        <v>31909.419921875</v>
      </c>
      <c r="T59" s="6">
        <v>32925.25</v>
      </c>
      <c r="U59" s="6">
        <v>34333.11328125</v>
      </c>
      <c r="V59" s="6">
        <v>35546.9453125</v>
      </c>
      <c r="W59" s="6">
        <v>35532.5390625</v>
      </c>
      <c r="X59" s="6">
        <v>39026.9296875</v>
      </c>
      <c r="Y59" s="6">
        <v>39992.484375</v>
      </c>
      <c r="Z59" s="6">
        <v>37925.37890625</v>
      </c>
    </row>
    <row r="60" spans="1:26" x14ac:dyDescent="0.25">
      <c r="A60">
        <f>COUNTIF(Lists!$C$4:$C$17,Emissions!$B60)</f>
        <v>0</v>
      </c>
      <c r="B60" s="8" t="s">
        <v>621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26269.974609375</v>
      </c>
      <c r="N60" s="6">
        <v>26409.849609375</v>
      </c>
      <c r="O60" s="6">
        <v>26762.142578125</v>
      </c>
      <c r="P60" s="6">
        <v>27516.84375</v>
      </c>
      <c r="Q60" s="6">
        <v>28915.794921875</v>
      </c>
      <c r="R60" s="6">
        <v>29352.228515625</v>
      </c>
      <c r="S60" s="6">
        <v>31120.39453125</v>
      </c>
      <c r="T60" s="6">
        <v>31824.544921875</v>
      </c>
      <c r="U60" s="6">
        <v>33313.05859375</v>
      </c>
      <c r="V60" s="6">
        <v>34332.3125</v>
      </c>
      <c r="W60" s="6">
        <v>34590.3515625</v>
      </c>
      <c r="X60" s="6">
        <v>37854.56640625</v>
      </c>
      <c r="Y60" s="6">
        <v>39062.46875</v>
      </c>
      <c r="Z60" s="6">
        <v>36701.578125</v>
      </c>
    </row>
    <row r="61" spans="1:26" x14ac:dyDescent="0.25">
      <c r="A61">
        <f>COUNTIF(Lists!$C$4:$C$17,Emissions!$B61)</f>
        <v>0</v>
      </c>
      <c r="B61" s="8" t="s">
        <v>624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227082.25</v>
      </c>
      <c r="M61" s="6">
        <v>249472.578125</v>
      </c>
      <c r="N61" s="6">
        <v>258906.09375</v>
      </c>
      <c r="O61" s="6">
        <v>184617.609375</v>
      </c>
      <c r="P61" s="6">
        <v>194829.578125</v>
      </c>
      <c r="Q61" s="6">
        <v>203844.078125</v>
      </c>
      <c r="R61" s="6">
        <v>163551.3125</v>
      </c>
      <c r="S61" s="6">
        <v>148488.421875</v>
      </c>
      <c r="T61" s="6">
        <v>150151.296875</v>
      </c>
      <c r="U61" s="6">
        <v>151123.1875</v>
      </c>
      <c r="V61" s="6">
        <v>157596.703125</v>
      </c>
      <c r="W61" s="6">
        <v>163434.40625</v>
      </c>
      <c r="X61" s="6">
        <v>137879.90625</v>
      </c>
      <c r="Y61" s="6">
        <v>131522.875</v>
      </c>
      <c r="Z61" s="6">
        <v>124632.921875</v>
      </c>
    </row>
    <row r="62" spans="1:26" x14ac:dyDescent="0.25">
      <c r="A62">
        <f>COUNTIF(Lists!$C$4:$C$17,Emissions!$B62)</f>
        <v>0</v>
      </c>
      <c r="B62" s="8" t="s">
        <v>628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260588.1875</v>
      </c>
      <c r="P62" s="6">
        <v>279691.625</v>
      </c>
      <c r="Q62" s="6">
        <v>296089.40625</v>
      </c>
      <c r="R62" s="6">
        <v>201921.96875</v>
      </c>
      <c r="S62" s="6">
        <v>168550.75</v>
      </c>
      <c r="T62" s="6">
        <v>171567.75</v>
      </c>
      <c r="U62" s="6">
        <v>175532.9375</v>
      </c>
      <c r="V62" s="6">
        <v>184453.59375</v>
      </c>
      <c r="W62" s="6">
        <v>188936.421875</v>
      </c>
      <c r="X62" s="6">
        <v>150336.546875</v>
      </c>
      <c r="Y62" s="6">
        <v>140052.84375</v>
      </c>
      <c r="Z62" s="6">
        <v>134017.90625</v>
      </c>
    </row>
    <row r="63" spans="1:26" x14ac:dyDescent="0.25">
      <c r="A63">
        <f>COUNTIF(Lists!$C$4:$C$17,Emissions!$B63)</f>
        <v>0</v>
      </c>
      <c r="B63" s="8" t="s">
        <v>89</v>
      </c>
      <c r="C63" s="6">
        <v>1581798.1778368275</v>
      </c>
      <c r="D63" s="6">
        <v>1106233.6346908824</v>
      </c>
      <c r="E63" s="6">
        <v>1102475.5782606774</v>
      </c>
      <c r="F63" s="6">
        <v>1921168.6412475698</v>
      </c>
      <c r="G63" s="6">
        <v>3341926.8874507998</v>
      </c>
      <c r="H63" s="6">
        <v>3418949.5823017149</v>
      </c>
      <c r="I63" s="6">
        <v>3623617.8202058449</v>
      </c>
      <c r="J63" s="6">
        <v>3745033.8963930197</v>
      </c>
      <c r="K63" s="6">
        <v>3863687.8504792149</v>
      </c>
      <c r="L63" s="6">
        <v>3915684.5340899546</v>
      </c>
      <c r="M63" s="6">
        <v>4199140.4503430799</v>
      </c>
      <c r="N63" s="6">
        <v>4234333.6625118097</v>
      </c>
      <c r="O63" s="6">
        <v>4302480.6195232393</v>
      </c>
      <c r="P63" s="6">
        <v>4413611.4759617094</v>
      </c>
      <c r="Q63" s="6">
        <v>4486990.7612362802</v>
      </c>
      <c r="R63" s="6">
        <v>4584806.2045050096</v>
      </c>
      <c r="S63" s="6">
        <v>4660046.3334621899</v>
      </c>
      <c r="T63" s="6">
        <v>4724160.41879078</v>
      </c>
      <c r="U63" s="6">
        <v>4846036.2866670694</v>
      </c>
      <c r="V63" s="6">
        <v>4856288.9910265496</v>
      </c>
      <c r="W63" s="6">
        <v>4980320.9904905595</v>
      </c>
      <c r="X63" s="6">
        <v>5120189.18878082</v>
      </c>
      <c r="Y63" s="6">
        <v>5196137.4306588992</v>
      </c>
      <c r="Z63" s="6">
        <v>5278055.0162892193</v>
      </c>
    </row>
    <row r="64" spans="1:26" x14ac:dyDescent="0.25">
      <c r="A64">
        <f>COUNTIF(Lists!$C$4:$C$17,Emissions!$B64)</f>
        <v>0</v>
      </c>
      <c r="B64" s="8" t="s">
        <v>670</v>
      </c>
      <c r="C64" s="6">
        <v>6503383.6739305779</v>
      </c>
      <c r="D64" s="6">
        <v>6008121.2069565076</v>
      </c>
      <c r="E64" s="6">
        <v>5957256.8009169269</v>
      </c>
      <c r="F64" s="6">
        <v>5537706.3375366321</v>
      </c>
      <c r="G64" s="6">
        <v>5718405.5905757993</v>
      </c>
      <c r="H64" s="6">
        <v>6380904.6135517154</v>
      </c>
      <c r="I64" s="6">
        <v>6389981.4461824074</v>
      </c>
      <c r="J64" s="6">
        <v>6302834.3045961447</v>
      </c>
      <c r="K64" s="6">
        <v>6302175.1239167154</v>
      </c>
      <c r="L64" s="6">
        <v>6389088.8670977671</v>
      </c>
      <c r="M64" s="6">
        <v>6743168.3858899549</v>
      </c>
      <c r="N64" s="6">
        <v>6784133.9437618097</v>
      </c>
      <c r="O64" s="6">
        <v>6864969.3753826143</v>
      </c>
      <c r="P64" s="6">
        <v>7006770.6761570219</v>
      </c>
      <c r="Q64" s="6">
        <v>7288473.9467831552</v>
      </c>
      <c r="R64" s="6">
        <v>7450382.7045050096</v>
      </c>
      <c r="S64" s="6">
        <v>7675847.4281887524</v>
      </c>
      <c r="T64" s="6">
        <v>7794437.0096110925</v>
      </c>
      <c r="U64" s="6">
        <v>7899385.7964326944</v>
      </c>
      <c r="V64" s="6">
        <v>8035664.6248156121</v>
      </c>
      <c r="W64" s="6">
        <v>8332651.6779905595</v>
      </c>
      <c r="X64" s="6">
        <v>8680929.1038198825</v>
      </c>
      <c r="Y64" s="6">
        <v>8720417.6777292117</v>
      </c>
      <c r="Z64" s="6">
        <v>8749636.5905079693</v>
      </c>
    </row>
    <row r="66" spans="1:26" x14ac:dyDescent="0.25">
      <c r="A66" s="2" t="s">
        <v>629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6" t="s">
        <v>671</v>
      </c>
      <c r="B67" s="7" t="s">
        <v>4</v>
      </c>
      <c r="C67" s="8" t="s">
        <v>5</v>
      </c>
      <c r="D67" s="8" t="s">
        <v>6</v>
      </c>
      <c r="E67" s="8" t="s">
        <v>7</v>
      </c>
      <c r="F67" s="8" t="s">
        <v>8</v>
      </c>
      <c r="G67" s="8" t="s">
        <v>9</v>
      </c>
      <c r="H67" s="8" t="s">
        <v>10</v>
      </c>
      <c r="I67" s="8" t="s">
        <v>11</v>
      </c>
      <c r="J67" s="8" t="s">
        <v>12</v>
      </c>
      <c r="K67" s="8" t="s">
        <v>13</v>
      </c>
      <c r="L67" s="8" t="s">
        <v>14</v>
      </c>
      <c r="M67" s="8" t="s">
        <v>15</v>
      </c>
      <c r="N67" s="8" t="s">
        <v>16</v>
      </c>
      <c r="O67" s="8" t="s">
        <v>17</v>
      </c>
      <c r="P67" s="8" t="s">
        <v>18</v>
      </c>
      <c r="Q67" s="8" t="s">
        <v>19</v>
      </c>
      <c r="R67" s="8" t="s">
        <v>20</v>
      </c>
      <c r="S67" s="8" t="s">
        <v>21</v>
      </c>
      <c r="T67" s="8" t="s">
        <v>22</v>
      </c>
      <c r="U67" s="8" t="s">
        <v>23</v>
      </c>
      <c r="V67" s="8" t="s">
        <v>24</v>
      </c>
      <c r="W67" s="8" t="s">
        <v>25</v>
      </c>
      <c r="X67" s="8" t="s">
        <v>26</v>
      </c>
      <c r="Y67" s="8" t="s">
        <v>27</v>
      </c>
      <c r="Z67" s="8" t="s">
        <v>28</v>
      </c>
    </row>
    <row r="68" spans="1:26" x14ac:dyDescent="0.25">
      <c r="A68">
        <f>COUNTIF(Lists!$C$4:$C$17,Emissions!$B68)</f>
        <v>0</v>
      </c>
      <c r="B68" s="8" t="s">
        <v>49</v>
      </c>
      <c r="C68" s="6">
        <v>1060677.875</v>
      </c>
      <c r="D68" s="6">
        <v>1068978.25</v>
      </c>
      <c r="E68" s="6">
        <v>1085657.375</v>
      </c>
      <c r="F68" s="6">
        <v>1079794.375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1:26" x14ac:dyDescent="0.25">
      <c r="A69">
        <f>COUNTIF(Lists!$C$4:$C$17,Emissions!$B69)</f>
        <v>0</v>
      </c>
      <c r="B69" s="8" t="s">
        <v>50</v>
      </c>
      <c r="C69" s="6">
        <v>1144301.625</v>
      </c>
      <c r="D69" s="6">
        <v>1111047.125</v>
      </c>
      <c r="E69" s="6">
        <v>1109128</v>
      </c>
      <c r="F69" s="6">
        <v>1146216.5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1:26" x14ac:dyDescent="0.25">
      <c r="A70">
        <f>COUNTIF(Lists!$C$4:$C$17,Emissions!$B70)</f>
        <v>1</v>
      </c>
      <c r="B70" s="8" t="s">
        <v>51</v>
      </c>
      <c r="C70" s="6">
        <v>146646.46875</v>
      </c>
      <c r="D70" s="6">
        <v>128545.2109375</v>
      </c>
      <c r="E70" s="6">
        <v>144631.8125</v>
      </c>
      <c r="F70" s="6">
        <v>153256.5</v>
      </c>
      <c r="G70" s="6">
        <v>118235.296875</v>
      </c>
      <c r="H70" s="6">
        <v>169466.390625</v>
      </c>
      <c r="I70" s="6">
        <v>145913.65625</v>
      </c>
      <c r="J70" s="6">
        <v>123324.828125</v>
      </c>
      <c r="K70" s="6">
        <v>105236.109375</v>
      </c>
      <c r="L70" s="6">
        <v>96820.4296875</v>
      </c>
      <c r="M70" s="6">
        <v>87148.8359375</v>
      </c>
      <c r="N70" s="6">
        <v>88097.8671875</v>
      </c>
      <c r="O70" s="6">
        <v>77520.40625</v>
      </c>
      <c r="P70" s="6">
        <v>63423.5859375</v>
      </c>
      <c r="Q70" s="6">
        <v>73539.828125</v>
      </c>
      <c r="R70" s="6">
        <v>71404.90625</v>
      </c>
      <c r="S70" s="6">
        <v>74447.3046875</v>
      </c>
      <c r="T70" s="6">
        <v>56887.41015625</v>
      </c>
      <c r="U70" s="6">
        <v>61053.6328125</v>
      </c>
      <c r="V70" s="6">
        <v>64453.015625</v>
      </c>
      <c r="W70" s="6">
        <v>61208.44921875</v>
      </c>
      <c r="X70" s="6">
        <v>67306.7421875</v>
      </c>
      <c r="Y70" s="6">
        <v>62450.12109375</v>
      </c>
      <c r="Z70" s="6">
        <v>71483.125</v>
      </c>
    </row>
    <row r="71" spans="1:26" x14ac:dyDescent="0.25">
      <c r="A71">
        <f>COUNTIF(Lists!$C$4:$C$17,Emissions!$B71)</f>
        <v>1</v>
      </c>
      <c r="B71" s="8" t="s">
        <v>52</v>
      </c>
      <c r="C71" s="6">
        <v>277634.6875</v>
      </c>
      <c r="D71" s="6">
        <v>248407.90625</v>
      </c>
      <c r="E71" s="6">
        <v>229472.5</v>
      </c>
      <c r="F71" s="6">
        <v>240823.4375</v>
      </c>
      <c r="G71" s="6">
        <v>197937.65625</v>
      </c>
      <c r="H71" s="6">
        <v>247780.609375</v>
      </c>
      <c r="I71" s="6">
        <v>233210.984375</v>
      </c>
      <c r="J71" s="6">
        <v>210293.765625</v>
      </c>
      <c r="K71" s="6">
        <v>185574.671875</v>
      </c>
      <c r="L71" s="6">
        <v>181931.296875</v>
      </c>
      <c r="M71" s="6">
        <v>164007.8125</v>
      </c>
      <c r="N71" s="6">
        <v>178343.734375</v>
      </c>
      <c r="O71" s="6">
        <v>155019.421875</v>
      </c>
      <c r="P71" s="6">
        <v>153531.921875</v>
      </c>
      <c r="Q71" s="6">
        <v>165857.5625</v>
      </c>
      <c r="R71" s="6">
        <v>163728.828125</v>
      </c>
      <c r="S71" s="6">
        <v>171338.296875</v>
      </c>
      <c r="T71" s="6">
        <v>159565.671875</v>
      </c>
      <c r="U71" s="6">
        <v>145506.875</v>
      </c>
      <c r="V71" s="6">
        <v>159372.75</v>
      </c>
      <c r="W71" s="6">
        <v>178148.53125</v>
      </c>
      <c r="X71" s="6">
        <v>158657.296875</v>
      </c>
      <c r="Y71" s="6">
        <v>151406.171875</v>
      </c>
      <c r="Z71" s="6">
        <v>161999.15625</v>
      </c>
    </row>
    <row r="72" spans="1:26" x14ac:dyDescent="0.25">
      <c r="A72">
        <f>COUNTIF(Lists!$C$4:$C$17,Emissions!$B72)</f>
        <v>1</v>
      </c>
      <c r="B72" s="8" t="s">
        <v>53</v>
      </c>
      <c r="C72" s="6">
        <v>20895.572265625</v>
      </c>
      <c r="D72" s="6">
        <v>19882.701171875</v>
      </c>
      <c r="E72" s="6">
        <v>22298.521484375</v>
      </c>
      <c r="F72" s="6">
        <v>36752.75390625</v>
      </c>
      <c r="G72" s="6">
        <v>19104.6875</v>
      </c>
      <c r="H72" s="6">
        <v>21877.177734375</v>
      </c>
      <c r="I72" s="6">
        <v>19012.826171875</v>
      </c>
      <c r="J72" s="6">
        <v>18235.68359375</v>
      </c>
      <c r="K72" s="6">
        <v>22772.08984375</v>
      </c>
      <c r="L72" s="6">
        <v>16702.314453125</v>
      </c>
      <c r="M72" s="6">
        <v>17895.1328125</v>
      </c>
      <c r="N72" s="6">
        <v>17821.775390625</v>
      </c>
      <c r="O72" s="6">
        <v>19664.248046875</v>
      </c>
      <c r="P72" s="6">
        <v>13244.595703125</v>
      </c>
      <c r="Q72" s="6">
        <v>16674.48046875</v>
      </c>
      <c r="R72" s="6">
        <v>15013.0048828125</v>
      </c>
      <c r="S72" s="6">
        <v>20008.078125</v>
      </c>
      <c r="T72" s="6">
        <v>14349.93359375</v>
      </c>
      <c r="U72" s="6">
        <v>14231.3994140625</v>
      </c>
      <c r="V72" s="6">
        <v>19005.380859375</v>
      </c>
      <c r="W72" s="6">
        <v>19639.388671875</v>
      </c>
      <c r="X72" s="6">
        <v>15682.0126953125</v>
      </c>
      <c r="Y72" s="6">
        <v>14467.7294921875</v>
      </c>
      <c r="Z72" s="6">
        <v>12671.1259765625</v>
      </c>
    </row>
    <row r="73" spans="1:26" x14ac:dyDescent="0.25">
      <c r="A73">
        <f>COUNTIF(Lists!$C$4:$C$17,Emissions!$B73)</f>
        <v>1</v>
      </c>
      <c r="B73" s="8" t="s">
        <v>54</v>
      </c>
      <c r="C73" s="6">
        <v>20478.609375</v>
      </c>
      <c r="D73" s="6">
        <v>27754.796875</v>
      </c>
      <c r="E73" s="6">
        <v>24085.77734375</v>
      </c>
      <c r="F73" s="6">
        <v>34114.26171875</v>
      </c>
      <c r="G73" s="6">
        <v>17726.767578125</v>
      </c>
      <c r="H73" s="6">
        <v>17776.97265625</v>
      </c>
      <c r="I73" s="6">
        <v>19183.439453125</v>
      </c>
      <c r="J73" s="6">
        <v>18820.3984375</v>
      </c>
      <c r="K73" s="6">
        <v>20291.533203125</v>
      </c>
      <c r="L73" s="6">
        <v>16000.1328125</v>
      </c>
      <c r="M73" s="6">
        <v>15800.6279296875</v>
      </c>
      <c r="N73" s="6">
        <v>17907.72265625</v>
      </c>
      <c r="O73" s="6">
        <v>20390.390625</v>
      </c>
      <c r="P73" s="6">
        <v>16140.4013671875</v>
      </c>
      <c r="Q73" s="6">
        <v>18159.5546875</v>
      </c>
      <c r="R73" s="6">
        <v>15628.2744140625</v>
      </c>
      <c r="S73" s="6">
        <v>19780.1953125</v>
      </c>
      <c r="T73" s="6">
        <v>15314.5087890625</v>
      </c>
      <c r="U73" s="6">
        <v>17148.935546875</v>
      </c>
      <c r="V73" s="6">
        <v>20661.6171875</v>
      </c>
      <c r="W73" s="6">
        <v>18247.4375</v>
      </c>
      <c r="X73" s="6">
        <v>16570.130859375</v>
      </c>
      <c r="Y73" s="6">
        <v>15595.9951171875</v>
      </c>
      <c r="Z73" s="6">
        <v>15083.171875</v>
      </c>
    </row>
    <row r="74" spans="1:26" x14ac:dyDescent="0.25">
      <c r="A74">
        <f>COUNTIF(Lists!$C$4:$C$17,Emissions!$B74)</f>
        <v>1</v>
      </c>
      <c r="B74" s="8" t="s">
        <v>55</v>
      </c>
      <c r="C74" s="6">
        <v>292612</v>
      </c>
      <c r="D74" s="6">
        <v>286576.3125</v>
      </c>
      <c r="E74" s="6">
        <v>288821.28125</v>
      </c>
      <c r="F74" s="6">
        <v>288996.71875</v>
      </c>
      <c r="G74" s="6">
        <v>231070.03125</v>
      </c>
      <c r="H74" s="6">
        <v>271400.09375</v>
      </c>
      <c r="I74" s="6">
        <v>244782</v>
      </c>
      <c r="J74" s="6">
        <v>217681.484375</v>
      </c>
      <c r="K74" s="6">
        <v>213536.21875</v>
      </c>
      <c r="L74" s="6">
        <v>195204.625</v>
      </c>
      <c r="M74" s="6">
        <v>203594.078125</v>
      </c>
      <c r="N74" s="6">
        <v>197046.375</v>
      </c>
      <c r="O74" s="6">
        <v>182683.140625</v>
      </c>
      <c r="P74" s="6">
        <v>167621.25</v>
      </c>
      <c r="Q74" s="6">
        <v>192038.3125</v>
      </c>
      <c r="R74" s="6">
        <v>177529.875</v>
      </c>
      <c r="S74" s="6">
        <v>189179.953125</v>
      </c>
      <c r="T74" s="6">
        <v>182687.453125</v>
      </c>
      <c r="U74" s="6">
        <v>171946.09375</v>
      </c>
      <c r="V74" s="6">
        <v>181024.515625</v>
      </c>
      <c r="W74" s="6">
        <v>201428.59375</v>
      </c>
      <c r="X74" s="6">
        <v>206305.515625</v>
      </c>
      <c r="Y74" s="6">
        <v>199683.5</v>
      </c>
      <c r="Z74" s="6">
        <v>200413.6875</v>
      </c>
    </row>
    <row r="75" spans="1:26" x14ac:dyDescent="0.25">
      <c r="A75">
        <f>COUNTIF(Lists!$C$4:$C$17,Emissions!$B75)</f>
        <v>1</v>
      </c>
      <c r="B75" s="8" t="s">
        <v>56</v>
      </c>
      <c r="C75" s="6">
        <v>99425.0859375</v>
      </c>
      <c r="D75" s="6">
        <v>122214.9609375</v>
      </c>
      <c r="E75" s="6">
        <v>115715.359375</v>
      </c>
      <c r="F75" s="6">
        <v>115598.234375</v>
      </c>
      <c r="G75" s="6">
        <v>68845.515625</v>
      </c>
      <c r="H75" s="6">
        <v>69542.390625</v>
      </c>
      <c r="I75" s="6">
        <v>59931.54296875</v>
      </c>
      <c r="J75" s="6">
        <v>52079.140625</v>
      </c>
      <c r="K75" s="6">
        <v>57166.75</v>
      </c>
      <c r="L75" s="6">
        <v>57852.5078125</v>
      </c>
      <c r="M75" s="6">
        <v>49937.44921875</v>
      </c>
      <c r="N75" s="6">
        <v>49428.47265625</v>
      </c>
      <c r="O75" s="6">
        <v>51689.16796875</v>
      </c>
      <c r="P75" s="6">
        <v>44663.01953125</v>
      </c>
      <c r="Q75" s="6">
        <v>48786.28515625</v>
      </c>
      <c r="R75" s="6">
        <v>44466.08203125</v>
      </c>
      <c r="S75" s="6">
        <v>51715.14453125</v>
      </c>
      <c r="T75" s="6">
        <v>52794.47265625</v>
      </c>
      <c r="U75" s="6">
        <v>54291.87109375</v>
      </c>
      <c r="V75" s="6">
        <v>55474.73046875</v>
      </c>
      <c r="W75" s="6">
        <v>54377.34765625</v>
      </c>
      <c r="X75" s="6">
        <v>51176.98828125</v>
      </c>
      <c r="Y75" s="6">
        <v>50949.65625</v>
      </c>
      <c r="Z75" s="6">
        <v>47067.078125</v>
      </c>
    </row>
    <row r="76" spans="1:26" x14ac:dyDescent="0.25">
      <c r="A76">
        <f>COUNTIF(Lists!$C$4:$C$17,Emissions!$B76)</f>
        <v>1</v>
      </c>
      <c r="B76" s="8" t="s">
        <v>57</v>
      </c>
      <c r="C76" s="6">
        <v>101249.2109375</v>
      </c>
      <c r="D76" s="6">
        <v>121731.9609375</v>
      </c>
      <c r="E76" s="6">
        <v>117958.7421875</v>
      </c>
      <c r="F76" s="6">
        <v>120647.2890625</v>
      </c>
      <c r="G76" s="6">
        <v>54366.64453125</v>
      </c>
      <c r="H76" s="6">
        <v>64646.2421875</v>
      </c>
      <c r="I76" s="6">
        <v>57094.95703125</v>
      </c>
      <c r="J76" s="6">
        <v>53194.32421875</v>
      </c>
      <c r="K76" s="6">
        <v>52801.1640625</v>
      </c>
      <c r="L76" s="6">
        <v>57480.98046875</v>
      </c>
      <c r="M76" s="6">
        <v>48928.6328125</v>
      </c>
      <c r="N76" s="6">
        <v>45408.81640625</v>
      </c>
      <c r="O76" s="6">
        <v>45384.1484375</v>
      </c>
      <c r="P76" s="6">
        <v>44630.3359375</v>
      </c>
      <c r="Q76" s="6">
        <v>48380.7890625</v>
      </c>
      <c r="R76" s="6">
        <v>43673.5703125</v>
      </c>
      <c r="S76" s="6">
        <v>41895.06640625</v>
      </c>
      <c r="T76" s="6">
        <v>49817.10546875</v>
      </c>
      <c r="U76" s="6">
        <v>51797.13671875</v>
      </c>
      <c r="V76" s="6">
        <v>55481.83984375</v>
      </c>
      <c r="W76" s="6">
        <v>53631.9375</v>
      </c>
      <c r="X76" s="6">
        <v>49754.24609375</v>
      </c>
      <c r="Y76" s="6">
        <v>48433.92578125</v>
      </c>
      <c r="Z76" s="6">
        <v>47703.42578125</v>
      </c>
    </row>
    <row r="77" spans="1:26" x14ac:dyDescent="0.25">
      <c r="A77">
        <f>COUNTIF(Lists!$C$4:$C$17,Emissions!$B77)</f>
        <v>1</v>
      </c>
      <c r="B77" s="8" t="s">
        <v>58</v>
      </c>
      <c r="C77" s="6">
        <v>76096.5546875</v>
      </c>
      <c r="D77" s="6">
        <v>73848.125</v>
      </c>
      <c r="E77" s="6">
        <v>70207.890625</v>
      </c>
      <c r="F77" s="6">
        <v>71037.4140625</v>
      </c>
      <c r="G77" s="6">
        <v>53713.921875</v>
      </c>
      <c r="H77" s="6">
        <v>53145.7890625</v>
      </c>
      <c r="I77" s="6">
        <v>47427.84765625</v>
      </c>
      <c r="J77" s="6">
        <v>42135.51171875</v>
      </c>
      <c r="K77" s="6">
        <v>35903.41796875</v>
      </c>
      <c r="L77" s="6">
        <v>36319.74609375</v>
      </c>
      <c r="M77" s="6">
        <v>34258.8671875</v>
      </c>
      <c r="N77" s="6">
        <v>33381.7265625</v>
      </c>
      <c r="O77" s="6">
        <v>30361.71875</v>
      </c>
      <c r="P77" s="6">
        <v>26905.974609375</v>
      </c>
      <c r="Q77" s="6">
        <v>34882.70703125</v>
      </c>
      <c r="R77" s="6">
        <v>29461.7109375</v>
      </c>
      <c r="S77" s="6">
        <v>31247.87109375</v>
      </c>
      <c r="T77" s="6">
        <v>30600.64453125</v>
      </c>
      <c r="U77" s="6">
        <v>28356.931640625</v>
      </c>
      <c r="V77" s="6">
        <v>31122.431640625</v>
      </c>
      <c r="W77" s="6">
        <v>31308.7265625</v>
      </c>
      <c r="X77" s="6">
        <v>32598.947265625</v>
      </c>
      <c r="Y77" s="6">
        <v>29434.908203125</v>
      </c>
      <c r="Z77" s="6">
        <v>32599.669921875</v>
      </c>
    </row>
    <row r="78" spans="1:26" x14ac:dyDescent="0.25">
      <c r="A78">
        <f>COUNTIF(Lists!$C$4:$C$17,Emissions!$B78)</f>
        <v>1</v>
      </c>
      <c r="B78" s="8" t="s">
        <v>59</v>
      </c>
      <c r="C78" s="6">
        <v>80998.8671875</v>
      </c>
      <c r="D78" s="6">
        <v>74330.484375</v>
      </c>
      <c r="E78" s="6">
        <v>79172.7890625</v>
      </c>
      <c r="F78" s="6">
        <v>76231.9921875</v>
      </c>
      <c r="G78" s="6">
        <v>49457.66015625</v>
      </c>
      <c r="H78" s="6">
        <v>55609.7265625</v>
      </c>
      <c r="I78" s="6">
        <v>48559.609375</v>
      </c>
      <c r="J78" s="6">
        <v>44551.9140625</v>
      </c>
      <c r="K78" s="6">
        <v>36800.1796875</v>
      </c>
      <c r="L78" s="6">
        <v>32525.90234375</v>
      </c>
      <c r="M78" s="6">
        <v>34742.74609375</v>
      </c>
      <c r="N78" s="6">
        <v>32950.61328125</v>
      </c>
      <c r="O78" s="6">
        <v>31069.783203125</v>
      </c>
      <c r="P78" s="6">
        <v>27132.212890625</v>
      </c>
      <c r="Q78" s="6">
        <v>32855.76953125</v>
      </c>
      <c r="R78" s="6">
        <v>29914.25</v>
      </c>
      <c r="S78" s="6">
        <v>28899.599609375</v>
      </c>
      <c r="T78" s="6">
        <v>29110.296875</v>
      </c>
      <c r="U78" s="6">
        <v>32561.037109375</v>
      </c>
      <c r="V78" s="6">
        <v>33872.078125</v>
      </c>
      <c r="W78" s="6">
        <v>33559.62890625</v>
      </c>
      <c r="X78" s="6">
        <v>32007.052734375</v>
      </c>
      <c r="Y78" s="6">
        <v>31581.4140625</v>
      </c>
      <c r="Z78" s="6">
        <v>30895.166015625</v>
      </c>
    </row>
    <row r="79" spans="1:26" x14ac:dyDescent="0.25">
      <c r="A79">
        <f>COUNTIF(Lists!$C$4:$C$17,Emissions!$B79)</f>
        <v>1</v>
      </c>
      <c r="B79" s="8" t="s">
        <v>60</v>
      </c>
      <c r="C79" s="6">
        <v>837178.1875</v>
      </c>
      <c r="D79" s="6">
        <v>859872.125</v>
      </c>
      <c r="E79" s="6">
        <v>805378.25</v>
      </c>
      <c r="F79" s="6">
        <v>783474.375</v>
      </c>
      <c r="G79" s="6">
        <v>727409.25</v>
      </c>
      <c r="H79" s="6">
        <v>772711.8125</v>
      </c>
      <c r="I79" s="6">
        <v>695520.8125</v>
      </c>
      <c r="J79" s="6">
        <v>589829.375</v>
      </c>
      <c r="K79" s="6">
        <v>530683.8125</v>
      </c>
      <c r="L79" s="6">
        <v>487626.09375</v>
      </c>
      <c r="M79" s="6">
        <v>475798.875</v>
      </c>
      <c r="N79" s="6">
        <v>460845.9375</v>
      </c>
      <c r="O79" s="6">
        <v>431999.96875</v>
      </c>
      <c r="P79" s="6">
        <v>437702.5</v>
      </c>
      <c r="Q79" s="6">
        <v>448486.75</v>
      </c>
      <c r="R79" s="6">
        <v>468153.4375</v>
      </c>
      <c r="S79" s="6">
        <v>462661.75</v>
      </c>
      <c r="T79" s="6">
        <v>422824.5</v>
      </c>
      <c r="U79" s="6">
        <v>380011.75</v>
      </c>
      <c r="V79" s="6">
        <v>422058.78125</v>
      </c>
      <c r="W79" s="6">
        <v>424391.21875</v>
      </c>
      <c r="X79" s="6">
        <v>447879.15625</v>
      </c>
      <c r="Y79" s="6">
        <v>466261.15625</v>
      </c>
      <c r="Z79" s="6">
        <v>486964.5625</v>
      </c>
    </row>
    <row r="80" spans="1:26" x14ac:dyDescent="0.25">
      <c r="A80">
        <f>COUNTIF(Lists!$C$4:$C$17,Emissions!$B80)</f>
        <v>1</v>
      </c>
      <c r="B80" s="8" t="s">
        <v>61</v>
      </c>
      <c r="C80" s="6">
        <v>469019.84375</v>
      </c>
      <c r="D80" s="6">
        <v>452224.09375</v>
      </c>
      <c r="E80" s="6">
        <v>453957.90625</v>
      </c>
      <c r="F80" s="6">
        <v>437026.5625</v>
      </c>
      <c r="G80" s="6">
        <v>351947.4375</v>
      </c>
      <c r="H80" s="6">
        <v>452560.1875</v>
      </c>
      <c r="I80" s="6">
        <v>405563.8125</v>
      </c>
      <c r="J80" s="6">
        <v>381972.1875</v>
      </c>
      <c r="K80" s="6">
        <v>342324.875</v>
      </c>
      <c r="L80" s="6">
        <v>325961.21875</v>
      </c>
      <c r="M80" s="6">
        <v>290930.0625</v>
      </c>
      <c r="N80" s="6">
        <v>315475.96875</v>
      </c>
      <c r="O80" s="6">
        <v>286755</v>
      </c>
      <c r="P80" s="6">
        <v>262217.59375</v>
      </c>
      <c r="Q80" s="6">
        <v>275363.5</v>
      </c>
      <c r="R80" s="6">
        <v>263415.15625</v>
      </c>
      <c r="S80" s="6">
        <v>273874.59375</v>
      </c>
      <c r="T80" s="6">
        <v>263963.59375</v>
      </c>
      <c r="U80" s="6">
        <v>228389.0625</v>
      </c>
      <c r="V80" s="6">
        <v>252064.375</v>
      </c>
      <c r="W80" s="6">
        <v>278494.625</v>
      </c>
      <c r="X80" s="6">
        <v>278742.71875</v>
      </c>
      <c r="Y80" s="6">
        <v>279285.28125</v>
      </c>
      <c r="Z80" s="6">
        <v>291402.125</v>
      </c>
    </row>
    <row r="81" spans="1:26" x14ac:dyDescent="0.25">
      <c r="A81">
        <f>COUNTIF(Lists!$C$4:$C$17,Emissions!$B81)</f>
        <v>1</v>
      </c>
      <c r="B81" s="8" t="s">
        <v>62</v>
      </c>
      <c r="C81" s="6">
        <v>233570.375</v>
      </c>
      <c r="D81" s="6">
        <v>230491.484375</v>
      </c>
      <c r="E81" s="6">
        <v>235007.8125</v>
      </c>
      <c r="F81" s="6">
        <v>228969.6875</v>
      </c>
      <c r="G81" s="6">
        <v>174650.546875</v>
      </c>
      <c r="H81" s="6">
        <v>213553.9375</v>
      </c>
      <c r="I81" s="6">
        <v>211910.0625</v>
      </c>
      <c r="J81" s="6">
        <v>188474.609375</v>
      </c>
      <c r="K81" s="6">
        <v>175934.640625</v>
      </c>
      <c r="L81" s="6">
        <v>169539.640625</v>
      </c>
      <c r="M81" s="6">
        <v>165103.78125</v>
      </c>
      <c r="N81" s="6">
        <v>164280.46875</v>
      </c>
      <c r="O81" s="6">
        <v>154961.0625</v>
      </c>
      <c r="P81" s="6">
        <v>142359.21875</v>
      </c>
      <c r="Q81" s="6">
        <v>154484.4375</v>
      </c>
      <c r="R81" s="6">
        <v>154540.953125</v>
      </c>
      <c r="S81" s="6">
        <v>163042.265625</v>
      </c>
      <c r="T81" s="6">
        <v>152945.328125</v>
      </c>
      <c r="U81" s="6">
        <v>141980.140625</v>
      </c>
      <c r="V81" s="6">
        <v>158888.453125</v>
      </c>
      <c r="W81" s="6">
        <v>172029.671875</v>
      </c>
      <c r="X81" s="6">
        <v>165710.03125</v>
      </c>
      <c r="Y81" s="6">
        <v>171109.765625</v>
      </c>
      <c r="Z81" s="6">
        <v>177387.78125</v>
      </c>
    </row>
    <row r="82" spans="1:26" x14ac:dyDescent="0.25">
      <c r="A82">
        <f>COUNTIF(Lists!$C$4:$C$17,Emissions!$B82)</f>
        <v>1</v>
      </c>
      <c r="B82" s="8" t="s">
        <v>63</v>
      </c>
      <c r="C82" s="6">
        <v>35088.58984375</v>
      </c>
      <c r="D82" s="6">
        <v>39079.25390625</v>
      </c>
      <c r="E82" s="6">
        <v>36572.73046875</v>
      </c>
      <c r="F82" s="6">
        <v>42763.02734375</v>
      </c>
      <c r="G82" s="6">
        <v>21640.787109375</v>
      </c>
      <c r="H82" s="6">
        <v>25460.640625</v>
      </c>
      <c r="I82" s="6">
        <v>26025.947265625</v>
      </c>
      <c r="J82" s="6">
        <v>22242.0546875</v>
      </c>
      <c r="K82" s="6">
        <v>25050.7421875</v>
      </c>
      <c r="L82" s="6">
        <v>23082.126953125</v>
      </c>
      <c r="M82" s="6">
        <v>20137.427734375</v>
      </c>
      <c r="N82" s="6">
        <v>22560.529296875</v>
      </c>
      <c r="O82" s="6">
        <v>24465.443359375</v>
      </c>
      <c r="P82" s="6">
        <v>18429.712890625</v>
      </c>
      <c r="Q82" s="6">
        <v>21969.771484375</v>
      </c>
      <c r="R82" s="6">
        <v>19174.984375</v>
      </c>
      <c r="S82" s="6">
        <v>22303.138671875</v>
      </c>
      <c r="T82" s="6">
        <v>18197.7265625</v>
      </c>
      <c r="U82" s="6">
        <v>18304.029296875</v>
      </c>
      <c r="V82" s="6">
        <v>21444.6640625</v>
      </c>
      <c r="W82" s="6">
        <v>22116.123046875</v>
      </c>
      <c r="X82" s="6">
        <v>19074.119140625</v>
      </c>
      <c r="Y82" s="6">
        <v>17485.462890625</v>
      </c>
      <c r="Z82" s="6">
        <v>17258.501953125</v>
      </c>
    </row>
    <row r="83" spans="1:26" x14ac:dyDescent="0.25">
      <c r="A83">
        <f>COUNTIF(Lists!$C$4:$C$17,Emissions!$B83)</f>
        <v>1</v>
      </c>
      <c r="B83" s="8" t="s">
        <v>64</v>
      </c>
      <c r="C83" s="6">
        <v>28001.81640625</v>
      </c>
      <c r="D83" s="6">
        <v>34037.6484375</v>
      </c>
      <c r="E83" s="6">
        <v>33578.7265625</v>
      </c>
      <c r="F83" s="6">
        <v>41612.0859375</v>
      </c>
      <c r="G83" s="6">
        <v>20081.212890625</v>
      </c>
      <c r="H83" s="6">
        <v>21295.20703125</v>
      </c>
      <c r="I83" s="6">
        <v>13631.05859375</v>
      </c>
      <c r="J83" s="6">
        <v>19450.796875</v>
      </c>
      <c r="K83" s="6">
        <v>24505.65625</v>
      </c>
      <c r="L83" s="6">
        <v>19250.55078125</v>
      </c>
      <c r="M83" s="6">
        <v>18783.3671875</v>
      </c>
      <c r="N83" s="6">
        <v>21549.466796875</v>
      </c>
      <c r="O83" s="6">
        <v>20789.228515625</v>
      </c>
      <c r="P83" s="6">
        <v>16391.134765625</v>
      </c>
      <c r="Q83" s="6">
        <v>21741.5859375</v>
      </c>
      <c r="R83" s="6">
        <v>18489.626953125</v>
      </c>
      <c r="S83" s="6">
        <v>16589.412109375</v>
      </c>
      <c r="T83" s="6">
        <v>17629.7578125</v>
      </c>
      <c r="U83" s="6">
        <v>19332.712890625</v>
      </c>
      <c r="V83" s="6">
        <v>21925.595703125</v>
      </c>
      <c r="W83" s="6">
        <v>22168.931640625</v>
      </c>
      <c r="X83" s="6">
        <v>17954.38671875</v>
      </c>
      <c r="Y83" s="6">
        <v>16408.634765625</v>
      </c>
      <c r="Z83" s="6">
        <v>17172.91015625</v>
      </c>
    </row>
    <row r="84" spans="1:26" x14ac:dyDescent="0.25">
      <c r="A84">
        <f>COUNTIF(Lists!$C$4:$C$17,Emissions!$B84)</f>
        <v>0</v>
      </c>
      <c r="B84" s="8" t="s">
        <v>96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219529.53125</v>
      </c>
      <c r="Q84" s="6">
        <v>233497.53125</v>
      </c>
      <c r="R84" s="6">
        <v>227334.984375</v>
      </c>
      <c r="S84" s="6">
        <v>236129.6875</v>
      </c>
      <c r="T84" s="6">
        <v>184185.890625</v>
      </c>
      <c r="U84" s="6">
        <v>186847.328125</v>
      </c>
      <c r="V84" s="6">
        <v>190140.984375</v>
      </c>
      <c r="W84" s="6">
        <v>205396.84375</v>
      </c>
      <c r="X84" s="6">
        <v>160513.375</v>
      </c>
      <c r="Y84" s="6">
        <v>153784.3125</v>
      </c>
      <c r="Z84" s="6">
        <v>146408.734375</v>
      </c>
    </row>
    <row r="85" spans="1:26" x14ac:dyDescent="0.25">
      <c r="A85">
        <f>COUNTIF(Lists!$C$4:$C$17,Emissions!$B85)</f>
        <v>0</v>
      </c>
      <c r="B85" s="8" t="s">
        <v>106</v>
      </c>
      <c r="C85" s="6">
        <v>0</v>
      </c>
      <c r="D85" s="6">
        <v>0</v>
      </c>
      <c r="E85" s="6">
        <v>0</v>
      </c>
      <c r="F85" s="6">
        <v>0</v>
      </c>
      <c r="G85" s="6">
        <v>139407.71875</v>
      </c>
      <c r="H85" s="6">
        <v>180998.8125</v>
      </c>
      <c r="I85" s="6">
        <v>187842.671875</v>
      </c>
      <c r="J85" s="6">
        <v>181519.171875</v>
      </c>
      <c r="K85" s="6">
        <v>192372.375</v>
      </c>
      <c r="L85" s="6">
        <v>154998.578125</v>
      </c>
      <c r="M85" s="6">
        <v>154139.90625</v>
      </c>
      <c r="N85" s="6">
        <v>161464.546875</v>
      </c>
      <c r="O85" s="6">
        <v>160292.59375</v>
      </c>
      <c r="P85" s="6">
        <v>136257.984375</v>
      </c>
      <c r="Q85" s="6">
        <v>150538.109375</v>
      </c>
      <c r="R85" s="6">
        <v>141445.453125</v>
      </c>
      <c r="S85" s="6">
        <v>147112.921875</v>
      </c>
      <c r="T85" s="6">
        <v>137470.9375</v>
      </c>
      <c r="U85" s="6">
        <v>139866.078125</v>
      </c>
      <c r="V85" s="6">
        <v>140843.46875</v>
      </c>
      <c r="W85" s="6">
        <v>146792.6875</v>
      </c>
      <c r="X85" s="6">
        <v>130515.78125</v>
      </c>
      <c r="Y85" s="6">
        <v>126267.09375</v>
      </c>
      <c r="Z85" s="6">
        <v>123790.3046875</v>
      </c>
    </row>
    <row r="86" spans="1:26" x14ac:dyDescent="0.25">
      <c r="A86">
        <f>COUNTIF(Lists!$C$4:$C$17,Emissions!$B86)</f>
        <v>0</v>
      </c>
      <c r="B86" s="8" t="s">
        <v>597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29889.44921875</v>
      </c>
    </row>
    <row r="87" spans="1:26" x14ac:dyDescent="0.25">
      <c r="A87">
        <f>COUNTIF(Lists!$C$4:$C$17,Emissions!$B87)</f>
        <v>0</v>
      </c>
      <c r="B87" s="8" t="s">
        <v>630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31045.123046875</v>
      </c>
    </row>
    <row r="88" spans="1:26" x14ac:dyDescent="0.25">
      <c r="A88">
        <f>COUNTIF(Lists!$C$4:$C$17,Emissions!$B88)</f>
        <v>0</v>
      </c>
      <c r="B88" s="8" t="s">
        <v>631</v>
      </c>
      <c r="C88" s="6">
        <v>0</v>
      </c>
      <c r="D88" s="6">
        <v>0</v>
      </c>
      <c r="E88" s="6">
        <v>0</v>
      </c>
      <c r="F88" s="6">
        <v>0</v>
      </c>
      <c r="G88" s="6">
        <v>120712.609375</v>
      </c>
      <c r="H88" s="6">
        <v>154652.4375</v>
      </c>
      <c r="I88" s="6">
        <v>153238.015625</v>
      </c>
      <c r="J88" s="6">
        <v>151547.84375</v>
      </c>
      <c r="K88" s="6">
        <v>153947.109375</v>
      </c>
      <c r="L88" s="6">
        <v>142869.84375</v>
      </c>
      <c r="M88" s="6">
        <v>138115</v>
      </c>
      <c r="N88" s="6">
        <v>141449.625</v>
      </c>
      <c r="O88" s="6">
        <v>143619.546875</v>
      </c>
      <c r="P88" s="6">
        <v>126979.875</v>
      </c>
      <c r="Q88" s="6">
        <v>142356.203125</v>
      </c>
      <c r="R88" s="6">
        <v>131918.453125</v>
      </c>
      <c r="S88" s="6">
        <v>136846.546875</v>
      </c>
      <c r="T88" s="6">
        <v>130671.6875</v>
      </c>
      <c r="U88" s="6">
        <v>130548.328125</v>
      </c>
      <c r="V88" s="6">
        <v>134023.796875</v>
      </c>
      <c r="W88" s="6">
        <v>139677.390625</v>
      </c>
      <c r="X88" s="6">
        <v>126162.734375</v>
      </c>
      <c r="Y88" s="6">
        <v>121560.453125</v>
      </c>
      <c r="Z88" s="6">
        <v>118712.9296875</v>
      </c>
    </row>
    <row r="89" spans="1:26" x14ac:dyDescent="0.25">
      <c r="A89">
        <f>COUNTIF(Lists!$C$4:$C$17,Emissions!$B89)</f>
        <v>0</v>
      </c>
      <c r="B89" s="8" t="s">
        <v>632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266194.5</v>
      </c>
      <c r="U89" s="6">
        <v>288024.25</v>
      </c>
      <c r="V89" s="6">
        <v>282932.5625</v>
      </c>
      <c r="W89" s="6">
        <v>309557.125</v>
      </c>
      <c r="X89" s="6">
        <v>210488.265625</v>
      </c>
      <c r="Y89" s="6">
        <v>201361.078125</v>
      </c>
      <c r="Z89" s="6">
        <v>185539.84375</v>
      </c>
    </row>
    <row r="90" spans="1:26" x14ac:dyDescent="0.25">
      <c r="A90">
        <f>COUNTIF(Lists!$C$4:$C$17,Emissions!$B90)</f>
        <v>0</v>
      </c>
      <c r="B90" s="8" t="s">
        <v>603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338534.5</v>
      </c>
      <c r="Y90" s="6">
        <v>325957.40625</v>
      </c>
      <c r="Z90" s="6">
        <v>296051.15625</v>
      </c>
    </row>
    <row r="91" spans="1:26" x14ac:dyDescent="0.25">
      <c r="A91">
        <f>COUNTIF(Lists!$C$4:$C$17,Emissions!$B91)</f>
        <v>0</v>
      </c>
      <c r="B91" s="8" t="s">
        <v>605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</row>
    <row r="92" spans="1:26" x14ac:dyDescent="0.25">
      <c r="A92">
        <f>COUNTIF(Lists!$C$4:$C$17,Emissions!$B92)</f>
        <v>0</v>
      </c>
      <c r="B92" s="8" t="s">
        <v>606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</row>
    <row r="93" spans="1:26" x14ac:dyDescent="0.25">
      <c r="A93">
        <f>COUNTIF(Lists!$C$4:$C$17,Emissions!$B93)</f>
        <v>0</v>
      </c>
      <c r="B93" s="8" t="s">
        <v>607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</row>
    <row r="94" spans="1:26" x14ac:dyDescent="0.25">
      <c r="A94">
        <f>COUNTIF(Lists!$C$4:$C$17,Emissions!$B94)</f>
        <v>0</v>
      </c>
      <c r="B94" s="8" t="s">
        <v>608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</row>
    <row r="95" spans="1:26" x14ac:dyDescent="0.25">
      <c r="A95">
        <f>COUNTIF(Lists!$C$4:$C$17,Emissions!$B95)</f>
        <v>0</v>
      </c>
      <c r="B95" s="8" t="s">
        <v>638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24521.30859375</v>
      </c>
      <c r="I95" s="6">
        <v>23527.607421875</v>
      </c>
      <c r="J95" s="6">
        <v>22718.666015625</v>
      </c>
      <c r="K95" s="6">
        <v>23093.861328125</v>
      </c>
      <c r="L95" s="6">
        <v>22296.904296875</v>
      </c>
      <c r="M95" s="6">
        <v>23416.55859375</v>
      </c>
      <c r="N95" s="6">
        <v>23520.251953125</v>
      </c>
      <c r="O95" s="6">
        <v>22792.23046875</v>
      </c>
      <c r="P95" s="6">
        <v>23480.140625</v>
      </c>
      <c r="Q95" s="6">
        <v>23830.328125</v>
      </c>
      <c r="R95" s="6">
        <v>24350.44921875</v>
      </c>
      <c r="S95" s="6">
        <v>25231.658203125</v>
      </c>
      <c r="T95" s="6">
        <v>26133.625</v>
      </c>
      <c r="U95" s="6">
        <v>27188.802734375</v>
      </c>
      <c r="V95" s="6">
        <v>26475.083984375</v>
      </c>
      <c r="W95" s="6">
        <v>28235.30078125</v>
      </c>
      <c r="X95" s="6">
        <v>31373.986328125</v>
      </c>
      <c r="Y95" s="6">
        <v>30429.810546875</v>
      </c>
      <c r="Z95" s="6">
        <v>27799.322265625</v>
      </c>
    </row>
    <row r="96" spans="1:26" x14ac:dyDescent="0.25">
      <c r="A96">
        <f>COUNTIF(Lists!$C$4:$C$17,Emissions!$B96)</f>
        <v>0</v>
      </c>
      <c r="B96" s="8" t="s">
        <v>624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193587.34375</v>
      </c>
      <c r="M96" s="6">
        <v>206511.84375</v>
      </c>
      <c r="N96" s="6">
        <v>217740.3125</v>
      </c>
      <c r="O96" s="6">
        <v>215194.390625</v>
      </c>
      <c r="P96" s="6">
        <v>160798.140625</v>
      </c>
      <c r="Q96" s="6">
        <v>174603.0625</v>
      </c>
      <c r="R96" s="6">
        <v>164701.875</v>
      </c>
      <c r="S96" s="6">
        <v>170405.171875</v>
      </c>
      <c r="T96" s="6">
        <v>153996.71875</v>
      </c>
      <c r="U96" s="6">
        <v>153284.140625</v>
      </c>
      <c r="V96" s="6">
        <v>156648.671875</v>
      </c>
      <c r="W96" s="6">
        <v>164078.9375</v>
      </c>
      <c r="X96" s="6">
        <v>140391.65625</v>
      </c>
      <c r="Y96" s="6">
        <v>134621.078125</v>
      </c>
      <c r="Z96" s="6">
        <v>130268.4375</v>
      </c>
    </row>
    <row r="97" spans="1:26" x14ac:dyDescent="0.25">
      <c r="A97">
        <f>COUNTIF(Lists!$C$4:$C$17,Emissions!$B97)</f>
        <v>0</v>
      </c>
      <c r="B97" s="8" t="s">
        <v>664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23327.548828125</v>
      </c>
      <c r="P97" s="6">
        <v>24215.083984375</v>
      </c>
      <c r="Q97" s="6">
        <v>24675.9609375</v>
      </c>
      <c r="R97" s="6">
        <v>25111.201171875</v>
      </c>
      <c r="S97" s="6">
        <v>26135.7578125</v>
      </c>
      <c r="T97" s="6">
        <v>26841.494140625</v>
      </c>
      <c r="U97" s="6">
        <v>28111.205078125</v>
      </c>
      <c r="V97" s="6">
        <v>27520.9609375</v>
      </c>
      <c r="W97" s="6">
        <v>29189.0859375</v>
      </c>
      <c r="X97" s="6">
        <v>32610.5234375</v>
      </c>
      <c r="Y97" s="6">
        <v>31801.951171875</v>
      </c>
      <c r="Z97" s="6">
        <v>28840.15625</v>
      </c>
    </row>
    <row r="98" spans="1:26" x14ac:dyDescent="0.25">
      <c r="A98">
        <f>COUNTIF(Lists!$C$4:$C$17,Emissions!$B98)</f>
        <v>0</v>
      </c>
      <c r="B98" s="8" t="s">
        <v>89</v>
      </c>
      <c r="C98" s="6">
        <v>1572848.4975936974</v>
      </c>
      <c r="D98" s="6">
        <v>1081569.6281174123</v>
      </c>
      <c r="E98" s="6">
        <v>1056635.743813375</v>
      </c>
      <c r="F98" s="6">
        <v>1297671.4811467275</v>
      </c>
      <c r="G98" s="6">
        <v>3221039.48740695</v>
      </c>
      <c r="H98" s="6">
        <v>3299763.82096064</v>
      </c>
      <c r="I98" s="6">
        <v>3477943.095964205</v>
      </c>
      <c r="J98" s="6">
        <v>3596555.6230359799</v>
      </c>
      <c r="K98" s="6">
        <v>3696622.57636749</v>
      </c>
      <c r="L98" s="6">
        <v>3700114.0066060498</v>
      </c>
      <c r="M98" s="6">
        <v>3995191.6455323948</v>
      </c>
      <c r="N98" s="6">
        <v>3991495.9704785547</v>
      </c>
      <c r="O98" s="6">
        <v>4060832.0273166797</v>
      </c>
      <c r="P98" s="6">
        <v>4180029.1088302997</v>
      </c>
      <c r="Q98" s="6">
        <v>4212518.9674533894</v>
      </c>
      <c r="R98" s="6">
        <v>4315608.6477091499</v>
      </c>
      <c r="S98" s="6">
        <v>4403109.7278062394</v>
      </c>
      <c r="T98" s="6">
        <v>4456301.0509025799</v>
      </c>
      <c r="U98" s="6">
        <v>4589603.54911674</v>
      </c>
      <c r="V98" s="6">
        <v>4558372.8790482301</v>
      </c>
      <c r="W98" s="6">
        <v>4675636.86045874</v>
      </c>
      <c r="X98" s="6">
        <v>4878711.6034361096</v>
      </c>
      <c r="Y98" s="6">
        <v>4946363.8448218498</v>
      </c>
      <c r="Z98" s="6">
        <v>4961078.6240019398</v>
      </c>
    </row>
    <row r="99" spans="1:26" x14ac:dyDescent="0.25">
      <c r="A99">
        <f>COUNTIF(Lists!$C$4:$C$17,Emissions!$B99)</f>
        <v>0</v>
      </c>
      <c r="B99" s="8" t="s">
        <v>670</v>
      </c>
      <c r="C99" s="6">
        <v>6496723.8667343222</v>
      </c>
      <c r="D99" s="6">
        <v>5980592.0675705373</v>
      </c>
      <c r="E99" s="6">
        <v>5908281.21842275</v>
      </c>
      <c r="F99" s="6">
        <v>6194986.6959904777</v>
      </c>
      <c r="G99" s="6">
        <v>5587347.2315475754</v>
      </c>
      <c r="H99" s="6">
        <v>6116763.557288765</v>
      </c>
      <c r="I99" s="6">
        <v>6070319.9475267045</v>
      </c>
      <c r="J99" s="6">
        <v>5934627.3788953554</v>
      </c>
      <c r="K99" s="6">
        <v>5894617.78339874</v>
      </c>
      <c r="L99" s="6">
        <v>5930164.2429341748</v>
      </c>
      <c r="M99" s="6">
        <v>6144442.6504152073</v>
      </c>
      <c r="N99" s="6">
        <v>6180770.1814160552</v>
      </c>
      <c r="O99" s="6">
        <v>6158811.4667698052</v>
      </c>
      <c r="P99" s="6">
        <v>6305683.3226974867</v>
      </c>
      <c r="Q99" s="6">
        <v>6515241.4967502644</v>
      </c>
      <c r="R99" s="6">
        <v>6545065.7238810249</v>
      </c>
      <c r="S99" s="6">
        <v>6711954.1418687394</v>
      </c>
      <c r="T99" s="6">
        <v>6848484.3077385174</v>
      </c>
      <c r="U99" s="6">
        <v>6908385.2903276775</v>
      </c>
      <c r="V99" s="6">
        <v>7013808.6368607301</v>
      </c>
      <c r="W99" s="6">
        <v>7269314.842880615</v>
      </c>
      <c r="X99" s="6">
        <v>7608721.7704282971</v>
      </c>
      <c r="Y99" s="6">
        <v>7626700.7510718498</v>
      </c>
      <c r="Z99" s="6">
        <v>7689525.5683378773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436C-29B7-49BC-BCFF-DFE09EBDB130}">
  <dimension ref="C2:E547"/>
  <sheetViews>
    <sheetView workbookViewId="0">
      <selection activeCell="C4" sqref="C4:C17"/>
    </sheetView>
  </sheetViews>
  <sheetFormatPr defaultRowHeight="15" x14ac:dyDescent="0.25"/>
  <cols>
    <col min="3" max="3" width="51.28515625" bestFit="1" customWidth="1"/>
    <col min="5" max="5" width="100.7109375" bestFit="1" customWidth="1"/>
    <col min="6" max="6" width="47.85546875" bestFit="1" customWidth="1"/>
  </cols>
  <sheetData>
    <row r="2" spans="3:5" x14ac:dyDescent="0.25">
      <c r="E2" s="10" t="s">
        <v>681</v>
      </c>
    </row>
    <row r="3" spans="3:5" x14ac:dyDescent="0.25">
      <c r="C3" s="10" t="s">
        <v>685</v>
      </c>
      <c r="E3" t="s">
        <v>94</v>
      </c>
    </row>
    <row r="4" spans="3:5" x14ac:dyDescent="0.25">
      <c r="C4" t="s">
        <v>51</v>
      </c>
      <c r="E4" t="s">
        <v>95</v>
      </c>
    </row>
    <row r="5" spans="3:5" x14ac:dyDescent="0.25">
      <c r="C5" t="s">
        <v>52</v>
      </c>
      <c r="E5" t="s">
        <v>97</v>
      </c>
    </row>
    <row r="6" spans="3:5" x14ac:dyDescent="0.25">
      <c r="C6" t="s">
        <v>53</v>
      </c>
      <c r="E6" t="s">
        <v>98</v>
      </c>
    </row>
    <row r="7" spans="3:5" x14ac:dyDescent="0.25">
      <c r="C7" t="s">
        <v>54</v>
      </c>
      <c r="E7" t="s">
        <v>99</v>
      </c>
    </row>
    <row r="8" spans="3:5" x14ac:dyDescent="0.25">
      <c r="C8" t="s">
        <v>55</v>
      </c>
      <c r="E8" t="s">
        <v>100</v>
      </c>
    </row>
    <row r="9" spans="3:5" x14ac:dyDescent="0.25">
      <c r="C9" t="s">
        <v>56</v>
      </c>
      <c r="E9" t="s">
        <v>101</v>
      </c>
    </row>
    <row r="10" spans="3:5" x14ac:dyDescent="0.25">
      <c r="C10" t="s">
        <v>57</v>
      </c>
      <c r="E10" t="s">
        <v>102</v>
      </c>
    </row>
    <row r="11" spans="3:5" x14ac:dyDescent="0.25">
      <c r="C11" t="s">
        <v>58</v>
      </c>
      <c r="E11" t="s">
        <v>103</v>
      </c>
    </row>
    <row r="12" spans="3:5" x14ac:dyDescent="0.25">
      <c r="C12" t="s">
        <v>59</v>
      </c>
      <c r="E12" t="s">
        <v>104</v>
      </c>
    </row>
    <row r="13" spans="3:5" x14ac:dyDescent="0.25">
      <c r="C13" t="s">
        <v>60</v>
      </c>
      <c r="E13" t="s">
        <v>107</v>
      </c>
    </row>
    <row r="14" spans="3:5" x14ac:dyDescent="0.25">
      <c r="C14" t="s">
        <v>61</v>
      </c>
      <c r="E14" t="s">
        <v>108</v>
      </c>
    </row>
    <row r="15" spans="3:5" x14ac:dyDescent="0.25">
      <c r="C15" t="s">
        <v>62</v>
      </c>
      <c r="E15" t="s">
        <v>109</v>
      </c>
    </row>
    <row r="16" spans="3:5" x14ac:dyDescent="0.25">
      <c r="C16" t="s">
        <v>63</v>
      </c>
      <c r="E16" t="s">
        <v>110</v>
      </c>
    </row>
    <row r="17" spans="3:5" x14ac:dyDescent="0.25">
      <c r="C17" t="s">
        <v>64</v>
      </c>
      <c r="E17" t="s">
        <v>111</v>
      </c>
    </row>
    <row r="18" spans="3:5" x14ac:dyDescent="0.25">
      <c r="E18" t="s">
        <v>112</v>
      </c>
    </row>
    <row r="19" spans="3:5" x14ac:dyDescent="0.25">
      <c r="E19" t="s">
        <v>113</v>
      </c>
    </row>
    <row r="20" spans="3:5" x14ac:dyDescent="0.25">
      <c r="E20" t="s">
        <v>114</v>
      </c>
    </row>
    <row r="21" spans="3:5" x14ac:dyDescent="0.25">
      <c r="E21" t="s">
        <v>115</v>
      </c>
    </row>
    <row r="22" spans="3:5" x14ac:dyDescent="0.25">
      <c r="E22" t="s">
        <v>119</v>
      </c>
    </row>
    <row r="23" spans="3:5" x14ac:dyDescent="0.25">
      <c r="E23" t="s">
        <v>121</v>
      </c>
    </row>
    <row r="24" spans="3:5" x14ac:dyDescent="0.25">
      <c r="E24" t="s">
        <v>122</v>
      </c>
    </row>
    <row r="25" spans="3:5" x14ac:dyDescent="0.25">
      <c r="E25" t="s">
        <v>123</v>
      </c>
    </row>
    <row r="26" spans="3:5" x14ac:dyDescent="0.25">
      <c r="E26" t="s">
        <v>124</v>
      </c>
    </row>
    <row r="27" spans="3:5" x14ac:dyDescent="0.25">
      <c r="E27" t="s">
        <v>125</v>
      </c>
    </row>
    <row r="28" spans="3:5" x14ac:dyDescent="0.25">
      <c r="E28" t="s">
        <v>126</v>
      </c>
    </row>
    <row r="29" spans="3:5" x14ac:dyDescent="0.25">
      <c r="E29" t="s">
        <v>127</v>
      </c>
    </row>
    <row r="30" spans="3:5" x14ac:dyDescent="0.25">
      <c r="E30" t="s">
        <v>128</v>
      </c>
    </row>
    <row r="31" spans="3:5" x14ac:dyDescent="0.25">
      <c r="E31" t="s">
        <v>129</v>
      </c>
    </row>
    <row r="32" spans="3:5" x14ac:dyDescent="0.25">
      <c r="E32" t="s">
        <v>130</v>
      </c>
    </row>
    <row r="33" spans="5:5" x14ac:dyDescent="0.25">
      <c r="E33" t="s">
        <v>132</v>
      </c>
    </row>
    <row r="34" spans="5:5" x14ac:dyDescent="0.25">
      <c r="E34" t="s">
        <v>133</v>
      </c>
    </row>
    <row r="35" spans="5:5" x14ac:dyDescent="0.25">
      <c r="E35" t="s">
        <v>136</v>
      </c>
    </row>
    <row r="36" spans="5:5" x14ac:dyDescent="0.25">
      <c r="E36" t="s">
        <v>137</v>
      </c>
    </row>
    <row r="37" spans="5:5" x14ac:dyDescent="0.25">
      <c r="E37" t="s">
        <v>138</v>
      </c>
    </row>
    <row r="38" spans="5:5" x14ac:dyDescent="0.25">
      <c r="E38" t="s">
        <v>142</v>
      </c>
    </row>
    <row r="39" spans="5:5" x14ac:dyDescent="0.25">
      <c r="E39" t="s">
        <v>148</v>
      </c>
    </row>
    <row r="40" spans="5:5" x14ac:dyDescent="0.25">
      <c r="E40" t="s">
        <v>152</v>
      </c>
    </row>
    <row r="41" spans="5:5" x14ac:dyDescent="0.25">
      <c r="E41" t="s">
        <v>154</v>
      </c>
    </row>
    <row r="42" spans="5:5" x14ac:dyDescent="0.25">
      <c r="E42" t="s">
        <v>155</v>
      </c>
    </row>
    <row r="43" spans="5:5" x14ac:dyDescent="0.25">
      <c r="E43" t="s">
        <v>157</v>
      </c>
    </row>
    <row r="44" spans="5:5" x14ac:dyDescent="0.25">
      <c r="E44" t="s">
        <v>158</v>
      </c>
    </row>
    <row r="45" spans="5:5" x14ac:dyDescent="0.25">
      <c r="E45" t="s">
        <v>159</v>
      </c>
    </row>
    <row r="46" spans="5:5" x14ac:dyDescent="0.25">
      <c r="E46" t="s">
        <v>160</v>
      </c>
    </row>
    <row r="47" spans="5:5" x14ac:dyDescent="0.25">
      <c r="E47" t="s">
        <v>161</v>
      </c>
    </row>
    <row r="48" spans="5:5" x14ac:dyDescent="0.25">
      <c r="E48" t="s">
        <v>162</v>
      </c>
    </row>
    <row r="49" spans="5:5" x14ac:dyDescent="0.25">
      <c r="E49" t="s">
        <v>163</v>
      </c>
    </row>
    <row r="50" spans="5:5" x14ac:dyDescent="0.25">
      <c r="E50" t="s">
        <v>164</v>
      </c>
    </row>
    <row r="51" spans="5:5" x14ac:dyDescent="0.25">
      <c r="E51" t="s">
        <v>165</v>
      </c>
    </row>
    <row r="52" spans="5:5" x14ac:dyDescent="0.25">
      <c r="E52" t="s">
        <v>166</v>
      </c>
    </row>
    <row r="53" spans="5:5" x14ac:dyDescent="0.25">
      <c r="E53" t="s">
        <v>168</v>
      </c>
    </row>
    <row r="54" spans="5:5" x14ac:dyDescent="0.25">
      <c r="E54" t="s">
        <v>169</v>
      </c>
    </row>
    <row r="55" spans="5:5" x14ac:dyDescent="0.25">
      <c r="E55" t="s">
        <v>170</v>
      </c>
    </row>
    <row r="56" spans="5:5" x14ac:dyDescent="0.25">
      <c r="E56" t="s">
        <v>171</v>
      </c>
    </row>
    <row r="57" spans="5:5" x14ac:dyDescent="0.25">
      <c r="E57" t="s">
        <v>172</v>
      </c>
    </row>
    <row r="58" spans="5:5" x14ac:dyDescent="0.25">
      <c r="E58" t="s">
        <v>497</v>
      </c>
    </row>
    <row r="59" spans="5:5" x14ac:dyDescent="0.25">
      <c r="E59" t="s">
        <v>506</v>
      </c>
    </row>
    <row r="60" spans="5:5" x14ac:dyDescent="0.25">
      <c r="E60" t="s">
        <v>508</v>
      </c>
    </row>
    <row r="61" spans="5:5" x14ac:dyDescent="0.25">
      <c r="E61" t="s">
        <v>512</v>
      </c>
    </row>
    <row r="62" spans="5:5" x14ac:dyDescent="0.25">
      <c r="E62" t="s">
        <v>516</v>
      </c>
    </row>
    <row r="63" spans="5:5" x14ac:dyDescent="0.25">
      <c r="E63" t="s">
        <v>523</v>
      </c>
    </row>
    <row r="64" spans="5:5" x14ac:dyDescent="0.25">
      <c r="E64" t="s">
        <v>525</v>
      </c>
    </row>
    <row r="65" spans="5:5" x14ac:dyDescent="0.25">
      <c r="E65" t="s">
        <v>528</v>
      </c>
    </row>
    <row r="66" spans="5:5" x14ac:dyDescent="0.25">
      <c r="E66" t="s">
        <v>531</v>
      </c>
    </row>
    <row r="67" spans="5:5" x14ac:dyDescent="0.25">
      <c r="E67" t="s">
        <v>532</v>
      </c>
    </row>
    <row r="68" spans="5:5" x14ac:dyDescent="0.25">
      <c r="E68" t="s">
        <v>533</v>
      </c>
    </row>
    <row r="69" spans="5:5" x14ac:dyDescent="0.25">
      <c r="E69" t="s">
        <v>547</v>
      </c>
    </row>
    <row r="70" spans="5:5" x14ac:dyDescent="0.25">
      <c r="E70" t="s">
        <v>548</v>
      </c>
    </row>
    <row r="71" spans="5:5" x14ac:dyDescent="0.25">
      <c r="E71" t="s">
        <v>549</v>
      </c>
    </row>
    <row r="72" spans="5:5" x14ac:dyDescent="0.25">
      <c r="E72" t="s">
        <v>550</v>
      </c>
    </row>
    <row r="73" spans="5:5" x14ac:dyDescent="0.25">
      <c r="E73" t="s">
        <v>551</v>
      </c>
    </row>
    <row r="74" spans="5:5" x14ac:dyDescent="0.25">
      <c r="E74" t="s">
        <v>553</v>
      </c>
    </row>
    <row r="75" spans="5:5" x14ac:dyDescent="0.25">
      <c r="E75" t="s">
        <v>554</v>
      </c>
    </row>
    <row r="76" spans="5:5" x14ac:dyDescent="0.25">
      <c r="E76" t="s">
        <v>555</v>
      </c>
    </row>
    <row r="77" spans="5:5" x14ac:dyDescent="0.25">
      <c r="E77" t="s">
        <v>556</v>
      </c>
    </row>
    <row r="78" spans="5:5" x14ac:dyDescent="0.25">
      <c r="E78" t="s">
        <v>557</v>
      </c>
    </row>
    <row r="79" spans="5:5" x14ac:dyDescent="0.25">
      <c r="E79" t="s">
        <v>558</v>
      </c>
    </row>
    <row r="80" spans="5:5" x14ac:dyDescent="0.25">
      <c r="E80" t="s">
        <v>559</v>
      </c>
    </row>
    <row r="81" spans="5:5" x14ac:dyDescent="0.25">
      <c r="E81" t="s">
        <v>560</v>
      </c>
    </row>
    <row r="82" spans="5:5" x14ac:dyDescent="0.25">
      <c r="E82" t="s">
        <v>561</v>
      </c>
    </row>
    <row r="83" spans="5:5" x14ac:dyDescent="0.25">
      <c r="E83" t="s">
        <v>562</v>
      </c>
    </row>
    <row r="84" spans="5:5" x14ac:dyDescent="0.25">
      <c r="E84" t="s">
        <v>564</v>
      </c>
    </row>
    <row r="85" spans="5:5" x14ac:dyDescent="0.25">
      <c r="E85" t="s">
        <v>565</v>
      </c>
    </row>
    <row r="86" spans="5:5" x14ac:dyDescent="0.25">
      <c r="E86" t="s">
        <v>566</v>
      </c>
    </row>
    <row r="87" spans="5:5" x14ac:dyDescent="0.25">
      <c r="E87" t="s">
        <v>567</v>
      </c>
    </row>
    <row r="88" spans="5:5" x14ac:dyDescent="0.25">
      <c r="E88" t="s">
        <v>568</v>
      </c>
    </row>
    <row r="89" spans="5:5" x14ac:dyDescent="0.25">
      <c r="E89" t="s">
        <v>569</v>
      </c>
    </row>
    <row r="90" spans="5:5" x14ac:dyDescent="0.25">
      <c r="E90" t="s">
        <v>570</v>
      </c>
    </row>
    <row r="91" spans="5:5" x14ac:dyDescent="0.25">
      <c r="E91" t="s">
        <v>571</v>
      </c>
    </row>
    <row r="92" spans="5:5" x14ac:dyDescent="0.25">
      <c r="E92" t="s">
        <v>572</v>
      </c>
    </row>
    <row r="93" spans="5:5" x14ac:dyDescent="0.25">
      <c r="E93" t="s">
        <v>573</v>
      </c>
    </row>
    <row r="94" spans="5:5" x14ac:dyDescent="0.25">
      <c r="E94" t="s">
        <v>575</v>
      </c>
    </row>
    <row r="95" spans="5:5" x14ac:dyDescent="0.25">
      <c r="E95" t="s">
        <v>576</v>
      </c>
    </row>
    <row r="96" spans="5:5" x14ac:dyDescent="0.25">
      <c r="E96" t="s">
        <v>577</v>
      </c>
    </row>
    <row r="97" spans="5:5" x14ac:dyDescent="0.25">
      <c r="E97" t="s">
        <v>578</v>
      </c>
    </row>
    <row r="98" spans="5:5" x14ac:dyDescent="0.25">
      <c r="E98" t="s">
        <v>579</v>
      </c>
    </row>
    <row r="99" spans="5:5" x14ac:dyDescent="0.25">
      <c r="E99" t="s">
        <v>580</v>
      </c>
    </row>
    <row r="100" spans="5:5" x14ac:dyDescent="0.25">
      <c r="E100" t="s">
        <v>581</v>
      </c>
    </row>
    <row r="101" spans="5:5" x14ac:dyDescent="0.25">
      <c r="E101" t="s">
        <v>582</v>
      </c>
    </row>
    <row r="102" spans="5:5" x14ac:dyDescent="0.25">
      <c r="E102" t="s">
        <v>583</v>
      </c>
    </row>
    <row r="103" spans="5:5" x14ac:dyDescent="0.25">
      <c r="E103" t="s">
        <v>584</v>
      </c>
    </row>
    <row r="104" spans="5:5" x14ac:dyDescent="0.25">
      <c r="E104" t="s">
        <v>586</v>
      </c>
    </row>
    <row r="105" spans="5:5" x14ac:dyDescent="0.25">
      <c r="E105" t="s">
        <v>587</v>
      </c>
    </row>
    <row r="106" spans="5:5" x14ac:dyDescent="0.25">
      <c r="E106" t="s">
        <v>588</v>
      </c>
    </row>
    <row r="107" spans="5:5" x14ac:dyDescent="0.25">
      <c r="E107" t="s">
        <v>589</v>
      </c>
    </row>
    <row r="108" spans="5:5" x14ac:dyDescent="0.25">
      <c r="E108" t="s">
        <v>590</v>
      </c>
    </row>
    <row r="109" spans="5:5" x14ac:dyDescent="0.25">
      <c r="E109" t="s">
        <v>591</v>
      </c>
    </row>
    <row r="110" spans="5:5" x14ac:dyDescent="0.25">
      <c r="E110" t="s">
        <v>592</v>
      </c>
    </row>
    <row r="111" spans="5:5" x14ac:dyDescent="0.25">
      <c r="E111" t="s">
        <v>593</v>
      </c>
    </row>
    <row r="112" spans="5:5" x14ac:dyDescent="0.25">
      <c r="E112" t="s">
        <v>594</v>
      </c>
    </row>
    <row r="113" spans="5:5" x14ac:dyDescent="0.25">
      <c r="E113" t="s">
        <v>595</v>
      </c>
    </row>
    <row r="114" spans="5:5" x14ac:dyDescent="0.25">
      <c r="E114" t="s">
        <v>173</v>
      </c>
    </row>
    <row r="115" spans="5:5" x14ac:dyDescent="0.25">
      <c r="E115" t="s">
        <v>174</v>
      </c>
    </row>
    <row r="116" spans="5:5" x14ac:dyDescent="0.25">
      <c r="E116" t="s">
        <v>175</v>
      </c>
    </row>
    <row r="117" spans="5:5" x14ac:dyDescent="0.25">
      <c r="E117" t="s">
        <v>176</v>
      </c>
    </row>
    <row r="118" spans="5:5" x14ac:dyDescent="0.25">
      <c r="E118" t="s">
        <v>177</v>
      </c>
    </row>
    <row r="119" spans="5:5" x14ac:dyDescent="0.25">
      <c r="E119" t="s">
        <v>179</v>
      </c>
    </row>
    <row r="120" spans="5:5" x14ac:dyDescent="0.25">
      <c r="E120" t="s">
        <v>180</v>
      </c>
    </row>
    <row r="121" spans="5:5" x14ac:dyDescent="0.25">
      <c r="E121" t="s">
        <v>181</v>
      </c>
    </row>
    <row r="122" spans="5:5" x14ac:dyDescent="0.25">
      <c r="E122" t="s">
        <v>182</v>
      </c>
    </row>
    <row r="123" spans="5:5" x14ac:dyDescent="0.25">
      <c r="E123" t="s">
        <v>183</v>
      </c>
    </row>
    <row r="124" spans="5:5" x14ac:dyDescent="0.25">
      <c r="E124" t="s">
        <v>184</v>
      </c>
    </row>
    <row r="125" spans="5:5" x14ac:dyDescent="0.25">
      <c r="E125" t="s">
        <v>185</v>
      </c>
    </row>
    <row r="126" spans="5:5" x14ac:dyDescent="0.25">
      <c r="E126" t="s">
        <v>186</v>
      </c>
    </row>
    <row r="127" spans="5:5" x14ac:dyDescent="0.25">
      <c r="E127" t="s">
        <v>187</v>
      </c>
    </row>
    <row r="128" spans="5:5" x14ac:dyDescent="0.25">
      <c r="E128" t="s">
        <v>188</v>
      </c>
    </row>
    <row r="129" spans="5:5" x14ac:dyDescent="0.25">
      <c r="E129" t="s">
        <v>190</v>
      </c>
    </row>
    <row r="130" spans="5:5" x14ac:dyDescent="0.25">
      <c r="E130" t="s">
        <v>191</v>
      </c>
    </row>
    <row r="131" spans="5:5" x14ac:dyDescent="0.25">
      <c r="E131" t="s">
        <v>193</v>
      </c>
    </row>
    <row r="132" spans="5:5" x14ac:dyDescent="0.25">
      <c r="E132" t="s">
        <v>194</v>
      </c>
    </row>
    <row r="133" spans="5:5" x14ac:dyDescent="0.25">
      <c r="E133" t="s">
        <v>195</v>
      </c>
    </row>
    <row r="134" spans="5:5" x14ac:dyDescent="0.25">
      <c r="E134" t="s">
        <v>196</v>
      </c>
    </row>
    <row r="135" spans="5:5" x14ac:dyDescent="0.25">
      <c r="E135" t="s">
        <v>197</v>
      </c>
    </row>
    <row r="136" spans="5:5" x14ac:dyDescent="0.25">
      <c r="E136" t="s">
        <v>198</v>
      </c>
    </row>
    <row r="137" spans="5:5" x14ac:dyDescent="0.25">
      <c r="E137" t="s">
        <v>199</v>
      </c>
    </row>
    <row r="138" spans="5:5" x14ac:dyDescent="0.25">
      <c r="E138" t="s">
        <v>200</v>
      </c>
    </row>
    <row r="139" spans="5:5" x14ac:dyDescent="0.25">
      <c r="E139" t="s">
        <v>202</v>
      </c>
    </row>
    <row r="140" spans="5:5" x14ac:dyDescent="0.25">
      <c r="E140" t="s">
        <v>203</v>
      </c>
    </row>
    <row r="141" spans="5:5" x14ac:dyDescent="0.25">
      <c r="E141" t="s">
        <v>204</v>
      </c>
    </row>
    <row r="142" spans="5:5" x14ac:dyDescent="0.25">
      <c r="E142" t="s">
        <v>205</v>
      </c>
    </row>
    <row r="143" spans="5:5" x14ac:dyDescent="0.25">
      <c r="E143" t="s">
        <v>206</v>
      </c>
    </row>
    <row r="144" spans="5:5" x14ac:dyDescent="0.25">
      <c r="E144" t="s">
        <v>207</v>
      </c>
    </row>
    <row r="145" spans="5:5" x14ac:dyDescent="0.25">
      <c r="E145" t="s">
        <v>208</v>
      </c>
    </row>
    <row r="146" spans="5:5" x14ac:dyDescent="0.25">
      <c r="E146" t="s">
        <v>209</v>
      </c>
    </row>
    <row r="147" spans="5:5" x14ac:dyDescent="0.25">
      <c r="E147" t="s">
        <v>210</v>
      </c>
    </row>
    <row r="148" spans="5:5" x14ac:dyDescent="0.25">
      <c r="E148" t="s">
        <v>211</v>
      </c>
    </row>
    <row r="149" spans="5:5" x14ac:dyDescent="0.25">
      <c r="E149" t="s">
        <v>213</v>
      </c>
    </row>
    <row r="150" spans="5:5" x14ac:dyDescent="0.25">
      <c r="E150" t="s">
        <v>214</v>
      </c>
    </row>
    <row r="151" spans="5:5" x14ac:dyDescent="0.25">
      <c r="E151" t="s">
        <v>215</v>
      </c>
    </row>
    <row r="152" spans="5:5" x14ac:dyDescent="0.25">
      <c r="E152" t="s">
        <v>216</v>
      </c>
    </row>
    <row r="153" spans="5:5" x14ac:dyDescent="0.25">
      <c r="E153" t="s">
        <v>217</v>
      </c>
    </row>
    <row r="154" spans="5:5" x14ac:dyDescent="0.25">
      <c r="E154" t="s">
        <v>218</v>
      </c>
    </row>
    <row r="155" spans="5:5" x14ac:dyDescent="0.25">
      <c r="E155" t="s">
        <v>219</v>
      </c>
    </row>
    <row r="156" spans="5:5" x14ac:dyDescent="0.25">
      <c r="E156" t="s">
        <v>220</v>
      </c>
    </row>
    <row r="157" spans="5:5" x14ac:dyDescent="0.25">
      <c r="E157" t="s">
        <v>221</v>
      </c>
    </row>
    <row r="158" spans="5:5" x14ac:dyDescent="0.25">
      <c r="E158" t="s">
        <v>222</v>
      </c>
    </row>
    <row r="159" spans="5:5" x14ac:dyDescent="0.25">
      <c r="E159" t="s">
        <v>225</v>
      </c>
    </row>
    <row r="160" spans="5:5" x14ac:dyDescent="0.25">
      <c r="E160" t="s">
        <v>226</v>
      </c>
    </row>
    <row r="161" spans="5:5" x14ac:dyDescent="0.25">
      <c r="E161" t="s">
        <v>227</v>
      </c>
    </row>
    <row r="162" spans="5:5" x14ac:dyDescent="0.25">
      <c r="E162" t="s">
        <v>228</v>
      </c>
    </row>
    <row r="163" spans="5:5" x14ac:dyDescent="0.25">
      <c r="E163" t="s">
        <v>229</v>
      </c>
    </row>
    <row r="164" spans="5:5" x14ac:dyDescent="0.25">
      <c r="E164" t="s">
        <v>230</v>
      </c>
    </row>
    <row r="165" spans="5:5" x14ac:dyDescent="0.25">
      <c r="E165" t="s">
        <v>301</v>
      </c>
    </row>
    <row r="166" spans="5:5" x14ac:dyDescent="0.25">
      <c r="E166" t="s">
        <v>302</v>
      </c>
    </row>
    <row r="167" spans="5:5" x14ac:dyDescent="0.25">
      <c r="E167" t="s">
        <v>304</v>
      </c>
    </row>
    <row r="168" spans="5:5" x14ac:dyDescent="0.25">
      <c r="E168" t="s">
        <v>305</v>
      </c>
    </row>
    <row r="169" spans="5:5" x14ac:dyDescent="0.25">
      <c r="E169" t="s">
        <v>306</v>
      </c>
    </row>
    <row r="170" spans="5:5" x14ac:dyDescent="0.25">
      <c r="E170" t="s">
        <v>307</v>
      </c>
    </row>
    <row r="171" spans="5:5" x14ac:dyDescent="0.25">
      <c r="E171" t="s">
        <v>310</v>
      </c>
    </row>
    <row r="172" spans="5:5" x14ac:dyDescent="0.25">
      <c r="E172" t="s">
        <v>311</v>
      </c>
    </row>
    <row r="173" spans="5:5" x14ac:dyDescent="0.25">
      <c r="E173" t="s">
        <v>312</v>
      </c>
    </row>
    <row r="174" spans="5:5" x14ac:dyDescent="0.25">
      <c r="E174" t="s">
        <v>313</v>
      </c>
    </row>
    <row r="175" spans="5:5" x14ac:dyDescent="0.25">
      <c r="E175" t="s">
        <v>315</v>
      </c>
    </row>
    <row r="176" spans="5:5" x14ac:dyDescent="0.25">
      <c r="E176" t="s">
        <v>316</v>
      </c>
    </row>
    <row r="177" spans="5:5" x14ac:dyDescent="0.25">
      <c r="E177" t="s">
        <v>317</v>
      </c>
    </row>
    <row r="178" spans="5:5" x14ac:dyDescent="0.25">
      <c r="E178" t="s">
        <v>318</v>
      </c>
    </row>
    <row r="179" spans="5:5" x14ac:dyDescent="0.25">
      <c r="E179" t="s">
        <v>319</v>
      </c>
    </row>
    <row r="180" spans="5:5" x14ac:dyDescent="0.25">
      <c r="E180" t="s">
        <v>91</v>
      </c>
    </row>
    <row r="181" spans="5:5" x14ac:dyDescent="0.25">
      <c r="E181" t="s">
        <v>93</v>
      </c>
    </row>
    <row r="182" spans="5:5" x14ac:dyDescent="0.25">
      <c r="E182" t="s">
        <v>105</v>
      </c>
    </row>
    <row r="183" spans="5:5" x14ac:dyDescent="0.25">
      <c r="E183" t="s">
        <v>120</v>
      </c>
    </row>
    <row r="184" spans="5:5" x14ac:dyDescent="0.25">
      <c r="E184" t="s">
        <v>131</v>
      </c>
    </row>
    <row r="185" spans="5:5" x14ac:dyDescent="0.25">
      <c r="E185" t="s">
        <v>156</v>
      </c>
    </row>
    <row r="186" spans="5:5" x14ac:dyDescent="0.25">
      <c r="E186" t="s">
        <v>167</v>
      </c>
    </row>
    <row r="187" spans="5:5" x14ac:dyDescent="0.25">
      <c r="E187" t="s">
        <v>178</v>
      </c>
    </row>
    <row r="188" spans="5:5" x14ac:dyDescent="0.25">
      <c r="E188" t="s">
        <v>189</v>
      </c>
    </row>
    <row r="189" spans="5:5" x14ac:dyDescent="0.25">
      <c r="E189" t="s">
        <v>201</v>
      </c>
    </row>
    <row r="190" spans="5:5" x14ac:dyDescent="0.25">
      <c r="E190" t="s">
        <v>212</v>
      </c>
    </row>
    <row r="191" spans="5:5" x14ac:dyDescent="0.25">
      <c r="E191" t="s">
        <v>223</v>
      </c>
    </row>
    <row r="192" spans="5:5" x14ac:dyDescent="0.25">
      <c r="E192" t="s">
        <v>224</v>
      </c>
    </row>
    <row r="193" spans="5:5" x14ac:dyDescent="0.25">
      <c r="E193" t="s">
        <v>235</v>
      </c>
    </row>
    <row r="194" spans="5:5" x14ac:dyDescent="0.25">
      <c r="E194" t="s">
        <v>246</v>
      </c>
    </row>
    <row r="195" spans="5:5" x14ac:dyDescent="0.25">
      <c r="E195" t="s">
        <v>265</v>
      </c>
    </row>
    <row r="196" spans="5:5" x14ac:dyDescent="0.25">
      <c r="E196" t="s">
        <v>276</v>
      </c>
    </row>
    <row r="197" spans="5:5" x14ac:dyDescent="0.25">
      <c r="E197" t="s">
        <v>287</v>
      </c>
    </row>
    <row r="198" spans="5:5" x14ac:dyDescent="0.25">
      <c r="E198" t="s">
        <v>300</v>
      </c>
    </row>
    <row r="199" spans="5:5" x14ac:dyDescent="0.25">
      <c r="E199" t="s">
        <v>314</v>
      </c>
    </row>
    <row r="200" spans="5:5" x14ac:dyDescent="0.25">
      <c r="E200" t="s">
        <v>326</v>
      </c>
    </row>
    <row r="201" spans="5:5" x14ac:dyDescent="0.25">
      <c r="E201" t="s">
        <v>337</v>
      </c>
    </row>
    <row r="202" spans="5:5" x14ac:dyDescent="0.25">
      <c r="E202" t="s">
        <v>348</v>
      </c>
    </row>
    <row r="203" spans="5:5" x14ac:dyDescent="0.25">
      <c r="E203" t="s">
        <v>349</v>
      </c>
    </row>
    <row r="204" spans="5:5" x14ac:dyDescent="0.25">
      <c r="E204" t="s">
        <v>360</v>
      </c>
    </row>
    <row r="205" spans="5:5" x14ac:dyDescent="0.25">
      <c r="E205" t="s">
        <v>388</v>
      </c>
    </row>
    <row r="206" spans="5:5" x14ac:dyDescent="0.25">
      <c r="E206" t="s">
        <v>402</v>
      </c>
    </row>
    <row r="207" spans="5:5" x14ac:dyDescent="0.25">
      <c r="E207" t="s">
        <v>413</v>
      </c>
    </row>
    <row r="208" spans="5:5" x14ac:dyDescent="0.25">
      <c r="E208" t="s">
        <v>489</v>
      </c>
    </row>
    <row r="209" spans="5:5" x14ac:dyDescent="0.25">
      <c r="E209" t="s">
        <v>524</v>
      </c>
    </row>
    <row r="210" spans="5:5" x14ac:dyDescent="0.25">
      <c r="E210" t="s">
        <v>552</v>
      </c>
    </row>
    <row r="211" spans="5:5" x14ac:dyDescent="0.25">
      <c r="E211" t="s">
        <v>563</v>
      </c>
    </row>
    <row r="212" spans="5:5" x14ac:dyDescent="0.25">
      <c r="E212" t="s">
        <v>574</v>
      </c>
    </row>
    <row r="213" spans="5:5" x14ac:dyDescent="0.25">
      <c r="E213" t="s">
        <v>585</v>
      </c>
    </row>
    <row r="214" spans="5:5" x14ac:dyDescent="0.25">
      <c r="E214" t="s">
        <v>424</v>
      </c>
    </row>
    <row r="215" spans="5:5" x14ac:dyDescent="0.25">
      <c r="E215" t="s">
        <v>435</v>
      </c>
    </row>
    <row r="216" spans="5:5" x14ac:dyDescent="0.25">
      <c r="E216" t="s">
        <v>446</v>
      </c>
    </row>
    <row r="217" spans="5:5" x14ac:dyDescent="0.25">
      <c r="E217" t="s">
        <v>478</v>
      </c>
    </row>
    <row r="218" spans="5:5" x14ac:dyDescent="0.25">
      <c r="E218" t="s">
        <v>485</v>
      </c>
    </row>
    <row r="219" spans="5:5" x14ac:dyDescent="0.25">
      <c r="E219" t="s">
        <v>490</v>
      </c>
    </row>
    <row r="220" spans="5:5" x14ac:dyDescent="0.25">
      <c r="E220" t="s">
        <v>491</v>
      </c>
    </row>
    <row r="221" spans="5:5" x14ac:dyDescent="0.25">
      <c r="E221" t="s">
        <v>492</v>
      </c>
    </row>
    <row r="222" spans="5:5" x14ac:dyDescent="0.25">
      <c r="E222" t="s">
        <v>495</v>
      </c>
    </row>
    <row r="223" spans="5:5" x14ac:dyDescent="0.25">
      <c r="E223" t="s">
        <v>438</v>
      </c>
    </row>
    <row r="224" spans="5:5" x14ac:dyDescent="0.25">
      <c r="E224" t="s">
        <v>439</v>
      </c>
    </row>
    <row r="225" spans="5:5" x14ac:dyDescent="0.25">
      <c r="E225" t="s">
        <v>440</v>
      </c>
    </row>
    <row r="226" spans="5:5" x14ac:dyDescent="0.25">
      <c r="E226" t="s">
        <v>441</v>
      </c>
    </row>
    <row r="227" spans="5:5" x14ac:dyDescent="0.25">
      <c r="E227" t="s">
        <v>442</v>
      </c>
    </row>
    <row r="228" spans="5:5" x14ac:dyDescent="0.25">
      <c r="E228" t="s">
        <v>443</v>
      </c>
    </row>
    <row r="229" spans="5:5" x14ac:dyDescent="0.25">
      <c r="E229" t="s">
        <v>444</v>
      </c>
    </row>
    <row r="230" spans="5:5" x14ac:dyDescent="0.25">
      <c r="E230" t="s">
        <v>445</v>
      </c>
    </row>
    <row r="231" spans="5:5" x14ac:dyDescent="0.25">
      <c r="E231" t="s">
        <v>447</v>
      </c>
    </row>
    <row r="232" spans="5:5" x14ac:dyDescent="0.25">
      <c r="E232" t="s">
        <v>448</v>
      </c>
    </row>
    <row r="233" spans="5:5" x14ac:dyDescent="0.25">
      <c r="E233" t="s">
        <v>458</v>
      </c>
    </row>
    <row r="234" spans="5:5" x14ac:dyDescent="0.25">
      <c r="E234" t="s">
        <v>234</v>
      </c>
    </row>
    <row r="235" spans="5:5" x14ac:dyDescent="0.25">
      <c r="E235" t="s">
        <v>236</v>
      </c>
    </row>
    <row r="236" spans="5:5" x14ac:dyDescent="0.25">
      <c r="E236" t="s">
        <v>237</v>
      </c>
    </row>
    <row r="237" spans="5:5" x14ac:dyDescent="0.25">
      <c r="E237" t="s">
        <v>238</v>
      </c>
    </row>
    <row r="238" spans="5:5" x14ac:dyDescent="0.25">
      <c r="E238" t="s">
        <v>239</v>
      </c>
    </row>
    <row r="239" spans="5:5" x14ac:dyDescent="0.25">
      <c r="E239" t="s">
        <v>240</v>
      </c>
    </row>
    <row r="240" spans="5:5" x14ac:dyDescent="0.25">
      <c r="E240" t="s">
        <v>241</v>
      </c>
    </row>
    <row r="241" spans="5:5" x14ac:dyDescent="0.25">
      <c r="E241" t="s">
        <v>242</v>
      </c>
    </row>
    <row r="242" spans="5:5" x14ac:dyDescent="0.25">
      <c r="E242" t="s">
        <v>243</v>
      </c>
    </row>
    <row r="243" spans="5:5" x14ac:dyDescent="0.25">
      <c r="E243" t="s">
        <v>244</v>
      </c>
    </row>
    <row r="244" spans="5:5" x14ac:dyDescent="0.25">
      <c r="E244" t="s">
        <v>245</v>
      </c>
    </row>
    <row r="245" spans="5:5" x14ac:dyDescent="0.25">
      <c r="E245" t="s">
        <v>247</v>
      </c>
    </row>
    <row r="246" spans="5:5" x14ac:dyDescent="0.25">
      <c r="E246" t="s">
        <v>248</v>
      </c>
    </row>
    <row r="247" spans="5:5" x14ac:dyDescent="0.25">
      <c r="E247" t="s">
        <v>252</v>
      </c>
    </row>
    <row r="248" spans="5:5" x14ac:dyDescent="0.25">
      <c r="E248" t="s">
        <v>253</v>
      </c>
    </row>
    <row r="249" spans="5:5" x14ac:dyDescent="0.25">
      <c r="E249" t="s">
        <v>256</v>
      </c>
    </row>
    <row r="250" spans="5:5" x14ac:dyDescent="0.25">
      <c r="E250" t="s">
        <v>257</v>
      </c>
    </row>
    <row r="251" spans="5:5" x14ac:dyDescent="0.25">
      <c r="E251" t="s">
        <v>260</v>
      </c>
    </row>
    <row r="252" spans="5:5" x14ac:dyDescent="0.25">
      <c r="E252" t="s">
        <v>261</v>
      </c>
    </row>
    <row r="253" spans="5:5" x14ac:dyDescent="0.25">
      <c r="E253" t="s">
        <v>263</v>
      </c>
    </row>
    <row r="254" spans="5:5" x14ac:dyDescent="0.25">
      <c r="E254" t="s">
        <v>264</v>
      </c>
    </row>
    <row r="255" spans="5:5" x14ac:dyDescent="0.25">
      <c r="E255" t="s">
        <v>231</v>
      </c>
    </row>
    <row r="256" spans="5:5" x14ac:dyDescent="0.25">
      <c r="E256" t="s">
        <v>232</v>
      </c>
    </row>
    <row r="257" spans="5:5" x14ac:dyDescent="0.25">
      <c r="E257" t="s">
        <v>233</v>
      </c>
    </row>
    <row r="258" spans="5:5" x14ac:dyDescent="0.25">
      <c r="E258" t="s">
        <v>410</v>
      </c>
    </row>
    <row r="259" spans="5:5" x14ac:dyDescent="0.25">
      <c r="E259" t="s">
        <v>411</v>
      </c>
    </row>
    <row r="260" spans="5:5" x14ac:dyDescent="0.25">
      <c r="E260" t="s">
        <v>412</v>
      </c>
    </row>
    <row r="261" spans="5:5" x14ac:dyDescent="0.25">
      <c r="E261" t="s">
        <v>414</v>
      </c>
    </row>
    <row r="262" spans="5:5" x14ac:dyDescent="0.25">
      <c r="E262" t="s">
        <v>415</v>
      </c>
    </row>
    <row r="263" spans="5:5" x14ac:dyDescent="0.25">
      <c r="E263" t="s">
        <v>416</v>
      </c>
    </row>
    <row r="264" spans="5:5" x14ac:dyDescent="0.25">
      <c r="E264" t="s">
        <v>417</v>
      </c>
    </row>
    <row r="265" spans="5:5" x14ac:dyDescent="0.25">
      <c r="E265" t="s">
        <v>418</v>
      </c>
    </row>
    <row r="266" spans="5:5" x14ac:dyDescent="0.25">
      <c r="E266" t="s">
        <v>419</v>
      </c>
    </row>
    <row r="267" spans="5:5" x14ac:dyDescent="0.25">
      <c r="E267" t="s">
        <v>420</v>
      </c>
    </row>
    <row r="268" spans="5:5" x14ac:dyDescent="0.25">
      <c r="E268" t="s">
        <v>421</v>
      </c>
    </row>
    <row r="269" spans="5:5" x14ac:dyDescent="0.25">
      <c r="E269" t="s">
        <v>422</v>
      </c>
    </row>
    <row r="270" spans="5:5" x14ac:dyDescent="0.25">
      <c r="E270" t="s">
        <v>423</v>
      </c>
    </row>
    <row r="271" spans="5:5" x14ac:dyDescent="0.25">
      <c r="E271" t="s">
        <v>425</v>
      </c>
    </row>
    <row r="272" spans="5:5" x14ac:dyDescent="0.25">
      <c r="E272" t="s">
        <v>426</v>
      </c>
    </row>
    <row r="273" spans="5:5" x14ac:dyDescent="0.25">
      <c r="E273" t="s">
        <v>427</v>
      </c>
    </row>
    <row r="274" spans="5:5" x14ac:dyDescent="0.25">
      <c r="E274" t="s">
        <v>428</v>
      </c>
    </row>
    <row r="275" spans="5:5" x14ac:dyDescent="0.25">
      <c r="E275" t="s">
        <v>429</v>
      </c>
    </row>
    <row r="276" spans="5:5" x14ac:dyDescent="0.25">
      <c r="E276" t="s">
        <v>430</v>
      </c>
    </row>
    <row r="277" spans="5:5" x14ac:dyDescent="0.25">
      <c r="E277" t="s">
        <v>431</v>
      </c>
    </row>
    <row r="278" spans="5:5" x14ac:dyDescent="0.25">
      <c r="E278" t="s">
        <v>432</v>
      </c>
    </row>
    <row r="279" spans="5:5" x14ac:dyDescent="0.25">
      <c r="E279" t="s">
        <v>433</v>
      </c>
    </row>
    <row r="280" spans="5:5" x14ac:dyDescent="0.25">
      <c r="E280" t="s">
        <v>434</v>
      </c>
    </row>
    <row r="281" spans="5:5" x14ac:dyDescent="0.25">
      <c r="E281" t="s">
        <v>436</v>
      </c>
    </row>
    <row r="282" spans="5:5" x14ac:dyDescent="0.25">
      <c r="E282" t="s">
        <v>437</v>
      </c>
    </row>
    <row r="283" spans="5:5" x14ac:dyDescent="0.25">
      <c r="E283" t="s">
        <v>377</v>
      </c>
    </row>
    <row r="284" spans="5:5" x14ac:dyDescent="0.25">
      <c r="E284" t="s">
        <v>378</v>
      </c>
    </row>
    <row r="285" spans="5:5" x14ac:dyDescent="0.25">
      <c r="E285" t="s">
        <v>380</v>
      </c>
    </row>
    <row r="286" spans="5:5" x14ac:dyDescent="0.25">
      <c r="E286" t="s">
        <v>381</v>
      </c>
    </row>
    <row r="287" spans="5:5" x14ac:dyDescent="0.25">
      <c r="E287" t="s">
        <v>389</v>
      </c>
    </row>
    <row r="288" spans="5:5" x14ac:dyDescent="0.25">
      <c r="E288" t="s">
        <v>390</v>
      </c>
    </row>
    <row r="289" spans="5:5" x14ac:dyDescent="0.25">
      <c r="E289" t="s">
        <v>391</v>
      </c>
    </row>
    <row r="290" spans="5:5" x14ac:dyDescent="0.25">
      <c r="E290" t="s">
        <v>392</v>
      </c>
    </row>
    <row r="291" spans="5:5" x14ac:dyDescent="0.25">
      <c r="E291" t="s">
        <v>394</v>
      </c>
    </row>
    <row r="292" spans="5:5" x14ac:dyDescent="0.25">
      <c r="E292" t="s">
        <v>395</v>
      </c>
    </row>
    <row r="293" spans="5:5" x14ac:dyDescent="0.25">
      <c r="E293" t="s">
        <v>397</v>
      </c>
    </row>
    <row r="294" spans="5:5" x14ac:dyDescent="0.25">
      <c r="E294" t="s">
        <v>398</v>
      </c>
    </row>
    <row r="295" spans="5:5" x14ac:dyDescent="0.25">
      <c r="E295" t="s">
        <v>400</v>
      </c>
    </row>
    <row r="296" spans="5:5" x14ac:dyDescent="0.25">
      <c r="E296" t="s">
        <v>401</v>
      </c>
    </row>
    <row r="297" spans="5:5" x14ac:dyDescent="0.25">
      <c r="E297" t="s">
        <v>403</v>
      </c>
    </row>
    <row r="298" spans="5:5" x14ac:dyDescent="0.25">
      <c r="E298" t="s">
        <v>404</v>
      </c>
    </row>
    <row r="299" spans="5:5" x14ac:dyDescent="0.25">
      <c r="E299" t="s">
        <v>405</v>
      </c>
    </row>
    <row r="300" spans="5:5" x14ac:dyDescent="0.25">
      <c r="E300" t="s">
        <v>406</v>
      </c>
    </row>
    <row r="301" spans="5:5" x14ac:dyDescent="0.25">
      <c r="E301" t="s">
        <v>407</v>
      </c>
    </row>
    <row r="302" spans="5:5" x14ac:dyDescent="0.25">
      <c r="E302" t="s">
        <v>408</v>
      </c>
    </row>
    <row r="303" spans="5:5" x14ac:dyDescent="0.25">
      <c r="E303" t="s">
        <v>409</v>
      </c>
    </row>
    <row r="304" spans="5:5" x14ac:dyDescent="0.25">
      <c r="E304" t="s">
        <v>320</v>
      </c>
    </row>
    <row r="305" spans="5:5" x14ac:dyDescent="0.25">
      <c r="E305" t="s">
        <v>321</v>
      </c>
    </row>
    <row r="306" spans="5:5" x14ac:dyDescent="0.25">
      <c r="E306" t="s">
        <v>322</v>
      </c>
    </row>
    <row r="307" spans="5:5" x14ac:dyDescent="0.25">
      <c r="E307" t="s">
        <v>323</v>
      </c>
    </row>
    <row r="308" spans="5:5" x14ac:dyDescent="0.25">
      <c r="E308" t="s">
        <v>324</v>
      </c>
    </row>
    <row r="309" spans="5:5" x14ac:dyDescent="0.25">
      <c r="E309" t="s">
        <v>327</v>
      </c>
    </row>
    <row r="310" spans="5:5" x14ac:dyDescent="0.25">
      <c r="E310" t="s">
        <v>328</v>
      </c>
    </row>
    <row r="311" spans="5:5" x14ac:dyDescent="0.25">
      <c r="E311" t="s">
        <v>329</v>
      </c>
    </row>
    <row r="312" spans="5:5" x14ac:dyDescent="0.25">
      <c r="E312" t="s">
        <v>330</v>
      </c>
    </row>
    <row r="313" spans="5:5" x14ac:dyDescent="0.25">
      <c r="E313" t="s">
        <v>331</v>
      </c>
    </row>
    <row r="314" spans="5:5" x14ac:dyDescent="0.25">
      <c r="E314" t="s">
        <v>332</v>
      </c>
    </row>
    <row r="315" spans="5:5" x14ac:dyDescent="0.25">
      <c r="E315" t="s">
        <v>333</v>
      </c>
    </row>
    <row r="316" spans="5:5" x14ac:dyDescent="0.25">
      <c r="E316" t="s">
        <v>334</v>
      </c>
    </row>
    <row r="317" spans="5:5" x14ac:dyDescent="0.25">
      <c r="E317" t="s">
        <v>335</v>
      </c>
    </row>
    <row r="318" spans="5:5" x14ac:dyDescent="0.25">
      <c r="E318" t="s">
        <v>336</v>
      </c>
    </row>
    <row r="319" spans="5:5" x14ac:dyDescent="0.25">
      <c r="E319" t="s">
        <v>338</v>
      </c>
    </row>
    <row r="320" spans="5:5" x14ac:dyDescent="0.25">
      <c r="E320" t="s">
        <v>339</v>
      </c>
    </row>
    <row r="321" spans="5:5" x14ac:dyDescent="0.25">
      <c r="E321" t="s">
        <v>340</v>
      </c>
    </row>
    <row r="322" spans="5:5" x14ac:dyDescent="0.25">
      <c r="E322" t="s">
        <v>341</v>
      </c>
    </row>
    <row r="323" spans="5:5" x14ac:dyDescent="0.25">
      <c r="E323" t="s">
        <v>342</v>
      </c>
    </row>
    <row r="324" spans="5:5" x14ac:dyDescent="0.25">
      <c r="E324" t="s">
        <v>343</v>
      </c>
    </row>
    <row r="325" spans="5:5" x14ac:dyDescent="0.25">
      <c r="E325" t="s">
        <v>344</v>
      </c>
    </row>
    <row r="326" spans="5:5" x14ac:dyDescent="0.25">
      <c r="E326" t="s">
        <v>345</v>
      </c>
    </row>
    <row r="327" spans="5:5" x14ac:dyDescent="0.25">
      <c r="E327" t="s">
        <v>346</v>
      </c>
    </row>
    <row r="328" spans="5:5" x14ac:dyDescent="0.25">
      <c r="E328" t="s">
        <v>347</v>
      </c>
    </row>
    <row r="329" spans="5:5" x14ac:dyDescent="0.25">
      <c r="E329" t="s">
        <v>350</v>
      </c>
    </row>
    <row r="330" spans="5:5" x14ac:dyDescent="0.25">
      <c r="E330" t="s">
        <v>351</v>
      </c>
    </row>
    <row r="331" spans="5:5" x14ac:dyDescent="0.25">
      <c r="E331" t="s">
        <v>352</v>
      </c>
    </row>
    <row r="332" spans="5:5" x14ac:dyDescent="0.25">
      <c r="E332" t="s">
        <v>353</v>
      </c>
    </row>
    <row r="333" spans="5:5" x14ac:dyDescent="0.25">
      <c r="E333" t="s">
        <v>354</v>
      </c>
    </row>
    <row r="334" spans="5:5" x14ac:dyDescent="0.25">
      <c r="E334" t="s">
        <v>355</v>
      </c>
    </row>
    <row r="335" spans="5:5" x14ac:dyDescent="0.25">
      <c r="E335" t="s">
        <v>356</v>
      </c>
    </row>
    <row r="336" spans="5:5" x14ac:dyDescent="0.25">
      <c r="E336" t="s">
        <v>357</v>
      </c>
    </row>
    <row r="337" spans="5:5" x14ac:dyDescent="0.25">
      <c r="E337" t="s">
        <v>358</v>
      </c>
    </row>
    <row r="338" spans="5:5" x14ac:dyDescent="0.25">
      <c r="E338" t="s">
        <v>359</v>
      </c>
    </row>
    <row r="339" spans="5:5" x14ac:dyDescent="0.25">
      <c r="E339" t="s">
        <v>361</v>
      </c>
    </row>
    <row r="340" spans="5:5" x14ac:dyDescent="0.25">
      <c r="E340" t="s">
        <v>362</v>
      </c>
    </row>
    <row r="341" spans="5:5" x14ac:dyDescent="0.25">
      <c r="E341" t="s">
        <v>366</v>
      </c>
    </row>
    <row r="342" spans="5:5" x14ac:dyDescent="0.25">
      <c r="E342" t="s">
        <v>367</v>
      </c>
    </row>
    <row r="343" spans="5:5" x14ac:dyDescent="0.25">
      <c r="E343" t="s">
        <v>373</v>
      </c>
    </row>
    <row r="344" spans="5:5" x14ac:dyDescent="0.25">
      <c r="E344" t="s">
        <v>374</v>
      </c>
    </row>
    <row r="345" spans="5:5" x14ac:dyDescent="0.25">
      <c r="E345" t="s">
        <v>282</v>
      </c>
    </row>
    <row r="346" spans="5:5" x14ac:dyDescent="0.25">
      <c r="E346" t="s">
        <v>283</v>
      </c>
    </row>
    <row r="347" spans="5:5" x14ac:dyDescent="0.25">
      <c r="E347" t="s">
        <v>284</v>
      </c>
    </row>
    <row r="348" spans="5:5" x14ac:dyDescent="0.25">
      <c r="E348" t="s">
        <v>285</v>
      </c>
    </row>
    <row r="349" spans="5:5" x14ac:dyDescent="0.25">
      <c r="E349" t="s">
        <v>286</v>
      </c>
    </row>
    <row r="350" spans="5:5" x14ac:dyDescent="0.25">
      <c r="E350" t="s">
        <v>288</v>
      </c>
    </row>
    <row r="351" spans="5:5" x14ac:dyDescent="0.25">
      <c r="E351" t="s">
        <v>289</v>
      </c>
    </row>
    <row r="352" spans="5:5" x14ac:dyDescent="0.25">
      <c r="E352" t="s">
        <v>290</v>
      </c>
    </row>
    <row r="353" spans="5:5" x14ac:dyDescent="0.25">
      <c r="E353" t="s">
        <v>291</v>
      </c>
    </row>
    <row r="354" spans="5:5" x14ac:dyDescent="0.25">
      <c r="E354" t="s">
        <v>292</v>
      </c>
    </row>
    <row r="355" spans="5:5" x14ac:dyDescent="0.25">
      <c r="E355" t="s">
        <v>293</v>
      </c>
    </row>
    <row r="356" spans="5:5" x14ac:dyDescent="0.25">
      <c r="E356" t="s">
        <v>296</v>
      </c>
    </row>
    <row r="357" spans="5:5" x14ac:dyDescent="0.25">
      <c r="E357" t="s">
        <v>297</v>
      </c>
    </row>
    <row r="358" spans="5:5" x14ac:dyDescent="0.25">
      <c r="E358" t="s">
        <v>298</v>
      </c>
    </row>
    <row r="359" spans="5:5" x14ac:dyDescent="0.25">
      <c r="E359" t="s">
        <v>299</v>
      </c>
    </row>
    <row r="360" spans="5:5" x14ac:dyDescent="0.25">
      <c r="E360" t="s">
        <v>266</v>
      </c>
    </row>
    <row r="361" spans="5:5" x14ac:dyDescent="0.25">
      <c r="E361" t="s">
        <v>267</v>
      </c>
    </row>
    <row r="362" spans="5:5" x14ac:dyDescent="0.25">
      <c r="E362" t="s">
        <v>268</v>
      </c>
    </row>
    <row r="363" spans="5:5" x14ac:dyDescent="0.25">
      <c r="E363" t="s">
        <v>269</v>
      </c>
    </row>
    <row r="364" spans="5:5" x14ac:dyDescent="0.25">
      <c r="E364" t="s">
        <v>270</v>
      </c>
    </row>
    <row r="365" spans="5:5" x14ac:dyDescent="0.25">
      <c r="E365" t="s">
        <v>271</v>
      </c>
    </row>
    <row r="366" spans="5:5" x14ac:dyDescent="0.25">
      <c r="E366" t="s">
        <v>272</v>
      </c>
    </row>
    <row r="367" spans="5:5" x14ac:dyDescent="0.25">
      <c r="E367" t="s">
        <v>273</v>
      </c>
    </row>
    <row r="368" spans="5:5" x14ac:dyDescent="0.25">
      <c r="E368" t="s">
        <v>274</v>
      </c>
    </row>
    <row r="369" spans="5:5" x14ac:dyDescent="0.25">
      <c r="E369" t="s">
        <v>275</v>
      </c>
    </row>
    <row r="370" spans="5:5" x14ac:dyDescent="0.25">
      <c r="E370" t="s">
        <v>277</v>
      </c>
    </row>
    <row r="371" spans="5:5" x14ac:dyDescent="0.25">
      <c r="E371" t="s">
        <v>278</v>
      </c>
    </row>
    <row r="372" spans="5:5" x14ac:dyDescent="0.25">
      <c r="E372" t="s">
        <v>279</v>
      </c>
    </row>
    <row r="373" spans="5:5" x14ac:dyDescent="0.25">
      <c r="E373" t="s">
        <v>280</v>
      </c>
    </row>
    <row r="374" spans="5:5" x14ac:dyDescent="0.25">
      <c r="E374" t="s">
        <v>281</v>
      </c>
    </row>
    <row r="375" spans="5:5" x14ac:dyDescent="0.25">
      <c r="E375" t="s">
        <v>545</v>
      </c>
    </row>
    <row r="376" spans="5:5" x14ac:dyDescent="0.25">
      <c r="E376" t="s">
        <v>544</v>
      </c>
    </row>
    <row r="377" spans="5:5" x14ac:dyDescent="0.25">
      <c r="E377" t="s">
        <v>546</v>
      </c>
    </row>
    <row r="378" spans="5:5" x14ac:dyDescent="0.25">
      <c r="E378" t="s">
        <v>139</v>
      </c>
    </row>
    <row r="379" spans="5:5" x14ac:dyDescent="0.25">
      <c r="E379" t="s">
        <v>140</v>
      </c>
    </row>
    <row r="380" spans="5:5" x14ac:dyDescent="0.25">
      <c r="E380" t="s">
        <v>141</v>
      </c>
    </row>
    <row r="381" spans="5:5" x14ac:dyDescent="0.25">
      <c r="E381" t="s">
        <v>143</v>
      </c>
    </row>
    <row r="382" spans="5:5" x14ac:dyDescent="0.25">
      <c r="E382" t="s">
        <v>144</v>
      </c>
    </row>
    <row r="383" spans="5:5" x14ac:dyDescent="0.25">
      <c r="E383" t="s">
        <v>145</v>
      </c>
    </row>
    <row r="384" spans="5:5" x14ac:dyDescent="0.25">
      <c r="E384" t="s">
        <v>146</v>
      </c>
    </row>
    <row r="385" spans="5:5" x14ac:dyDescent="0.25">
      <c r="E385" t="s">
        <v>147</v>
      </c>
    </row>
    <row r="386" spans="5:5" x14ac:dyDescent="0.25">
      <c r="E386" t="s">
        <v>149</v>
      </c>
    </row>
    <row r="387" spans="5:5" x14ac:dyDescent="0.25">
      <c r="E387" t="s">
        <v>150</v>
      </c>
    </row>
    <row r="388" spans="5:5" x14ac:dyDescent="0.25">
      <c r="E388" t="s">
        <v>534</v>
      </c>
    </row>
    <row r="389" spans="5:5" x14ac:dyDescent="0.25">
      <c r="E389" t="s">
        <v>661</v>
      </c>
    </row>
    <row r="390" spans="5:5" x14ac:dyDescent="0.25">
      <c r="E390" t="s">
        <v>625</v>
      </c>
    </row>
    <row r="391" spans="5:5" x14ac:dyDescent="0.25">
      <c r="E391" t="s">
        <v>537</v>
      </c>
    </row>
    <row r="392" spans="5:5" x14ac:dyDescent="0.25">
      <c r="E392" t="s">
        <v>535</v>
      </c>
    </row>
    <row r="393" spans="5:5" x14ac:dyDescent="0.25">
      <c r="E393" t="s">
        <v>662</v>
      </c>
    </row>
    <row r="394" spans="5:5" x14ac:dyDescent="0.25">
      <c r="E394" t="s">
        <v>626</v>
      </c>
    </row>
    <row r="395" spans="5:5" x14ac:dyDescent="0.25">
      <c r="E395" t="s">
        <v>464</v>
      </c>
    </row>
    <row r="396" spans="5:5" x14ac:dyDescent="0.25">
      <c r="E396" t="s">
        <v>647</v>
      </c>
    </row>
    <row r="397" spans="5:5" x14ac:dyDescent="0.25">
      <c r="E397" t="s">
        <v>616</v>
      </c>
    </row>
    <row r="398" spans="5:5" x14ac:dyDescent="0.25">
      <c r="E398" t="s">
        <v>472</v>
      </c>
    </row>
    <row r="399" spans="5:5" x14ac:dyDescent="0.25">
      <c r="E399" t="s">
        <v>655</v>
      </c>
    </row>
    <row r="400" spans="5:5" x14ac:dyDescent="0.25">
      <c r="E400" t="s">
        <v>473</v>
      </c>
    </row>
    <row r="401" spans="5:5" x14ac:dyDescent="0.25">
      <c r="E401" t="s">
        <v>656</v>
      </c>
    </row>
    <row r="402" spans="5:5" x14ac:dyDescent="0.25">
      <c r="E402" t="s">
        <v>474</v>
      </c>
    </row>
    <row r="403" spans="5:5" x14ac:dyDescent="0.25">
      <c r="E403" t="s">
        <v>657</v>
      </c>
    </row>
    <row r="404" spans="5:5" x14ac:dyDescent="0.25">
      <c r="E404" t="s">
        <v>475</v>
      </c>
    </row>
    <row r="405" spans="5:5" x14ac:dyDescent="0.25">
      <c r="E405" t="s">
        <v>658</v>
      </c>
    </row>
    <row r="406" spans="5:5" x14ac:dyDescent="0.25">
      <c r="E406" t="s">
        <v>476</v>
      </c>
    </row>
    <row r="407" spans="5:5" x14ac:dyDescent="0.25">
      <c r="E407" t="s">
        <v>659</v>
      </c>
    </row>
    <row r="408" spans="5:5" x14ac:dyDescent="0.25">
      <c r="E408" t="s">
        <v>477</v>
      </c>
    </row>
    <row r="409" spans="5:5" x14ac:dyDescent="0.25">
      <c r="E409" t="s">
        <v>660</v>
      </c>
    </row>
    <row r="410" spans="5:5" x14ac:dyDescent="0.25">
      <c r="E410" t="s">
        <v>465</v>
      </c>
    </row>
    <row r="411" spans="5:5" x14ac:dyDescent="0.25">
      <c r="E411" t="s">
        <v>648</v>
      </c>
    </row>
    <row r="412" spans="5:5" x14ac:dyDescent="0.25">
      <c r="E412" t="s">
        <v>466</v>
      </c>
    </row>
    <row r="413" spans="5:5" x14ac:dyDescent="0.25">
      <c r="E413" t="s">
        <v>649</v>
      </c>
    </row>
    <row r="414" spans="5:5" x14ac:dyDescent="0.25">
      <c r="E414" t="s">
        <v>617</v>
      </c>
    </row>
    <row r="415" spans="5:5" x14ac:dyDescent="0.25">
      <c r="E415" t="s">
        <v>467</v>
      </c>
    </row>
    <row r="416" spans="5:5" x14ac:dyDescent="0.25">
      <c r="E416" t="s">
        <v>650</v>
      </c>
    </row>
    <row r="417" spans="5:5" x14ac:dyDescent="0.25">
      <c r="E417" t="s">
        <v>468</v>
      </c>
    </row>
    <row r="418" spans="5:5" x14ac:dyDescent="0.25">
      <c r="E418" t="s">
        <v>651</v>
      </c>
    </row>
    <row r="419" spans="5:5" x14ac:dyDescent="0.25">
      <c r="E419" t="s">
        <v>469</v>
      </c>
    </row>
    <row r="420" spans="5:5" x14ac:dyDescent="0.25">
      <c r="E420" t="s">
        <v>652</v>
      </c>
    </row>
    <row r="421" spans="5:5" x14ac:dyDescent="0.25">
      <c r="E421" t="s">
        <v>618</v>
      </c>
    </row>
    <row r="422" spans="5:5" x14ac:dyDescent="0.25">
      <c r="E422" t="s">
        <v>470</v>
      </c>
    </row>
    <row r="423" spans="5:5" x14ac:dyDescent="0.25">
      <c r="E423" t="s">
        <v>653</v>
      </c>
    </row>
    <row r="424" spans="5:5" x14ac:dyDescent="0.25">
      <c r="E424" t="s">
        <v>619</v>
      </c>
    </row>
    <row r="425" spans="5:5" x14ac:dyDescent="0.25">
      <c r="E425" t="s">
        <v>471</v>
      </c>
    </row>
    <row r="426" spans="5:5" x14ac:dyDescent="0.25">
      <c r="E426" t="s">
        <v>654</v>
      </c>
    </row>
    <row r="427" spans="5:5" x14ac:dyDescent="0.25">
      <c r="E427" t="s">
        <v>449</v>
      </c>
    </row>
    <row r="428" spans="5:5" x14ac:dyDescent="0.25">
      <c r="E428" t="s">
        <v>609</v>
      </c>
    </row>
    <row r="429" spans="5:5" x14ac:dyDescent="0.25">
      <c r="E429" t="s">
        <v>459</v>
      </c>
    </row>
    <row r="430" spans="5:5" x14ac:dyDescent="0.25">
      <c r="E430" t="s">
        <v>643</v>
      </c>
    </row>
    <row r="431" spans="5:5" x14ac:dyDescent="0.25">
      <c r="E431" t="s">
        <v>460</v>
      </c>
    </row>
    <row r="432" spans="5:5" x14ac:dyDescent="0.25">
      <c r="E432" t="s">
        <v>644</v>
      </c>
    </row>
    <row r="433" spans="5:5" x14ac:dyDescent="0.25">
      <c r="E433" t="s">
        <v>450</v>
      </c>
    </row>
    <row r="434" spans="5:5" x14ac:dyDescent="0.25">
      <c r="E434" t="s">
        <v>610</v>
      </c>
    </row>
    <row r="435" spans="5:5" x14ac:dyDescent="0.25">
      <c r="E435" t="s">
        <v>451</v>
      </c>
    </row>
    <row r="436" spans="5:5" x14ac:dyDescent="0.25">
      <c r="E436" t="s">
        <v>611</v>
      </c>
    </row>
    <row r="437" spans="5:5" x14ac:dyDescent="0.25">
      <c r="E437" t="s">
        <v>452</v>
      </c>
    </row>
    <row r="438" spans="5:5" x14ac:dyDescent="0.25">
      <c r="E438" t="s">
        <v>612</v>
      </c>
    </row>
    <row r="439" spans="5:5" x14ac:dyDescent="0.25">
      <c r="E439" t="s">
        <v>453</v>
      </c>
    </row>
    <row r="440" spans="5:5" x14ac:dyDescent="0.25">
      <c r="E440" t="s">
        <v>613</v>
      </c>
    </row>
    <row r="441" spans="5:5" x14ac:dyDescent="0.25">
      <c r="E441" t="s">
        <v>454</v>
      </c>
    </row>
    <row r="442" spans="5:5" x14ac:dyDescent="0.25">
      <c r="E442" t="s">
        <v>639</v>
      </c>
    </row>
    <row r="443" spans="5:5" x14ac:dyDescent="0.25">
      <c r="E443" t="s">
        <v>455</v>
      </c>
    </row>
    <row r="444" spans="5:5" x14ac:dyDescent="0.25">
      <c r="E444" t="s">
        <v>640</v>
      </c>
    </row>
    <row r="445" spans="5:5" x14ac:dyDescent="0.25">
      <c r="E445" t="s">
        <v>456</v>
      </c>
    </row>
    <row r="446" spans="5:5" x14ac:dyDescent="0.25">
      <c r="E446" t="s">
        <v>641</v>
      </c>
    </row>
    <row r="447" spans="5:5" x14ac:dyDescent="0.25">
      <c r="E447" t="s">
        <v>457</v>
      </c>
    </row>
    <row r="448" spans="5:5" x14ac:dyDescent="0.25">
      <c r="E448" t="s">
        <v>642</v>
      </c>
    </row>
    <row r="449" spans="5:5" x14ac:dyDescent="0.25">
      <c r="E449" t="s">
        <v>462</v>
      </c>
    </row>
    <row r="450" spans="5:5" x14ac:dyDescent="0.25">
      <c r="E450" t="s">
        <v>645</v>
      </c>
    </row>
    <row r="451" spans="5:5" x14ac:dyDescent="0.25">
      <c r="E451" t="s">
        <v>614</v>
      </c>
    </row>
    <row r="452" spans="5:5" x14ac:dyDescent="0.25">
      <c r="E452" t="s">
        <v>461</v>
      </c>
    </row>
    <row r="453" spans="5:5" x14ac:dyDescent="0.25">
      <c r="E453" t="s">
        <v>463</v>
      </c>
    </row>
    <row r="454" spans="5:5" x14ac:dyDescent="0.25">
      <c r="E454" t="s">
        <v>646</v>
      </c>
    </row>
    <row r="455" spans="5:5" x14ac:dyDescent="0.25">
      <c r="E455" t="s">
        <v>615</v>
      </c>
    </row>
    <row r="456" spans="5:5" x14ac:dyDescent="0.25">
      <c r="E456" t="s">
        <v>294</v>
      </c>
    </row>
    <row r="457" spans="5:5" x14ac:dyDescent="0.25">
      <c r="E457" t="s">
        <v>295</v>
      </c>
    </row>
    <row r="458" spans="5:5" x14ac:dyDescent="0.25">
      <c r="E458" t="s">
        <v>303</v>
      </c>
    </row>
    <row r="459" spans="5:5" x14ac:dyDescent="0.25">
      <c r="E459" t="s">
        <v>308</v>
      </c>
    </row>
    <row r="460" spans="5:5" x14ac:dyDescent="0.25">
      <c r="E460" t="s">
        <v>309</v>
      </c>
    </row>
    <row r="461" spans="5:5" x14ac:dyDescent="0.25">
      <c r="E461" t="s">
        <v>325</v>
      </c>
    </row>
    <row r="462" spans="5:5" x14ac:dyDescent="0.25">
      <c r="E462" t="s">
        <v>363</v>
      </c>
    </row>
    <row r="463" spans="5:5" x14ac:dyDescent="0.25">
      <c r="E463" t="s">
        <v>364</v>
      </c>
    </row>
    <row r="464" spans="5:5" x14ac:dyDescent="0.25">
      <c r="E464" t="s">
        <v>365</v>
      </c>
    </row>
    <row r="465" spans="5:5" x14ac:dyDescent="0.25">
      <c r="E465" t="s">
        <v>368</v>
      </c>
    </row>
    <row r="466" spans="5:5" x14ac:dyDescent="0.25">
      <c r="E466" t="s">
        <v>369</v>
      </c>
    </row>
    <row r="467" spans="5:5" x14ac:dyDescent="0.25">
      <c r="E467" t="s">
        <v>370</v>
      </c>
    </row>
    <row r="468" spans="5:5" x14ac:dyDescent="0.25">
      <c r="E468" t="s">
        <v>371</v>
      </c>
    </row>
    <row r="469" spans="5:5" x14ac:dyDescent="0.25">
      <c r="E469" t="s">
        <v>372</v>
      </c>
    </row>
    <row r="470" spans="5:5" x14ac:dyDescent="0.25">
      <c r="E470" t="s">
        <v>375</v>
      </c>
    </row>
    <row r="471" spans="5:5" x14ac:dyDescent="0.25">
      <c r="E471" t="s">
        <v>376</v>
      </c>
    </row>
    <row r="472" spans="5:5" x14ac:dyDescent="0.25">
      <c r="E472" t="s">
        <v>379</v>
      </c>
    </row>
    <row r="473" spans="5:5" x14ac:dyDescent="0.25">
      <c r="E473" t="s">
        <v>382</v>
      </c>
    </row>
    <row r="474" spans="5:5" x14ac:dyDescent="0.25">
      <c r="E474" t="s">
        <v>383</v>
      </c>
    </row>
    <row r="475" spans="5:5" x14ac:dyDescent="0.25">
      <c r="E475" t="s">
        <v>384</v>
      </c>
    </row>
    <row r="476" spans="5:5" x14ac:dyDescent="0.25">
      <c r="E476" t="s">
        <v>385</v>
      </c>
    </row>
    <row r="477" spans="5:5" x14ac:dyDescent="0.25">
      <c r="E477" t="s">
        <v>386</v>
      </c>
    </row>
    <row r="478" spans="5:5" x14ac:dyDescent="0.25">
      <c r="E478" t="s">
        <v>387</v>
      </c>
    </row>
    <row r="479" spans="5:5" x14ac:dyDescent="0.25">
      <c r="E479" t="s">
        <v>393</v>
      </c>
    </row>
    <row r="480" spans="5:5" x14ac:dyDescent="0.25">
      <c r="E480" t="s">
        <v>396</v>
      </c>
    </row>
    <row r="481" spans="5:5" x14ac:dyDescent="0.25">
      <c r="E481" t="s">
        <v>399</v>
      </c>
    </row>
    <row r="482" spans="5:5" x14ac:dyDescent="0.25">
      <c r="E482" t="s">
        <v>151</v>
      </c>
    </row>
    <row r="483" spans="5:5" x14ac:dyDescent="0.25">
      <c r="E483" t="s">
        <v>153</v>
      </c>
    </row>
    <row r="484" spans="5:5" x14ac:dyDescent="0.25">
      <c r="E484" t="s">
        <v>600</v>
      </c>
    </row>
    <row r="485" spans="5:5" x14ac:dyDescent="0.25">
      <c r="E485" t="s">
        <v>601</v>
      </c>
    </row>
    <row r="486" spans="5:5" x14ac:dyDescent="0.25">
      <c r="E486" t="s">
        <v>633</v>
      </c>
    </row>
    <row r="487" spans="5:5" x14ac:dyDescent="0.25">
      <c r="E487" t="s">
        <v>634</v>
      </c>
    </row>
    <row r="488" spans="5:5" x14ac:dyDescent="0.25">
      <c r="E488" t="s">
        <v>635</v>
      </c>
    </row>
    <row r="489" spans="5:5" x14ac:dyDescent="0.25">
      <c r="E489" t="s">
        <v>636</v>
      </c>
    </row>
    <row r="490" spans="5:5" x14ac:dyDescent="0.25">
      <c r="E490" t="s">
        <v>602</v>
      </c>
    </row>
    <row r="491" spans="5:5" x14ac:dyDescent="0.25">
      <c r="E491" t="s">
        <v>538</v>
      </c>
    </row>
    <row r="492" spans="5:5" x14ac:dyDescent="0.25">
      <c r="E492" t="s">
        <v>539</v>
      </c>
    </row>
    <row r="493" spans="5:5" x14ac:dyDescent="0.25">
      <c r="E493" t="s">
        <v>540</v>
      </c>
    </row>
    <row r="494" spans="5:5" x14ac:dyDescent="0.25">
      <c r="E494" t="s">
        <v>541</v>
      </c>
    </row>
    <row r="495" spans="5:5" x14ac:dyDescent="0.25">
      <c r="E495" t="s">
        <v>542</v>
      </c>
    </row>
    <row r="496" spans="5:5" x14ac:dyDescent="0.25">
      <c r="E496" t="s">
        <v>543</v>
      </c>
    </row>
    <row r="497" spans="5:5" x14ac:dyDescent="0.25">
      <c r="E497" t="s">
        <v>530</v>
      </c>
    </row>
    <row r="498" spans="5:5" x14ac:dyDescent="0.25">
      <c r="E498" t="s">
        <v>249</v>
      </c>
    </row>
    <row r="499" spans="5:5" x14ac:dyDescent="0.25">
      <c r="E499" t="s">
        <v>250</v>
      </c>
    </row>
    <row r="500" spans="5:5" x14ac:dyDescent="0.25">
      <c r="E500" t="s">
        <v>251</v>
      </c>
    </row>
    <row r="501" spans="5:5" x14ac:dyDescent="0.25">
      <c r="E501" t="s">
        <v>637</v>
      </c>
    </row>
    <row r="502" spans="5:5" x14ac:dyDescent="0.25">
      <c r="E502" t="s">
        <v>254</v>
      </c>
    </row>
    <row r="503" spans="5:5" x14ac:dyDescent="0.25">
      <c r="E503" t="s">
        <v>255</v>
      </c>
    </row>
    <row r="504" spans="5:5" x14ac:dyDescent="0.25">
      <c r="E504" t="s">
        <v>258</v>
      </c>
    </row>
    <row r="505" spans="5:5" x14ac:dyDescent="0.25">
      <c r="E505" t="s">
        <v>259</v>
      </c>
    </row>
    <row r="506" spans="5:5" x14ac:dyDescent="0.25">
      <c r="E506" t="s">
        <v>262</v>
      </c>
    </row>
    <row r="507" spans="5:5" x14ac:dyDescent="0.25">
      <c r="E507" t="s">
        <v>527</v>
      </c>
    </row>
    <row r="508" spans="5:5" x14ac:dyDescent="0.25">
      <c r="E508" t="s">
        <v>623</v>
      </c>
    </row>
    <row r="509" spans="5:5" x14ac:dyDescent="0.25">
      <c r="E509" t="s">
        <v>526</v>
      </c>
    </row>
    <row r="510" spans="5:5" x14ac:dyDescent="0.25">
      <c r="E510" t="s">
        <v>622</v>
      </c>
    </row>
    <row r="511" spans="5:5" x14ac:dyDescent="0.25">
      <c r="E511" t="s">
        <v>536</v>
      </c>
    </row>
    <row r="512" spans="5:5" x14ac:dyDescent="0.25">
      <c r="E512" t="s">
        <v>663</v>
      </c>
    </row>
    <row r="513" spans="5:5" x14ac:dyDescent="0.25">
      <c r="E513" t="s">
        <v>627</v>
      </c>
    </row>
    <row r="514" spans="5:5" x14ac:dyDescent="0.25">
      <c r="E514" t="s">
        <v>479</v>
      </c>
    </row>
    <row r="515" spans="5:5" x14ac:dyDescent="0.25">
      <c r="E515" t="s">
        <v>493</v>
      </c>
    </row>
    <row r="516" spans="5:5" x14ac:dyDescent="0.25">
      <c r="E516" t="s">
        <v>494</v>
      </c>
    </row>
    <row r="517" spans="5:5" x14ac:dyDescent="0.25">
      <c r="E517" t="s">
        <v>496</v>
      </c>
    </row>
    <row r="518" spans="5:5" x14ac:dyDescent="0.25">
      <c r="E518" t="s">
        <v>480</v>
      </c>
    </row>
    <row r="519" spans="5:5" x14ac:dyDescent="0.25">
      <c r="E519" t="s">
        <v>481</v>
      </c>
    </row>
    <row r="520" spans="5:5" x14ac:dyDescent="0.25">
      <c r="E520" t="s">
        <v>482</v>
      </c>
    </row>
    <row r="521" spans="5:5" x14ac:dyDescent="0.25">
      <c r="E521" t="s">
        <v>483</v>
      </c>
    </row>
    <row r="522" spans="5:5" x14ac:dyDescent="0.25">
      <c r="E522" t="s">
        <v>484</v>
      </c>
    </row>
    <row r="523" spans="5:5" x14ac:dyDescent="0.25">
      <c r="E523" t="s">
        <v>486</v>
      </c>
    </row>
    <row r="524" spans="5:5" x14ac:dyDescent="0.25">
      <c r="E524" t="s">
        <v>487</v>
      </c>
    </row>
    <row r="525" spans="5:5" x14ac:dyDescent="0.25">
      <c r="E525" t="s">
        <v>488</v>
      </c>
    </row>
    <row r="526" spans="5:5" x14ac:dyDescent="0.25">
      <c r="E526" t="s">
        <v>529</v>
      </c>
    </row>
    <row r="527" spans="5:5" x14ac:dyDescent="0.25">
      <c r="E527" t="s">
        <v>498</v>
      </c>
    </row>
    <row r="528" spans="5:5" x14ac:dyDescent="0.25">
      <c r="E528" t="s">
        <v>509</v>
      </c>
    </row>
    <row r="529" spans="5:5" x14ac:dyDescent="0.25">
      <c r="E529" t="s">
        <v>510</v>
      </c>
    </row>
    <row r="530" spans="5:5" x14ac:dyDescent="0.25">
      <c r="E530" t="s">
        <v>511</v>
      </c>
    </row>
    <row r="531" spans="5:5" x14ac:dyDescent="0.25">
      <c r="E531" t="s">
        <v>513</v>
      </c>
    </row>
    <row r="532" spans="5:5" x14ac:dyDescent="0.25">
      <c r="E532" t="s">
        <v>514</v>
      </c>
    </row>
    <row r="533" spans="5:5" x14ac:dyDescent="0.25">
      <c r="E533" t="s">
        <v>515</v>
      </c>
    </row>
    <row r="534" spans="5:5" x14ac:dyDescent="0.25">
      <c r="E534" t="s">
        <v>517</v>
      </c>
    </row>
    <row r="535" spans="5:5" x14ac:dyDescent="0.25">
      <c r="E535" t="s">
        <v>518</v>
      </c>
    </row>
    <row r="536" spans="5:5" x14ac:dyDescent="0.25">
      <c r="E536" t="s">
        <v>519</v>
      </c>
    </row>
    <row r="537" spans="5:5" x14ac:dyDescent="0.25">
      <c r="E537" t="s">
        <v>520</v>
      </c>
    </row>
    <row r="538" spans="5:5" x14ac:dyDescent="0.25">
      <c r="E538" t="s">
        <v>521</v>
      </c>
    </row>
    <row r="539" spans="5:5" x14ac:dyDescent="0.25">
      <c r="E539" t="s">
        <v>522</v>
      </c>
    </row>
    <row r="540" spans="5:5" x14ac:dyDescent="0.25">
      <c r="E540" t="s">
        <v>499</v>
      </c>
    </row>
    <row r="541" spans="5:5" x14ac:dyDescent="0.25">
      <c r="E541" t="s">
        <v>500</v>
      </c>
    </row>
    <row r="542" spans="5:5" x14ac:dyDescent="0.25">
      <c r="E542" t="s">
        <v>501</v>
      </c>
    </row>
    <row r="543" spans="5:5" x14ac:dyDescent="0.25">
      <c r="E543" t="s">
        <v>502</v>
      </c>
    </row>
    <row r="544" spans="5:5" x14ac:dyDescent="0.25">
      <c r="E544" t="s">
        <v>503</v>
      </c>
    </row>
    <row r="545" spans="5:5" x14ac:dyDescent="0.25">
      <c r="E545" t="s">
        <v>504</v>
      </c>
    </row>
    <row r="546" spans="5:5" x14ac:dyDescent="0.25">
      <c r="E546" t="s">
        <v>505</v>
      </c>
    </row>
    <row r="547" spans="5:5" x14ac:dyDescent="0.25">
      <c r="E547" t="s">
        <v>507</v>
      </c>
    </row>
  </sheetData>
  <sortState xmlns:xlrd2="http://schemas.microsoft.com/office/spreadsheetml/2017/richdata2" ref="E3:F549">
    <sortCondition ref="F3:F54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2022-10-10T07:00:00+00:00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72E962-3C26-4EA2-92F2-CBB0E523CF6F}"/>
</file>

<file path=customXml/itemProps2.xml><?xml version="1.0" encoding="utf-8"?>
<ds:datastoreItem xmlns:ds="http://schemas.openxmlformats.org/officeDocument/2006/customXml" ds:itemID="{308AD0AE-AF82-4CE5-8A19-2C28C495193D}"/>
</file>

<file path=customXml/itemProps3.xml><?xml version="1.0" encoding="utf-8"?>
<ds:datastoreItem xmlns:ds="http://schemas.openxmlformats.org/officeDocument/2006/customXml" ds:itemID="{528313BB-910E-4DD1-AB34-67F1E0789658}"/>
</file>

<file path=customXml/itemProps4.xml><?xml version="1.0" encoding="utf-8"?>
<ds:datastoreItem xmlns:ds="http://schemas.openxmlformats.org/officeDocument/2006/customXml" ds:itemID="{9EEF16D2-82CD-4AC3-8AE8-998A5057F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Energy</vt:lpstr>
      <vt:lpstr>Emissions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2022-09-22T00:40:37Z</dcterms:created>
  <dcterms:modified xsi:type="dcterms:W3CDTF">2022-09-22T05:40:43Z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