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195" windowHeight="8445"/>
  </bookViews>
  <sheets>
    <sheet name="PSE decoupling revenues" sheetId="1" r:id="rId1"/>
    <sheet name="Sheet2" sheetId="9" r:id="rId2"/>
    <sheet name="Sheet3" sheetId="3" r:id="rId3"/>
    <sheet name="Sheet4" sheetId="4" r:id="rId4"/>
    <sheet name="Sheet5" sheetId="5" r:id="rId5"/>
    <sheet name="Sheet6" sheetId="6" r:id="rId6"/>
    <sheet name="Sheet7" sheetId="7" r:id="rId7"/>
    <sheet name="Sheet8" sheetId="8" r:id="rId8"/>
  </sheets>
  <calcPr calcId="125725" iterateCount="2000" iterateDelta="0.01"/>
</workbook>
</file>

<file path=xl/calcChain.xml><?xml version="1.0" encoding="utf-8"?>
<calcChain xmlns="http://schemas.openxmlformats.org/spreadsheetml/2006/main">
  <c r="M27" i="1"/>
  <c r="M25"/>
  <c r="M23"/>
  <c r="K27"/>
  <c r="M11" l="1"/>
  <c r="M9"/>
  <c r="M7"/>
  <c r="K11"/>
  <c r="H25" l="1"/>
  <c r="H23"/>
  <c r="H9"/>
  <c r="H7"/>
  <c r="I27"/>
  <c r="I11" l="1"/>
  <c r="F27"/>
  <c r="D27"/>
  <c r="B27"/>
  <c r="F11"/>
  <c r="D11"/>
  <c r="B11"/>
  <c r="H27" l="1"/>
  <c r="H11"/>
  <c r="M36" s="1"/>
</calcChain>
</file>

<file path=xl/sharedStrings.xml><?xml version="1.0" encoding="utf-8"?>
<sst xmlns="http://schemas.openxmlformats.org/spreadsheetml/2006/main" count="76" uniqueCount="23">
  <si>
    <t>Residential</t>
  </si>
  <si>
    <t>Non-Residential</t>
  </si>
  <si>
    <t>2013 (May - Dec)</t>
  </si>
  <si>
    <t>Total</t>
  </si>
  <si>
    <t>** Special Contract Customers are excluded from electric and gas Schedules 139</t>
  </si>
  <si>
    <t>(through 2015)</t>
  </si>
  <si>
    <t xml:space="preserve">Sched. 139 </t>
  </si>
  <si>
    <t>revenues</t>
  </si>
  <si>
    <t xml:space="preserve">Rate </t>
  </si>
  <si>
    <t>Impact</t>
  </si>
  <si>
    <t>Subotal</t>
  </si>
  <si>
    <t>Note: Electric Schedule 139 would also apply to Lighting Schedules (51-59) and Retail Wheeling (448/449) as 'Rate Plan customers' but revenue projections for those customer classes were not included in PSE Exhibit JAP-22</t>
  </si>
  <si>
    <t>Source</t>
  </si>
  <si>
    <t>PSE Response to PC-22, Att. A</t>
  </si>
  <si>
    <t>Exhibit JAP-22</t>
  </si>
  <si>
    <t>Exhibit JAP-23</t>
  </si>
  <si>
    <t>PSE Response to PC-22, Att. B</t>
  </si>
  <si>
    <t>Note: Natural Gas Schedule 139 would also apply to Rental Customers (Schedules 71,72,74) and Lighting customers  (16) as 'Rate Plan customers' but revenue projections for those customer classes were not included in PSE Exhibit JAP-23</t>
  </si>
  <si>
    <t>PSE Projected Schedule 139 Decoupling with K Factor Revenues (Electric)</t>
  </si>
  <si>
    <t>PSE Projected Schedule 139 Decoupling with K Factor Revenues (Natural Gas)</t>
  </si>
  <si>
    <t>2017 (Jan-Feb)</t>
  </si>
  <si>
    <t>GRAND TOTAL PSE PROJECTED DECOUPLING WITH K FACTOR REVENUE (SCHED 139) FROM RESIDENTIAL AND NON-RESIDENTIAL CLASSES THROUGH FEBRUARY 2017</t>
  </si>
  <si>
    <t>(through Feb 2017)</t>
  </si>
</sst>
</file>

<file path=xl/styles.xml><?xml version="1.0" encoding="utf-8"?>
<styleSheet xmlns="http://schemas.openxmlformats.org/spreadsheetml/2006/main">
  <numFmts count="3">
    <numFmt numFmtId="44" formatCode="_(&quot;$&quot;* #,##0.00_);_(&quot;$&quot;* \(#,##0.00\);_(&quot;$&quot;* &quot;-&quot;??_);_(@_)"/>
    <numFmt numFmtId="164" formatCode="_(&quot;$&quot;* #,##0_);_(&quot;$&quot;* \(#,##0\);_(&quot;$&quot;* &quot;-&quot;??_);_(@_)"/>
    <numFmt numFmtId="165" formatCode="0.000%"/>
  </numFmts>
  <fonts count="8">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u/>
      <sz val="10"/>
      <color theme="1"/>
      <name val="Calibri"/>
      <family val="2"/>
      <scheme val="minor"/>
    </font>
    <font>
      <b/>
      <sz val="10"/>
      <color theme="1"/>
      <name val="Calibri"/>
      <family val="2"/>
      <scheme val="minor"/>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3" fillId="0" borderId="0" xfId="0" applyFont="1"/>
    <xf numFmtId="0" fontId="0" fillId="0" borderId="3" xfId="0" applyBorder="1"/>
    <xf numFmtId="0" fontId="0" fillId="0" borderId="4" xfId="0" applyBorder="1"/>
    <xf numFmtId="164" fontId="0" fillId="0" borderId="3" xfId="1" applyNumberFormat="1" applyFont="1" applyBorder="1"/>
    <xf numFmtId="10" fontId="0" fillId="0" borderId="4" xfId="2" applyNumberFormat="1" applyFont="1" applyBorder="1"/>
    <xf numFmtId="10" fontId="0" fillId="0" borderId="4" xfId="0" applyNumberFormat="1" applyBorder="1"/>
    <xf numFmtId="164" fontId="0" fillId="0" borderId="5" xfId="1" applyNumberFormat="1" applyFont="1" applyBorder="1"/>
    <xf numFmtId="164" fontId="0" fillId="0" borderId="6" xfId="1" applyNumberFormat="1" applyFont="1" applyBorder="1"/>
    <xf numFmtId="0" fontId="0" fillId="0" borderId="6" xfId="0" applyBorder="1"/>
    <xf numFmtId="0" fontId="2" fillId="0" borderId="7" xfId="0" applyFont="1" applyBorder="1" applyAlignment="1">
      <alignment horizontal="center"/>
    </xf>
    <xf numFmtId="0" fontId="0" fillId="0" borderId="8" xfId="0" applyBorder="1"/>
    <xf numFmtId="164" fontId="2" fillId="0" borderId="9" xfId="0" applyNumberFormat="1" applyFont="1" applyBorder="1"/>
    <xf numFmtId="165" fontId="0" fillId="0" borderId="4" xfId="0" applyNumberFormat="1" applyBorder="1"/>
    <xf numFmtId="0" fontId="4" fillId="0" borderId="8" xfId="0" applyFont="1" applyBorder="1" applyAlignment="1">
      <alignment horizontal="center"/>
    </xf>
    <xf numFmtId="0" fontId="0" fillId="0" borderId="0" xfId="0" applyBorder="1"/>
    <xf numFmtId="0" fontId="4" fillId="0" borderId="3" xfId="0" applyFont="1" applyBorder="1" applyAlignment="1">
      <alignment horizontal="center"/>
    </xf>
    <xf numFmtId="0" fontId="6" fillId="0" borderId="3" xfId="0" applyFont="1" applyBorder="1" applyAlignment="1">
      <alignment horizontal="center"/>
    </xf>
    <xf numFmtId="0" fontId="4" fillId="0" borderId="4" xfId="0" applyFont="1" applyBorder="1" applyAlignment="1">
      <alignment horizontal="center"/>
    </xf>
    <xf numFmtId="0" fontId="6" fillId="0" borderId="4" xfId="0" applyFont="1" applyBorder="1" applyAlignment="1">
      <alignment horizontal="center"/>
    </xf>
    <xf numFmtId="164" fontId="0" fillId="0" borderId="3" xfId="0" applyNumberFormat="1" applyBorder="1"/>
    <xf numFmtId="164" fontId="0" fillId="0" borderId="5" xfId="0" applyNumberFormat="1" applyBorder="1"/>
    <xf numFmtId="164" fontId="0" fillId="0" borderId="8" xfId="0" applyNumberFormat="1" applyBorder="1"/>
    <xf numFmtId="0" fontId="4" fillId="0" borderId="0" xfId="0" applyFont="1" applyBorder="1" applyAlignment="1">
      <alignment horizontal="center"/>
    </xf>
    <xf numFmtId="0" fontId="6" fillId="0" borderId="0" xfId="0" applyFont="1" applyBorder="1" applyAlignment="1">
      <alignment horizontal="center"/>
    </xf>
    <xf numFmtId="10" fontId="0" fillId="0" borderId="0" xfId="2" applyNumberFormat="1" applyFont="1" applyBorder="1"/>
    <xf numFmtId="10" fontId="0" fillId="0" borderId="0" xfId="0" applyNumberFormat="1" applyBorder="1"/>
    <xf numFmtId="0" fontId="0" fillId="0" borderId="11" xfId="0" applyBorder="1"/>
    <xf numFmtId="165" fontId="0" fillId="0" borderId="0" xfId="0" applyNumberFormat="1" applyBorder="1"/>
    <xf numFmtId="0" fontId="2" fillId="0" borderId="12" xfId="0" applyFont="1" applyBorder="1"/>
    <xf numFmtId="0" fontId="2" fillId="0" borderId="13" xfId="0" applyFont="1" applyBorder="1"/>
    <xf numFmtId="164" fontId="2" fillId="0" borderId="14" xfId="0" applyNumberFormat="1" applyFont="1" applyBorder="1"/>
    <xf numFmtId="164" fontId="0" fillId="0" borderId="0" xfId="1" applyNumberFormat="1" applyFont="1" applyBorder="1"/>
    <xf numFmtId="164" fontId="2" fillId="0" borderId="0" xfId="0" applyNumberFormat="1" applyFont="1" applyBorder="1"/>
    <xf numFmtId="164" fontId="0" fillId="0" borderId="0" xfId="0" applyNumberFormat="1" applyBorder="1"/>
    <xf numFmtId="0" fontId="5" fillId="0" borderId="0" xfId="0" applyFont="1"/>
    <xf numFmtId="0" fontId="4" fillId="0" borderId="0" xfId="0" applyFont="1"/>
    <xf numFmtId="164" fontId="4" fillId="0" borderId="0" xfId="1" applyNumberFormat="1" applyFont="1" applyBorder="1"/>
    <xf numFmtId="164" fontId="4" fillId="0" borderId="0" xfId="0" applyNumberFormat="1" applyFont="1" applyBorder="1"/>
    <xf numFmtId="0" fontId="2" fillId="0" borderId="16" xfId="0" applyFont="1" applyBorder="1" applyAlignment="1">
      <alignment horizontal="center"/>
    </xf>
    <xf numFmtId="0" fontId="7" fillId="0" borderId="15" xfId="0" applyFont="1" applyFill="1" applyBorder="1" applyAlignment="1">
      <alignment horizontal="center"/>
    </xf>
    <xf numFmtId="0" fontId="0" fillId="0" borderId="15" xfId="0" applyBorder="1"/>
    <xf numFmtId="164" fontId="2" fillId="0" borderId="15" xfId="0" applyNumberFormat="1" applyFont="1" applyBorder="1"/>
    <xf numFmtId="0" fontId="2" fillId="0" borderId="15" xfId="0" applyFont="1" applyBorder="1"/>
    <xf numFmtId="164" fontId="2" fillId="0" borderId="17" xfId="0" applyNumberFormat="1" applyFont="1" applyBorder="1"/>
    <xf numFmtId="164" fontId="0" fillId="0" borderId="3" xfId="2" applyNumberFormat="1"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36"/>
  <sheetViews>
    <sheetView tabSelected="1" topLeftCell="C13" workbookViewId="0">
      <selection activeCell="M5" sqref="M5"/>
    </sheetView>
  </sheetViews>
  <sheetFormatPr defaultRowHeight="15"/>
  <cols>
    <col min="1" max="1" width="15.7109375" customWidth="1"/>
    <col min="2" max="2" width="16" customWidth="1"/>
    <col min="3" max="3" width="8.85546875" customWidth="1"/>
    <col min="4" max="4" width="12.5703125" customWidth="1"/>
    <col min="5" max="5" width="8.85546875" customWidth="1"/>
    <col min="6" max="6" width="14.5703125" customWidth="1"/>
    <col min="7" max="7" width="9.28515625" customWidth="1"/>
    <col min="8" max="8" width="13.5703125" customWidth="1"/>
    <col min="9" max="9" width="16.42578125" customWidth="1"/>
    <col min="10" max="10" width="8.28515625" customWidth="1"/>
    <col min="11" max="11" width="14.140625" customWidth="1"/>
    <col min="12" max="12" width="8.28515625" customWidth="1"/>
    <col min="13" max="13" width="16.140625" customWidth="1"/>
  </cols>
  <sheetData>
    <row r="1" spans="1:13" ht="18.75">
      <c r="A1" s="1" t="s">
        <v>18</v>
      </c>
    </row>
    <row r="2" spans="1:13" ht="15.75" thickBot="1"/>
    <row r="3" spans="1:13">
      <c r="B3" s="46" t="s">
        <v>2</v>
      </c>
      <c r="C3" s="47"/>
      <c r="D3" s="46">
        <v>2014</v>
      </c>
      <c r="E3" s="47"/>
      <c r="F3" s="46">
        <v>2015</v>
      </c>
      <c r="G3" s="47"/>
      <c r="H3" s="10" t="s">
        <v>10</v>
      </c>
      <c r="I3" s="46">
        <v>2016</v>
      </c>
      <c r="J3" s="48"/>
      <c r="K3" s="46" t="s">
        <v>20</v>
      </c>
      <c r="L3" s="47"/>
      <c r="M3" s="39" t="s">
        <v>3</v>
      </c>
    </row>
    <row r="4" spans="1:13">
      <c r="B4" s="16" t="s">
        <v>6</v>
      </c>
      <c r="C4" s="18" t="s">
        <v>8</v>
      </c>
      <c r="D4" s="16" t="s">
        <v>6</v>
      </c>
      <c r="E4" s="18" t="s">
        <v>8</v>
      </c>
      <c r="F4" s="16" t="s">
        <v>6</v>
      </c>
      <c r="G4" s="18" t="s">
        <v>8</v>
      </c>
      <c r="H4" s="14" t="s">
        <v>5</v>
      </c>
      <c r="I4" s="16" t="s">
        <v>6</v>
      </c>
      <c r="J4" s="23" t="s">
        <v>8</v>
      </c>
      <c r="K4" s="16" t="s">
        <v>6</v>
      </c>
      <c r="L4" s="18" t="s">
        <v>8</v>
      </c>
      <c r="M4" s="40" t="s">
        <v>22</v>
      </c>
    </row>
    <row r="5" spans="1:13">
      <c r="B5" s="17" t="s">
        <v>7</v>
      </c>
      <c r="C5" s="19" t="s">
        <v>9</v>
      </c>
      <c r="D5" s="17" t="s">
        <v>7</v>
      </c>
      <c r="E5" s="19" t="s">
        <v>9</v>
      </c>
      <c r="F5" s="17" t="s">
        <v>7</v>
      </c>
      <c r="G5" s="19" t="s">
        <v>9</v>
      </c>
      <c r="H5" s="14"/>
      <c r="I5" s="17" t="s">
        <v>7</v>
      </c>
      <c r="J5" s="24" t="s">
        <v>9</v>
      </c>
      <c r="K5" s="17" t="s">
        <v>7</v>
      </c>
      <c r="L5" s="19" t="s">
        <v>9</v>
      </c>
      <c r="M5" s="41"/>
    </row>
    <row r="6" spans="1:13">
      <c r="B6" s="2"/>
      <c r="C6" s="3"/>
      <c r="D6" s="2"/>
      <c r="E6" s="3"/>
      <c r="F6" s="2"/>
      <c r="G6" s="3"/>
      <c r="H6" s="11"/>
      <c r="I6" s="2"/>
      <c r="J6" s="15"/>
      <c r="K6" s="2"/>
      <c r="L6" s="3"/>
      <c r="M6" s="41"/>
    </row>
    <row r="7" spans="1:13">
      <c r="A7" t="s">
        <v>0</v>
      </c>
      <c r="B7" s="4">
        <v>10528790</v>
      </c>
      <c r="C7" s="5">
        <v>1.5299999999999999E-2</v>
      </c>
      <c r="D7" s="4">
        <v>22503561</v>
      </c>
      <c r="E7" s="6">
        <v>1.9900000000000001E-2</v>
      </c>
      <c r="F7" s="4">
        <v>43938629</v>
      </c>
      <c r="G7" s="13">
        <v>3.7949999999999998E-2</v>
      </c>
      <c r="H7" s="22">
        <f>B7+D7+F7</f>
        <v>76970980</v>
      </c>
      <c r="I7" s="20">
        <v>70653613.239999995</v>
      </c>
      <c r="J7" s="25">
        <v>5.9200000000000003E-2</v>
      </c>
      <c r="K7" s="45">
        <v>17067630.162000004</v>
      </c>
      <c r="L7" s="5">
        <v>6.7809999999999995E-2</v>
      </c>
      <c r="M7" s="42">
        <f>H7+I7+K7</f>
        <v>164692223.40200001</v>
      </c>
    </row>
    <row r="8" spans="1:13">
      <c r="B8" s="4"/>
      <c r="C8" s="3"/>
      <c r="D8" s="4"/>
      <c r="E8" s="3"/>
      <c r="F8" s="4"/>
      <c r="G8" s="3"/>
      <c r="H8" s="11"/>
      <c r="I8" s="2"/>
      <c r="J8" s="15"/>
      <c r="K8" s="2"/>
      <c r="L8" s="3"/>
      <c r="M8" s="43"/>
    </row>
    <row r="9" spans="1:13">
      <c r="A9" t="s">
        <v>1</v>
      </c>
      <c r="B9" s="4">
        <v>2338230</v>
      </c>
      <c r="C9" s="6">
        <v>3.8999999999999998E-3</v>
      </c>
      <c r="D9" s="4">
        <v>7427214</v>
      </c>
      <c r="E9" s="6">
        <v>8.0099999999999998E-3</v>
      </c>
      <c r="F9" s="4">
        <v>17538042</v>
      </c>
      <c r="G9" s="6">
        <v>1.8499999999999999E-2</v>
      </c>
      <c r="H9" s="22">
        <f>B9+D9+F9</f>
        <v>27303486</v>
      </c>
      <c r="I9" s="20">
        <v>29563792.907999996</v>
      </c>
      <c r="J9" s="26">
        <v>3.0329999999999999E-2</v>
      </c>
      <c r="K9" s="20">
        <v>5739308.5020000003</v>
      </c>
      <c r="L9" s="6">
        <v>3.4189999999999998E-2</v>
      </c>
      <c r="M9" s="42">
        <f>H9+I9+K9</f>
        <v>62606587.409999996</v>
      </c>
    </row>
    <row r="10" spans="1:13">
      <c r="B10" s="4"/>
      <c r="C10" s="3"/>
      <c r="D10" s="2"/>
      <c r="E10" s="3"/>
      <c r="F10" s="2"/>
      <c r="G10" s="3"/>
      <c r="H10" s="11"/>
      <c r="I10" s="2"/>
      <c r="J10" s="15"/>
      <c r="K10" s="2"/>
      <c r="L10" s="3"/>
      <c r="M10" s="43"/>
    </row>
    <row r="11" spans="1:13" ht="15.75" thickBot="1">
      <c r="A11" t="s">
        <v>3</v>
      </c>
      <c r="B11" s="7">
        <f>B7+B9</f>
        <v>12867020</v>
      </c>
      <c r="C11" s="8"/>
      <c r="D11" s="7">
        <f t="shared" ref="D11:F11" si="0">D7+D9</f>
        <v>29930775</v>
      </c>
      <c r="E11" s="8"/>
      <c r="F11" s="7">
        <f t="shared" si="0"/>
        <v>61476671</v>
      </c>
      <c r="G11" s="9"/>
      <c r="H11" s="12">
        <f>SUM(B11:F11)</f>
        <v>104274466</v>
      </c>
      <c r="I11" s="21">
        <f>I7+I9</f>
        <v>100217406.14799999</v>
      </c>
      <c r="J11" s="27"/>
      <c r="K11" s="21">
        <f>SUM(K7+K9)</f>
        <v>22806938.664000005</v>
      </c>
      <c r="L11" s="9"/>
      <c r="M11" s="44">
        <f>H11+I11+K11</f>
        <v>227298810.81200001</v>
      </c>
    </row>
    <row r="12" spans="1:13">
      <c r="B12" s="32"/>
      <c r="C12" s="32"/>
      <c r="D12" s="32"/>
      <c r="E12" s="32"/>
      <c r="F12" s="32"/>
      <c r="G12" s="15"/>
      <c r="H12" s="33"/>
      <c r="I12" s="34"/>
      <c r="J12" s="15"/>
      <c r="K12" s="15"/>
      <c r="L12" s="15"/>
      <c r="M12" s="33"/>
    </row>
    <row r="13" spans="1:13">
      <c r="A13" t="s">
        <v>12</v>
      </c>
      <c r="B13" s="37" t="s">
        <v>14</v>
      </c>
      <c r="C13" s="37"/>
      <c r="D13" s="37" t="s">
        <v>14</v>
      </c>
      <c r="E13" s="37"/>
      <c r="F13" s="37" t="s">
        <v>14</v>
      </c>
      <c r="G13" s="15"/>
      <c r="H13" s="33"/>
      <c r="I13" s="38" t="s">
        <v>13</v>
      </c>
      <c r="J13" s="15"/>
      <c r="K13" s="38" t="s">
        <v>13</v>
      </c>
      <c r="L13" s="15"/>
      <c r="M13" s="33"/>
    </row>
    <row r="14" spans="1:13">
      <c r="B14" s="32"/>
      <c r="C14" s="32"/>
      <c r="D14" s="32"/>
      <c r="E14" s="32"/>
      <c r="F14" s="32"/>
      <c r="G14" s="15"/>
      <c r="H14" s="33"/>
      <c r="I14" s="34"/>
      <c r="J14" s="15"/>
      <c r="K14" s="15"/>
      <c r="L14" s="15"/>
      <c r="M14" s="33"/>
    </row>
    <row r="15" spans="1:13">
      <c r="A15" s="35" t="s">
        <v>11</v>
      </c>
    </row>
    <row r="17" spans="1:13" ht="18.75">
      <c r="A17" s="1" t="s">
        <v>19</v>
      </c>
    </row>
    <row r="18" spans="1:13" ht="15.75" thickBot="1"/>
    <row r="19" spans="1:13">
      <c r="B19" s="46" t="s">
        <v>2</v>
      </c>
      <c r="C19" s="47"/>
      <c r="D19" s="46">
        <v>2014</v>
      </c>
      <c r="E19" s="47"/>
      <c r="F19" s="46">
        <v>2015</v>
      </c>
      <c r="G19" s="47"/>
      <c r="H19" s="10" t="s">
        <v>10</v>
      </c>
      <c r="I19" s="46">
        <v>2016</v>
      </c>
      <c r="J19" s="48"/>
      <c r="K19" s="46" t="s">
        <v>20</v>
      </c>
      <c r="L19" s="47"/>
      <c r="M19" s="39" t="s">
        <v>3</v>
      </c>
    </row>
    <row r="20" spans="1:13">
      <c r="B20" s="16" t="s">
        <v>6</v>
      </c>
      <c r="C20" s="18" t="s">
        <v>8</v>
      </c>
      <c r="D20" s="16" t="s">
        <v>6</v>
      </c>
      <c r="E20" s="18" t="s">
        <v>8</v>
      </c>
      <c r="F20" s="16" t="s">
        <v>6</v>
      </c>
      <c r="G20" s="18" t="s">
        <v>8</v>
      </c>
      <c r="H20" s="14" t="s">
        <v>5</v>
      </c>
      <c r="I20" s="16" t="s">
        <v>6</v>
      </c>
      <c r="J20" s="23" t="s">
        <v>8</v>
      </c>
      <c r="K20" s="16" t="s">
        <v>6</v>
      </c>
      <c r="L20" s="18" t="s">
        <v>8</v>
      </c>
      <c r="M20" s="40" t="s">
        <v>22</v>
      </c>
    </row>
    <row r="21" spans="1:13">
      <c r="B21" s="17" t="s">
        <v>7</v>
      </c>
      <c r="C21" s="19" t="s">
        <v>9</v>
      </c>
      <c r="D21" s="17" t="s">
        <v>7</v>
      </c>
      <c r="E21" s="19" t="s">
        <v>9</v>
      </c>
      <c r="F21" s="17" t="s">
        <v>7</v>
      </c>
      <c r="G21" s="19" t="s">
        <v>9</v>
      </c>
      <c r="H21" s="11"/>
      <c r="I21" s="17" t="s">
        <v>7</v>
      </c>
      <c r="J21" s="24" t="s">
        <v>9</v>
      </c>
      <c r="K21" s="17" t="s">
        <v>7</v>
      </c>
      <c r="L21" s="19" t="s">
        <v>9</v>
      </c>
      <c r="M21" s="41"/>
    </row>
    <row r="22" spans="1:13">
      <c r="B22" s="2"/>
      <c r="C22" s="3"/>
      <c r="D22" s="2"/>
      <c r="E22" s="3"/>
      <c r="F22" s="2"/>
      <c r="G22" s="3"/>
      <c r="H22" s="11"/>
      <c r="I22" s="2"/>
      <c r="J22" s="15"/>
      <c r="K22" s="2"/>
      <c r="L22" s="3"/>
      <c r="M22" s="41"/>
    </row>
    <row r="23" spans="1:13">
      <c r="A23" t="s">
        <v>0</v>
      </c>
      <c r="B23" s="4">
        <v>5517149</v>
      </c>
      <c r="C23" s="6">
        <v>1.7600000000000001E-2</v>
      </c>
      <c r="D23" s="4">
        <v>20102112</v>
      </c>
      <c r="E23" s="6">
        <v>3.134E-2</v>
      </c>
      <c r="F23" s="4">
        <v>31630499</v>
      </c>
      <c r="G23" s="13">
        <v>4.7780000000000003E-2</v>
      </c>
      <c r="H23" s="22">
        <f>B23+D23+F23</f>
        <v>57249760</v>
      </c>
      <c r="I23" s="20">
        <v>33590988.54045327</v>
      </c>
      <c r="J23" s="28">
        <v>4.9808176914613408E-2</v>
      </c>
      <c r="K23" s="20">
        <v>10295128.081573047</v>
      </c>
      <c r="L23" s="13">
        <v>5.2150000000000002E-2</v>
      </c>
      <c r="M23" s="42">
        <f>H23+I23+K23</f>
        <v>101135876.62202632</v>
      </c>
    </row>
    <row r="24" spans="1:13">
      <c r="B24" s="4"/>
      <c r="C24" s="3"/>
      <c r="D24" s="4"/>
      <c r="E24" s="3"/>
      <c r="F24" s="4"/>
      <c r="G24" s="3"/>
      <c r="H24" s="11"/>
      <c r="I24" s="2"/>
      <c r="J24" s="15"/>
      <c r="K24" s="2"/>
      <c r="L24" s="3"/>
      <c r="M24" s="43"/>
    </row>
    <row r="25" spans="1:13">
      <c r="A25" t="s">
        <v>1</v>
      </c>
      <c r="B25" s="4">
        <v>-691522</v>
      </c>
      <c r="C25" s="6">
        <v>-2.8E-3</v>
      </c>
      <c r="D25" s="4">
        <v>2212023</v>
      </c>
      <c r="E25" s="13">
        <v>5.0699999999999999E-3</v>
      </c>
      <c r="F25" s="4">
        <v>6827612</v>
      </c>
      <c r="G25" s="13">
        <v>1.546E-2</v>
      </c>
      <c r="H25" s="22">
        <f>B25+D25+F25</f>
        <v>8348113</v>
      </c>
      <c r="I25" s="20">
        <v>9985726.796902908</v>
      </c>
      <c r="J25" s="28">
        <v>2.240313262438743E-2</v>
      </c>
      <c r="K25" s="20">
        <v>2684696.3042040868</v>
      </c>
      <c r="L25" s="13">
        <v>2.5739999999999999E-2</v>
      </c>
      <c r="M25" s="42">
        <f>H25+I25+K25</f>
        <v>21018536.101106998</v>
      </c>
    </row>
    <row r="26" spans="1:13">
      <c r="B26" s="4"/>
      <c r="C26" s="3"/>
      <c r="D26" s="2"/>
      <c r="E26" s="3"/>
      <c r="F26" s="2"/>
      <c r="G26" s="3"/>
      <c r="H26" s="11"/>
      <c r="I26" s="2"/>
      <c r="J26" s="15"/>
      <c r="K26" s="2"/>
      <c r="L26" s="3"/>
      <c r="M26" s="43"/>
    </row>
    <row r="27" spans="1:13" ht="15.75" thickBot="1">
      <c r="A27" t="s">
        <v>3</v>
      </c>
      <c r="B27" s="7">
        <f>B23+B25</f>
        <v>4825627</v>
      </c>
      <c r="C27" s="8"/>
      <c r="D27" s="7">
        <f t="shared" ref="D27:F27" si="1">D23+D25</f>
        <v>22314135</v>
      </c>
      <c r="E27" s="8"/>
      <c r="F27" s="7">
        <f t="shared" si="1"/>
        <v>38458111</v>
      </c>
      <c r="G27" s="9"/>
      <c r="H27" s="12">
        <f>SUM(B27:F27)</f>
        <v>65597873</v>
      </c>
      <c r="I27" s="21">
        <f>I23+I25</f>
        <v>43576715.33735618</v>
      </c>
      <c r="J27" s="27"/>
      <c r="K27" s="21">
        <f>K23+K25</f>
        <v>12979824.385777134</v>
      </c>
      <c r="L27" s="9"/>
      <c r="M27" s="44">
        <f>H27+I27+K27</f>
        <v>122154412.72313331</v>
      </c>
    </row>
    <row r="29" spans="1:13">
      <c r="A29" t="s">
        <v>12</v>
      </c>
      <c r="B29" s="36" t="s">
        <v>15</v>
      </c>
      <c r="C29" s="36"/>
      <c r="D29" s="36" t="s">
        <v>15</v>
      </c>
      <c r="E29" s="36"/>
      <c r="F29" s="36" t="s">
        <v>15</v>
      </c>
      <c r="G29" s="36"/>
      <c r="H29" s="36"/>
      <c r="I29" s="38" t="s">
        <v>16</v>
      </c>
      <c r="J29" s="36"/>
      <c r="K29" s="38" t="s">
        <v>16</v>
      </c>
      <c r="L29" s="36"/>
    </row>
    <row r="31" spans="1:13">
      <c r="A31" s="35" t="s">
        <v>17</v>
      </c>
    </row>
    <row r="33" spans="1:13">
      <c r="A33" s="36" t="s">
        <v>4</v>
      </c>
    </row>
    <row r="35" spans="1:13" ht="15.75" thickBot="1"/>
    <row r="36" spans="1:13" ht="15.75" thickBot="1">
      <c r="A36" s="29" t="s">
        <v>21</v>
      </c>
      <c r="B36" s="30"/>
      <c r="C36" s="30"/>
      <c r="D36" s="30"/>
      <c r="E36" s="30"/>
      <c r="F36" s="30"/>
      <c r="G36" s="30"/>
      <c r="H36" s="30"/>
      <c r="I36" s="30"/>
      <c r="J36" s="30"/>
      <c r="K36" s="30"/>
      <c r="L36" s="30"/>
      <c r="M36" s="31">
        <f>M11+M27</f>
        <v>349453223.5351333</v>
      </c>
    </row>
  </sheetData>
  <mergeCells count="10">
    <mergeCell ref="K3:L3"/>
    <mergeCell ref="K19:L19"/>
    <mergeCell ref="I3:J3"/>
    <mergeCell ref="I19:J19"/>
    <mergeCell ref="B3:C3"/>
    <mergeCell ref="D3:E3"/>
    <mergeCell ref="F3:G3"/>
    <mergeCell ref="B19:C19"/>
    <mergeCell ref="D19:E19"/>
    <mergeCell ref="F19:G19"/>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Petition</CaseType>
    <IndustryCode xmlns="dc463f71-b30c-4ab2-9473-d307f9d35888">140</IndustryCode>
    <CaseStatus xmlns="dc463f71-b30c-4ab2-9473-d307f9d35888">Closed</CaseStatus>
    <OpenedDate xmlns="dc463f71-b30c-4ab2-9473-d307f9d35888">2012-10-25T07:00:00+00:00</OpenedDate>
    <Date1 xmlns="dc463f71-b30c-4ab2-9473-d307f9d35888">2013-04-26T07:00:00+00:00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121697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1959E9861BB94585639886A6437CE8" ma:contentTypeVersion="139" ma:contentTypeDescription="" ma:contentTypeScope="" ma:versionID="6e749d40a3dc1abc39b5929ba33daa9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E7A7C-49C1-4B3F-B098-BE025C88B4DD}"/>
</file>

<file path=customXml/itemProps2.xml><?xml version="1.0" encoding="utf-8"?>
<ds:datastoreItem xmlns:ds="http://schemas.openxmlformats.org/officeDocument/2006/customXml" ds:itemID="{6525ADFE-6A78-4FA1-931F-497AE666B08B}"/>
</file>

<file path=customXml/itemProps3.xml><?xml version="1.0" encoding="utf-8"?>
<ds:datastoreItem xmlns:ds="http://schemas.openxmlformats.org/officeDocument/2006/customXml" ds:itemID="{B66D2C88-1A3A-4D26-9C36-AAC725FCC8AF}"/>
</file>

<file path=customXml/itemProps4.xml><?xml version="1.0" encoding="utf-8"?>
<ds:datastoreItem xmlns:ds="http://schemas.openxmlformats.org/officeDocument/2006/customXml" ds:itemID="{27DEC3D3-8FA5-4D20-90F7-24AA6E986F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PSE decoupling revenues</vt:lpstr>
      <vt:lpstr>Sheet2</vt:lpstr>
      <vt:lpstr>Sheet3</vt:lpstr>
      <vt:lpstr>Sheet4</vt:lpstr>
      <vt:lpstr>Sheet5</vt:lpstr>
      <vt:lpstr>Sheet6</vt:lpstr>
      <vt:lpstr>Sheet7</vt:lpstr>
      <vt:lpstr>Sheet8</vt:lpstr>
    </vt:vector>
  </TitlesOfParts>
  <Company>Office of Attorney General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Kimball</dc:creator>
  <cp:lastModifiedBy>Mary Kimball</cp:lastModifiedBy>
  <cp:lastPrinted>2013-04-25T17:11:01Z</cp:lastPrinted>
  <dcterms:created xsi:type="dcterms:W3CDTF">2013-03-13T18:51:50Z</dcterms:created>
  <dcterms:modified xsi:type="dcterms:W3CDTF">2013-04-25T17:33:52Z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0x0101006E56B4D1795A2E4DB2F0B01679ED314A009E1959E9861BB94585639886A6437CE8</vt:lpwstr>
  </property>
  <property fmtid="{D5CDD505-2E9C-101B-9397-08002B2CF9AE}" pid="3" name="_docset_NoMedatataSyncRequired">
    <vt:lpwstr>False</vt:lpwstr>
  </property>
</Properties>
</file>