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_01 Laws and Regulations\_01 WA\UE-210804 DER Cost Effectiveness\_04 PSE Comments 7.25.22\"/>
    </mc:Choice>
  </mc:AlternateContent>
  <bookViews>
    <workbookView xWindow="15960" yWindow="-17100" windowWidth="20460" windowHeight="16250" tabRatio="781" activeTab="1"/>
  </bookViews>
  <sheets>
    <sheet name="Definitions" sheetId="14" r:id="rId1"/>
    <sheet name="WA Policy Inventory" sheetId="5" r:id="rId2"/>
    <sheet name="Current BCA Practice" sheetId="35" r:id="rId3"/>
    <sheet name="DropDownList" sheetId="17" state="hidden" r:id="rId4"/>
  </sheets>
  <definedNames>
    <definedName name="All_Impacts">DropDownList!$D$2:$D$54</definedName>
    <definedName name="_xlnm.Print_Area" localSheetId="1">'WA Policy Inventory'!$E$10:$S$22</definedName>
  </definedNames>
  <calcPr calcId="162913"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5" l="1"/>
  <c r="G9" i="5"/>
  <c r="I9" i="5"/>
  <c r="J9" i="5"/>
  <c r="K9" i="5"/>
  <c r="L9" i="5"/>
  <c r="M9" i="5"/>
  <c r="N9" i="5"/>
  <c r="O9" i="5"/>
  <c r="P9" i="5"/>
  <c r="Q9" i="5"/>
  <c r="E10" i="5"/>
  <c r="G10" i="5"/>
  <c r="I10" i="5"/>
  <c r="J10" i="5"/>
  <c r="K10" i="5"/>
  <c r="L10" i="5"/>
  <c r="M10" i="5"/>
  <c r="N10" i="5"/>
  <c r="O10" i="5"/>
  <c r="P10" i="5"/>
  <c r="Q10" i="5"/>
  <c r="E11" i="5"/>
  <c r="G11" i="5"/>
  <c r="I11" i="5"/>
  <c r="J11" i="5"/>
  <c r="K11" i="5"/>
  <c r="L11" i="5"/>
  <c r="M11" i="5"/>
  <c r="N11" i="5"/>
  <c r="O11" i="5"/>
  <c r="P11" i="5"/>
  <c r="Q11" i="5"/>
  <c r="E12" i="5"/>
  <c r="G12" i="5"/>
  <c r="I12" i="5"/>
  <c r="J12" i="5"/>
  <c r="K12" i="5"/>
  <c r="L12" i="5"/>
  <c r="M12" i="5"/>
  <c r="N12" i="5"/>
  <c r="O12" i="5"/>
  <c r="P12" i="5"/>
  <c r="Q12" i="5"/>
  <c r="F66" i="17" l="1"/>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E49" i="17"/>
  <c r="E53" i="17"/>
  <c r="E52" i="17"/>
  <c r="E51" i="17"/>
  <c r="E66" i="17" l="1"/>
  <c r="E65" i="17"/>
  <c r="E64" i="17"/>
  <c r="E63" i="17"/>
  <c r="E62" i="17"/>
  <c r="E61" i="17"/>
  <c r="E54" i="17"/>
  <c r="E50" i="17"/>
  <c r="E59" i="17"/>
  <c r="E48" i="17"/>
  <c r="E47" i="17"/>
  <c r="E46" i="17"/>
  <c r="E45" i="17"/>
  <c r="E44" i="17"/>
  <c r="E43" i="17"/>
  <c r="E42" i="17"/>
  <c r="E41" i="17"/>
  <c r="E40" i="17"/>
  <c r="E39" i="17"/>
  <c r="E60" i="17"/>
  <c r="E38" i="17"/>
  <c r="E37" i="17"/>
  <c r="E36" i="17"/>
  <c r="E35" i="17"/>
  <c r="E34" i="17"/>
  <c r="E33" i="17"/>
  <c r="E32" i="17"/>
  <c r="E31" i="17"/>
  <c r="E30" i="17"/>
  <c r="E29" i="17"/>
  <c r="E28" i="17"/>
  <c r="E27" i="17"/>
  <c r="E26" i="17"/>
  <c r="E25" i="17"/>
  <c r="E24" i="17"/>
  <c r="E23" i="17"/>
  <c r="E22" i="17"/>
  <c r="E21" i="17"/>
  <c r="E58" i="17"/>
  <c r="E57" i="17"/>
  <c r="E56" i="17"/>
  <c r="E20" i="17"/>
  <c r="E19" i="17"/>
  <c r="E18" i="17"/>
  <c r="E17" i="17"/>
  <c r="E16" i="17"/>
  <c r="E15" i="17"/>
  <c r="E14" i="17"/>
  <c r="E13" i="17"/>
  <c r="E12" i="17"/>
  <c r="E11" i="17"/>
  <c r="E10" i="17"/>
  <c r="E9" i="17"/>
  <c r="E8" i="17"/>
  <c r="E55" i="17"/>
  <c r="E7" i="17"/>
  <c r="E6" i="17"/>
  <c r="E5" i="17"/>
  <c r="E4" i="17"/>
  <c r="E3" i="17"/>
  <c r="E2" i="17"/>
</calcChain>
</file>

<file path=xl/sharedStrings.xml><?xml version="1.0" encoding="utf-8"?>
<sst xmlns="http://schemas.openxmlformats.org/spreadsheetml/2006/main" count="970" uniqueCount="297">
  <si>
    <t>Avoided Energy Costs</t>
  </si>
  <si>
    <t>Avoided Generating Capacity Costs</t>
  </si>
  <si>
    <t>Avoided T&amp;D Capacity Costs</t>
  </si>
  <si>
    <t>Avoided Ancillary Services</t>
  </si>
  <si>
    <t>Other Fuel Impacts</t>
  </si>
  <si>
    <t>Environmental Impacts</t>
  </si>
  <si>
    <t>Public Health Impacts</t>
  </si>
  <si>
    <t>Energy Security Impacts</t>
  </si>
  <si>
    <t>Other (Specify)</t>
  </si>
  <si>
    <t>Measure Costs (utility portion)</t>
  </si>
  <si>
    <t>Other Financial or Technical Support Costs</t>
  </si>
  <si>
    <t>Program Administration Costs</t>
  </si>
  <si>
    <t>Evaluation, Measurement, &amp; Verification</t>
  </si>
  <si>
    <t>Marketing and Outreach</t>
  </si>
  <si>
    <t>Shareholder/Utility Incentive Costs</t>
  </si>
  <si>
    <t>Other – describe</t>
  </si>
  <si>
    <t>Avoided Costs of Complying with RPS</t>
  </si>
  <si>
    <t>Avoided Environmental Compliance Costs</t>
  </si>
  <si>
    <t>Avoided Bad Debt, Arrearages, etc.</t>
  </si>
  <si>
    <t>Reduced Risk / Fuel Diversity</t>
  </si>
  <si>
    <t>Increased Reliability and Resilience</t>
  </si>
  <si>
    <t>Other - describe</t>
  </si>
  <si>
    <t>Other Fuel Costs</t>
  </si>
  <si>
    <t>Other Fuel Benefits</t>
  </si>
  <si>
    <t>Water and Other Resource Costs</t>
  </si>
  <si>
    <t>Water and Other Resource Benefits</t>
  </si>
  <si>
    <t>Environmental Costs</t>
  </si>
  <si>
    <t>Environmental Benefits</t>
  </si>
  <si>
    <t>Public Health Costs</t>
  </si>
  <si>
    <t>Public Health Benefits</t>
  </si>
  <si>
    <t>Economic Development and Job Costs</t>
  </si>
  <si>
    <t>Economic Development and Job Benefits</t>
  </si>
  <si>
    <t>Energy Security Costs</t>
  </si>
  <si>
    <t>Energy Security Benefits</t>
  </si>
  <si>
    <t>Economic Development and Job Impacts</t>
  </si>
  <si>
    <t>Market Transformation Impacts</t>
  </si>
  <si>
    <t>Measure Costs (customer portion)</t>
  </si>
  <si>
    <t>Reduced Bills (often an avoided utility system costs)</t>
  </si>
  <si>
    <t>Financial Costs (customer portion)</t>
  </si>
  <si>
    <t>Reduced O&amp;M Costs</t>
  </si>
  <si>
    <t>Transaction Costs</t>
  </si>
  <si>
    <t>Increased Comfort</t>
  </si>
  <si>
    <t>Increased O&amp;M Costs</t>
  </si>
  <si>
    <t>Increased Health &amp; Safety</t>
  </si>
  <si>
    <t>Increased Other Fuel Consumption</t>
  </si>
  <si>
    <t>Increased Productivity</t>
  </si>
  <si>
    <t>Increased Water Consumption</t>
  </si>
  <si>
    <t>Improved Aesthetics</t>
  </si>
  <si>
    <t>Property Improvements</t>
  </si>
  <si>
    <t>Reduced Other Fuel Consumption</t>
  </si>
  <si>
    <t>Reduced Water Consumption</t>
  </si>
  <si>
    <t>Additional Benefits for Low-Income Customers</t>
  </si>
  <si>
    <t>Avoided &amp; Deferred Equipment Replacement Costs</t>
  </si>
  <si>
    <t>Avoided T&amp;D Line Losses - Energy kWh</t>
  </si>
  <si>
    <t>Avoided T&amp;D Line Losses - Peak kW</t>
  </si>
  <si>
    <t>Wholesale Energy Price Suppression Effects- Energy kWh</t>
  </si>
  <si>
    <t>Wholesale Energy Price Suppression Effects - Peak kW</t>
  </si>
  <si>
    <t>Utility Costs</t>
  </si>
  <si>
    <t>Utility Benefits</t>
  </si>
  <si>
    <t>Other Key Questions</t>
  </si>
  <si>
    <t>What Discount Rate is Used?</t>
  </si>
  <si>
    <t>Water and Other Resource Impacts</t>
  </si>
  <si>
    <t>Participant Costs</t>
  </si>
  <si>
    <t>Participant Benefits</t>
  </si>
  <si>
    <t>Low Income Customer Impacts</t>
  </si>
  <si>
    <t>Low Income Customer Cost</t>
  </si>
  <si>
    <t>Low Income Customer Benefits</t>
  </si>
  <si>
    <t>Other Non-Monetized Impacts</t>
  </si>
  <si>
    <t>Non-Monetized Factors</t>
  </si>
  <si>
    <t>Are incentives to free-riders treated as an admin cost?</t>
  </si>
  <si>
    <t>Utility Costs: Measure Costs (utility portion)</t>
  </si>
  <si>
    <t>Utility Costs: Other Financial or Technical Support Costs</t>
  </si>
  <si>
    <t>Utility Costs: Program Administration Costs</t>
  </si>
  <si>
    <t>Utility Costs: Evaluation, Measurement, &amp; Verification</t>
  </si>
  <si>
    <t>Utility Costs: Marketing and Outreach</t>
  </si>
  <si>
    <t>Utility Costs: Shareholder/Utility Incentive Costs</t>
  </si>
  <si>
    <t>Utility Benefits: Avoided Energy Costs</t>
  </si>
  <si>
    <t>Utility Benefits: Avoided Generating Capacity Costs</t>
  </si>
  <si>
    <t>Utility Benefits: Avoided T&amp;D Capacity Costs</t>
  </si>
  <si>
    <t>Utility Benefits: Avoided T&amp;D Line Losses - Energy kWh</t>
  </si>
  <si>
    <t>Utility Benefits: Avoided T&amp;D Line Losses - Peak kW</t>
  </si>
  <si>
    <t>Utility Benefits: Avoided Ancillary Services</t>
  </si>
  <si>
    <t>Utility Benefits: Wholesale Energy Price Suppression Effects- Energy kWh</t>
  </si>
  <si>
    <t>Utility Benefits: Wholesale Energy Price Suppression Effects - Peak kW</t>
  </si>
  <si>
    <t>Utility Benefits: Avoided Costs of Complying with RPS</t>
  </si>
  <si>
    <t>Utility Benefits: Avoided Environmental Compliance Costs</t>
  </si>
  <si>
    <t>Utility Benefits: Avoided Bad Debt, Arrearages, etc.</t>
  </si>
  <si>
    <t>Utility Benefits: Reduced Risk / Fuel Diversity</t>
  </si>
  <si>
    <t>Utility Benefits: Increased Reliability and Resilience</t>
  </si>
  <si>
    <t>Participant Costs: Measure Costs (customer portion)</t>
  </si>
  <si>
    <t>Participant Costs: Financial Costs (customer portion)</t>
  </si>
  <si>
    <t>Participant Costs: Transaction Costs</t>
  </si>
  <si>
    <t>Participant Costs: Increased O&amp;M Costs</t>
  </si>
  <si>
    <t>Participant Costs: Increased Other Fuel Consumption</t>
  </si>
  <si>
    <t>Participant Costs: Increased Water Consumption</t>
  </si>
  <si>
    <t>Participant Benefits: Reduced Bills (often an avoided utility system costs)</t>
  </si>
  <si>
    <t>Participant Benefits: Reduced O&amp;M Costs</t>
  </si>
  <si>
    <t>Participant Benefits: Increased Comfort</t>
  </si>
  <si>
    <t>Participant Benefits: Increased Health &amp; Safety</t>
  </si>
  <si>
    <t>Participant Benefits: Increased Productivity</t>
  </si>
  <si>
    <t>Participant Benefits: Improved Aesthetics</t>
  </si>
  <si>
    <t>Participant Benefits: Property Improvements</t>
  </si>
  <si>
    <t>Participant Benefits: Reduced Other Fuel Consumption</t>
  </si>
  <si>
    <t>Participant Benefits: Reduced Water Consumption</t>
  </si>
  <si>
    <t>Participant Benefits: Additional Benefits for Low-Income Customers</t>
  </si>
  <si>
    <t>Participant Benefits: Avoided &amp; Deferred Equipment Replacement Costs</t>
  </si>
  <si>
    <t>Impact Name</t>
  </si>
  <si>
    <t>Category Name</t>
  </si>
  <si>
    <t>Combined Category/Impact for Drop Down</t>
  </si>
  <si>
    <t>Include in DropDown?</t>
  </si>
  <si>
    <t>Count on Policy Tab</t>
  </si>
  <si>
    <t>Non-monetized: Economic and Job Impacts</t>
  </si>
  <si>
    <t>Non-monetized: Other</t>
  </si>
  <si>
    <t>Non-monetized: Market Transformation</t>
  </si>
  <si>
    <t>EE</t>
  </si>
  <si>
    <t>DR</t>
  </si>
  <si>
    <t>Generation: Energy Generation</t>
  </si>
  <si>
    <t>Generation: Capacity</t>
  </si>
  <si>
    <t>Generation: Environmental Compliance</t>
  </si>
  <si>
    <t>Generation: RPS/CES Compliance</t>
  </si>
  <si>
    <t>Generation: Market Price Effects</t>
  </si>
  <si>
    <t>Generation: Ancillary Services</t>
  </si>
  <si>
    <t>Transmission: Capacity</t>
  </si>
  <si>
    <t>Transmission: System Losses</t>
  </si>
  <si>
    <t>Distribution: Capacity</t>
  </si>
  <si>
    <t>Distribution: System Losses</t>
  </si>
  <si>
    <t>Distribution: O&amp;M</t>
  </si>
  <si>
    <t>Distribution: Voltage</t>
  </si>
  <si>
    <t>General: Financial Incentives</t>
  </si>
  <si>
    <t>General: Program Administration Costs</t>
  </si>
  <si>
    <t>General: Utility Performance Incentives</t>
  </si>
  <si>
    <t>General: DG tariffs</t>
  </si>
  <si>
    <t>General: Credit and Collection Costs</t>
  </si>
  <si>
    <t>General: Risk</t>
  </si>
  <si>
    <t>General: Reliability</t>
  </si>
  <si>
    <t>General: Resilience</t>
  </si>
  <si>
    <t>DG</t>
  </si>
  <si>
    <t>DS</t>
  </si>
  <si>
    <t>Energy: Environmental Compliance</t>
  </si>
  <si>
    <t>Energy: Market Price Effects</t>
  </si>
  <si>
    <t>Interconnection Fees</t>
  </si>
  <si>
    <t>Risk</t>
  </si>
  <si>
    <t>Reliability</t>
  </si>
  <si>
    <t>Electric Utility System Impacts</t>
  </si>
  <si>
    <t>Host Customer Impacts</t>
  </si>
  <si>
    <t>Other Environmental Impacts</t>
  </si>
  <si>
    <t>Other: Describe</t>
  </si>
  <si>
    <t>Measure Costs (Host)</t>
  </si>
  <si>
    <t>Gas Utility System Impacts</t>
  </si>
  <si>
    <t>Economic Development/ Jobs</t>
  </si>
  <si>
    <t>Transaction costs (Host)</t>
  </si>
  <si>
    <t>Relevance to DER(s)</t>
  </si>
  <si>
    <t>Jurisdictions may apply either a broad or narrow review of policies across the DERs (see NSPM for DERs Ch. 3, Step 4) and Multi-DER Primary Test tab.</t>
  </si>
  <si>
    <t>Impact Category</t>
  </si>
  <si>
    <t xml:space="preserve">Specific Impact </t>
  </si>
  <si>
    <t>Policy, Statute or Decision</t>
  </si>
  <si>
    <t xml:space="preserve">Resilience </t>
  </si>
  <si>
    <t xml:space="preserve">Public Health </t>
  </si>
  <si>
    <t>Definitions of Impacts</t>
  </si>
  <si>
    <t>Economic Development and Jobs</t>
  </si>
  <si>
    <t>Societal Impacts</t>
  </si>
  <si>
    <t xml:space="preserve">Energy Security </t>
  </si>
  <si>
    <t>Greenhouse Gas Emissions</t>
  </si>
  <si>
    <t>Other Fuel</t>
  </si>
  <si>
    <r>
      <t xml:space="preserve">Use </t>
    </r>
    <r>
      <rPr>
        <b/>
        <sz val="14"/>
        <rFont val="Calibri"/>
        <family val="2"/>
        <scheme val="minor"/>
      </rPr>
      <t>Column P</t>
    </r>
    <r>
      <rPr>
        <sz val="14"/>
        <rFont val="Calibri"/>
        <family val="2"/>
        <scheme val="minor"/>
      </rPr>
      <t xml:space="preserve"> to note any specific interpretation of the statute language. Note that the full host of utility systems impacts are typically relevant, while non-energy and other energy impacts are typically informed by policies.</t>
    </r>
  </si>
  <si>
    <t>Purpose/Other Key Information                                                         (e.g., cite language from specific policy)</t>
  </si>
  <si>
    <r>
      <t xml:space="preserve">To align the policies with impact categories, indicate if the policy articulates the relevance of one or more of the impact categories for each DER in </t>
    </r>
    <r>
      <rPr>
        <b/>
        <sz val="14"/>
        <rFont val="Calibri"/>
        <family val="2"/>
        <scheme val="minor"/>
      </rPr>
      <t>Columns D-O</t>
    </r>
    <r>
      <rPr>
        <sz val="14"/>
        <rFont val="Calibri"/>
        <family val="2"/>
        <scheme val="minor"/>
      </rPr>
      <t xml:space="preserve"> by writing the code(s) for each DER relevant to each policy as follows: Energy Efficiency (EE), Demand Response (DR), Distributed Generation (DG), Distributed Storage (DS), Electric Vehicles (EV), Building Electrification (BE), or All DERs </t>
    </r>
  </si>
  <si>
    <t>Table 1. Electric Utility System Impacts</t>
  </si>
  <si>
    <t>Table 2. Gas Utility System Impacts</t>
  </si>
  <si>
    <t>Table 3. Other Fuel Impacts</t>
  </si>
  <si>
    <t xml:space="preserve">Table 4. Host Customer Impacts </t>
  </si>
  <si>
    <t xml:space="preserve">Table 5. Societal Impacts </t>
  </si>
  <si>
    <t>Table 4. Host Customer Impacts</t>
  </si>
  <si>
    <t>Table 5. Societal Impacts</t>
  </si>
  <si>
    <t>Other Fuels</t>
  </si>
  <si>
    <t>Resilience</t>
  </si>
  <si>
    <t xml:space="preserve">GHG Emissions </t>
  </si>
  <si>
    <t xml:space="preserve">Other Environmental </t>
  </si>
  <si>
    <t>Utility System</t>
  </si>
  <si>
    <t xml:space="preserve">Societal </t>
  </si>
  <si>
    <t>Host Customer</t>
  </si>
  <si>
    <t>Host Customer (non-low Income)</t>
  </si>
  <si>
    <t xml:space="preserve">Host Customer Low-Income </t>
  </si>
  <si>
    <t>Other</t>
  </si>
  <si>
    <t>Other Fuels (gas, oil, propane)</t>
  </si>
  <si>
    <t>Electric Utility System (or Gas Utility) Impacts</t>
  </si>
  <si>
    <t>Energy Burden/Equity</t>
  </si>
  <si>
    <r>
      <t xml:space="preserve">Articulate relevant policies and provide description, purpose and other key information in </t>
    </r>
    <r>
      <rPr>
        <b/>
        <sz val="14"/>
        <rFont val="Calibri"/>
        <family val="2"/>
        <scheme val="minor"/>
      </rPr>
      <t>Columns A-C</t>
    </r>
    <r>
      <rPr>
        <sz val="14"/>
        <rFont val="Calibri"/>
        <family val="2"/>
        <scheme val="minor"/>
      </rPr>
      <t xml:space="preserve">. </t>
    </r>
  </si>
  <si>
    <t xml:space="preserve">WASHINGTON'S APPLICABLE POLICIES
</t>
  </si>
  <si>
    <t>YES</t>
  </si>
  <si>
    <t xml:space="preserve">NOTES </t>
  </si>
  <si>
    <r>
      <t>Statute refers to</t>
    </r>
    <r>
      <rPr>
        <b/>
        <sz val="14"/>
        <color theme="1"/>
        <rFont val="Calibri"/>
        <family val="2"/>
        <scheme val="minor"/>
      </rPr>
      <t xml:space="preserve"> all DERs</t>
    </r>
  </si>
  <si>
    <t>For definitions of the Impact Categories, see Definitions tab.</t>
  </si>
  <si>
    <t>For Utilities to Fill Out - What Impacts are Currently Accounted for in Primary CE Test?</t>
  </si>
  <si>
    <t xml:space="preserve">(If an impact is not relevant to a particular DER type, indicate N/A)  </t>
  </si>
  <si>
    <t>Notes</t>
  </si>
  <si>
    <t>Is the impact accounted for in current DER BCA/Valuation? (yes, no, not sure, N/A)</t>
  </si>
  <si>
    <r>
      <rPr>
        <b/>
        <sz val="18"/>
        <color theme="1"/>
        <rFont val="Calibri"/>
        <family val="2"/>
        <scheme val="minor"/>
      </rPr>
      <t>Impacts Relevant to the Policy</t>
    </r>
    <r>
      <rPr>
        <sz val="14"/>
        <color theme="1"/>
        <rFont val="Calibri"/>
        <family val="2"/>
        <scheme val="minor"/>
      </rPr>
      <t xml:space="preserve">
(Indicate YES, NO, or NOT CLEAR/NOT SURE)</t>
    </r>
  </si>
  <si>
    <t>Asset value</t>
  </si>
  <si>
    <t>Productivity</t>
  </si>
  <si>
    <t>Economic well-being</t>
  </si>
  <si>
    <t>Comfort</t>
  </si>
  <si>
    <t>Health &amp; safety</t>
  </si>
  <si>
    <t>Empowerment &amp; control</t>
  </si>
  <si>
    <t>Satisfaction &amp; pride</t>
  </si>
  <si>
    <t>Tax Incentives</t>
  </si>
  <si>
    <t>Non-Energy Impacts (non-low income)</t>
  </si>
  <si>
    <t>Non-Energy Impacts (Low income)</t>
  </si>
  <si>
    <t>Energy: Gas Commodity</t>
  </si>
  <si>
    <t>Transp: Pipeline Capacity</t>
  </si>
  <si>
    <t>Distribution: Pipeline losses</t>
  </si>
  <si>
    <t>Distribution: Gas distribution</t>
  </si>
  <si>
    <t xml:space="preserve"> An electric utility must, consistent with the requirements of RCW 19.280.030 and 19.405.140, ensure that all customers are benefiting from the transition to clean energy through: 1) the equitable distribution of energy and nonenergy benefits and reduction of burdens to vulnerable populations and highly impacted communities; 2) long-term and short-term public health and environmental benefits; 3) reduction of costs and risks; and 4) energy security and resiliency (RCW 19.405.040(8))</t>
  </si>
  <si>
    <t>Statute refers to  EE</t>
  </si>
  <si>
    <t>Clean Energy Transformation Act</t>
  </si>
  <si>
    <t>Energy Independence Act</t>
  </si>
  <si>
    <t>An electric utility must, consistent with the requirements of RCW 19.285, pursue all available conservation that is cost-effective, reliable, and feasible, determinied using methodologies consistent with the NWPCC. RCW 19.285.020 declares that making the most of our plentiful local resources will stabilize electricity prices for Washington residents, provide economic benefits for Washington counties and farmers, create high quality jobs in Washington, provide opportunities for training apprentice workers in the renewable energy field, protect clean air and water, and position Washington state as a national leader in clean energy technologies.</t>
  </si>
  <si>
    <t>NOT SURE</t>
  </si>
  <si>
    <t>NO</t>
  </si>
  <si>
    <t>EVSE</t>
  </si>
  <si>
    <r>
      <rPr>
        <b/>
        <i/>
        <sz val="18"/>
        <color theme="9"/>
        <rFont val="Calibri"/>
        <family val="2"/>
        <scheme val="minor"/>
      </rPr>
      <t>For all Stakeholders to Complete:</t>
    </r>
    <r>
      <rPr>
        <b/>
        <i/>
        <sz val="18"/>
        <color theme="4"/>
        <rFont val="Calibri"/>
        <family val="2"/>
        <scheme val="minor"/>
      </rPr>
      <t xml:space="preserve"> </t>
    </r>
    <r>
      <rPr>
        <sz val="18"/>
        <rFont val="Calibri"/>
        <family val="2"/>
        <scheme val="minor"/>
      </rPr>
      <t xml:space="preserve">Fill in which impacts you consider relevant based on identified policy goals </t>
    </r>
  </si>
  <si>
    <t>Regulation applies to all DERs</t>
  </si>
  <si>
    <t>Utility Avoided Costs - Energy</t>
  </si>
  <si>
    <t>Utility Avoided Costs - Capacity</t>
  </si>
  <si>
    <t>Utility Avoided Costs - Elevelized Avoided Costs</t>
  </si>
  <si>
    <r>
      <t xml:space="preserve">A utility must, pursuant to WAC 480-106-040 (1)(b), for the purposes of estimating the avoided costs for qualifying facility generators of 5 MW or less, calculate the maximum value of avoided </t>
    </r>
    <r>
      <rPr>
        <b/>
        <i/>
        <u/>
        <sz val="14"/>
        <color theme="1"/>
        <rFont val="Calibri"/>
        <family val="2"/>
        <scheme val="minor"/>
      </rPr>
      <t>capacity.</t>
    </r>
    <r>
      <rPr>
        <sz val="14"/>
        <color theme="1"/>
        <rFont val="Calibri"/>
        <family val="2"/>
        <scheme val="minor"/>
      </rPr>
      <t xml:space="preserve">
Identification of avoided capacity: An estimated avoided cost of capacity expressed in dollars per megawatt based on the projected fixed cost of the next planned capacity addition identified in the succeeding twenty years in the utility's most recently acknowledged integrated resource plan filed pursuant to WAC 480-100-238 Integrated resource planning, and such identification must include the following:
(i) Identification of capacity cost: A utility must identify the projected fixed costs of its next planned capacity addition based on either the estimates included in its most recently acknowledged integrated resource plan or the most recent project proposals received pursuant to an RFP issued consistent with chapter 480-107 WAC, whichever is most current; and
(ii) (ii) Proxy for planned market purchases: If the utility's most recently acknowledged integrated resource plan identifies the need for capacity in the form of market purchases not yet executed, then the utility shall use the projected fixed costs of a simple-cycle combustion turbine unit as identified in the integrated resource plan as the avoided capacity cost of the market purchases.</t>
    </r>
  </si>
  <si>
    <r>
      <t xml:space="preserve">A utility must, pursuant to WAC 480-106-040 (1)(a), for the purposes of estimating the avoided costs for qualifying facility generators of 5 MW or less, calculate the maximum value of avoided </t>
    </r>
    <r>
      <rPr>
        <b/>
        <i/>
        <u/>
        <sz val="14"/>
        <color theme="1"/>
        <rFont val="Calibri"/>
        <family val="2"/>
        <scheme val="minor"/>
      </rPr>
      <t>energy</t>
    </r>
    <r>
      <rPr>
        <sz val="14"/>
        <color theme="1"/>
        <rFont val="Calibri"/>
        <family val="2"/>
        <scheme val="minor"/>
      </rPr>
      <t>.
Identification of avoided energy: An estimated avoided cost of energy based on the utility's current forecast of market prices for power stated on a cents per kilowatt-hour or dollars per megawatt-hour basis for the current calendar year and each of the next twenty years. In determining its avoided cost of energy, the utility may incorporate the daily and seasonal peak and off-peak period prices, by year;</t>
    </r>
  </si>
  <si>
    <r>
      <t>A utility must, pursuant to WAC 480-106-040 (1)(c), for the purposes of estimating the avoided costs for qualifying facility generators of 5 MW or less, calculate the value of</t>
    </r>
    <r>
      <rPr>
        <b/>
        <i/>
        <u/>
        <sz val="14"/>
        <color theme="1"/>
        <rFont val="Calibri"/>
        <family val="2"/>
        <scheme val="minor"/>
      </rPr>
      <t xml:space="preserve"> levelized avoided cost pricing</t>
    </r>
    <r>
      <rPr>
        <sz val="14"/>
        <color theme="1"/>
        <rFont val="Calibri"/>
        <family val="2"/>
        <scheme val="minor"/>
      </rPr>
      <t>.
Levelized avoided cost pricing: The avoided cost of capacity must account for any differences between the in-service date of the qualifying facility and the date of the next planned generating unit by levelizing the lump sum present value of the avoided cost of capacity discounted by the utility's commission-approved weighted average cost of capital.</t>
    </r>
  </si>
  <si>
    <t xml:space="preserve">PURPA compliance: There are already prevailing regulations that apply to the utility when determining avoided energy for the purposes of calculating avoided costs of procuring qualifying facility resources. Any methodology for calculating avoided energy for DERs should not present a conflict with those regulations. </t>
  </si>
  <si>
    <t xml:space="preserve">PURPA compliance: There are already prevailing regulations that apply to the utility when determining avoided capacity for the purposes of calculating avoided costs of procuring qualifying facility resources. </t>
  </si>
  <si>
    <r>
      <t xml:space="preserve">PURPA compliance: There are already prevailing regulations that apply to the utility when determining </t>
    </r>
    <r>
      <rPr>
        <b/>
        <i/>
        <u/>
        <sz val="14"/>
        <color theme="1"/>
        <rFont val="Calibri"/>
        <family val="2"/>
        <scheme val="minor"/>
      </rPr>
      <t xml:space="preserve">levelized avoided cost pricing. </t>
    </r>
  </si>
  <si>
    <t>Customer Sales Tax Exemption for Renewable Energy Equipment</t>
  </si>
  <si>
    <t>Subject to the requirements of this section, the tax imposed  by RCW 82.08.020 ((on)) does not apply to sales of machinery and equipment used directly in generating electricity using fuel cells, wind, sun, biomass energy, tidal or wave energy, geothermal resources, or technology that converts otherwise lost energy from exhaust, as the principal source of power, or to sales of or charges made for labor and services rendered in respect to installing such machinery and equipment.
Policy is 100% sales tax exemption for systems up to 100kW AC and 50% for Systems 100kW AC&lt;x&lt;500kW AC</t>
  </si>
  <si>
    <t>No</t>
  </si>
  <si>
    <t>Yes</t>
  </si>
  <si>
    <t>Net Electric Metering</t>
  </si>
  <si>
    <t>https://lawfilesext.leg.wa.gov/biennium/2019-20/Pdf/Bills/Senate%20Passed%20Legislature/5116-S2.PL.pdf</t>
  </si>
  <si>
    <t>Regulation applies only to distributed generation.</t>
  </si>
  <si>
    <t>https://apps.leg.wa.gov/rcw/default.aspx?cite=80.60&amp;full=true#80.60.030</t>
  </si>
  <si>
    <t>RCW 80.60.030
the net energy measurement, billed charges for kilowatt-hour consumption, and credits for excess kilowatt-hour generation by a net metered system, must be calculated in the following manner:
(1) The electric utility shall measure the net electricity produced or consumed during the billing period, in accordance with normal metering practices.
(2) If the electricity supplied by the electric utility exceeds the electricity generated by the customer-generator's net metering system and fed back to the electric utility during the billing period, the customer-generator shall be billed for the net electricity supplied by the electric utility, in accordance with normal metering practices.
(3) If excess electricity generated by the net metering system during a billing period exceeds the electricity supplied by the electric utility during the same billing period, the customer-generator:
(a) Shall be billed for the appropriate customer charges for that billing period, in accordance with RCW 80.60.020; and
(b) Shall be credited for the excess kilowatt-hours generated during the billing period, with the credit for kilowatt-hours appearing on the bill for the following billing period.
(4) If a customer-generator requests, an electric utility shall provide such a customer-generator meter aggregation.
(a) For a customer-generator participating in meter aggregation, credits for kilowatt-hours earned by the customer-generator's net metering system during the billing period first shall be used to offset electricity supplied by the electric utility at the location of the customer-generator's designated meter.</t>
  </si>
  <si>
    <t>Regulation applies to distributed generation directly and distributed storage loosely</t>
  </si>
  <si>
    <t>Distributed Generation and Distributed Storage</t>
  </si>
  <si>
    <t>https://app.leg.wa.gov/RCW/default.aspx?cite=19.405&amp;full=true&amp;pdf=true</t>
  </si>
  <si>
    <t>CETA - 19.405.120</t>
  </si>
  <si>
    <t>CETA - 19.405.040</t>
  </si>
  <si>
    <t>Includes provisions for applicably regulated utilities responsibilities towards greenhouse gas nuetrality. Applicability primarly is tied to the creation, measurement, ownership, transferability, retention, and retirement of Renewable Energy Credits and other environmental attributes.</t>
  </si>
  <si>
    <t>Weatherization Assistance Program</t>
  </si>
  <si>
    <t>Distributed Generation</t>
  </si>
  <si>
    <t>While primarily a federal program, WA State does provide additional funds and appoints local administrator (Commerce) to run program. Applicability to this excersice is the eligability of renewable energy systems to receive WAP funds.</t>
  </si>
  <si>
    <t>https://www.commerce.wa.gov/wp-content/uploads/2021/10/2021-Wx-Manual-Oct-1-2021.docx</t>
  </si>
  <si>
    <t>USDA Renewable Energy For America Program</t>
  </si>
  <si>
    <t>https://www.rd.usda.gov/programs-services/energy-programs/rural-energy-america-program-renewable-energy-systems-energy-efficiency-improvement-guaranteed-loans/wa</t>
  </si>
  <si>
    <t>Coordinated by the federal USDA, local state offices provide funds for applicants meeting requriements to install renewable energy systems either through grants, loans, or both.</t>
  </si>
  <si>
    <t>Distributed Energy Resource Planning - RCW 19.280.100</t>
  </si>
  <si>
    <t xml:space="preserve">Creates requirements similar to existing IRP regulatory requirements for smaller scale resources. Additionally creates guidelines for both internal utility planning and interdepartment coordination. </t>
  </si>
  <si>
    <t>https://app.leg.wa.gov/RCW/default.aspx?cite=19.280.100</t>
  </si>
  <si>
    <t>https://app.leg.wa.gov/RCW/default.aspx?cite=19.280.101</t>
  </si>
  <si>
    <t xml:space="preserve">Content of an Integrated Resource Plan. WAC 480-100-620 </t>
  </si>
  <si>
    <t>All DER's</t>
  </si>
  <si>
    <t>Outlines requirements of IRP planning contents and assumptions with specific requirements for DER's. Additionally includes requirements for procurement of cost effective resources, including DER's</t>
  </si>
  <si>
    <t>N/A</t>
  </si>
  <si>
    <t>Included in current PSE BCA but PSE is still developing an internal value for Ancillary services</t>
  </si>
  <si>
    <t>Community Solar Projects. RCW 82.16.183</t>
  </si>
  <si>
    <t xml:space="preserve">Applies to recently amended WA State community solar program, which includes grant funds from WA Commerce. RCW outlines requirments of various actors, administrators, program coordinator, and subscription treatment. Includes provisions for hybrid systems. </t>
  </si>
  <si>
    <t>https://app.leg.wa.gov/RCW/default.aspx?cite=82.16.183</t>
  </si>
  <si>
    <t>RCW 19.285.045</t>
  </si>
  <si>
    <t>Conservation (EE)</t>
  </si>
  <si>
    <t>Establishes EE target-setting procedures, requires utilities pursue "all available conservation that is cost-effective, reliable, and feasible."</t>
  </si>
  <si>
    <t>Conservation (EE) and renewable energy</t>
  </si>
  <si>
    <t>Yes*</t>
  </si>
  <si>
    <t>*encourage use of low-global warming potential refrigerants</t>
  </si>
  <si>
    <t>WAC 480-109-100</t>
  </si>
  <si>
    <t>WAC 194-37-070</t>
  </si>
  <si>
    <t xml:space="preserve">Conservation (EE) </t>
  </si>
  <si>
    <t>Rules for applying an integrated portfolio approach to developing cost-effective biennial conservation targets; prescribes the Total Resource Cost Test as the benefit-cost ratio approach; includes all aspects that must be included in the TRC, including energy, capacity, avoided costs, nonenergy impacts, etc.</t>
  </si>
  <si>
    <t>RCW 19.260.080</t>
  </si>
  <si>
    <t>Demand Response (DR)</t>
  </si>
  <si>
    <t>Establishes that storage water heaters must include a communications port to enable demand response.</t>
  </si>
  <si>
    <t>RCW 19.405.050</t>
  </si>
  <si>
    <t>Requires utilities to do demand response.  Specifically, to pursue "all cost-effective, reliable and feasible conservation and efficiency resources, and demand response".</t>
  </si>
  <si>
    <t>Establishes the procedures for acquiring cost-effective conservation; prescribes the energy efficiency resource standards.  Includes requirement that a "utility's conservation portfolio must pass a cost-effectiveness test consistent with that used in the [Power Plan]. A utility must evaluate conservation useing cost-effectiveness tests consistent with those used by the [NWPCC] (except low income conservation). Enables low-income conservation (Sec. 10). Requires "Prudence" (Sec. 4) which says "A utility retains the responsibility to demonstrate the prudence of all conservation expenditures, consistent with RCW 19.285.050." Requires adaptive management.</t>
  </si>
  <si>
    <t>16 USC 839a Northwest Power Act</t>
  </si>
  <si>
    <t>Among other things, it establishes a 10% bonus for the energy and capacity benefits of conservation measures.</t>
  </si>
  <si>
    <t>*only to the extent that it requires the inclusion of deferred system O&amp;M and peak capacity reductions, which implicitly impacts resilience.</t>
  </si>
  <si>
    <t xml:space="preserve">It's the "definitions" sections, so there's a lot there. </t>
  </si>
  <si>
    <t>*The Social Cost of Carbon</t>
  </si>
  <si>
    <t xml:space="preserve"> Yes</t>
  </si>
  <si>
    <t>Included in EE avoided costs as "renewable (zero carbon) premium" on future energy prices.</t>
  </si>
  <si>
    <t>*Included as an EE non-energy impact</t>
  </si>
  <si>
    <t>RCW 80.28.360</t>
  </si>
  <si>
    <t>Electric Vehicle Supply Equipment (EVSE)</t>
  </si>
  <si>
    <t>Allows electric companies to receive an incentive rate of return up to 2% for capital investment into EVSE. This incentive is only available so long as the capital expenditures do not increase annual retail revenue requirement by more than 0.25% after accounting for the benefits of transportation electrification.</t>
  </si>
  <si>
    <t>RCW 80.28.365</t>
  </si>
  <si>
    <t xml:space="preserve">Allows utilities to submit transportation electrification plans (TEPs), which include Anticipated benefits and costs of TE. </t>
  </si>
  <si>
    <t>UTC EVSE Policy Statement - Docket UE-160799</t>
  </si>
  <si>
    <t>Among other things, details the reporting requirements for benefits and costs of EV programs as well as outlining how to calculate the benefits and costs of EV programs.</t>
  </si>
  <si>
    <t>Includes provisions for providing Energy Assistance to low income households.  Under the definition of Energy Assistance, this may include projects such as weatherization, conservation and EE, and monetary assistance, such as a grant program or discounts for lower income households, intended to lower a household's energy burden. Correlated to row 26. 
Utilities may consider using federal and Commerce-granted funds for capital projects such as multifamily community solar.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</si>
</sst>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
      <i/>
      <sz val="11"/>
      <color theme="1"/>
      <name val="Calibri"/>
      <family val="2"/>
      <scheme val="minor"/>
    </font>
    <font>
      <sz val="12"/>
      <color theme="1"/>
      <name val="Calibri"/>
      <family val="2"/>
      <scheme val="minor"/>
    </font>
    <font>
      <b/>
      <i/>
      <sz val="18"/>
      <color theme="1"/>
      <name val="Calibri"/>
      <family val="2"/>
      <scheme val="minor"/>
    </font>
    <font>
      <sz val="10"/>
      <color theme="1"/>
      <name val="Calibri"/>
      <family val="2"/>
    </font>
    <font>
      <b/>
      <sz val="12"/>
      <color theme="0"/>
      <name val="Calibri"/>
      <family val="2"/>
    </font>
    <font>
      <b/>
      <sz val="11"/>
      <color theme="0"/>
      <name val="Calibri"/>
      <family val="2"/>
    </font>
    <font>
      <sz val="11"/>
      <color rgb="FFFF0000"/>
      <name val="Calibri"/>
      <family val="2"/>
    </font>
    <font>
      <sz val="10"/>
      <color rgb="FFFF0000"/>
      <name val="Calibri"/>
      <family val="2"/>
    </font>
    <font>
      <b/>
      <i/>
      <sz val="12"/>
      <color theme="1"/>
      <name val="Calibri"/>
      <family val="2"/>
    </font>
    <font>
      <b/>
      <i/>
      <sz val="11"/>
      <color theme="1"/>
      <name val="Calibri"/>
      <family val="2"/>
    </font>
    <font>
      <b/>
      <sz val="11"/>
      <color theme="0" tint="-0.34998626667073579"/>
      <name val="Calibri"/>
      <family val="2"/>
      <scheme val="minor"/>
    </font>
    <font>
      <sz val="11"/>
      <color theme="0" tint="-0.34998626667073579"/>
      <name val="Calibri"/>
      <family val="2"/>
      <scheme val="minor"/>
    </font>
    <font>
      <sz val="10"/>
      <color theme="0" tint="-4.9989318521683403E-2"/>
      <name val="Calibri"/>
      <family val="2"/>
      <scheme val="minor"/>
    </font>
    <font>
      <sz val="11"/>
      <color rgb="FFFF0000"/>
      <name val="Calibri"/>
      <family val="2"/>
      <scheme val="minor"/>
    </font>
    <font>
      <sz val="14"/>
      <color rgb="FF0070C0"/>
      <name val="Calibri"/>
      <family val="2"/>
      <scheme val="minor"/>
    </font>
    <font>
      <sz val="14"/>
      <color theme="1"/>
      <name val="Calibri"/>
      <family val="2"/>
      <scheme val="minor"/>
    </font>
    <font>
      <sz val="18"/>
      <color rgb="FFFF0000"/>
      <name val="Calibri"/>
      <family val="2"/>
      <scheme val="minor"/>
    </font>
    <font>
      <b/>
      <sz val="20"/>
      <name val="Calibri"/>
      <family val="2"/>
      <scheme val="minor"/>
    </font>
    <font>
      <b/>
      <sz val="14"/>
      <color theme="1"/>
      <name val="Calibri"/>
      <family val="2"/>
      <scheme val="minor"/>
    </font>
    <font>
      <sz val="12"/>
      <name val="Calibri"/>
      <family val="2"/>
      <scheme val="minor"/>
    </font>
    <font>
      <sz val="11"/>
      <color rgb="FF5B6A7F"/>
      <name val="Calibri"/>
      <family val="2"/>
      <scheme val="minor"/>
    </font>
    <font>
      <b/>
      <sz val="14"/>
      <name val="Calibri"/>
      <family val="2"/>
      <scheme val="minor"/>
    </font>
    <font>
      <sz val="14"/>
      <name val="Calibri"/>
      <family val="2"/>
      <scheme val="minor"/>
    </font>
    <font>
      <b/>
      <i/>
      <sz val="14"/>
      <name val="Calibri"/>
      <family val="2"/>
      <scheme val="minor"/>
    </font>
    <font>
      <i/>
      <sz val="15"/>
      <color theme="1"/>
      <name val="Calibri"/>
      <family val="2"/>
      <scheme val="minor"/>
    </font>
    <font>
      <b/>
      <sz val="18"/>
      <color theme="1"/>
      <name val="Calibri"/>
      <family val="2"/>
      <scheme val="minor"/>
    </font>
    <font>
      <b/>
      <u/>
      <sz val="16"/>
      <name val="Helvetica"/>
    </font>
    <font>
      <sz val="10"/>
      <color theme="1"/>
      <name val="Calibri"/>
      <family val="2"/>
    </font>
    <font>
      <sz val="12"/>
      <color theme="1"/>
      <name val="Calibri"/>
      <family val="2"/>
    </font>
    <font>
      <b/>
      <i/>
      <sz val="18"/>
      <color theme="4"/>
      <name val="Calibri"/>
      <family val="2"/>
      <scheme val="minor"/>
    </font>
    <font>
      <sz val="11"/>
      <color theme="4"/>
      <name val="Calibri"/>
      <family val="2"/>
      <scheme val="minor"/>
    </font>
    <font>
      <b/>
      <sz val="11"/>
      <color theme="4"/>
      <name val="Calibri"/>
      <family val="2"/>
      <scheme val="minor"/>
    </font>
    <font>
      <b/>
      <sz val="14"/>
      <color theme="4"/>
      <name val="Calibri"/>
      <family val="2"/>
      <scheme val="minor"/>
    </font>
    <font>
      <sz val="16"/>
      <color theme="4"/>
      <name val="Calibri"/>
      <family val="2"/>
      <scheme val="minor"/>
    </font>
    <font>
      <i/>
      <sz val="12"/>
      <color theme="1"/>
      <name val="Calibri"/>
      <family val="2"/>
      <scheme val="minor"/>
    </font>
    <font>
      <sz val="14"/>
      <color theme="0" tint="-4.9989318521683403E-2"/>
      <name val="Calibri"/>
      <family val="2"/>
      <scheme val="minor"/>
    </font>
    <font>
      <b/>
      <sz val="18"/>
      <color theme="0"/>
      <name val="Calibri"/>
      <family val="2"/>
      <scheme val="minor"/>
    </font>
    <font>
      <b/>
      <sz val="20"/>
      <color theme="0"/>
      <name val="Calibri"/>
      <family val="2"/>
      <scheme val="minor"/>
    </font>
    <font>
      <i/>
      <sz val="15"/>
      <name val="Calibri"/>
      <family val="2"/>
      <scheme val="minor"/>
    </font>
    <font>
      <b/>
      <sz val="11"/>
      <name val="Calibri"/>
      <family val="2"/>
    </font>
    <font>
      <b/>
      <sz val="14"/>
      <name val="Calibri"/>
      <family val="2"/>
    </font>
    <font>
      <b/>
      <sz val="13"/>
      <name val="Calibri"/>
      <family val="2"/>
      <scheme val="minor"/>
    </font>
    <font>
      <b/>
      <sz val="13"/>
      <color theme="1"/>
      <name val="Calibri"/>
      <family val="2"/>
      <scheme val="minor"/>
    </font>
    <font>
      <sz val="18"/>
      <name val="Calibri"/>
      <family val="2"/>
      <scheme val="minor"/>
    </font>
    <font>
      <b/>
      <sz val="16"/>
      <name val="Calibri"/>
      <family val="2"/>
      <scheme val="minor"/>
    </font>
    <font>
      <b/>
      <sz val="16"/>
      <color theme="1"/>
      <name val="Calibri"/>
      <family val="2"/>
      <scheme val="minor"/>
    </font>
    <font>
      <b/>
      <i/>
      <sz val="18"/>
      <color theme="9"/>
      <name val="Calibri"/>
      <family val="2"/>
      <scheme val="minor"/>
    </font>
    <font>
      <b/>
      <i/>
      <u/>
      <sz val="14"/>
      <color theme="1"/>
      <name val="Calibri"/>
      <family val="2"/>
      <scheme val="minor"/>
    </font>
    <font>
      <sz val="14"/>
      <color theme="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s>
  <borders count="34">
    <border>
      <left/>
      <right/>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medium">
        <color indexed="64"/>
      </right>
      <top/>
      <bottom/>
      <diagonal/>
    </border>
    <border>
      <left/>
      <right/>
      <top style="medium">
        <color auto="1"/>
      </top>
      <bottom style="thin">
        <color auto="1"/>
      </bottom>
      <diagonal/>
    </border>
    <border>
      <left/>
      <right/>
      <top/>
      <bottom style="thin">
        <color indexed="64"/>
      </bottom>
      <diagonal/>
    </border>
    <border>
      <left style="medium">
        <color auto="1"/>
      </left>
      <right style="medium">
        <color auto="1"/>
      </right>
      <top style="thin">
        <color auto="1"/>
      </top>
      <bottom style="thin">
        <color auto="1"/>
      </bottom>
      <diagonal/>
    </border>
    <border>
      <left/>
      <right style="medium">
        <color indexed="64"/>
      </right>
      <top/>
      <bottom style="thin">
        <color indexed="64"/>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medium">
        <color indexed="64"/>
      </right>
      <top/>
      <bottom/>
      <diagonal/>
    </border>
  </borders>
  <cellStyleXfs count="6">
    <xf numFmtId="0" fontId="0"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cellStyleXfs>
  <cellXfs count="185">
    <xf numFmtId="0" fontId="0" fillId="0" borderId="0" xfId="0"/>
    <xf numFmtId="0" fontId="4" fillId="0" borderId="0" xfId="0" applyFont="1"/>
    <xf numFmtId="0" fontId="7" fillId="0" borderId="0" xfId="0" applyFont="1" applyAlignment="1">
      <alignment vertical="top" wrapText="1"/>
    </xf>
    <xf numFmtId="0" fontId="7" fillId="0" borderId="0" xfId="0" applyFont="1" applyAlignment="1">
      <alignment horizontal="left" vertical="top"/>
    </xf>
    <xf numFmtId="0" fontId="6" fillId="0" borderId="0" xfId="2" applyFont="1" applyAlignment="1">
      <alignment vertical="top" wrapText="1"/>
    </xf>
    <xf numFmtId="0" fontId="7" fillId="0" borderId="0" xfId="0" applyFont="1" applyAlignment="1">
      <alignment wrapText="1"/>
    </xf>
    <xf numFmtId="0" fontId="7" fillId="0" borderId="0" xfId="0" applyFont="1" applyAlignment="1">
      <alignment horizontal="left"/>
    </xf>
    <xf numFmtId="0" fontId="5" fillId="0" borderId="0" xfId="2" applyFont="1" applyAlignment="1">
      <alignmen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15" fillId="0" borderId="0" xfId="0" applyFont="1" applyAlignment="1">
      <alignment horizontal="center"/>
    </xf>
    <xf numFmtId="0" fontId="0" fillId="0" borderId="3" xfId="0" applyBorder="1"/>
    <xf numFmtId="0" fontId="14" fillId="0" borderId="14" xfId="0"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0" fillId="0" borderId="17" xfId="0" applyBorder="1"/>
    <xf numFmtId="0" fontId="16" fillId="0" borderId="0" xfId="0" applyFont="1"/>
    <xf numFmtId="0" fontId="5" fillId="0" borderId="0" xfId="2" applyFont="1" applyAlignment="1">
      <alignment vertical="top"/>
    </xf>
    <xf numFmtId="0" fontId="0" fillId="0" borderId="9" xfId="0" applyBorder="1"/>
    <xf numFmtId="0" fontId="0" fillId="0" borderId="3" xfId="0" applyBorder="1" applyAlignment="1">
      <alignment horizontal="center"/>
    </xf>
    <xf numFmtId="0" fontId="0" fillId="0" borderId="0" xfId="0" applyAlignment="1">
      <alignment horizontal="center"/>
    </xf>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center" vertical="center" wrapText="1"/>
    </xf>
    <xf numFmtId="0" fontId="2" fillId="0" borderId="0" xfId="0" applyFont="1"/>
    <xf numFmtId="0" fontId="0" fillId="0" borderId="0" xfId="0" applyFont="1"/>
    <xf numFmtId="0" fontId="19" fillId="0" borderId="0" xfId="0" applyFont="1"/>
    <xf numFmtId="0" fontId="24" fillId="0" borderId="0" xfId="0" applyFont="1" applyAlignment="1">
      <alignment horizontal="center"/>
    </xf>
    <xf numFmtId="0" fontId="3" fillId="0" borderId="0" xfId="5"/>
    <xf numFmtId="0" fontId="19" fillId="0" borderId="0" xfId="0" applyFont="1" applyAlignment="1">
      <alignment vertical="top" wrapText="1"/>
    </xf>
    <xf numFmtId="0" fontId="7" fillId="0" borderId="0" xfId="0" applyFont="1" applyFill="1" applyBorder="1" applyAlignment="1">
      <alignment wrapText="1"/>
    </xf>
    <xf numFmtId="0" fontId="3" fillId="0" borderId="0" xfId="5" applyFill="1" applyBorder="1" applyAlignment="1">
      <alignment vertical="top" wrapText="1"/>
    </xf>
    <xf numFmtId="0" fontId="3" fillId="0" borderId="0" xfId="5" applyFill="1" applyBorder="1" applyAlignment="1">
      <alignment horizontal="left" vertical="top"/>
    </xf>
    <xf numFmtId="0" fontId="7" fillId="0" borderId="0" xfId="0" applyFont="1" applyFill="1" applyBorder="1" applyAlignment="1">
      <alignment horizontal="left"/>
    </xf>
    <xf numFmtId="0" fontId="8" fillId="0" borderId="0" xfId="0" applyFont="1" applyFill="1" applyBorder="1"/>
    <xf numFmtId="0" fontId="9" fillId="0" borderId="0" xfId="0" applyFont="1" applyFill="1" applyBorder="1"/>
    <xf numFmtId="0" fontId="7" fillId="0" borderId="0" xfId="0" applyFont="1" applyFill="1" applyBorder="1" applyAlignment="1">
      <alignment horizontal="left" vertical="top"/>
    </xf>
    <xf numFmtId="0" fontId="0" fillId="0" borderId="0" xfId="0" applyFill="1" applyBorder="1" applyAlignment="1">
      <alignment wrapText="1"/>
    </xf>
    <xf numFmtId="0" fontId="10" fillId="0" borderId="0" xfId="0" applyFont="1" applyFill="1" applyBorder="1"/>
    <xf numFmtId="0" fontId="0" fillId="0" borderId="0" xfId="0" applyFill="1" applyBorder="1" applyAlignment="1">
      <alignment horizontal="left" vertical="top"/>
    </xf>
    <xf numFmtId="0" fontId="11" fillId="0" borderId="0" xfId="0" applyFont="1" applyFill="1" applyBorder="1" applyAlignment="1">
      <alignment wrapText="1"/>
    </xf>
    <xf numFmtId="0" fontId="0" fillId="0" borderId="0" xfId="0" applyFill="1" applyBorder="1" applyAlignment="1">
      <alignment vertical="top" wrapText="1"/>
    </xf>
    <xf numFmtId="0" fontId="9" fillId="0" borderId="0" xfId="0" applyFont="1" applyFill="1" applyBorder="1" applyAlignment="1">
      <alignment horizontal="left" vertical="top"/>
    </xf>
    <xf numFmtId="0" fontId="12" fillId="0" borderId="0" xfId="0" applyFont="1" applyFill="1" applyBorder="1" applyAlignment="1">
      <alignment vertical="top"/>
    </xf>
    <xf numFmtId="0" fontId="13" fillId="0" borderId="0" xfId="0" applyFont="1" applyFill="1" applyBorder="1" applyAlignment="1">
      <alignment horizontal="left" vertical="top"/>
    </xf>
    <xf numFmtId="0" fontId="13" fillId="0" borderId="0" xfId="0" applyFont="1" applyFill="1" applyBorder="1" applyAlignment="1">
      <alignment vertical="top"/>
    </xf>
    <xf numFmtId="0" fontId="11" fillId="0" borderId="0" xfId="0" applyFont="1" applyFill="1" applyBorder="1"/>
    <xf numFmtId="0" fontId="11" fillId="0" borderId="0" xfId="0" applyFont="1" applyFill="1" applyBorder="1" applyAlignment="1">
      <alignment horizontal="left"/>
    </xf>
    <xf numFmtId="0" fontId="13" fillId="0" borderId="0" xfId="0" applyFont="1" applyFill="1" applyBorder="1" applyAlignment="1">
      <alignment vertical="top" wrapText="1"/>
    </xf>
    <xf numFmtId="0" fontId="7" fillId="0" borderId="0" xfId="0" applyFont="1" applyFill="1" applyBorder="1" applyAlignment="1">
      <alignment vertical="top" wrapText="1"/>
    </xf>
    <xf numFmtId="0" fontId="27" fillId="5" borderId="8" xfId="5" applyFont="1" applyFill="1" applyBorder="1" applyAlignment="1">
      <alignment horizontal="left" vertical="center" wrapText="1"/>
    </xf>
    <xf numFmtId="0" fontId="19" fillId="5" borderId="10" xfId="0" applyFont="1" applyFill="1" applyBorder="1" applyAlignment="1">
      <alignment vertical="center" wrapText="1"/>
    </xf>
    <xf numFmtId="0" fontId="19" fillId="5" borderId="13" xfId="0" applyFont="1" applyFill="1" applyBorder="1" applyAlignment="1">
      <alignment horizontal="left" vertical="center" wrapText="1"/>
    </xf>
    <xf numFmtId="0" fontId="28" fillId="5" borderId="4" xfId="0" applyFont="1" applyFill="1" applyBorder="1" applyAlignment="1">
      <alignment horizontal="center" vertical="center" wrapText="1"/>
    </xf>
    <xf numFmtId="0" fontId="19" fillId="5" borderId="1" xfId="0" applyFont="1" applyFill="1" applyBorder="1" applyAlignment="1">
      <alignment vertical="center" wrapText="1"/>
    </xf>
    <xf numFmtId="0" fontId="26" fillId="0" borderId="0" xfId="0" applyFont="1" applyAlignment="1">
      <alignment horizontal="left" vertical="center"/>
    </xf>
    <xf numFmtId="0" fontId="26" fillId="0" borderId="0" xfId="0" applyFont="1" applyAlignment="1">
      <alignment horizontal="left" vertical="center" wrapText="1"/>
    </xf>
    <xf numFmtId="0" fontId="26" fillId="0" borderId="0" xfId="0" applyFont="1" applyFill="1" applyAlignment="1">
      <alignment horizontal="left" vertical="center" wrapText="1"/>
    </xf>
    <xf numFmtId="0" fontId="0" fillId="0" borderId="0" xfId="0" applyFont="1" applyAlignment="1">
      <alignment vertical="center"/>
    </xf>
    <xf numFmtId="0" fontId="0" fillId="0" borderId="0" xfId="0" applyFont="1" applyAlignment="1">
      <alignment horizontal="center" vertical="center"/>
    </xf>
    <xf numFmtId="0" fontId="20" fillId="0" borderId="0" xfId="0" applyFont="1" applyAlignment="1">
      <alignment vertical="center"/>
    </xf>
    <xf numFmtId="0" fontId="17" fillId="0" borderId="0" xfId="0" applyFont="1" applyAlignment="1">
      <alignment vertical="center"/>
    </xf>
    <xf numFmtId="0" fontId="18" fillId="0" borderId="0" xfId="0" applyFont="1" applyAlignment="1">
      <alignment horizontal="center" vertical="center" wrapText="1"/>
    </xf>
    <xf numFmtId="0" fontId="17" fillId="0" borderId="0" xfId="0" applyFont="1" applyAlignment="1">
      <alignment horizontal="center" vertical="center"/>
    </xf>
    <xf numFmtId="0" fontId="23" fillId="3" borderId="20" xfId="0" applyFont="1" applyFill="1" applyBorder="1" applyAlignment="1" applyProtection="1">
      <alignment horizontal="center" vertical="center" wrapText="1"/>
      <protection locked="0"/>
    </xf>
    <xf numFmtId="0" fontId="23" fillId="3" borderId="22" xfId="0" applyFont="1" applyFill="1" applyBorder="1" applyAlignment="1" applyProtection="1">
      <alignment horizontal="center" vertical="center" wrapText="1"/>
      <protection locked="0"/>
    </xf>
    <xf numFmtId="0" fontId="31" fillId="0" borderId="0" xfId="0" applyFont="1" applyAlignment="1">
      <alignment vertical="top" wrapText="1"/>
    </xf>
    <xf numFmtId="0" fontId="32" fillId="0" borderId="0" xfId="0" applyFont="1" applyAlignment="1">
      <alignment vertical="top" wrapText="1"/>
    </xf>
    <xf numFmtId="0" fontId="32" fillId="0" borderId="0" xfId="0" applyFont="1" applyAlignment="1">
      <alignment vertical="top"/>
    </xf>
    <xf numFmtId="0" fontId="34" fillId="0" borderId="0" xfId="0" applyFont="1" applyBorder="1"/>
    <xf numFmtId="0" fontId="34" fillId="0" borderId="0" xfId="0" applyFont="1"/>
    <xf numFmtId="0" fontId="33" fillId="0" borderId="0" xfId="0" applyFont="1" applyAlignment="1">
      <alignment vertical="center"/>
    </xf>
    <xf numFmtId="0" fontId="37" fillId="0" borderId="0" xfId="0" applyFont="1" applyAlignment="1">
      <alignment vertical="center"/>
    </xf>
    <xf numFmtId="0" fontId="34" fillId="0" borderId="0" xfId="0" applyFont="1" applyAlignment="1">
      <alignment horizontal="center" vertical="center"/>
    </xf>
    <xf numFmtId="0" fontId="23" fillId="3" borderId="26" xfId="0" applyFont="1" applyFill="1" applyBorder="1" applyAlignment="1" applyProtection="1">
      <alignment horizontal="center" vertical="center" wrapText="1"/>
      <protection locked="0"/>
    </xf>
    <xf numFmtId="0" fontId="23" fillId="3" borderId="29" xfId="0" applyFont="1" applyFill="1" applyBorder="1" applyAlignment="1" applyProtection="1">
      <alignment horizontal="center" vertical="center" wrapText="1"/>
      <protection locked="0"/>
    </xf>
    <xf numFmtId="0" fontId="23" fillId="3" borderId="21" xfId="0" applyFont="1" applyFill="1" applyBorder="1" applyAlignment="1" applyProtection="1">
      <alignment horizontal="center" vertical="center" wrapText="1"/>
      <protection locked="0"/>
    </xf>
    <xf numFmtId="0" fontId="26" fillId="3" borderId="26" xfId="5" applyFont="1" applyFill="1" applyBorder="1" applyAlignment="1">
      <alignment horizontal="left" vertical="center" wrapText="1"/>
    </xf>
    <xf numFmtId="0" fontId="26" fillId="3" borderId="21" xfId="5" applyFont="1" applyFill="1" applyBorder="1" applyAlignment="1">
      <alignment horizontal="left" vertical="center" wrapText="1"/>
    </xf>
    <xf numFmtId="0" fontId="29" fillId="3" borderId="11" xfId="0" applyFont="1" applyFill="1" applyBorder="1" applyAlignment="1">
      <alignment horizontal="left" vertical="center" wrapText="1"/>
    </xf>
    <xf numFmtId="0" fontId="26" fillId="3" borderId="28" xfId="5" applyFont="1" applyFill="1" applyBorder="1" applyAlignment="1">
      <alignment horizontal="left" vertical="center" wrapText="1"/>
    </xf>
    <xf numFmtId="0" fontId="26" fillId="0" borderId="0" xfId="0" applyFont="1" applyAlignment="1">
      <alignment horizontal="left" vertical="center" wrapText="1"/>
    </xf>
    <xf numFmtId="0" fontId="26" fillId="0" borderId="0" xfId="0" applyFont="1" applyFill="1" applyAlignment="1">
      <alignment horizontal="left" vertical="center" wrapText="1"/>
    </xf>
    <xf numFmtId="0" fontId="18" fillId="0" borderId="0" xfId="0" applyFont="1" applyFill="1" applyAlignment="1">
      <alignment horizontal="center" vertical="center" wrapText="1"/>
    </xf>
    <xf numFmtId="0" fontId="39" fillId="0" borderId="0" xfId="0" applyFont="1"/>
    <xf numFmtId="0" fontId="26" fillId="0" borderId="0" xfId="0" applyFont="1" applyFill="1" applyAlignment="1">
      <alignment vertical="center"/>
    </xf>
    <xf numFmtId="0" fontId="26" fillId="0" borderId="0" xfId="0" applyFont="1" applyAlignment="1">
      <alignment vertical="center" wrapText="1"/>
    </xf>
    <xf numFmtId="0" fontId="33" fillId="0" borderId="0" xfId="0" applyFont="1" applyBorder="1"/>
    <xf numFmtId="0" fontId="36" fillId="0" borderId="0" xfId="0" applyFont="1" applyBorder="1"/>
    <xf numFmtId="0" fontId="35" fillId="0" borderId="0" xfId="0" applyFont="1" applyBorder="1"/>
    <xf numFmtId="0" fontId="40" fillId="4" borderId="2"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23" fillId="3" borderId="24" xfId="0" applyFont="1" applyFill="1" applyBorder="1" applyAlignment="1" applyProtection="1">
      <alignment horizontal="center" vertical="center" wrapText="1"/>
      <protection locked="0"/>
    </xf>
    <xf numFmtId="0" fontId="23" fillId="3" borderId="19"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23" fillId="3" borderId="27" xfId="0" applyFont="1" applyFill="1" applyBorder="1" applyAlignment="1" applyProtection="1">
      <alignment horizontal="center" vertical="center" wrapText="1"/>
      <protection locked="0"/>
    </xf>
    <xf numFmtId="0" fontId="42" fillId="5" borderId="4" xfId="0" applyFont="1" applyFill="1" applyBorder="1" applyAlignment="1">
      <alignment horizontal="center" vertical="center" wrapText="1"/>
    </xf>
    <xf numFmtId="0" fontId="26" fillId="0" borderId="0" xfId="0" applyFont="1" applyAlignment="1">
      <alignment horizontal="left" vertical="center" wrapText="1"/>
    </xf>
    <xf numFmtId="0" fontId="0" fillId="0" borderId="0" xfId="0" applyFill="1" applyBorder="1" applyAlignment="1">
      <alignment horizontal="left" vertical="center" wrapText="1"/>
    </xf>
    <xf numFmtId="0" fontId="32" fillId="0" borderId="0" xfId="0" applyFont="1" applyAlignment="1">
      <alignment horizontal="left" vertical="top" wrapText="1"/>
    </xf>
    <xf numFmtId="0" fontId="0" fillId="0" borderId="0" xfId="0" applyFill="1" applyBorder="1" applyAlignment="1">
      <alignment horizontal="left" vertical="top" wrapText="1"/>
    </xf>
    <xf numFmtId="0" fontId="26" fillId="0" borderId="0" xfId="0" applyFont="1" applyFill="1" applyAlignment="1">
      <alignment horizontal="left" vertical="center" wrapText="1"/>
    </xf>
    <xf numFmtId="0" fontId="41" fillId="4" borderId="12" xfId="0" applyFont="1" applyFill="1" applyBorder="1" applyAlignment="1">
      <alignment horizontal="center" vertical="center"/>
    </xf>
    <xf numFmtId="0" fontId="43" fillId="0" borderId="0" xfId="0" applyFont="1" applyFill="1" applyBorder="1"/>
    <xf numFmtId="0" fontId="44" fillId="0" borderId="0" xfId="0" applyFont="1" applyFill="1" applyBorder="1"/>
    <xf numFmtId="0" fontId="41" fillId="4" borderId="2" xfId="0" applyFont="1" applyFill="1" applyBorder="1" applyAlignment="1">
      <alignment horizontal="center" vertical="center" wrapText="1"/>
    </xf>
    <xf numFmtId="0" fontId="41" fillId="4" borderId="31" xfId="0" applyFont="1" applyFill="1" applyBorder="1" applyAlignment="1">
      <alignment horizontal="center" vertical="center"/>
    </xf>
    <xf numFmtId="0" fontId="49" fillId="6" borderId="10" xfId="0" applyFont="1" applyFill="1" applyBorder="1" applyAlignment="1">
      <alignment horizontal="center" vertical="center" wrapText="1"/>
    </xf>
    <xf numFmtId="0" fontId="49" fillId="6" borderId="7" xfId="0" applyFont="1" applyFill="1" applyBorder="1" applyAlignment="1">
      <alignment horizontal="center" vertical="center" wrapText="1"/>
    </xf>
    <xf numFmtId="0" fontId="48" fillId="0" borderId="0" xfId="0" applyFont="1" applyBorder="1" applyAlignment="1">
      <alignment vertical="center"/>
    </xf>
    <xf numFmtId="0" fontId="23" fillId="3" borderId="0" xfId="0" applyFont="1" applyFill="1" applyBorder="1" applyAlignment="1" applyProtection="1">
      <alignment horizontal="center" vertical="center" wrapText="1"/>
      <protection locked="0"/>
    </xf>
    <xf numFmtId="0" fontId="23" fillId="3" borderId="33" xfId="0" applyFont="1" applyFill="1" applyBorder="1" applyAlignment="1" applyProtection="1">
      <alignment horizontal="center" vertical="center" wrapText="1"/>
      <protection locked="0"/>
    </xf>
    <xf numFmtId="0" fontId="23" fillId="3" borderId="23" xfId="0" applyFont="1" applyFill="1" applyBorder="1" applyAlignment="1" applyProtection="1">
      <alignment horizontal="center" vertical="center" wrapText="1"/>
      <protection locked="0"/>
    </xf>
    <xf numFmtId="0" fontId="23" fillId="3" borderId="32" xfId="0" applyFont="1" applyFill="1" applyBorder="1" applyAlignment="1" applyProtection="1">
      <alignment horizontal="center" vertical="center" wrapText="1"/>
      <protection locked="0"/>
    </xf>
    <xf numFmtId="0" fontId="23" fillId="3" borderId="4" xfId="0" applyFont="1" applyFill="1" applyBorder="1" applyAlignment="1" applyProtection="1">
      <alignment horizontal="center" vertical="center" wrapText="1"/>
      <protection locked="0"/>
    </xf>
    <xf numFmtId="0" fontId="23" fillId="3" borderId="18" xfId="0" applyFont="1" applyFill="1" applyBorder="1" applyAlignment="1" applyProtection="1">
      <alignment horizontal="center" vertical="center" wrapText="1"/>
      <protection locked="0"/>
    </xf>
    <xf numFmtId="0" fontId="23" fillId="3" borderId="25" xfId="0" applyFont="1" applyFill="1" applyBorder="1" applyAlignment="1" applyProtection="1">
      <alignment horizontal="center" vertical="center" wrapText="1"/>
      <protection locked="0"/>
    </xf>
    <xf numFmtId="0" fontId="5" fillId="3" borderId="18" xfId="0" applyFont="1" applyFill="1" applyBorder="1" applyAlignment="1">
      <alignment horizontal="left" vertical="center" wrapText="1"/>
    </xf>
    <xf numFmtId="0" fontId="38" fillId="3" borderId="26"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26" fillId="5" borderId="29" xfId="5" applyFont="1" applyFill="1" applyBorder="1" applyAlignment="1">
      <alignment vertical="center" wrapText="1"/>
    </xf>
    <xf numFmtId="0" fontId="26" fillId="5" borderId="21" xfId="5" applyFont="1" applyFill="1" applyBorder="1" applyAlignment="1">
      <alignment vertical="center" wrapText="1"/>
    </xf>
    <xf numFmtId="0" fontId="26" fillId="5" borderId="28" xfId="5" applyFont="1" applyFill="1" applyBorder="1" applyAlignment="1">
      <alignment vertical="center" wrapText="1"/>
    </xf>
    <xf numFmtId="0" fontId="26" fillId="3" borderId="26" xfId="5" applyFont="1" applyFill="1" applyBorder="1" applyAlignment="1">
      <alignment vertical="center" wrapText="1"/>
    </xf>
    <xf numFmtId="0" fontId="26" fillId="3" borderId="21" xfId="5" applyFont="1" applyFill="1" applyBorder="1" applyAlignment="1">
      <alignment vertical="center" wrapText="1"/>
    </xf>
    <xf numFmtId="0" fontId="25" fillId="3" borderId="21" xfId="5" applyFont="1" applyFill="1" applyBorder="1" applyAlignment="1">
      <alignment vertical="center" wrapText="1"/>
    </xf>
    <xf numFmtId="0" fontId="25" fillId="3" borderId="28" xfId="5" applyFont="1" applyFill="1" applyBorder="1" applyAlignment="1">
      <alignment vertical="center" wrapText="1"/>
    </xf>
    <xf numFmtId="0" fontId="26" fillId="3" borderId="27" xfId="5" applyFont="1" applyFill="1" applyBorder="1" applyAlignment="1">
      <alignment horizontal="left" vertical="center" wrapText="1"/>
    </xf>
    <xf numFmtId="0" fontId="5" fillId="3" borderId="27" xfId="0" applyFont="1" applyFill="1" applyBorder="1" applyAlignment="1">
      <alignment horizontal="left" vertical="center" wrapText="1"/>
    </xf>
    <xf numFmtId="0" fontId="29" fillId="3" borderId="2" xfId="0" applyFont="1" applyFill="1" applyBorder="1" applyAlignment="1">
      <alignment vertical="center" wrapText="1"/>
    </xf>
    <xf numFmtId="0" fontId="29" fillId="3" borderId="30" xfId="0" applyFont="1" applyFill="1" applyBorder="1" applyAlignment="1">
      <alignment vertical="center" wrapText="1"/>
    </xf>
    <xf numFmtId="0" fontId="29" fillId="3" borderId="1" xfId="0" applyFont="1" applyFill="1" applyBorder="1" applyAlignment="1">
      <alignment vertical="center" wrapText="1"/>
    </xf>
    <xf numFmtId="0" fontId="22" fillId="7" borderId="11"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45" fillId="7" borderId="4" xfId="0" applyFont="1" applyFill="1" applyBorder="1" applyAlignment="1">
      <alignment horizontal="center" vertical="center" textRotation="90" wrapText="1"/>
    </xf>
    <xf numFmtId="0" fontId="46" fillId="7" borderId="4" xfId="0" applyFont="1" applyFill="1" applyBorder="1" applyAlignment="1">
      <alignment horizontal="center" vertical="center" textRotation="90" wrapText="1"/>
    </xf>
    <xf numFmtId="0" fontId="27" fillId="8" borderId="8" xfId="5" applyFont="1" applyFill="1" applyBorder="1" applyAlignment="1">
      <alignment horizontal="left" vertical="center" wrapText="1"/>
    </xf>
    <xf numFmtId="0" fontId="19" fillId="8" borderId="13" xfId="0" applyFont="1" applyFill="1" applyBorder="1" applyAlignment="1">
      <alignment horizontal="left" vertical="center" wrapText="1"/>
    </xf>
    <xf numFmtId="0" fontId="28" fillId="8" borderId="4"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27" fillId="8" borderId="10" xfId="5" applyFont="1" applyFill="1" applyBorder="1" applyAlignment="1">
      <alignment horizontal="left" vertical="center" wrapText="1"/>
    </xf>
    <xf numFmtId="0" fontId="19" fillId="8" borderId="8" xfId="0" applyFont="1" applyFill="1" applyBorder="1" applyAlignment="1">
      <alignment vertical="center" wrapText="1"/>
    </xf>
    <xf numFmtId="0" fontId="19" fillId="8" borderId="10" xfId="0" applyFont="1" applyFill="1" applyBorder="1" applyAlignment="1">
      <alignment horizontal="left" vertical="center" wrapText="1"/>
    </xf>
    <xf numFmtId="0" fontId="19" fillId="8" borderId="10" xfId="0" applyFont="1" applyFill="1" applyBorder="1" applyAlignment="1">
      <alignment wrapText="1"/>
    </xf>
    <xf numFmtId="0" fontId="19" fillId="8" borderId="10" xfId="0" applyFont="1" applyFill="1" applyBorder="1" applyAlignment="1">
      <alignment vertical="top" wrapText="1"/>
    </xf>
    <xf numFmtId="0" fontId="52" fillId="8" borderId="10" xfId="0" applyFont="1" applyFill="1" applyBorder="1" applyAlignment="1">
      <alignment vertical="top" wrapText="1"/>
    </xf>
    <xf numFmtId="0" fontId="0" fillId="0" borderId="0" xfId="0" applyFill="1" applyBorder="1" applyAlignment="1">
      <alignment horizontal="left" vertical="top" wrapText="1"/>
    </xf>
    <xf numFmtId="0" fontId="30" fillId="0" borderId="0" xfId="0" applyFont="1" applyAlignment="1">
      <alignment horizontal="left" vertical="center" wrapText="1"/>
    </xf>
    <xf numFmtId="0" fontId="0" fillId="0" borderId="0" xfId="0" applyFill="1" applyBorder="1" applyAlignment="1">
      <alignment horizontal="left" vertical="center" wrapText="1"/>
    </xf>
    <xf numFmtId="0" fontId="5" fillId="0" borderId="0" xfId="2" applyFont="1" applyAlignment="1">
      <alignment vertical="top"/>
    </xf>
    <xf numFmtId="0" fontId="19" fillId="8" borderId="11"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9" fillId="2" borderId="11"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26" fillId="0" borderId="0" xfId="0" applyFont="1" applyAlignment="1">
      <alignment horizontal="left" vertical="center"/>
    </xf>
    <xf numFmtId="0" fontId="41" fillId="4" borderId="11" xfId="0" applyFont="1" applyFill="1" applyBorder="1" applyAlignment="1">
      <alignment horizontal="center" wrapText="1"/>
    </xf>
    <xf numFmtId="0" fontId="41" fillId="4" borderId="12" xfId="0" applyFont="1" applyFill="1" applyBorder="1" applyAlignment="1">
      <alignment horizontal="center"/>
    </xf>
    <xf numFmtId="0" fontId="22" fillId="7" borderId="32"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26" fillId="0" borderId="0" xfId="0" applyFont="1" applyAlignment="1">
      <alignment horizontal="left" vertical="center" wrapText="1"/>
    </xf>
    <xf numFmtId="0" fontId="26" fillId="0" borderId="0" xfId="0" applyFont="1" applyFill="1" applyAlignment="1">
      <alignment horizontal="left" vertical="center" wrapText="1"/>
    </xf>
    <xf numFmtId="0" fontId="19" fillId="7" borderId="11"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0"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49" fillId="6" borderId="13" xfId="0" applyFont="1" applyFill="1" applyBorder="1" applyAlignment="1">
      <alignment horizontal="center" vertical="center" wrapText="1"/>
    </xf>
    <xf numFmtId="0" fontId="49" fillId="6" borderId="8" xfId="0" applyFont="1" applyFill="1" applyBorder="1" applyAlignment="1">
      <alignment horizontal="center" vertical="center" wrapText="1"/>
    </xf>
    <xf numFmtId="0" fontId="49" fillId="6" borderId="11" xfId="0" applyFont="1" applyFill="1" applyBorder="1" applyAlignment="1">
      <alignment horizontal="center" vertical="center" wrapText="1"/>
    </xf>
    <xf numFmtId="0" fontId="49" fillId="6" borderId="12" xfId="0" applyFont="1" applyFill="1" applyBorder="1" applyAlignment="1">
      <alignment horizontal="center" vertical="center" wrapText="1"/>
    </xf>
    <xf numFmtId="0" fontId="49" fillId="6" borderId="7" xfId="0" applyFont="1" applyFill="1" applyBorder="1" applyAlignment="1">
      <alignment horizontal="center" vertical="center" wrapText="1"/>
    </xf>
    <xf numFmtId="0" fontId="48" fillId="6" borderId="13" xfId="0" applyFont="1" applyFill="1" applyBorder="1" applyAlignment="1">
      <alignment horizontal="center" vertical="center" wrapText="1"/>
    </xf>
    <xf numFmtId="0" fontId="48" fillId="6" borderId="8" xfId="0" applyFont="1" applyFill="1" applyBorder="1" applyAlignment="1">
      <alignment horizontal="center" vertical="center" wrapText="1"/>
    </xf>
    <xf numFmtId="0" fontId="48" fillId="6" borderId="13" xfId="0" applyFont="1" applyFill="1" applyBorder="1" applyAlignment="1">
      <alignment horizontal="center" vertical="center"/>
    </xf>
    <xf numFmtId="0" fontId="48" fillId="6" borderId="8" xfId="0" applyFont="1" applyFill="1" applyBorder="1" applyAlignment="1">
      <alignment horizontal="center" vertical="center"/>
    </xf>
  </cellXfs>
  <cellStyles count="6">
    <cellStyle name="Hyperlink" xfId="5" builtinId="8"/>
    <cellStyle name="Normal" xfId="0" builtinId="0"/>
    <cellStyle name="Normal 2" xfId="2"/>
    <cellStyle name="Normal 2 2" xfId="3"/>
    <cellStyle name="Normal 3" xfId="1"/>
    <cellStyle name="Normal 7" xfId="4"/>
  </cellStyles>
  <dxfs count="0"/>
  <tableStyles count="0" defaultTableStyle="TableStyleMedium2" defaultPivotStyle="PivotStyleLight16"/>
  <colors>
    <mruColors>
      <color rgb="FFE8F2F9"/>
      <color rgb="FFC2C851"/>
      <color rgb="FFE7B3FF"/>
      <color rgb="FFECFFB7"/>
      <color rgb="FF035FAA"/>
      <color rgb="FFFFE8E1"/>
      <color rgb="FF5B6A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38</xdr:col>
      <xdr:colOff>0</xdr:colOff>
      <xdr:row>10</xdr:row>
      <xdr:rowOff>0</xdr:rowOff>
    </xdr:from>
    <xdr:to>
      <xdr:col>59</xdr:col>
      <xdr:colOff>571499</xdr:colOff>
      <xdr:row>30</xdr:row>
      <xdr:rowOff>171450</xdr:rowOff>
    </xdr:to>
    <xdr:pic>
      <xdr:nvPicPr>
        <xdr:cNvPr id="7" name="Picture 6">
          <a:extLst>
            <a:ext uri="{FF2B5EF4-FFF2-40B4-BE49-F238E27FC236}">
              <a16:creationId xmlns:a16="http://schemas.microsoft.com/office/drawing/2014/main" id="{0F34EC88-20EE-5780-CDE1-360F8873CB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0700" y="2146300"/>
          <a:ext cx="5943600" cy="511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33</xdr:col>
      <xdr:colOff>38100</xdr:colOff>
      <xdr:row>38</xdr:row>
      <xdr:rowOff>88899</xdr:rowOff>
    </xdr:to>
    <xdr:pic>
      <xdr:nvPicPr>
        <xdr:cNvPr id="9" name="Picture 8">
          <a:extLst>
            <a:ext uri="{FF2B5EF4-FFF2-40B4-BE49-F238E27FC236}">
              <a16:creationId xmlns:a16="http://schemas.microsoft.com/office/drawing/2014/main" id="{E9AEB30B-3576-F5CF-D7A6-FEC2B45A210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146300"/>
          <a:ext cx="5943600" cy="667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112059</xdr:colOff>
      <xdr:row>32</xdr:row>
      <xdr:rowOff>37353</xdr:rowOff>
    </xdr:from>
    <xdr:to>
      <xdr:col>59</xdr:col>
      <xdr:colOff>541617</xdr:colOff>
      <xdr:row>38</xdr:row>
      <xdr:rowOff>15688</xdr:rowOff>
    </xdr:to>
    <xdr:pic>
      <xdr:nvPicPr>
        <xdr:cNvPr id="11" name="Picture 10">
          <a:extLst>
            <a:ext uri="{FF2B5EF4-FFF2-40B4-BE49-F238E27FC236}">
              <a16:creationId xmlns:a16="http://schemas.microsoft.com/office/drawing/2014/main" id="{78300DA1-5E5E-C85E-5D1D-1DF4B671F04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69941" y="7418294"/>
          <a:ext cx="6017558" cy="1248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xdr:row>
      <xdr:rowOff>0</xdr:rowOff>
    </xdr:from>
    <xdr:to>
      <xdr:col>33</xdr:col>
      <xdr:colOff>38100</xdr:colOff>
      <xdr:row>71</xdr:row>
      <xdr:rowOff>57149</xdr:rowOff>
    </xdr:to>
    <xdr:pic>
      <xdr:nvPicPr>
        <xdr:cNvPr id="12" name="Picture 11">
          <a:extLst>
            <a:ext uri="{FF2B5EF4-FFF2-40B4-BE49-F238E27FC236}">
              <a16:creationId xmlns:a16="http://schemas.microsoft.com/office/drawing/2014/main" id="{51D003C3-B677-E153-590F-718584D252A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00" y="9048750"/>
          <a:ext cx="5943600" cy="582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40</xdr:row>
      <xdr:rowOff>0</xdr:rowOff>
    </xdr:from>
    <xdr:to>
      <xdr:col>59</xdr:col>
      <xdr:colOff>571499</xdr:colOff>
      <xdr:row>51</xdr:row>
      <xdr:rowOff>69850</xdr:rowOff>
    </xdr:to>
    <xdr:pic>
      <xdr:nvPicPr>
        <xdr:cNvPr id="13" name="Picture 12">
          <a:extLst>
            <a:ext uri="{FF2B5EF4-FFF2-40B4-BE49-F238E27FC236}">
              <a16:creationId xmlns:a16="http://schemas.microsoft.com/office/drawing/2014/main" id="{D579660A-7E86-4E99-3BE9-66C75FB4CB6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0700" y="9099550"/>
          <a:ext cx="594360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93"/>
  <sheetViews>
    <sheetView showGridLines="0" topLeftCell="A16" zoomScale="85" zoomScaleNormal="85" workbookViewId="0">
      <selection activeCell="BM22" sqref="BM22"/>
    </sheetView>
  </sheetViews>
  <sheetFormatPr defaultColWidth="9.36328125" defaultRowHeight="13" x14ac:dyDescent="0.3"/>
  <cols>
    <col min="1" max="1" width="2.6328125" style="5" customWidth="1"/>
    <col min="2" max="3" width="2.6328125" style="2" customWidth="1"/>
    <col min="4" max="4" width="2.6328125" style="3" customWidth="1"/>
    <col min="5" max="37" width="2.6328125" style="2" customWidth="1"/>
    <col min="38" max="38" width="2" style="2" customWidth="1"/>
    <col min="39" max="55" width="2.6328125" style="2" customWidth="1"/>
    <col min="56" max="56" width="2.6328125" style="5" customWidth="1"/>
    <col min="57" max="57" width="9.36328125" style="6"/>
    <col min="58" max="16384" width="9.36328125" style="5"/>
  </cols>
  <sheetData>
    <row r="2" spans="1:59" ht="23.25" customHeight="1" x14ac:dyDescent="0.3">
      <c r="B2" s="150" t="s">
        <v>158</v>
      </c>
      <c r="C2" s="150"/>
      <c r="D2" s="150"/>
      <c r="E2" s="150"/>
      <c r="F2" s="150"/>
      <c r="G2" s="150"/>
      <c r="H2" s="150"/>
      <c r="I2" s="150"/>
      <c r="J2" s="150"/>
      <c r="K2" s="150"/>
      <c r="L2" s="150"/>
      <c r="M2" s="150"/>
      <c r="N2" s="150"/>
      <c r="O2" s="150"/>
      <c r="P2" s="150"/>
      <c r="Q2" s="150"/>
      <c r="R2" s="150"/>
      <c r="S2" s="150"/>
      <c r="BC2" s="4"/>
    </row>
    <row r="3" spans="1:59" ht="15.5" x14ac:dyDescent="0.35">
      <c r="B3" s="17"/>
      <c r="C3" s="17"/>
      <c r="AL3" s="28"/>
      <c r="AM3" s="5"/>
      <c r="BC3" s="7"/>
      <c r="BD3" s="8"/>
      <c r="BE3" s="9"/>
      <c r="BF3" s="8"/>
      <c r="BG3" s="8"/>
    </row>
    <row r="4" spans="1:59" ht="17.149999999999999" customHeight="1" x14ac:dyDescent="0.3">
      <c r="B4" s="17"/>
      <c r="C4" s="152" t="s">
        <v>167</v>
      </c>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66"/>
      <c r="AE4" s="66"/>
      <c r="AF4" s="66"/>
      <c r="AG4" s="66"/>
      <c r="AH4" s="66"/>
      <c r="AI4" s="66"/>
      <c r="AJ4" s="66"/>
      <c r="AK4" s="66"/>
      <c r="AL4" s="66"/>
      <c r="AM4" s="66"/>
      <c r="AN4" s="66"/>
      <c r="AO4" s="66"/>
      <c r="AP4" s="66"/>
      <c r="BC4" s="7"/>
      <c r="BD4" s="8"/>
      <c r="BE4" s="9"/>
      <c r="BF4" s="8"/>
      <c r="BG4" s="8"/>
    </row>
    <row r="5" spans="1:59" ht="15.5" x14ac:dyDescent="0.35">
      <c r="B5" s="17"/>
      <c r="C5" s="17" t="s">
        <v>168</v>
      </c>
      <c r="G5" s="68"/>
      <c r="H5" s="68"/>
      <c r="I5" s="68"/>
      <c r="J5" s="68"/>
      <c r="K5" s="68"/>
      <c r="L5" s="68"/>
      <c r="M5" s="68"/>
      <c r="N5" s="68"/>
      <c r="O5" s="68"/>
      <c r="P5" s="68"/>
      <c r="Q5" s="68"/>
      <c r="R5" s="68"/>
      <c r="S5" s="68"/>
      <c r="T5" s="68"/>
      <c r="U5" s="68"/>
      <c r="V5" s="68"/>
      <c r="W5" s="68"/>
      <c r="X5" s="68"/>
      <c r="Y5" s="68"/>
      <c r="Z5" s="68"/>
      <c r="AA5" s="67"/>
      <c r="AL5" s="28"/>
      <c r="AM5" s="5"/>
      <c r="BC5" s="7"/>
      <c r="BD5" s="8"/>
      <c r="BE5" s="9"/>
      <c r="BF5" s="8"/>
      <c r="BG5" s="8"/>
    </row>
    <row r="6" spans="1:59" ht="15.5" x14ac:dyDescent="0.35">
      <c r="B6" s="17"/>
      <c r="C6" s="17" t="s">
        <v>169</v>
      </c>
      <c r="G6" s="67"/>
      <c r="H6" s="67"/>
      <c r="I6" s="67"/>
      <c r="J6" s="67"/>
      <c r="K6" s="67"/>
      <c r="L6" s="67"/>
      <c r="M6" s="67"/>
      <c r="N6" s="67"/>
      <c r="O6" s="67"/>
      <c r="P6" s="67"/>
      <c r="Q6" s="67"/>
      <c r="R6" s="67"/>
      <c r="S6" s="67"/>
      <c r="T6" s="67"/>
      <c r="U6" s="67"/>
      <c r="V6" s="67"/>
      <c r="W6" s="67"/>
      <c r="X6" s="67"/>
      <c r="Y6" s="67"/>
      <c r="Z6" s="67"/>
      <c r="AA6" s="67"/>
      <c r="AL6" s="28"/>
      <c r="AM6" s="5"/>
      <c r="BC6" s="7"/>
      <c r="BD6" s="8"/>
      <c r="BE6" s="9"/>
      <c r="BF6" s="8"/>
      <c r="BG6" s="8"/>
    </row>
    <row r="7" spans="1:59" ht="15.5" x14ac:dyDescent="0.35">
      <c r="B7" s="17"/>
      <c r="C7" s="17" t="s">
        <v>172</v>
      </c>
      <c r="G7" s="67"/>
      <c r="H7" s="67"/>
      <c r="I7" s="67"/>
      <c r="J7" s="67"/>
      <c r="K7" s="67"/>
      <c r="L7" s="67"/>
      <c r="M7" s="67"/>
      <c r="N7" s="67"/>
      <c r="O7" s="67"/>
      <c r="P7" s="67"/>
      <c r="Q7" s="67"/>
      <c r="R7" s="67"/>
      <c r="S7" s="67"/>
      <c r="T7" s="67"/>
      <c r="U7" s="67"/>
      <c r="V7" s="67"/>
      <c r="W7" s="67"/>
      <c r="X7" s="67"/>
      <c r="Y7" s="67"/>
      <c r="Z7" s="67"/>
      <c r="AA7" s="67"/>
      <c r="AL7" s="28"/>
      <c r="AM7" s="5"/>
      <c r="BC7" s="7"/>
      <c r="BD7" s="8"/>
      <c r="BE7" s="9"/>
      <c r="BF7" s="8"/>
      <c r="BG7" s="8"/>
    </row>
    <row r="8" spans="1:59" ht="15.5" x14ac:dyDescent="0.35">
      <c r="B8" s="17"/>
      <c r="C8" s="17" t="s">
        <v>173</v>
      </c>
      <c r="G8" s="67"/>
      <c r="H8" s="67"/>
      <c r="I8" s="67"/>
      <c r="J8" s="67"/>
      <c r="K8" s="67"/>
      <c r="L8" s="67"/>
      <c r="M8" s="67"/>
      <c r="N8" s="67"/>
      <c r="O8" s="67"/>
      <c r="P8" s="67"/>
      <c r="Q8" s="67"/>
      <c r="R8" s="67"/>
      <c r="S8" s="67"/>
      <c r="T8" s="67"/>
      <c r="U8" s="67"/>
      <c r="V8" s="67"/>
      <c r="W8" s="67"/>
      <c r="X8" s="67"/>
      <c r="Y8" s="67"/>
      <c r="Z8" s="67"/>
      <c r="AA8" s="67"/>
      <c r="AL8" s="28"/>
      <c r="AM8" s="5"/>
      <c r="BC8" s="7"/>
      <c r="BD8" s="8"/>
      <c r="BE8" s="9"/>
      <c r="BF8" s="8"/>
      <c r="BG8" s="8"/>
    </row>
    <row r="9" spans="1:59" ht="15.5" x14ac:dyDescent="0.35">
      <c r="B9" s="17"/>
      <c r="C9" s="17"/>
      <c r="G9" s="99"/>
      <c r="H9" s="99"/>
      <c r="I9" s="99"/>
      <c r="J9" s="99"/>
      <c r="K9" s="99"/>
      <c r="L9" s="99"/>
      <c r="M9" s="99"/>
      <c r="N9" s="99"/>
      <c r="O9" s="99"/>
      <c r="P9" s="99"/>
      <c r="Q9" s="99"/>
      <c r="R9" s="99"/>
      <c r="S9" s="99"/>
      <c r="T9" s="99"/>
      <c r="U9" s="99"/>
      <c r="V9" s="99"/>
      <c r="W9" s="99"/>
      <c r="X9" s="99"/>
      <c r="Y9" s="99"/>
      <c r="Z9" s="99"/>
      <c r="AA9" s="67"/>
      <c r="AL9" s="28"/>
      <c r="AM9" s="5"/>
      <c r="BC9" s="7"/>
      <c r="BD9" s="8"/>
      <c r="BE9" s="9"/>
      <c r="BF9" s="8"/>
      <c r="BG9" s="8"/>
    </row>
    <row r="10" spans="1:59" ht="18.5" x14ac:dyDescent="0.45">
      <c r="A10" s="30"/>
      <c r="B10" s="31"/>
      <c r="C10" s="104" t="s">
        <v>167</v>
      </c>
      <c r="D10" s="32"/>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104" t="s">
        <v>168</v>
      </c>
      <c r="AN10" s="103"/>
      <c r="AO10" s="31"/>
      <c r="AP10" s="31"/>
      <c r="AQ10" s="31"/>
      <c r="AR10" s="31"/>
      <c r="AS10" s="31"/>
      <c r="AT10" s="31"/>
      <c r="AU10" s="31"/>
      <c r="AV10" s="31"/>
      <c r="AW10" s="31"/>
      <c r="AX10" s="31"/>
      <c r="AY10" s="31"/>
      <c r="AZ10" s="31"/>
      <c r="BA10" s="31"/>
      <c r="BB10" s="31"/>
      <c r="BC10" s="31"/>
      <c r="BD10" s="30"/>
      <c r="BE10" s="33"/>
    </row>
    <row r="11" spans="1:59" ht="15.5" x14ac:dyDescent="0.35">
      <c r="A11" s="30"/>
      <c r="B11" s="34"/>
      <c r="C11" s="37"/>
      <c r="D11" s="36"/>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5"/>
      <c r="BD11" s="30"/>
      <c r="BE11" s="33"/>
    </row>
    <row r="12" spans="1:59" ht="14.5" x14ac:dyDescent="0.35">
      <c r="A12" s="30"/>
      <c r="B12" s="37"/>
      <c r="C12" s="37"/>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37"/>
      <c r="BD12" s="30"/>
      <c r="BE12" s="33"/>
    </row>
    <row r="13" spans="1:59" ht="14.5" x14ac:dyDescent="0.35">
      <c r="A13" s="30"/>
      <c r="B13" s="37"/>
      <c r="C13" s="37"/>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37"/>
      <c r="BD13" s="30"/>
      <c r="BE13" s="33"/>
    </row>
    <row r="14" spans="1:59" ht="29.25" customHeight="1" x14ac:dyDescent="0.35">
      <c r="A14" s="30"/>
      <c r="B14" s="37"/>
      <c r="C14" s="37"/>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37"/>
      <c r="BD14" s="30"/>
      <c r="BE14" s="33"/>
    </row>
    <row r="15" spans="1:59" ht="14.5" x14ac:dyDescent="0.35">
      <c r="A15" s="30"/>
      <c r="B15" s="37"/>
      <c r="C15" s="37"/>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37"/>
      <c r="BD15" s="30"/>
      <c r="BE15" s="33"/>
    </row>
    <row r="16" spans="1:59" ht="14.5" x14ac:dyDescent="0.35">
      <c r="A16" s="30"/>
      <c r="B16" s="37"/>
      <c r="C16" s="37"/>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37"/>
      <c r="BD16" s="30"/>
      <c r="BE16" s="33"/>
    </row>
    <row r="17" spans="1:57" ht="25.5" customHeight="1" x14ac:dyDescent="0.35">
      <c r="A17" s="30"/>
      <c r="B17" s="37"/>
      <c r="C17" s="37"/>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37"/>
      <c r="BD17" s="30"/>
      <c r="BE17" s="33"/>
    </row>
    <row r="18" spans="1:57" ht="14.5" x14ac:dyDescent="0.35">
      <c r="A18" s="30"/>
      <c r="B18" s="37"/>
      <c r="C18" s="37"/>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37"/>
      <c r="BD18" s="30"/>
      <c r="BE18" s="33"/>
    </row>
    <row r="19" spans="1:57" ht="14.5" x14ac:dyDescent="0.35">
      <c r="A19" s="30"/>
      <c r="B19" s="37"/>
      <c r="C19" s="37"/>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37"/>
      <c r="BD19" s="30"/>
      <c r="BE19" s="33"/>
    </row>
    <row r="20" spans="1:57" ht="42" customHeight="1" x14ac:dyDescent="0.35">
      <c r="A20" s="30"/>
      <c r="B20" s="37"/>
      <c r="C20" s="37"/>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37"/>
      <c r="BD20" s="30"/>
      <c r="BE20" s="33"/>
    </row>
    <row r="21" spans="1:57" ht="14.5" x14ac:dyDescent="0.35">
      <c r="A21" s="30"/>
      <c r="B21" s="37"/>
      <c r="C21" s="37"/>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37"/>
      <c r="BD21" s="30"/>
      <c r="BE21" s="33"/>
    </row>
    <row r="22" spans="1:57" ht="27" customHeight="1" x14ac:dyDescent="0.35">
      <c r="A22" s="30"/>
      <c r="B22" s="37"/>
      <c r="C22" s="37"/>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37"/>
      <c r="BD22" s="30"/>
      <c r="BE22" s="33"/>
    </row>
    <row r="23" spans="1:57" ht="30.75" customHeight="1" x14ac:dyDescent="0.35">
      <c r="A23" s="30"/>
      <c r="B23" s="37"/>
      <c r="C23" s="37"/>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37"/>
      <c r="BD23" s="30"/>
      <c r="BE23" s="33"/>
    </row>
    <row r="24" spans="1:57" ht="14.5" x14ac:dyDescent="0.35">
      <c r="A24" s="30"/>
      <c r="B24" s="37"/>
      <c r="C24" s="37"/>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37"/>
      <c r="BD24" s="30"/>
      <c r="BE24" s="38"/>
    </row>
    <row r="25" spans="1:57" ht="14.5" x14ac:dyDescent="0.35">
      <c r="A25" s="30"/>
      <c r="B25" s="37"/>
      <c r="C25" s="37"/>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37"/>
      <c r="BD25" s="30"/>
      <c r="BE25" s="33"/>
    </row>
    <row r="26" spans="1:57" ht="14.5" x14ac:dyDescent="0.35">
      <c r="A26" s="30"/>
      <c r="B26" s="37"/>
      <c r="C26" s="37"/>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37"/>
      <c r="BD26" s="30"/>
      <c r="BE26" s="33"/>
    </row>
    <row r="27" spans="1:57" ht="14.5" x14ac:dyDescent="0.35">
      <c r="A27" s="30"/>
      <c r="B27" s="37"/>
      <c r="C27" s="37"/>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37"/>
      <c r="BD27" s="30"/>
      <c r="BE27" s="33"/>
    </row>
    <row r="28" spans="1:57" ht="30" customHeight="1" x14ac:dyDescent="0.35">
      <c r="A28" s="30"/>
      <c r="B28" s="37"/>
      <c r="C28" s="37"/>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37"/>
      <c r="BD28" s="30"/>
      <c r="BE28" s="33"/>
    </row>
    <row r="29" spans="1:57" ht="15" customHeight="1" x14ac:dyDescent="0.35">
      <c r="A29" s="30"/>
      <c r="B29" s="37"/>
      <c r="C29" s="37"/>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37"/>
      <c r="BD29" s="30"/>
      <c r="BE29" s="38"/>
    </row>
    <row r="30" spans="1:57" ht="15" customHeight="1" x14ac:dyDescent="0.35">
      <c r="A30" s="30"/>
      <c r="B30" s="37"/>
      <c r="C30" s="37"/>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37"/>
      <c r="BD30" s="30"/>
      <c r="BE30" s="33"/>
    </row>
    <row r="31" spans="1:57" ht="15" customHeight="1" x14ac:dyDescent="0.35">
      <c r="A31" s="30"/>
      <c r="B31" s="37"/>
      <c r="C31" s="37"/>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37"/>
      <c r="BD31" s="30"/>
      <c r="BE31" s="33"/>
    </row>
    <row r="32" spans="1:57" ht="15" customHeight="1" x14ac:dyDescent="0.45">
      <c r="A32" s="30"/>
      <c r="B32" s="37"/>
      <c r="C32" s="37"/>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104" t="s">
        <v>169</v>
      </c>
      <c r="AN32" s="98"/>
      <c r="AO32" s="98"/>
      <c r="AP32" s="98"/>
      <c r="AQ32" s="98"/>
      <c r="AR32" s="98"/>
      <c r="AS32" s="98"/>
      <c r="AT32" s="98"/>
      <c r="AU32" s="98"/>
      <c r="AV32" s="98"/>
      <c r="AW32" s="98"/>
      <c r="AX32" s="98"/>
      <c r="AY32" s="98"/>
      <c r="AZ32" s="98"/>
      <c r="BA32" s="98"/>
      <c r="BB32" s="98"/>
      <c r="BC32" s="37"/>
      <c r="BD32" s="30"/>
      <c r="BE32" s="33"/>
    </row>
    <row r="33" spans="1:57" ht="15" customHeight="1" x14ac:dyDescent="0.35">
      <c r="A33" s="30"/>
      <c r="B33" s="37"/>
      <c r="C33" s="37"/>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37"/>
      <c r="BD33" s="30"/>
      <c r="BE33" s="33"/>
    </row>
    <row r="34" spans="1:57" ht="25.5" customHeight="1" x14ac:dyDescent="0.35">
      <c r="A34" s="30"/>
      <c r="B34" s="37"/>
      <c r="C34" s="37"/>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37"/>
      <c r="BD34" s="30"/>
      <c r="BE34" s="33"/>
    </row>
    <row r="35" spans="1:57" ht="14.5" x14ac:dyDescent="0.35">
      <c r="A35" s="30"/>
      <c r="B35" s="37"/>
      <c r="C35" s="31"/>
      <c r="D35" s="39"/>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0"/>
      <c r="BE35" s="33"/>
    </row>
    <row r="36" spans="1:57" ht="14.5" x14ac:dyDescent="0.35">
      <c r="A36" s="30"/>
      <c r="B36" s="31"/>
      <c r="C36" s="35"/>
      <c r="D36" s="32"/>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0"/>
      <c r="BE36" s="33"/>
    </row>
    <row r="37" spans="1:57" ht="15.5" x14ac:dyDescent="0.35">
      <c r="A37" s="30"/>
      <c r="B37" s="34"/>
      <c r="C37" s="37"/>
      <c r="D37" s="36"/>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5"/>
      <c r="BD37" s="30"/>
      <c r="BE37" s="33"/>
    </row>
    <row r="38" spans="1:57" ht="14.5" x14ac:dyDescent="0.35">
      <c r="A38" s="30"/>
      <c r="B38" s="37"/>
      <c r="C38" s="37"/>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37"/>
      <c r="BD38" s="30"/>
      <c r="BE38" s="33"/>
    </row>
    <row r="39" spans="1:57" ht="15" customHeight="1" x14ac:dyDescent="0.35">
      <c r="A39" s="30"/>
      <c r="B39" s="37"/>
      <c r="C39" s="37"/>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37"/>
      <c r="BD39" s="30"/>
      <c r="BE39" s="33"/>
    </row>
    <row r="40" spans="1:57" ht="18.5" x14ac:dyDescent="0.45">
      <c r="A40" s="30"/>
      <c r="B40" s="37"/>
      <c r="C40" s="104" t="s">
        <v>170</v>
      </c>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4" t="s">
        <v>171</v>
      </c>
      <c r="AN40" s="100"/>
      <c r="AO40" s="100"/>
      <c r="AP40" s="100"/>
      <c r="AQ40" s="100"/>
      <c r="AR40" s="100"/>
      <c r="AS40" s="100"/>
      <c r="AT40" s="100"/>
      <c r="AU40" s="100"/>
      <c r="AV40" s="100"/>
      <c r="AW40" s="100"/>
      <c r="AX40" s="100"/>
      <c r="AY40" s="100"/>
      <c r="AZ40" s="100"/>
      <c r="BA40" s="100"/>
      <c r="BB40" s="100"/>
      <c r="BC40" s="37"/>
      <c r="BD40" s="30"/>
      <c r="BE40" s="33"/>
    </row>
    <row r="41" spans="1:57" ht="15" customHeight="1" x14ac:dyDescent="0.35">
      <c r="A41" s="30"/>
      <c r="B41" s="37"/>
      <c r="C41" s="37"/>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37"/>
      <c r="BD41" s="30"/>
      <c r="BE41" s="33"/>
    </row>
    <row r="42" spans="1:57" ht="14.5" x14ac:dyDescent="0.35">
      <c r="A42" s="30"/>
      <c r="B42" s="37"/>
      <c r="C42" s="37"/>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37"/>
      <c r="BD42" s="30"/>
      <c r="BE42" s="33"/>
    </row>
    <row r="43" spans="1:57" ht="15" customHeight="1" x14ac:dyDescent="0.35">
      <c r="A43" s="30"/>
      <c r="B43" s="37"/>
      <c r="C43" s="37"/>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37"/>
      <c r="BD43" s="40"/>
      <c r="BE43" s="33"/>
    </row>
    <row r="44" spans="1:57" ht="15" customHeight="1" x14ac:dyDescent="0.35">
      <c r="A44" s="30"/>
      <c r="B44" s="37"/>
      <c r="C44" s="37"/>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37"/>
      <c r="BD44" s="40"/>
      <c r="BE44" s="33"/>
    </row>
    <row r="45" spans="1:57" ht="15" customHeight="1" x14ac:dyDescent="0.35">
      <c r="A45" s="30"/>
      <c r="B45" s="37"/>
      <c r="C45" s="37"/>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37"/>
      <c r="BD45" s="30"/>
      <c r="BE45" s="33"/>
    </row>
    <row r="46" spans="1:57" ht="14.5" x14ac:dyDescent="0.35">
      <c r="A46" s="30"/>
      <c r="B46" s="37"/>
      <c r="C46" s="41"/>
      <c r="D46" s="39"/>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0"/>
      <c r="BE46" s="33"/>
    </row>
    <row r="47" spans="1:57" ht="14.5" x14ac:dyDescent="0.35">
      <c r="A47" s="30"/>
      <c r="B47" s="41"/>
      <c r="C47" s="35"/>
      <c r="D47" s="39"/>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30"/>
      <c r="BE47" s="33"/>
    </row>
    <row r="48" spans="1:57" ht="15.5" x14ac:dyDescent="0.35">
      <c r="A48" s="30"/>
      <c r="B48" s="34"/>
      <c r="C48" s="37"/>
      <c r="D48" s="42"/>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0"/>
      <c r="BE48" s="33"/>
    </row>
    <row r="49" spans="1:57" ht="14.5" x14ac:dyDescent="0.35">
      <c r="A49" s="30"/>
      <c r="B49" s="37"/>
      <c r="C49" s="37"/>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37"/>
      <c r="BD49" s="40"/>
      <c r="BE49" s="33"/>
    </row>
    <row r="50" spans="1:57" ht="14.5" x14ac:dyDescent="0.35">
      <c r="A50" s="30"/>
      <c r="B50" s="37"/>
      <c r="C50" s="37"/>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37"/>
      <c r="BD50" s="30"/>
      <c r="BE50" s="33"/>
    </row>
    <row r="51" spans="1:57" ht="14.5" x14ac:dyDescent="0.35">
      <c r="A51" s="30"/>
      <c r="B51" s="37"/>
      <c r="C51" s="37"/>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37"/>
      <c r="BD51" s="30"/>
      <c r="BE51" s="33"/>
    </row>
    <row r="52" spans="1:57" ht="14.5" x14ac:dyDescent="0.35">
      <c r="A52" s="30"/>
      <c r="B52" s="37"/>
      <c r="C52" s="37"/>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37"/>
      <c r="BD52" s="30"/>
      <c r="BE52" s="33"/>
    </row>
    <row r="53" spans="1:57" ht="14.5" x14ac:dyDescent="0.35">
      <c r="A53" s="30"/>
      <c r="B53" s="37"/>
      <c r="C53" s="37"/>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37"/>
      <c r="BD53" s="30"/>
      <c r="BE53" s="33"/>
    </row>
    <row r="54" spans="1:57" ht="14.5" x14ac:dyDescent="0.35">
      <c r="A54" s="30"/>
      <c r="B54" s="37"/>
      <c r="C54" s="37"/>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37"/>
      <c r="BD54" s="30"/>
      <c r="BE54" s="33"/>
    </row>
    <row r="55" spans="1:57" ht="14.5" x14ac:dyDescent="0.35">
      <c r="A55" s="30"/>
      <c r="B55" s="37"/>
      <c r="C55" s="37"/>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37"/>
      <c r="BD55" s="30"/>
      <c r="BE55" s="33"/>
    </row>
    <row r="56" spans="1:57" ht="14.5" x14ac:dyDescent="0.35">
      <c r="A56" s="30"/>
      <c r="B56" s="37"/>
      <c r="C56" s="37"/>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37"/>
      <c r="BD56" s="30"/>
      <c r="BE56" s="33"/>
    </row>
    <row r="57" spans="1:57" ht="14.5" x14ac:dyDescent="0.35">
      <c r="A57" s="30"/>
      <c r="B57" s="37"/>
      <c r="C57" s="37"/>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37"/>
      <c r="BD57" s="30"/>
      <c r="BE57" s="33"/>
    </row>
    <row r="58" spans="1:57" ht="14.5" x14ac:dyDescent="0.35">
      <c r="A58" s="30"/>
      <c r="B58" s="37"/>
      <c r="C58" s="37"/>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37"/>
      <c r="BD58" s="30"/>
      <c r="BE58" s="33"/>
    </row>
    <row r="59" spans="1:57" ht="14.5" x14ac:dyDescent="0.35">
      <c r="A59" s="30"/>
      <c r="B59" s="37"/>
      <c r="C59" s="37"/>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37"/>
      <c r="BD59" s="30"/>
      <c r="BE59" s="33"/>
    </row>
    <row r="60" spans="1:57" ht="14.5" x14ac:dyDescent="0.35">
      <c r="A60" s="30"/>
      <c r="B60" s="37"/>
      <c r="C60" s="37"/>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37"/>
      <c r="BD60" s="30"/>
      <c r="BE60" s="33"/>
    </row>
    <row r="61" spans="1:57" ht="14.5" x14ac:dyDescent="0.35">
      <c r="A61" s="30"/>
      <c r="B61" s="37"/>
      <c r="C61" s="37"/>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37"/>
      <c r="BD61" s="30"/>
      <c r="BE61" s="33"/>
    </row>
    <row r="62" spans="1:57" ht="14.5" x14ac:dyDescent="0.35">
      <c r="A62" s="30"/>
      <c r="B62" s="37"/>
      <c r="C62" s="37"/>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37"/>
      <c r="BD62" s="30"/>
      <c r="BE62" s="33"/>
    </row>
    <row r="63" spans="1:57" ht="15" customHeight="1" x14ac:dyDescent="0.35">
      <c r="A63" s="30"/>
      <c r="B63" s="37"/>
      <c r="C63" s="37"/>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37"/>
      <c r="BD63" s="30"/>
      <c r="BE63" s="33"/>
    </row>
    <row r="64" spans="1:57" ht="15" customHeight="1" x14ac:dyDescent="0.35">
      <c r="A64" s="30"/>
      <c r="B64" s="37"/>
      <c r="C64" s="37"/>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37"/>
      <c r="BD64" s="30"/>
      <c r="BE64" s="33"/>
    </row>
    <row r="65" spans="1:57" ht="14.5" x14ac:dyDescent="0.35">
      <c r="A65" s="30"/>
      <c r="B65" s="37"/>
      <c r="C65" s="41"/>
      <c r="D65" s="39"/>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0"/>
      <c r="BE65" s="33"/>
    </row>
    <row r="66" spans="1:57" ht="14.5" x14ac:dyDescent="0.35">
      <c r="A66" s="30"/>
      <c r="B66" s="41"/>
      <c r="C66" s="35"/>
      <c r="D66" s="39"/>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30"/>
      <c r="BE66" s="33"/>
    </row>
    <row r="67" spans="1:57" ht="15.5" x14ac:dyDescent="0.35">
      <c r="A67" s="30"/>
      <c r="B67" s="34"/>
      <c r="C67" s="43"/>
      <c r="D67" s="42"/>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0"/>
      <c r="BE67" s="33"/>
    </row>
    <row r="68" spans="1:57" ht="14.5" x14ac:dyDescent="0.35">
      <c r="A68" s="30"/>
      <c r="B68" s="37"/>
      <c r="C68" s="37"/>
      <c r="D68" s="44"/>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37"/>
      <c r="BD68" s="30"/>
      <c r="BE68" s="33"/>
    </row>
    <row r="69" spans="1:57" ht="14.5" x14ac:dyDescent="0.35">
      <c r="A69" s="30"/>
      <c r="B69" s="37"/>
      <c r="C69" s="37"/>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37"/>
      <c r="BC69" s="37"/>
      <c r="BD69" s="30"/>
      <c r="BE69" s="33"/>
    </row>
    <row r="70" spans="1:57" ht="14.5" x14ac:dyDescent="0.35">
      <c r="A70" s="30"/>
      <c r="B70" s="37"/>
      <c r="C70" s="37"/>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37"/>
      <c r="BC70" s="37"/>
      <c r="BD70" s="30"/>
      <c r="BE70" s="33"/>
    </row>
    <row r="71" spans="1:57" ht="14.5" x14ac:dyDescent="0.35">
      <c r="A71" s="30"/>
      <c r="B71" s="37"/>
      <c r="C71" s="37"/>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37"/>
      <c r="BC71" s="37"/>
      <c r="BD71" s="30"/>
      <c r="BE71" s="33"/>
    </row>
    <row r="72" spans="1:57" ht="15" customHeight="1" x14ac:dyDescent="0.35">
      <c r="A72" s="30"/>
      <c r="B72" s="37"/>
      <c r="C72" s="37"/>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37"/>
      <c r="BC72" s="37"/>
      <c r="BD72" s="46"/>
      <c r="BE72" s="47"/>
    </row>
    <row r="73" spans="1:57" ht="14.5" x14ac:dyDescent="0.35">
      <c r="A73" s="30"/>
      <c r="B73" s="37"/>
      <c r="C73" s="37"/>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37"/>
      <c r="BC73" s="37"/>
      <c r="BD73" s="46"/>
      <c r="BE73" s="47"/>
    </row>
    <row r="74" spans="1:57" ht="14.5" x14ac:dyDescent="0.35">
      <c r="A74" s="30"/>
      <c r="B74" s="37"/>
      <c r="C74" s="37"/>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37"/>
      <c r="BC74" s="37"/>
      <c r="BD74" s="30"/>
      <c r="BE74" s="33"/>
    </row>
    <row r="75" spans="1:57" ht="14.5" x14ac:dyDescent="0.35">
      <c r="A75" s="30"/>
      <c r="B75" s="37"/>
      <c r="C75" s="37"/>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37"/>
      <c r="BC75" s="37"/>
      <c r="BD75" s="30"/>
      <c r="BE75" s="33"/>
    </row>
    <row r="76" spans="1:57" ht="14.5" x14ac:dyDescent="0.35">
      <c r="A76" s="30"/>
      <c r="B76" s="37"/>
      <c r="C76" s="37"/>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37"/>
      <c r="BC76" s="37"/>
      <c r="BD76" s="30"/>
      <c r="BE76" s="33"/>
    </row>
    <row r="77" spans="1:57" ht="14.5" x14ac:dyDescent="0.35">
      <c r="A77" s="30"/>
      <c r="B77" s="37"/>
      <c r="C77" s="37"/>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37"/>
      <c r="BC77" s="37"/>
      <c r="BD77" s="30"/>
      <c r="BE77" s="33"/>
    </row>
    <row r="78" spans="1:57" ht="15" customHeight="1" x14ac:dyDescent="0.35">
      <c r="A78" s="30"/>
      <c r="B78" s="37"/>
      <c r="C78" s="37"/>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37"/>
      <c r="BC78" s="37"/>
      <c r="BD78" s="30"/>
      <c r="BE78" s="33"/>
    </row>
    <row r="79" spans="1:57" ht="15" customHeight="1" x14ac:dyDescent="0.35">
      <c r="A79" s="30"/>
      <c r="B79" s="37"/>
      <c r="C79" s="37"/>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37"/>
      <c r="BC79" s="37"/>
      <c r="BD79" s="30"/>
      <c r="BE79" s="33"/>
    </row>
    <row r="80" spans="1:57" ht="15" customHeight="1" x14ac:dyDescent="0.35">
      <c r="A80" s="30"/>
      <c r="B80" s="37"/>
      <c r="C80" s="37"/>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37"/>
      <c r="BC80" s="37"/>
      <c r="BD80" s="30"/>
      <c r="BE80" s="33"/>
    </row>
    <row r="81" spans="1:57" ht="14.5" x14ac:dyDescent="0.35">
      <c r="A81" s="30"/>
      <c r="B81" s="37"/>
      <c r="C81" s="37"/>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37"/>
      <c r="BC81" s="37"/>
      <c r="BD81" s="30"/>
      <c r="BE81" s="33"/>
    </row>
    <row r="82" spans="1:57" ht="15" customHeight="1" x14ac:dyDescent="0.35">
      <c r="A82" s="30"/>
      <c r="B82" s="37"/>
      <c r="C82" s="37"/>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37"/>
      <c r="BC82" s="37"/>
      <c r="BD82" s="30"/>
      <c r="BE82" s="33"/>
    </row>
    <row r="83" spans="1:57" ht="15.5" x14ac:dyDescent="0.35">
      <c r="A83" s="30"/>
      <c r="B83" s="37"/>
      <c r="C83" s="43"/>
      <c r="D83" s="39"/>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0"/>
      <c r="BE83" s="33"/>
    </row>
    <row r="84" spans="1:57" ht="14.5" x14ac:dyDescent="0.35">
      <c r="A84" s="30"/>
      <c r="B84" s="37"/>
      <c r="C84" s="37"/>
      <c r="D84" s="44"/>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37"/>
      <c r="BD84" s="30"/>
      <c r="BE84" s="33"/>
    </row>
    <row r="85" spans="1:57" ht="14.5" x14ac:dyDescent="0.35">
      <c r="A85" s="30"/>
      <c r="B85" s="37"/>
      <c r="C85" s="37"/>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37"/>
      <c r="BC85" s="37"/>
      <c r="BD85" s="30"/>
      <c r="BE85" s="33"/>
    </row>
    <row r="86" spans="1:57" ht="14.5" x14ac:dyDescent="0.35">
      <c r="A86" s="30"/>
      <c r="B86" s="37"/>
      <c r="C86" s="37"/>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37"/>
      <c r="BC86" s="37"/>
      <c r="BD86" s="30"/>
      <c r="BE86" s="33"/>
    </row>
    <row r="87" spans="1:57" ht="14.5" x14ac:dyDescent="0.35">
      <c r="A87" s="30"/>
      <c r="B87" s="37"/>
      <c r="C87" s="37"/>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37"/>
      <c r="BC87" s="37"/>
      <c r="BD87" s="30"/>
      <c r="BE87" s="33"/>
    </row>
    <row r="88" spans="1:57" ht="14.5" x14ac:dyDescent="0.35">
      <c r="A88" s="30"/>
      <c r="B88" s="37"/>
      <c r="C88" s="37"/>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37"/>
      <c r="BC88" s="37"/>
      <c r="BD88" s="30"/>
      <c r="BE88" s="33"/>
    </row>
    <row r="89" spans="1:57" ht="14.5" x14ac:dyDescent="0.35">
      <c r="A89" s="30"/>
      <c r="B89" s="37"/>
      <c r="C89" s="37"/>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37"/>
      <c r="BC89" s="37"/>
      <c r="BD89" s="30"/>
      <c r="BE89" s="33"/>
    </row>
    <row r="90" spans="1:57" ht="14.5" x14ac:dyDescent="0.35">
      <c r="A90" s="30"/>
      <c r="B90" s="37"/>
      <c r="C90" s="37"/>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37"/>
      <c r="BC90" s="37"/>
      <c r="BD90" s="30"/>
      <c r="BE90" s="33"/>
    </row>
    <row r="91" spans="1:57" ht="14.5" x14ac:dyDescent="0.35">
      <c r="A91" s="30"/>
      <c r="B91" s="37"/>
      <c r="C91" s="41"/>
      <c r="D91" s="39"/>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0"/>
      <c r="BE91" s="33"/>
    </row>
    <row r="92" spans="1:57" ht="14.5" x14ac:dyDescent="0.3">
      <c r="A92" s="30"/>
      <c r="B92" s="41"/>
      <c r="C92" s="49"/>
      <c r="D92" s="39"/>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30"/>
      <c r="BE92" s="33"/>
    </row>
    <row r="93" spans="1:57" x14ac:dyDescent="0.3">
      <c r="A93" s="30"/>
      <c r="B93" s="49"/>
      <c r="D93" s="36"/>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30"/>
      <c r="BE93" s="33"/>
    </row>
  </sheetData>
  <mergeCells count="36">
    <mergeCell ref="B2:S2"/>
    <mergeCell ref="D24:BB28"/>
    <mergeCell ref="D12:BB14"/>
    <mergeCell ref="D15:BB17"/>
    <mergeCell ref="D18:BB20"/>
    <mergeCell ref="D21:BB22"/>
    <mergeCell ref="D23:BB23"/>
    <mergeCell ref="C4:AC4"/>
    <mergeCell ref="D51:BB51"/>
    <mergeCell ref="D52:BB52"/>
    <mergeCell ref="D53:BB53"/>
    <mergeCell ref="D63:BB63"/>
    <mergeCell ref="D64:BB64"/>
    <mergeCell ref="D55:BB56"/>
    <mergeCell ref="D57:BB58"/>
    <mergeCell ref="D59:BB60"/>
    <mergeCell ref="D61:BB62"/>
    <mergeCell ref="D54:BB54"/>
    <mergeCell ref="D43:BB44"/>
    <mergeCell ref="D45:BB45"/>
    <mergeCell ref="D49:BB49"/>
    <mergeCell ref="D50:BB50"/>
    <mergeCell ref="D38:BB38"/>
    <mergeCell ref="D89:BA89"/>
    <mergeCell ref="D90:BA90"/>
    <mergeCell ref="D76:BA77"/>
    <mergeCell ref="D78:BA78"/>
    <mergeCell ref="D79:BA79"/>
    <mergeCell ref="D85:BA85"/>
    <mergeCell ref="D69:BA69"/>
    <mergeCell ref="D70:BA70"/>
    <mergeCell ref="D71:BA71"/>
    <mergeCell ref="D86:BA86"/>
    <mergeCell ref="D75:BA75"/>
    <mergeCell ref="D72:BA73"/>
    <mergeCell ref="D74:BA7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0"/>
  <sheetViews>
    <sheetView showGridLines="0" tabSelected="1" topLeftCell="A13" zoomScale="54" zoomScaleNormal="55" workbookViewId="0">
      <pane ySplit="4" topLeftCell="A24" activePane="bottomLeft" state="frozen"/>
      <selection activeCell="A13" sqref="A13"/>
      <selection pane="bottomLeft" activeCell="D25" sqref="D25"/>
    </sheetView>
  </sheetViews>
  <sheetFormatPr defaultColWidth="9.08984375" defaultRowHeight="14.5" x14ac:dyDescent="0.35"/>
  <cols>
    <col min="1" max="1" width="4.90625" style="25" customWidth="1"/>
    <col min="2" max="2" width="29.36328125" style="25" customWidth="1"/>
    <col min="3" max="3" width="30.54296875" style="25" customWidth="1"/>
    <col min="4" max="4" width="84.08984375" style="25" customWidth="1"/>
    <col min="5" max="5" width="28.08984375" style="25" customWidth="1"/>
    <col min="6" max="6" width="11.08984375" style="25" customWidth="1"/>
    <col min="7" max="15" width="10.453125" style="25" customWidth="1"/>
    <col min="16" max="17" width="7.54296875" style="25" customWidth="1"/>
    <col min="18" max="18" width="27.453125" style="25" customWidth="1"/>
    <col min="19" max="19" width="69.90625" style="25" customWidth="1"/>
    <col min="20" max="16384" width="9.08984375" style="25"/>
  </cols>
  <sheetData>
    <row r="1" spans="2:19" s="69" customFormat="1" ht="26.25" customHeight="1" x14ac:dyDescent="0.55000000000000004">
      <c r="B1" s="87" t="s">
        <v>220</v>
      </c>
      <c r="E1" s="89"/>
      <c r="M1" s="88"/>
    </row>
    <row r="2" spans="2:19" s="69" customFormat="1" ht="26.25" customHeight="1" x14ac:dyDescent="0.55000000000000004">
      <c r="B2" s="87"/>
      <c r="E2" s="89"/>
      <c r="M2" s="88"/>
    </row>
    <row r="3" spans="2:19" ht="20.399999999999999" customHeight="1" x14ac:dyDescent="0.35">
      <c r="B3" s="157" t="s">
        <v>192</v>
      </c>
      <c r="C3" s="157"/>
      <c r="D3" s="157"/>
      <c r="E3" s="157"/>
      <c r="F3" s="157"/>
      <c r="G3" s="157"/>
      <c r="H3" s="157"/>
      <c r="I3" s="157"/>
      <c r="J3" s="157"/>
      <c r="K3" s="157"/>
      <c r="L3" s="157"/>
      <c r="M3" s="157"/>
      <c r="N3" s="157"/>
      <c r="O3" s="157"/>
      <c r="P3" s="157"/>
      <c r="Q3" s="157"/>
      <c r="R3" s="55"/>
      <c r="S3" s="55"/>
    </row>
    <row r="4" spans="2:19" ht="21.65" customHeight="1" x14ac:dyDescent="0.35">
      <c r="B4" s="157" t="s">
        <v>187</v>
      </c>
      <c r="C4" s="157"/>
      <c r="D4" s="157"/>
      <c r="E4" s="157"/>
      <c r="F4" s="157"/>
      <c r="G4" s="157"/>
      <c r="H4" s="157"/>
      <c r="I4" s="157"/>
      <c r="J4" s="157"/>
      <c r="K4" s="157"/>
      <c r="L4" s="157"/>
      <c r="M4" s="157"/>
      <c r="N4" s="157"/>
      <c r="O4" s="157"/>
      <c r="P4" s="157"/>
    </row>
    <row r="5" spans="2:19" ht="54.65" customHeight="1" x14ac:dyDescent="0.35">
      <c r="B5" s="165" t="s">
        <v>166</v>
      </c>
      <c r="C5" s="165"/>
      <c r="D5" s="165"/>
      <c r="E5" s="165"/>
      <c r="F5" s="165"/>
      <c r="G5" s="165"/>
      <c r="H5" s="165"/>
      <c r="I5" s="165"/>
      <c r="J5" s="165"/>
      <c r="K5" s="165"/>
      <c r="L5" s="165"/>
      <c r="M5" s="165"/>
      <c r="N5" s="165"/>
      <c r="O5" s="165"/>
      <c r="P5" s="165"/>
      <c r="Q5" s="165"/>
      <c r="R5" s="56"/>
      <c r="S5" s="56"/>
    </row>
    <row r="6" spans="2:19" ht="24.65" customHeight="1" x14ac:dyDescent="0.35">
      <c r="B6" s="165" t="s">
        <v>164</v>
      </c>
      <c r="C6" s="165"/>
      <c r="D6" s="165"/>
      <c r="E6" s="165"/>
      <c r="F6" s="165"/>
      <c r="G6" s="165"/>
      <c r="H6" s="165"/>
      <c r="I6" s="165"/>
      <c r="J6" s="165"/>
      <c r="K6" s="165"/>
      <c r="L6" s="165"/>
      <c r="M6" s="165"/>
      <c r="N6" s="165"/>
      <c r="O6" s="165"/>
      <c r="P6" s="165"/>
      <c r="Q6" s="165"/>
      <c r="R6" s="81"/>
      <c r="S6" s="81"/>
    </row>
    <row r="7" spans="2:19" ht="24.9" customHeight="1" x14ac:dyDescent="0.35">
      <c r="B7" s="166" t="s">
        <v>152</v>
      </c>
      <c r="C7" s="166"/>
      <c r="D7" s="166"/>
      <c r="E7" s="166"/>
      <c r="F7" s="166"/>
      <c r="G7" s="166"/>
      <c r="H7" s="166"/>
      <c r="I7" s="166"/>
      <c r="J7" s="166"/>
      <c r="K7" s="166"/>
      <c r="L7" s="166"/>
      <c r="M7" s="166"/>
      <c r="N7" s="166"/>
      <c r="O7" s="166"/>
      <c r="P7" s="166"/>
      <c r="Q7" s="166"/>
      <c r="R7" s="57"/>
      <c r="S7" s="57"/>
    </row>
    <row r="8" spans="2:19" ht="65.25" hidden="1" customHeight="1" x14ac:dyDescent="0.35">
      <c r="B8" s="82"/>
      <c r="C8" s="82"/>
      <c r="D8" s="82"/>
      <c r="E8" s="82"/>
      <c r="F8" s="101"/>
      <c r="G8" s="82"/>
      <c r="H8" s="101"/>
      <c r="I8" s="82"/>
      <c r="J8" s="82"/>
      <c r="K8" s="82"/>
      <c r="L8" s="82"/>
      <c r="M8" s="82"/>
      <c r="N8" s="82"/>
      <c r="O8" s="82"/>
      <c r="P8" s="82"/>
      <c r="Q8" s="82"/>
      <c r="R8" s="82"/>
      <c r="S8" s="82"/>
    </row>
    <row r="9" spans="2:19" ht="50.25" hidden="1" customHeight="1" thickBot="1" x14ac:dyDescent="0.4">
      <c r="E9" s="27">
        <f>COUNTIF(E17:E117, "*EE*")+COUNTIF(E17:E117, "*all*")</f>
        <v>0</v>
      </c>
      <c r="F9" s="27"/>
      <c r="G9" s="27">
        <f>COUNTIF(G17:G117, "*EE*")+COUNTIF(G17:G117, "*all*")</f>
        <v>0</v>
      </c>
      <c r="H9" s="27"/>
      <c r="I9" s="27">
        <f t="shared" ref="I9:Q9" si="0">COUNTIF(I17:I117, "*EE*")+COUNTIF(I17:I117, "*all*")</f>
        <v>0</v>
      </c>
      <c r="J9" s="27">
        <f t="shared" si="0"/>
        <v>0</v>
      </c>
      <c r="K9" s="27">
        <f t="shared" si="0"/>
        <v>0</v>
      </c>
      <c r="L9" s="27">
        <f t="shared" si="0"/>
        <v>0</v>
      </c>
      <c r="M9" s="27">
        <f t="shared" si="0"/>
        <v>0</v>
      </c>
      <c r="N9" s="27">
        <f t="shared" si="0"/>
        <v>0</v>
      </c>
      <c r="O9" s="27">
        <f t="shared" si="0"/>
        <v>0</v>
      </c>
      <c r="P9" s="27">
        <f t="shared" si="0"/>
        <v>0</v>
      </c>
      <c r="Q9" s="27">
        <f t="shared" si="0"/>
        <v>0</v>
      </c>
      <c r="R9" s="27"/>
      <c r="S9" s="27"/>
    </row>
    <row r="10" spans="2:19" hidden="1" x14ac:dyDescent="0.35">
      <c r="E10" s="27">
        <f>COUNTIF(E17:E117, "*DR*")+COUNTIF(E17:E117, "*all*")</f>
        <v>0</v>
      </c>
      <c r="F10" s="27"/>
      <c r="G10" s="27">
        <f>COUNTIF(G17:G117, "*DR*")+COUNTIF(G17:G117, "*all*")</f>
        <v>0</v>
      </c>
      <c r="H10" s="27"/>
      <c r="I10" s="27">
        <f t="shared" ref="I10:Q10" si="1">COUNTIF(I17:I117, "*DR*")+COUNTIF(I17:I117, "*all*")</f>
        <v>0</v>
      </c>
      <c r="J10" s="27">
        <f t="shared" si="1"/>
        <v>0</v>
      </c>
      <c r="K10" s="27">
        <f t="shared" si="1"/>
        <v>0</v>
      </c>
      <c r="L10" s="27">
        <f t="shared" si="1"/>
        <v>0</v>
      </c>
      <c r="M10" s="27">
        <f t="shared" si="1"/>
        <v>0</v>
      </c>
      <c r="N10" s="27">
        <f t="shared" si="1"/>
        <v>0</v>
      </c>
      <c r="O10" s="27">
        <f t="shared" si="1"/>
        <v>0</v>
      </c>
      <c r="P10" s="27">
        <f t="shared" si="1"/>
        <v>0</v>
      </c>
      <c r="Q10" s="27">
        <f t="shared" si="1"/>
        <v>0</v>
      </c>
      <c r="R10" s="27"/>
      <c r="S10" s="27"/>
    </row>
    <row r="11" spans="2:19" hidden="1" x14ac:dyDescent="0.35">
      <c r="E11" s="27">
        <f>COUNTIF(E17:E117, "*DG*")+COUNTIF(E17:E117, "*all*")</f>
        <v>0</v>
      </c>
      <c r="F11" s="27"/>
      <c r="G11" s="27">
        <f>COUNTIF(G17:G117, "*DG*")+COUNTIF(G17:G117, "*all*")</f>
        <v>0</v>
      </c>
      <c r="H11" s="27"/>
      <c r="I11" s="27">
        <f t="shared" ref="I11:Q11" si="2">COUNTIF(I17:I117, "*DG*")+COUNTIF(I17:I117, "*all*")</f>
        <v>0</v>
      </c>
      <c r="J11" s="27">
        <f t="shared" si="2"/>
        <v>0</v>
      </c>
      <c r="K11" s="27">
        <f t="shared" si="2"/>
        <v>0</v>
      </c>
      <c r="L11" s="27">
        <f t="shared" si="2"/>
        <v>0</v>
      </c>
      <c r="M11" s="27">
        <f t="shared" si="2"/>
        <v>0</v>
      </c>
      <c r="N11" s="27">
        <f t="shared" si="2"/>
        <v>0</v>
      </c>
      <c r="O11" s="27">
        <f t="shared" si="2"/>
        <v>0</v>
      </c>
      <c r="P11" s="27">
        <f t="shared" si="2"/>
        <v>0</v>
      </c>
      <c r="Q11" s="27">
        <f t="shared" si="2"/>
        <v>0</v>
      </c>
      <c r="R11" s="27"/>
      <c r="S11" s="27"/>
    </row>
    <row r="12" spans="2:19" hidden="1" x14ac:dyDescent="0.35">
      <c r="E12" s="27">
        <f>COUNTIF(E17:E117, "*DS*")+COUNTIF(E17:E117, "*all*")</f>
        <v>0</v>
      </c>
      <c r="F12" s="27"/>
      <c r="G12" s="27">
        <f>COUNTIF(G17:G117, "*DS*")+COUNTIF(G17:G117, "*all*")</f>
        <v>0</v>
      </c>
      <c r="H12" s="27"/>
      <c r="I12" s="27">
        <f t="shared" ref="I12:Q12" si="3">COUNTIF(I17:I117, "*DS*")+COUNTIF(I17:I117, "*all*")</f>
        <v>0</v>
      </c>
      <c r="J12" s="27">
        <f t="shared" si="3"/>
        <v>0</v>
      </c>
      <c r="K12" s="27">
        <f t="shared" si="3"/>
        <v>0</v>
      </c>
      <c r="L12" s="27">
        <f t="shared" si="3"/>
        <v>0</v>
      </c>
      <c r="M12" s="27">
        <f t="shared" si="3"/>
        <v>0</v>
      </c>
      <c r="N12" s="27">
        <f t="shared" si="3"/>
        <v>0</v>
      </c>
      <c r="O12" s="27">
        <f t="shared" si="3"/>
        <v>0</v>
      </c>
      <c r="P12" s="27">
        <f t="shared" si="3"/>
        <v>0</v>
      </c>
      <c r="Q12" s="27">
        <f t="shared" si="3"/>
        <v>0</v>
      </c>
      <c r="R12" s="27"/>
      <c r="S12" s="27"/>
    </row>
    <row r="13" spans="2:19" ht="28.5" customHeight="1" thickBot="1" x14ac:dyDescent="0.4">
      <c r="E13" s="27"/>
      <c r="F13" s="27"/>
      <c r="G13" s="27"/>
      <c r="H13" s="27"/>
      <c r="I13" s="27"/>
      <c r="J13" s="27"/>
      <c r="K13" s="27"/>
      <c r="L13" s="27"/>
      <c r="M13" s="27"/>
      <c r="N13" s="27"/>
      <c r="O13" s="27"/>
      <c r="P13" s="27"/>
      <c r="Q13" s="27"/>
      <c r="R13" s="27"/>
      <c r="S13" s="27"/>
    </row>
    <row r="14" spans="2:19" ht="61.5" customHeight="1" thickBot="1" x14ac:dyDescent="0.65">
      <c r="B14" s="158" t="s">
        <v>188</v>
      </c>
      <c r="C14" s="159"/>
      <c r="D14" s="159"/>
      <c r="E14" s="167" t="s">
        <v>197</v>
      </c>
      <c r="F14" s="168"/>
      <c r="G14" s="168"/>
      <c r="H14" s="168"/>
      <c r="I14" s="168"/>
      <c r="J14" s="168"/>
      <c r="K14" s="168"/>
      <c r="L14" s="168"/>
      <c r="M14" s="168"/>
      <c r="N14" s="168"/>
      <c r="O14" s="168"/>
      <c r="P14" s="168"/>
      <c r="Q14" s="169"/>
    </row>
    <row r="15" spans="2:19" ht="40.5" customHeight="1" thickBot="1" x14ac:dyDescent="0.4">
      <c r="B15" s="105"/>
      <c r="C15" s="106"/>
      <c r="D15" s="102"/>
      <c r="E15" s="134" t="s">
        <v>178</v>
      </c>
      <c r="F15" s="135" t="s">
        <v>174</v>
      </c>
      <c r="G15" s="160" t="s">
        <v>179</v>
      </c>
      <c r="H15" s="160"/>
      <c r="I15" s="160"/>
      <c r="J15" s="160"/>
      <c r="K15" s="160"/>
      <c r="L15" s="160"/>
      <c r="M15" s="160"/>
      <c r="N15" s="161" t="s">
        <v>180</v>
      </c>
      <c r="O15" s="162"/>
      <c r="P15" s="161" t="s">
        <v>183</v>
      </c>
      <c r="Q15" s="162"/>
    </row>
    <row r="16" spans="2:19" ht="108.65" customHeight="1" thickBot="1" x14ac:dyDescent="0.4">
      <c r="B16" s="90" t="s">
        <v>155</v>
      </c>
      <c r="C16" s="90" t="s">
        <v>151</v>
      </c>
      <c r="D16" s="91" t="s">
        <v>165</v>
      </c>
      <c r="E16" s="136" t="s">
        <v>185</v>
      </c>
      <c r="F16" s="137" t="s">
        <v>184</v>
      </c>
      <c r="G16" s="136" t="s">
        <v>175</v>
      </c>
      <c r="H16" s="136" t="s">
        <v>161</v>
      </c>
      <c r="I16" s="136" t="s">
        <v>176</v>
      </c>
      <c r="J16" s="136" t="s">
        <v>177</v>
      </c>
      <c r="K16" s="136" t="s">
        <v>157</v>
      </c>
      <c r="L16" s="136" t="s">
        <v>149</v>
      </c>
      <c r="M16" s="136" t="s">
        <v>186</v>
      </c>
      <c r="N16" s="136" t="s">
        <v>181</v>
      </c>
      <c r="O16" s="136" t="s">
        <v>182</v>
      </c>
      <c r="P16" s="136" t="s">
        <v>8</v>
      </c>
      <c r="Q16" s="136" t="s">
        <v>8</v>
      </c>
      <c r="R16" s="163" t="s">
        <v>190</v>
      </c>
      <c r="S16" s="164"/>
    </row>
    <row r="17" spans="2:19" s="1" customFormat="1" ht="179.15" customHeight="1" thickBot="1" x14ac:dyDescent="0.4">
      <c r="B17" s="50" t="s">
        <v>214</v>
      </c>
      <c r="C17" s="51" t="s">
        <v>191</v>
      </c>
      <c r="D17" s="52" t="s">
        <v>212</v>
      </c>
      <c r="E17" s="53" t="s">
        <v>189</v>
      </c>
      <c r="F17" s="53" t="s">
        <v>189</v>
      </c>
      <c r="G17" s="53" t="s">
        <v>189</v>
      </c>
      <c r="H17" s="53" t="s">
        <v>189</v>
      </c>
      <c r="I17" s="53" t="s">
        <v>189</v>
      </c>
      <c r="J17" s="53" t="s">
        <v>189</v>
      </c>
      <c r="K17" s="53" t="s">
        <v>189</v>
      </c>
      <c r="L17" s="96" t="s">
        <v>217</v>
      </c>
      <c r="M17" s="53" t="s">
        <v>189</v>
      </c>
      <c r="N17" s="53" t="s">
        <v>189</v>
      </c>
      <c r="O17" s="53" t="s">
        <v>189</v>
      </c>
      <c r="P17" s="53"/>
      <c r="Q17" s="53"/>
      <c r="R17" s="155"/>
      <c r="S17" s="156"/>
    </row>
    <row r="18" spans="2:19" s="1" customFormat="1" ht="167" thickBot="1" x14ac:dyDescent="0.4">
      <c r="B18" s="50" t="s">
        <v>215</v>
      </c>
      <c r="C18" s="54" t="s">
        <v>213</v>
      </c>
      <c r="D18" s="52" t="s">
        <v>216</v>
      </c>
      <c r="E18" s="53" t="s">
        <v>189</v>
      </c>
      <c r="F18" s="53" t="s">
        <v>189</v>
      </c>
      <c r="G18" s="53" t="s">
        <v>217</v>
      </c>
      <c r="H18" s="53" t="s">
        <v>189</v>
      </c>
      <c r="I18" s="53" t="s">
        <v>189</v>
      </c>
      <c r="J18" s="53" t="s">
        <v>189</v>
      </c>
      <c r="K18" s="53" t="s">
        <v>217</v>
      </c>
      <c r="L18" s="53" t="s">
        <v>189</v>
      </c>
      <c r="M18" s="53" t="s">
        <v>217</v>
      </c>
      <c r="N18" s="53" t="s">
        <v>189</v>
      </c>
      <c r="O18" s="53" t="s">
        <v>218</v>
      </c>
      <c r="P18" s="53"/>
      <c r="Q18" s="53"/>
      <c r="R18" s="155"/>
      <c r="S18" s="156"/>
    </row>
    <row r="19" spans="2:19" s="1" customFormat="1" ht="252" customHeight="1" thickBot="1" x14ac:dyDescent="0.4">
      <c r="B19" s="138" t="s">
        <v>222</v>
      </c>
      <c r="C19" s="138" t="s">
        <v>221</v>
      </c>
      <c r="D19" s="139" t="s">
        <v>226</v>
      </c>
      <c r="E19" s="140" t="s">
        <v>189</v>
      </c>
      <c r="F19" s="140" t="s">
        <v>218</v>
      </c>
      <c r="G19" s="140" t="s">
        <v>217</v>
      </c>
      <c r="H19" s="140" t="s">
        <v>218</v>
      </c>
      <c r="I19" s="140" t="s">
        <v>218</v>
      </c>
      <c r="J19" s="140" t="s">
        <v>218</v>
      </c>
      <c r="K19" s="140" t="s">
        <v>218</v>
      </c>
      <c r="L19" s="140" t="s">
        <v>218</v>
      </c>
      <c r="M19" s="140" t="s">
        <v>218</v>
      </c>
      <c r="N19" s="140" t="s">
        <v>218</v>
      </c>
      <c r="O19" s="140" t="s">
        <v>218</v>
      </c>
      <c r="P19" s="140" t="s">
        <v>189</v>
      </c>
      <c r="Q19" s="140"/>
      <c r="R19" s="153" t="s">
        <v>228</v>
      </c>
      <c r="S19" s="154"/>
    </row>
    <row r="20" spans="2:19" s="1" customFormat="1" ht="408" customHeight="1" thickBot="1" x14ac:dyDescent="0.4">
      <c r="B20" s="138" t="s">
        <v>223</v>
      </c>
      <c r="C20" s="138" t="s">
        <v>221</v>
      </c>
      <c r="D20" s="145" t="s">
        <v>225</v>
      </c>
      <c r="E20" s="140" t="s">
        <v>189</v>
      </c>
      <c r="F20" s="140" t="s">
        <v>218</v>
      </c>
      <c r="G20" s="140" t="s">
        <v>217</v>
      </c>
      <c r="H20" s="140" t="s">
        <v>218</v>
      </c>
      <c r="I20" s="140" t="s">
        <v>218</v>
      </c>
      <c r="J20" s="140" t="s">
        <v>218</v>
      </c>
      <c r="K20" s="140" t="s">
        <v>218</v>
      </c>
      <c r="L20" s="140" t="s">
        <v>218</v>
      </c>
      <c r="M20" s="140" t="s">
        <v>218</v>
      </c>
      <c r="N20" s="140" t="s">
        <v>218</v>
      </c>
      <c r="O20" s="140" t="s">
        <v>218</v>
      </c>
      <c r="P20" s="140" t="s">
        <v>189</v>
      </c>
      <c r="Q20" s="140"/>
      <c r="R20" s="153" t="s">
        <v>229</v>
      </c>
      <c r="S20" s="154"/>
    </row>
    <row r="21" spans="2:19" s="1" customFormat="1" ht="230.25" customHeight="1" thickBot="1" x14ac:dyDescent="0.4">
      <c r="B21" s="138" t="s">
        <v>224</v>
      </c>
      <c r="C21" s="143" t="s">
        <v>221</v>
      </c>
      <c r="D21" s="145" t="s">
        <v>227</v>
      </c>
      <c r="E21" s="140" t="s">
        <v>189</v>
      </c>
      <c r="F21" s="140" t="s">
        <v>218</v>
      </c>
      <c r="G21" s="140" t="s">
        <v>217</v>
      </c>
      <c r="H21" s="140" t="s">
        <v>218</v>
      </c>
      <c r="I21" s="140" t="s">
        <v>218</v>
      </c>
      <c r="J21" s="140" t="s">
        <v>218</v>
      </c>
      <c r="K21" s="140" t="s">
        <v>218</v>
      </c>
      <c r="L21" s="140" t="s">
        <v>218</v>
      </c>
      <c r="M21" s="140" t="s">
        <v>218</v>
      </c>
      <c r="N21" s="140" t="s">
        <v>218</v>
      </c>
      <c r="O21" s="140" t="s">
        <v>218</v>
      </c>
      <c r="P21" s="140" t="s">
        <v>189</v>
      </c>
      <c r="Q21" s="140"/>
      <c r="R21" s="153" t="s">
        <v>230</v>
      </c>
      <c r="S21" s="154"/>
    </row>
    <row r="22" spans="2:19" s="1" customFormat="1" ht="217.5" customHeight="1" thickBot="1" x14ac:dyDescent="0.5">
      <c r="B22" s="138" t="s">
        <v>231</v>
      </c>
      <c r="C22" s="144" t="s">
        <v>237</v>
      </c>
      <c r="D22" s="146" t="s">
        <v>232</v>
      </c>
      <c r="E22" s="140" t="s">
        <v>233</v>
      </c>
      <c r="F22" s="140" t="s">
        <v>233</v>
      </c>
      <c r="G22" s="140" t="s">
        <v>234</v>
      </c>
      <c r="H22" s="140" t="s">
        <v>234</v>
      </c>
      <c r="I22" s="140" t="s">
        <v>234</v>
      </c>
      <c r="J22" s="140" t="s">
        <v>233</v>
      </c>
      <c r="K22" s="140" t="s">
        <v>234</v>
      </c>
      <c r="L22" s="140" t="s">
        <v>234</v>
      </c>
      <c r="M22" s="140" t="s">
        <v>234</v>
      </c>
      <c r="N22" s="140" t="s">
        <v>234</v>
      </c>
      <c r="O22" s="140" t="s">
        <v>234</v>
      </c>
      <c r="P22" s="140" t="s">
        <v>233</v>
      </c>
      <c r="Q22" s="140" t="s">
        <v>233</v>
      </c>
      <c r="R22" s="153" t="s">
        <v>236</v>
      </c>
      <c r="S22" s="154"/>
    </row>
    <row r="23" spans="2:19" ht="219.75" customHeight="1" thickBot="1" x14ac:dyDescent="0.5">
      <c r="B23" s="138" t="s">
        <v>235</v>
      </c>
      <c r="C23" s="144" t="s">
        <v>240</v>
      </c>
      <c r="D23" s="146" t="s">
        <v>239</v>
      </c>
      <c r="E23" s="140" t="s">
        <v>234</v>
      </c>
      <c r="F23" s="140" t="s">
        <v>233</v>
      </c>
      <c r="G23" s="140" t="s">
        <v>234</v>
      </c>
      <c r="H23" s="140" t="s">
        <v>234</v>
      </c>
      <c r="I23" s="140" t="s">
        <v>234</v>
      </c>
      <c r="J23" s="140" t="s">
        <v>233</v>
      </c>
      <c r="K23" s="140" t="s">
        <v>234</v>
      </c>
      <c r="L23" s="140" t="s">
        <v>234</v>
      </c>
      <c r="M23" s="140" t="s">
        <v>234</v>
      </c>
      <c r="N23" s="140" t="s">
        <v>234</v>
      </c>
      <c r="O23" s="140" t="s">
        <v>234</v>
      </c>
      <c r="P23" s="140" t="s">
        <v>233</v>
      </c>
      <c r="Q23" s="140" t="s">
        <v>233</v>
      </c>
      <c r="R23" s="153" t="s">
        <v>238</v>
      </c>
      <c r="S23" s="154"/>
    </row>
    <row r="24" spans="2:19" ht="148.5" thickBot="1" x14ac:dyDescent="0.4">
      <c r="B24" s="138" t="s">
        <v>243</v>
      </c>
      <c r="C24" s="144" t="s">
        <v>241</v>
      </c>
      <c r="D24" s="147" t="s">
        <v>296</v>
      </c>
      <c r="E24" s="140" t="s">
        <v>234</v>
      </c>
      <c r="F24" s="140" t="s">
        <v>233</v>
      </c>
      <c r="G24" s="140" t="s">
        <v>234</v>
      </c>
      <c r="H24" s="140" t="s">
        <v>234</v>
      </c>
      <c r="I24" s="140" t="s">
        <v>234</v>
      </c>
      <c r="J24" s="140" t="s">
        <v>233</v>
      </c>
      <c r="K24" s="140" t="s">
        <v>234</v>
      </c>
      <c r="L24" s="140" t="s">
        <v>234</v>
      </c>
      <c r="M24" s="140" t="s">
        <v>234</v>
      </c>
      <c r="N24" s="140" t="s">
        <v>234</v>
      </c>
      <c r="O24" s="140" t="s">
        <v>234</v>
      </c>
      <c r="P24" s="140" t="s">
        <v>233</v>
      </c>
      <c r="Q24" s="140" t="s">
        <v>233</v>
      </c>
      <c r="R24" s="153" t="s">
        <v>242</v>
      </c>
      <c r="S24" s="154"/>
    </row>
    <row r="25" spans="2:19" ht="106.5" customHeight="1" thickBot="1" x14ac:dyDescent="0.4">
      <c r="B25" s="138" t="s">
        <v>244</v>
      </c>
      <c r="C25" s="144" t="s">
        <v>241</v>
      </c>
      <c r="D25" s="147" t="s">
        <v>245</v>
      </c>
      <c r="E25" s="140" t="s">
        <v>234</v>
      </c>
      <c r="F25" s="140" t="s">
        <v>234</v>
      </c>
      <c r="G25" s="140" t="s">
        <v>234</v>
      </c>
      <c r="H25" s="140" t="s">
        <v>234</v>
      </c>
      <c r="I25" s="140" t="s">
        <v>234</v>
      </c>
      <c r="J25" s="140" t="s">
        <v>234</v>
      </c>
      <c r="K25" s="140" t="s">
        <v>234</v>
      </c>
      <c r="L25" s="140" t="s">
        <v>234</v>
      </c>
      <c r="M25" s="140" t="s">
        <v>234</v>
      </c>
      <c r="N25" s="140" t="s">
        <v>234</v>
      </c>
      <c r="O25" s="140" t="s">
        <v>234</v>
      </c>
      <c r="P25" s="140" t="s">
        <v>233</v>
      </c>
      <c r="Q25" s="140" t="s">
        <v>233</v>
      </c>
      <c r="R25" s="153" t="s">
        <v>242</v>
      </c>
      <c r="S25" s="154"/>
    </row>
    <row r="26" spans="2:19" ht="196.5" customHeight="1" thickBot="1" x14ac:dyDescent="0.4">
      <c r="B26" s="138" t="s">
        <v>246</v>
      </c>
      <c r="C26" s="144" t="s">
        <v>247</v>
      </c>
      <c r="D26" s="147" t="s">
        <v>248</v>
      </c>
      <c r="E26" s="140" t="s">
        <v>234</v>
      </c>
      <c r="F26" s="140" t="s">
        <v>233</v>
      </c>
      <c r="G26" s="140" t="s">
        <v>234</v>
      </c>
      <c r="H26" s="140" t="s">
        <v>234</v>
      </c>
      <c r="I26" s="140" t="s">
        <v>234</v>
      </c>
      <c r="J26" s="140" t="s">
        <v>233</v>
      </c>
      <c r="K26" s="140" t="s">
        <v>234</v>
      </c>
      <c r="L26" s="140" t="s">
        <v>234</v>
      </c>
      <c r="M26" s="140" t="s">
        <v>234</v>
      </c>
      <c r="N26" s="140" t="s">
        <v>234</v>
      </c>
      <c r="O26" s="140" t="s">
        <v>234</v>
      </c>
      <c r="P26" s="140" t="s">
        <v>233</v>
      </c>
      <c r="Q26" s="140" t="s">
        <v>233</v>
      </c>
      <c r="R26" s="153" t="s">
        <v>249</v>
      </c>
      <c r="S26" s="154"/>
    </row>
    <row r="27" spans="2:19" ht="109.5" customHeight="1" thickBot="1" x14ac:dyDescent="0.4">
      <c r="B27" s="138" t="s">
        <v>250</v>
      </c>
      <c r="C27" s="144" t="s">
        <v>247</v>
      </c>
      <c r="D27" s="147" t="s">
        <v>252</v>
      </c>
      <c r="E27" s="140" t="s">
        <v>234</v>
      </c>
      <c r="F27" s="140" t="s">
        <v>233</v>
      </c>
      <c r="G27" s="140" t="s">
        <v>234</v>
      </c>
      <c r="H27" s="140" t="s">
        <v>234</v>
      </c>
      <c r="I27" s="140" t="s">
        <v>234</v>
      </c>
      <c r="J27" s="140" t="s">
        <v>233</v>
      </c>
      <c r="K27" s="140" t="s">
        <v>234</v>
      </c>
      <c r="L27" s="140" t="s">
        <v>234</v>
      </c>
      <c r="M27" s="140" t="s">
        <v>234</v>
      </c>
      <c r="N27" s="140" t="s">
        <v>234</v>
      </c>
      <c r="O27" s="140" t="s">
        <v>234</v>
      </c>
      <c r="P27" s="140" t="s">
        <v>233</v>
      </c>
      <c r="Q27" s="140" t="s">
        <v>233</v>
      </c>
      <c r="R27" s="153" t="s">
        <v>251</v>
      </c>
      <c r="S27" s="154"/>
    </row>
    <row r="28" spans="2:19" ht="117.75" customHeight="1" thickBot="1" x14ac:dyDescent="0.4">
      <c r="B28" s="138" t="s">
        <v>253</v>
      </c>
      <c r="C28" s="144" t="s">
        <v>241</v>
      </c>
      <c r="D28" s="147" t="s">
        <v>254</v>
      </c>
      <c r="E28" s="140" t="s">
        <v>234</v>
      </c>
      <c r="F28" s="140" t="s">
        <v>233</v>
      </c>
      <c r="G28" s="140" t="s">
        <v>234</v>
      </c>
      <c r="H28" s="140" t="s">
        <v>234</v>
      </c>
      <c r="I28" s="140" t="s">
        <v>234</v>
      </c>
      <c r="J28" s="140" t="s">
        <v>233</v>
      </c>
      <c r="K28" s="140" t="s">
        <v>234</v>
      </c>
      <c r="L28" s="140" t="s">
        <v>234</v>
      </c>
      <c r="M28" s="140" t="s">
        <v>234</v>
      </c>
      <c r="N28" s="140" t="s">
        <v>234</v>
      </c>
      <c r="O28" s="140" t="s">
        <v>234</v>
      </c>
      <c r="P28" s="140" t="s">
        <v>233</v>
      </c>
      <c r="Q28" s="140" t="s">
        <v>233</v>
      </c>
      <c r="R28" s="153" t="s">
        <v>255</v>
      </c>
      <c r="S28" s="154"/>
    </row>
    <row r="29" spans="2:19" ht="124.5" customHeight="1" thickBot="1" x14ac:dyDescent="0.4">
      <c r="B29" s="138" t="s">
        <v>257</v>
      </c>
      <c r="C29" s="144" t="s">
        <v>258</v>
      </c>
      <c r="D29" s="147" t="s">
        <v>259</v>
      </c>
      <c r="E29" s="140" t="s">
        <v>234</v>
      </c>
      <c r="F29" s="140" t="s">
        <v>233</v>
      </c>
      <c r="G29" s="140" t="s">
        <v>234</v>
      </c>
      <c r="H29" s="140" t="s">
        <v>234</v>
      </c>
      <c r="I29" s="140" t="s">
        <v>234</v>
      </c>
      <c r="J29" s="140" t="s">
        <v>233</v>
      </c>
      <c r="K29" s="140" t="s">
        <v>234</v>
      </c>
      <c r="L29" s="140" t="s">
        <v>234</v>
      </c>
      <c r="M29" s="140" t="s">
        <v>234</v>
      </c>
      <c r="N29" s="140" t="s">
        <v>234</v>
      </c>
      <c r="O29" s="140" t="s">
        <v>234</v>
      </c>
      <c r="P29" s="140" t="s">
        <v>233</v>
      </c>
      <c r="Q29" s="140" t="s">
        <v>233</v>
      </c>
      <c r="R29" s="153" t="s">
        <v>256</v>
      </c>
      <c r="S29" s="154"/>
    </row>
    <row r="30" spans="2:19" ht="91.5" customHeight="1" thickBot="1" x14ac:dyDescent="0.4">
      <c r="B30" s="138" t="s">
        <v>262</v>
      </c>
      <c r="C30" s="144" t="s">
        <v>241</v>
      </c>
      <c r="D30" s="147" t="s">
        <v>263</v>
      </c>
      <c r="E30" s="140" t="s">
        <v>234</v>
      </c>
      <c r="F30" s="140" t="s">
        <v>233</v>
      </c>
      <c r="G30" s="140" t="s">
        <v>234</v>
      </c>
      <c r="H30" s="140" t="s">
        <v>234</v>
      </c>
      <c r="I30" s="140" t="s">
        <v>234</v>
      </c>
      <c r="J30" s="140" t="s">
        <v>233</v>
      </c>
      <c r="K30" s="140" t="s">
        <v>234</v>
      </c>
      <c r="L30" s="140" t="s">
        <v>234</v>
      </c>
      <c r="M30" s="140" t="s">
        <v>234</v>
      </c>
      <c r="N30" s="140" t="s">
        <v>234</v>
      </c>
      <c r="O30" s="140" t="s">
        <v>234</v>
      </c>
      <c r="P30" s="140" t="s">
        <v>233</v>
      </c>
      <c r="Q30" s="140" t="s">
        <v>233</v>
      </c>
      <c r="R30" s="153" t="s">
        <v>264</v>
      </c>
      <c r="S30" s="154"/>
    </row>
    <row r="31" spans="2:19" ht="91.5" customHeight="1" thickBot="1" x14ac:dyDescent="0.4">
      <c r="B31" s="138" t="s">
        <v>265</v>
      </c>
      <c r="C31" s="144" t="s">
        <v>268</v>
      </c>
      <c r="D31" s="147" t="s">
        <v>267</v>
      </c>
      <c r="E31" s="140" t="s">
        <v>234</v>
      </c>
      <c r="F31" s="140" t="s">
        <v>233</v>
      </c>
      <c r="G31" s="140" t="s">
        <v>234</v>
      </c>
      <c r="H31" s="140" t="s">
        <v>233</v>
      </c>
      <c r="I31" s="140" t="s">
        <v>269</v>
      </c>
      <c r="J31" s="140" t="s">
        <v>233</v>
      </c>
      <c r="K31" s="140" t="s">
        <v>233</v>
      </c>
      <c r="L31" s="140" t="s">
        <v>233</v>
      </c>
      <c r="M31" s="140" t="s">
        <v>233</v>
      </c>
      <c r="N31" s="140" t="s">
        <v>233</v>
      </c>
      <c r="O31" s="140" t="s">
        <v>233</v>
      </c>
      <c r="P31" s="140" t="s">
        <v>233</v>
      </c>
      <c r="Q31" s="140" t="s">
        <v>233</v>
      </c>
      <c r="R31" s="153" t="s">
        <v>270</v>
      </c>
      <c r="S31" s="154"/>
    </row>
    <row r="32" spans="2:19" ht="206.25" customHeight="1" thickBot="1" x14ac:dyDescent="0.4">
      <c r="B32" s="138" t="s">
        <v>271</v>
      </c>
      <c r="C32" s="144" t="s">
        <v>266</v>
      </c>
      <c r="D32" s="147" t="s">
        <v>280</v>
      </c>
      <c r="E32" s="140" t="s">
        <v>234</v>
      </c>
      <c r="F32" s="140" t="s">
        <v>233</v>
      </c>
      <c r="G32" s="140" t="s">
        <v>233</v>
      </c>
      <c r="H32" s="140" t="s">
        <v>233</v>
      </c>
      <c r="I32" s="140" t="s">
        <v>233</v>
      </c>
      <c r="J32" s="140" t="s">
        <v>233</v>
      </c>
      <c r="K32" s="140" t="s">
        <v>233</v>
      </c>
      <c r="L32" s="140" t="s">
        <v>233</v>
      </c>
      <c r="M32" s="140" t="s">
        <v>233</v>
      </c>
      <c r="N32" s="140" t="s">
        <v>234</v>
      </c>
      <c r="O32" s="140" t="s">
        <v>234</v>
      </c>
      <c r="P32" s="140" t="s">
        <v>234</v>
      </c>
      <c r="Q32" s="140"/>
      <c r="R32" s="141"/>
      <c r="S32" s="142"/>
    </row>
    <row r="33" spans="2:19" ht="105" customHeight="1" thickBot="1" x14ac:dyDescent="0.4">
      <c r="B33" s="138" t="s">
        <v>272</v>
      </c>
      <c r="C33" s="144" t="s">
        <v>273</v>
      </c>
      <c r="D33" s="147" t="s">
        <v>274</v>
      </c>
      <c r="E33" s="140" t="s">
        <v>234</v>
      </c>
      <c r="F33" s="140" t="s">
        <v>233</v>
      </c>
      <c r="G33" s="140" t="s">
        <v>269</v>
      </c>
      <c r="H33" s="140" t="s">
        <v>233</v>
      </c>
      <c r="I33" s="140" t="s">
        <v>233</v>
      </c>
      <c r="J33" s="140" t="s">
        <v>233</v>
      </c>
      <c r="K33" s="140" t="s">
        <v>233</v>
      </c>
      <c r="L33" s="140" t="s">
        <v>233</v>
      </c>
      <c r="M33" s="140" t="s">
        <v>233</v>
      </c>
      <c r="N33" s="140" t="s">
        <v>233</v>
      </c>
      <c r="O33" s="140" t="s">
        <v>233</v>
      </c>
      <c r="P33" s="140" t="s">
        <v>233</v>
      </c>
      <c r="Q33" s="140"/>
      <c r="R33" s="153" t="s">
        <v>283</v>
      </c>
      <c r="S33" s="154"/>
    </row>
    <row r="34" spans="2:19" ht="91.5" customHeight="1" thickBot="1" x14ac:dyDescent="0.4">
      <c r="B34" s="138" t="s">
        <v>278</v>
      </c>
      <c r="C34" s="144" t="s">
        <v>276</v>
      </c>
      <c r="D34" s="147" t="s">
        <v>279</v>
      </c>
      <c r="E34" s="140" t="s">
        <v>234</v>
      </c>
      <c r="F34" s="140" t="s">
        <v>233</v>
      </c>
      <c r="G34" s="140" t="s">
        <v>233</v>
      </c>
      <c r="H34" s="140" t="s">
        <v>233</v>
      </c>
      <c r="I34" s="140" t="s">
        <v>233</v>
      </c>
      <c r="J34" s="140" t="s">
        <v>233</v>
      </c>
      <c r="K34" s="140" t="s">
        <v>233</v>
      </c>
      <c r="L34" s="140" t="s">
        <v>233</v>
      </c>
      <c r="M34" s="140" t="s">
        <v>233</v>
      </c>
      <c r="N34" s="140" t="s">
        <v>233</v>
      </c>
      <c r="O34" s="140" t="s">
        <v>233</v>
      </c>
      <c r="P34" s="140" t="s">
        <v>233</v>
      </c>
      <c r="Q34" s="140"/>
      <c r="R34" s="141"/>
      <c r="S34" s="142"/>
    </row>
    <row r="35" spans="2:19" ht="91.5" customHeight="1" thickBot="1" x14ac:dyDescent="0.4">
      <c r="B35" s="138" t="s">
        <v>275</v>
      </c>
      <c r="C35" s="144" t="s">
        <v>276</v>
      </c>
      <c r="D35" s="147" t="s">
        <v>277</v>
      </c>
      <c r="E35" s="140" t="s">
        <v>234</v>
      </c>
      <c r="F35" s="140" t="s">
        <v>233</v>
      </c>
      <c r="G35" s="140" t="s">
        <v>233</v>
      </c>
      <c r="H35" s="140" t="s">
        <v>233</v>
      </c>
      <c r="I35" s="140" t="s">
        <v>233</v>
      </c>
      <c r="J35" s="140" t="s">
        <v>233</v>
      </c>
      <c r="K35" s="140" t="s">
        <v>233</v>
      </c>
      <c r="L35" s="140" t="s">
        <v>233</v>
      </c>
      <c r="M35" s="140" t="s">
        <v>233</v>
      </c>
      <c r="N35" s="140" t="s">
        <v>233</v>
      </c>
      <c r="O35" s="140" t="s">
        <v>233</v>
      </c>
      <c r="P35" s="140" t="s">
        <v>233</v>
      </c>
      <c r="Q35" s="140"/>
      <c r="R35" s="153"/>
      <c r="S35" s="154"/>
    </row>
    <row r="36" spans="2:19" ht="91.5" customHeight="1" thickBot="1" x14ac:dyDescent="0.4">
      <c r="B36" s="138" t="s">
        <v>281</v>
      </c>
      <c r="C36" s="144" t="s">
        <v>266</v>
      </c>
      <c r="D36" s="147" t="s">
        <v>282</v>
      </c>
      <c r="E36" s="140" t="s">
        <v>234</v>
      </c>
      <c r="F36" s="140" t="s">
        <v>233</v>
      </c>
      <c r="G36" s="140" t="s">
        <v>233</v>
      </c>
      <c r="H36" s="140" t="s">
        <v>233</v>
      </c>
      <c r="I36" s="140" t="s">
        <v>233</v>
      </c>
      <c r="J36" s="140" t="s">
        <v>233</v>
      </c>
      <c r="K36" s="140" t="s">
        <v>233</v>
      </c>
      <c r="L36" s="140" t="s">
        <v>233</v>
      </c>
      <c r="M36" s="140" t="s">
        <v>233</v>
      </c>
      <c r="N36" s="140" t="s">
        <v>234</v>
      </c>
      <c r="O36" s="140" t="s">
        <v>233</v>
      </c>
      <c r="P36" s="140" t="s">
        <v>269</v>
      </c>
      <c r="Q36" s="140"/>
      <c r="R36" s="153" t="s">
        <v>284</v>
      </c>
      <c r="S36" s="154"/>
    </row>
    <row r="37" spans="2:19" ht="91.5" customHeight="1" thickBot="1" x14ac:dyDescent="0.4">
      <c r="B37" s="138" t="s">
        <v>289</v>
      </c>
      <c r="C37" s="144" t="s">
        <v>290</v>
      </c>
      <c r="D37" s="148" t="s">
        <v>291</v>
      </c>
      <c r="E37" s="140" t="s">
        <v>234</v>
      </c>
      <c r="F37" s="140" t="s">
        <v>234</v>
      </c>
      <c r="G37" s="140" t="s">
        <v>233</v>
      </c>
      <c r="H37" s="140" t="s">
        <v>233</v>
      </c>
      <c r="I37" s="140" t="s">
        <v>234</v>
      </c>
      <c r="J37" s="140" t="s">
        <v>234</v>
      </c>
      <c r="K37" s="140" t="s">
        <v>234</v>
      </c>
      <c r="L37" s="140" t="s">
        <v>233</v>
      </c>
      <c r="M37" s="140" t="s">
        <v>233</v>
      </c>
      <c r="N37" s="140" t="s">
        <v>233</v>
      </c>
      <c r="O37" s="140" t="s">
        <v>233</v>
      </c>
      <c r="P37" s="140" t="s">
        <v>233</v>
      </c>
      <c r="Q37" s="140" t="s">
        <v>233</v>
      </c>
      <c r="R37" s="141"/>
      <c r="S37" s="142"/>
    </row>
    <row r="38" spans="2:19" ht="91.5" customHeight="1" thickBot="1" x14ac:dyDescent="0.4">
      <c r="B38" s="138" t="s">
        <v>292</v>
      </c>
      <c r="C38" s="144" t="s">
        <v>290</v>
      </c>
      <c r="D38" s="147" t="s">
        <v>293</v>
      </c>
      <c r="E38" s="140" t="s">
        <v>234</v>
      </c>
      <c r="F38" s="140" t="s">
        <v>234</v>
      </c>
      <c r="G38" s="140" t="s">
        <v>233</v>
      </c>
      <c r="H38" s="140" t="s">
        <v>233</v>
      </c>
      <c r="I38" s="140" t="s">
        <v>234</v>
      </c>
      <c r="J38" s="140" t="s">
        <v>234</v>
      </c>
      <c r="K38" s="140" t="s">
        <v>234</v>
      </c>
      <c r="L38" s="140" t="s">
        <v>233</v>
      </c>
      <c r="M38" s="140" t="s">
        <v>234</v>
      </c>
      <c r="N38" s="140" t="s">
        <v>233</v>
      </c>
      <c r="O38" s="140" t="s">
        <v>233</v>
      </c>
      <c r="P38" s="140" t="s">
        <v>233</v>
      </c>
      <c r="Q38" s="140" t="s">
        <v>233</v>
      </c>
      <c r="R38" s="141"/>
      <c r="S38" s="142"/>
    </row>
    <row r="39" spans="2:19" ht="91.5" customHeight="1" thickBot="1" x14ac:dyDescent="0.4">
      <c r="B39" s="138" t="s">
        <v>294</v>
      </c>
      <c r="C39" s="144" t="s">
        <v>290</v>
      </c>
      <c r="D39" s="147" t="s">
        <v>295</v>
      </c>
      <c r="E39" s="140" t="s">
        <v>234</v>
      </c>
      <c r="F39" s="140" t="s">
        <v>234</v>
      </c>
      <c r="G39" s="140" t="s">
        <v>233</v>
      </c>
      <c r="H39" s="140" t="s">
        <v>233</v>
      </c>
      <c r="I39" s="140" t="s">
        <v>234</v>
      </c>
      <c r="J39" s="140" t="s">
        <v>234</v>
      </c>
      <c r="K39" s="140" t="s">
        <v>234</v>
      </c>
      <c r="L39" s="140" t="s">
        <v>233</v>
      </c>
      <c r="M39" s="140" t="s">
        <v>234</v>
      </c>
      <c r="N39" s="140" t="s">
        <v>233</v>
      </c>
      <c r="O39" s="140" t="s">
        <v>233</v>
      </c>
      <c r="P39" s="140" t="s">
        <v>233</v>
      </c>
      <c r="Q39" s="140" t="s">
        <v>233</v>
      </c>
      <c r="R39" s="153"/>
      <c r="S39" s="154"/>
    </row>
    <row r="40" spans="2:19" ht="48" customHeight="1" x14ac:dyDescent="0.35">
      <c r="C40" s="29"/>
    </row>
    <row r="41" spans="2:19" ht="48" customHeight="1" x14ac:dyDescent="0.35">
      <c r="C41" s="29"/>
    </row>
    <row r="42" spans="2:19" ht="48" customHeight="1" x14ac:dyDescent="0.35">
      <c r="C42" s="29"/>
    </row>
    <row r="43" spans="2:19" ht="48" customHeight="1" x14ac:dyDescent="0.35">
      <c r="C43" s="29"/>
    </row>
    <row r="44" spans="2:19" ht="48" customHeight="1" x14ac:dyDescent="0.35">
      <c r="C44" s="29"/>
    </row>
    <row r="45" spans="2:19" ht="14.4" customHeight="1" x14ac:dyDescent="0.35">
      <c r="C45" s="29"/>
    </row>
    <row r="46" spans="2:19" ht="14.4" customHeight="1" x14ac:dyDescent="0.35">
      <c r="C46" s="29"/>
    </row>
    <row r="47" spans="2:19" ht="14.4" customHeight="1" x14ac:dyDescent="0.35">
      <c r="C47" s="29"/>
    </row>
    <row r="48" spans="2:19" ht="14.4" customHeight="1" x14ac:dyDescent="0.35">
      <c r="C48" s="29"/>
    </row>
    <row r="49" spans="2:4" ht="14.4" customHeight="1" x14ac:dyDescent="0.35"/>
    <row r="50" spans="2:4" ht="14.4" customHeight="1" x14ac:dyDescent="0.35"/>
    <row r="52" spans="2:4" x14ac:dyDescent="0.35">
      <c r="B52" s="24"/>
      <c r="C52" s="24"/>
      <c r="D52" s="24"/>
    </row>
    <row r="60" spans="2:4" x14ac:dyDescent="0.35">
      <c r="B60" s="24"/>
      <c r="C60" s="24"/>
      <c r="D60" s="24"/>
    </row>
  </sheetData>
  <mergeCells count="30">
    <mergeCell ref="R28:S28"/>
    <mergeCell ref="R29:S29"/>
    <mergeCell ref="R30:S30"/>
    <mergeCell ref="R23:S23"/>
    <mergeCell ref="R24:S24"/>
    <mergeCell ref="R25:S25"/>
    <mergeCell ref="R26:S26"/>
    <mergeCell ref="R27:S27"/>
    <mergeCell ref="B3:Q3"/>
    <mergeCell ref="B5:Q5"/>
    <mergeCell ref="B7:Q7"/>
    <mergeCell ref="B6:Q6"/>
    <mergeCell ref="E14:Q14"/>
    <mergeCell ref="R17:S17"/>
    <mergeCell ref="R18:S18"/>
    <mergeCell ref="R22:S22"/>
    <mergeCell ref="B4:P4"/>
    <mergeCell ref="B14:D14"/>
    <mergeCell ref="G15:M15"/>
    <mergeCell ref="N15:O15"/>
    <mergeCell ref="P15:Q15"/>
    <mergeCell ref="R16:S16"/>
    <mergeCell ref="R19:S19"/>
    <mergeCell ref="R20:S20"/>
    <mergeCell ref="R21:S21"/>
    <mergeCell ref="R39:S39"/>
    <mergeCell ref="R31:S31"/>
    <mergeCell ref="R33:S33"/>
    <mergeCell ref="R35:S35"/>
    <mergeCell ref="R36:S36"/>
  </mergeCells>
  <pageMargins left="0.7" right="0.7" top="0.75" bottom="0.7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J1048576"/>
  <sheetViews>
    <sheetView showGridLines="0" zoomScale="60" zoomScaleNormal="60" workbookViewId="0">
      <pane xSplit="4" ySplit="6" topLeftCell="G33" activePane="bottomRight" state="frozen"/>
      <selection pane="topRight" activeCell="E1" sqref="E1"/>
      <selection pane="bottomLeft" activeCell="A10" sqref="A10"/>
      <selection pane="bottomRight" activeCell="I66" sqref="I66"/>
    </sheetView>
  </sheetViews>
  <sheetFormatPr defaultColWidth="8.6328125" defaultRowHeight="14.5" x14ac:dyDescent="0.35"/>
  <cols>
    <col min="1" max="1" width="2" style="25" customWidth="1"/>
    <col min="2" max="2" width="2.453125" style="25" customWidth="1"/>
    <col min="3" max="3" width="29" style="58" customWidth="1"/>
    <col min="4" max="4" width="52.453125" style="58" customWidth="1"/>
    <col min="5" max="5" width="15.90625" style="58" customWidth="1"/>
    <col min="6" max="6" width="14.90625" style="58" customWidth="1"/>
    <col min="7" max="7" width="15.08984375" style="58" customWidth="1"/>
    <col min="8" max="8" width="14.90625" style="59" customWidth="1"/>
    <col min="9" max="9" width="15" style="59" customWidth="1"/>
    <col min="10" max="10" width="126.54296875" style="59" customWidth="1"/>
    <col min="11" max="11" width="9.36328125" style="25" customWidth="1"/>
    <col min="12" max="16384" width="8.6328125" style="25"/>
  </cols>
  <sheetData>
    <row r="1" spans="2:10" s="70" customFormat="1" ht="32.4" customHeight="1" x14ac:dyDescent="0.35">
      <c r="C1" s="71" t="s">
        <v>193</v>
      </c>
      <c r="D1" s="72"/>
      <c r="E1" s="85"/>
      <c r="G1" s="85"/>
      <c r="H1" s="72"/>
      <c r="I1" s="73"/>
      <c r="J1" s="73"/>
    </row>
    <row r="2" spans="2:10" ht="18.75" customHeight="1" x14ac:dyDescent="0.35">
      <c r="C2" s="109" t="s">
        <v>194</v>
      </c>
      <c r="D2" s="97"/>
      <c r="E2" s="97"/>
      <c r="F2" s="97"/>
      <c r="G2" s="97"/>
      <c r="H2" s="97"/>
      <c r="I2" s="62"/>
      <c r="J2" s="83"/>
    </row>
    <row r="3" spans="2:10" ht="15.9" customHeight="1" x14ac:dyDescent="0.35">
      <c r="C3" s="165"/>
      <c r="D3" s="165"/>
      <c r="E3" s="86"/>
      <c r="F3" s="86"/>
      <c r="G3" s="86"/>
      <c r="H3" s="86"/>
      <c r="I3" s="62"/>
      <c r="J3" s="62"/>
    </row>
    <row r="4" spans="2:10" ht="13.5" customHeight="1" thickBot="1" x14ac:dyDescent="0.4">
      <c r="C4" s="60"/>
      <c r="E4" s="61"/>
      <c r="F4" s="61"/>
      <c r="G4" s="61"/>
      <c r="H4" s="63"/>
      <c r="I4" s="63"/>
      <c r="J4" s="63"/>
    </row>
    <row r="5" spans="2:10" s="26" customFormat="1" ht="47.15" customHeight="1" thickBot="1" x14ac:dyDescent="0.5">
      <c r="C5" s="181" t="s">
        <v>153</v>
      </c>
      <c r="D5" s="183" t="s">
        <v>154</v>
      </c>
      <c r="E5" s="178" t="s">
        <v>196</v>
      </c>
      <c r="F5" s="179"/>
      <c r="G5" s="179"/>
      <c r="H5" s="179"/>
      <c r="I5" s="180"/>
      <c r="J5" s="176" t="s">
        <v>195</v>
      </c>
    </row>
    <row r="6" spans="2:10" s="26" customFormat="1" ht="48.9" customHeight="1" thickBot="1" x14ac:dyDescent="0.5">
      <c r="B6" s="84"/>
      <c r="C6" s="182"/>
      <c r="D6" s="184"/>
      <c r="E6" s="107" t="s">
        <v>114</v>
      </c>
      <c r="F6" s="108" t="s">
        <v>115</v>
      </c>
      <c r="G6" s="108" t="s">
        <v>136</v>
      </c>
      <c r="H6" s="108" t="s">
        <v>137</v>
      </c>
      <c r="I6" s="108" t="s">
        <v>219</v>
      </c>
      <c r="J6" s="177"/>
    </row>
    <row r="7" spans="2:10" ht="21" customHeight="1" x14ac:dyDescent="0.35">
      <c r="B7" s="16"/>
      <c r="C7" s="173" t="s">
        <v>143</v>
      </c>
      <c r="D7" s="77" t="s">
        <v>116</v>
      </c>
      <c r="E7" s="74" t="s">
        <v>234</v>
      </c>
      <c r="F7" s="74" t="s">
        <v>233</v>
      </c>
      <c r="G7" s="74" t="s">
        <v>234</v>
      </c>
      <c r="H7" s="74" t="s">
        <v>233</v>
      </c>
      <c r="I7" s="92" t="s">
        <v>234</v>
      </c>
      <c r="J7" s="118"/>
    </row>
    <row r="8" spans="2:10" ht="18.5" x14ac:dyDescent="0.35">
      <c r="B8" s="16"/>
      <c r="C8" s="174"/>
      <c r="D8" s="78" t="s">
        <v>117</v>
      </c>
      <c r="E8" s="76" t="s">
        <v>234</v>
      </c>
      <c r="F8" s="76" t="s">
        <v>286</v>
      </c>
      <c r="G8" s="76" t="s">
        <v>234</v>
      </c>
      <c r="H8" s="76" t="s">
        <v>234</v>
      </c>
      <c r="I8" s="65" t="s">
        <v>234</v>
      </c>
      <c r="J8" s="119"/>
    </row>
    <row r="9" spans="2:10" ht="18.5" x14ac:dyDescent="0.35">
      <c r="B9" s="16"/>
      <c r="C9" s="174"/>
      <c r="D9" s="78" t="s">
        <v>118</v>
      </c>
      <c r="E9" s="76" t="s">
        <v>234</v>
      </c>
      <c r="F9" s="76" t="s">
        <v>233</v>
      </c>
      <c r="G9" s="76" t="s">
        <v>234</v>
      </c>
      <c r="H9" s="76" t="s">
        <v>233</v>
      </c>
      <c r="I9" s="65" t="s">
        <v>234</v>
      </c>
      <c r="J9" s="119" t="s">
        <v>287</v>
      </c>
    </row>
    <row r="10" spans="2:10" ht="18.5" x14ac:dyDescent="0.35">
      <c r="B10" s="16"/>
      <c r="C10" s="174"/>
      <c r="D10" s="78" t="s">
        <v>119</v>
      </c>
      <c r="E10" s="76" t="s">
        <v>233</v>
      </c>
      <c r="F10" s="76" t="s">
        <v>233</v>
      </c>
      <c r="G10" s="76" t="s">
        <v>233</v>
      </c>
      <c r="H10" s="76" t="s">
        <v>233</v>
      </c>
      <c r="I10" s="65" t="s">
        <v>234</v>
      </c>
      <c r="J10" s="119"/>
    </row>
    <row r="11" spans="2:10" ht="18.5" x14ac:dyDescent="0.35">
      <c r="B11" s="16"/>
      <c r="C11" s="174"/>
      <c r="D11" s="78" t="s">
        <v>120</v>
      </c>
      <c r="E11" s="76" t="s">
        <v>233</v>
      </c>
      <c r="F11" s="76" t="s">
        <v>233</v>
      </c>
      <c r="G11" s="76" t="s">
        <v>234</v>
      </c>
      <c r="H11" s="76" t="s">
        <v>234</v>
      </c>
      <c r="I11" s="65" t="s">
        <v>234</v>
      </c>
      <c r="J11" s="119"/>
    </row>
    <row r="12" spans="2:10" ht="18.5" x14ac:dyDescent="0.35">
      <c r="B12" s="16"/>
      <c r="C12" s="174"/>
      <c r="D12" s="78" t="s">
        <v>121</v>
      </c>
      <c r="E12" s="76" t="s">
        <v>233</v>
      </c>
      <c r="F12" s="76" t="s">
        <v>233</v>
      </c>
      <c r="G12" s="76" t="s">
        <v>260</v>
      </c>
      <c r="H12" s="76" t="s">
        <v>260</v>
      </c>
      <c r="I12" s="65" t="s">
        <v>234</v>
      </c>
      <c r="J12" s="119" t="s">
        <v>261</v>
      </c>
    </row>
    <row r="13" spans="2:10" ht="18.5" x14ac:dyDescent="0.35">
      <c r="B13" s="16"/>
      <c r="C13" s="174"/>
      <c r="D13" s="78" t="s">
        <v>122</v>
      </c>
      <c r="E13" s="76" t="s">
        <v>234</v>
      </c>
      <c r="F13" s="76" t="s">
        <v>234</v>
      </c>
      <c r="G13" s="76" t="s">
        <v>234</v>
      </c>
      <c r="H13" s="76" t="s">
        <v>234</v>
      </c>
      <c r="I13" s="65" t="s">
        <v>234</v>
      </c>
      <c r="J13" s="119"/>
    </row>
    <row r="14" spans="2:10" ht="18.5" x14ac:dyDescent="0.35">
      <c r="B14" s="16"/>
      <c r="C14" s="174"/>
      <c r="D14" s="78" t="s">
        <v>123</v>
      </c>
      <c r="E14" s="76" t="s">
        <v>234</v>
      </c>
      <c r="F14" s="76" t="s">
        <v>233</v>
      </c>
      <c r="G14" s="76" t="s">
        <v>234</v>
      </c>
      <c r="H14" s="76" t="s">
        <v>234</v>
      </c>
      <c r="I14" s="65" t="s">
        <v>234</v>
      </c>
      <c r="J14" s="120"/>
    </row>
    <row r="15" spans="2:10" ht="18.5" x14ac:dyDescent="0.35">
      <c r="B15" s="16"/>
      <c r="C15" s="174"/>
      <c r="D15" s="78" t="s">
        <v>124</v>
      </c>
      <c r="E15" s="76" t="s">
        <v>234</v>
      </c>
      <c r="F15" s="76" t="s">
        <v>234</v>
      </c>
      <c r="G15" s="76" t="s">
        <v>234</v>
      </c>
      <c r="H15" s="76" t="s">
        <v>234</v>
      </c>
      <c r="I15" s="65" t="s">
        <v>234</v>
      </c>
      <c r="J15" s="119"/>
    </row>
    <row r="16" spans="2:10" ht="18.5" x14ac:dyDescent="0.35">
      <c r="B16" s="16"/>
      <c r="C16" s="174"/>
      <c r="D16" s="78" t="s">
        <v>125</v>
      </c>
      <c r="E16" s="76" t="s">
        <v>234</v>
      </c>
      <c r="F16" s="76" t="s">
        <v>233</v>
      </c>
      <c r="G16" s="76" t="s">
        <v>234</v>
      </c>
      <c r="H16" s="76" t="s">
        <v>234</v>
      </c>
      <c r="I16" s="65" t="s">
        <v>234</v>
      </c>
      <c r="J16" s="119"/>
    </row>
    <row r="17" spans="2:10" ht="18.5" x14ac:dyDescent="0.35">
      <c r="B17" s="16"/>
      <c r="C17" s="174"/>
      <c r="D17" s="78" t="s">
        <v>126</v>
      </c>
      <c r="E17" s="76" t="s">
        <v>234</v>
      </c>
      <c r="F17" s="76" t="s">
        <v>233</v>
      </c>
      <c r="G17" s="76" t="s">
        <v>233</v>
      </c>
      <c r="H17" s="76" t="s">
        <v>233</v>
      </c>
      <c r="I17" s="65" t="s">
        <v>234</v>
      </c>
      <c r="J17" s="119"/>
    </row>
    <row r="18" spans="2:10" ht="18.5" x14ac:dyDescent="0.35">
      <c r="B18" s="16"/>
      <c r="C18" s="174"/>
      <c r="D18" s="78" t="s">
        <v>127</v>
      </c>
      <c r="E18" s="76" t="s">
        <v>233</v>
      </c>
      <c r="F18" s="76" t="s">
        <v>233</v>
      </c>
      <c r="G18" s="76" t="s">
        <v>233</v>
      </c>
      <c r="H18" s="76" t="s">
        <v>233</v>
      </c>
      <c r="I18" s="65" t="s">
        <v>233</v>
      </c>
      <c r="J18" s="119"/>
    </row>
    <row r="19" spans="2:10" ht="18.5" x14ac:dyDescent="0.35">
      <c r="B19" s="16"/>
      <c r="C19" s="174"/>
      <c r="D19" s="78" t="s">
        <v>128</v>
      </c>
      <c r="E19" s="76" t="s">
        <v>234</v>
      </c>
      <c r="F19" s="76" t="s">
        <v>233</v>
      </c>
      <c r="G19" s="76" t="s">
        <v>234</v>
      </c>
      <c r="H19" s="76" t="s">
        <v>234</v>
      </c>
      <c r="I19" s="65" t="s">
        <v>234</v>
      </c>
      <c r="J19" s="119"/>
    </row>
    <row r="20" spans="2:10" ht="18.5" x14ac:dyDescent="0.35">
      <c r="B20" s="16"/>
      <c r="C20" s="174"/>
      <c r="D20" s="78" t="s">
        <v>129</v>
      </c>
      <c r="E20" s="76" t="s">
        <v>234</v>
      </c>
      <c r="F20" s="76" t="s">
        <v>233</v>
      </c>
      <c r="G20" s="76" t="s">
        <v>234</v>
      </c>
      <c r="H20" s="76" t="s">
        <v>234</v>
      </c>
      <c r="I20" s="65" t="s">
        <v>234</v>
      </c>
      <c r="J20" s="119"/>
    </row>
    <row r="21" spans="2:10" ht="18.5" x14ac:dyDescent="0.35">
      <c r="B21" s="16"/>
      <c r="C21" s="174"/>
      <c r="D21" s="78" t="s">
        <v>130</v>
      </c>
      <c r="E21" s="76" t="s">
        <v>233</v>
      </c>
      <c r="F21" s="76" t="s">
        <v>233</v>
      </c>
      <c r="G21" s="76" t="s">
        <v>234</v>
      </c>
      <c r="H21" s="76" t="s">
        <v>234</v>
      </c>
      <c r="I21" s="65" t="s">
        <v>233</v>
      </c>
      <c r="J21" s="119"/>
    </row>
    <row r="22" spans="2:10" ht="18.5" x14ac:dyDescent="0.35">
      <c r="B22" s="16"/>
      <c r="C22" s="174"/>
      <c r="D22" s="78" t="s">
        <v>131</v>
      </c>
      <c r="E22" s="76" t="s">
        <v>233</v>
      </c>
      <c r="F22" s="76" t="s">
        <v>233</v>
      </c>
      <c r="G22" s="76" t="s">
        <v>234</v>
      </c>
      <c r="H22" s="76" t="s">
        <v>234</v>
      </c>
      <c r="I22" s="76" t="s">
        <v>233</v>
      </c>
      <c r="J22" s="119"/>
    </row>
    <row r="23" spans="2:10" ht="18.5" x14ac:dyDescent="0.35">
      <c r="B23" s="16"/>
      <c r="C23" s="174"/>
      <c r="D23" s="78" t="s">
        <v>132</v>
      </c>
      <c r="E23" s="76" t="s">
        <v>234</v>
      </c>
      <c r="F23" s="76" t="s">
        <v>233</v>
      </c>
      <c r="G23" s="76" t="s">
        <v>234</v>
      </c>
      <c r="H23" s="76" t="s">
        <v>234</v>
      </c>
      <c r="I23" s="65" t="s">
        <v>234</v>
      </c>
      <c r="J23" s="119" t="s">
        <v>288</v>
      </c>
    </row>
    <row r="24" spans="2:10" ht="18.5" x14ac:dyDescent="0.35">
      <c r="B24" s="16"/>
      <c r="C24" s="174"/>
      <c r="D24" s="78" t="s">
        <v>133</v>
      </c>
      <c r="E24" s="76" t="s">
        <v>233</v>
      </c>
      <c r="F24" s="76" t="s">
        <v>233</v>
      </c>
      <c r="G24" s="76" t="s">
        <v>233</v>
      </c>
      <c r="H24" s="76" t="s">
        <v>233</v>
      </c>
      <c r="I24" s="65" t="s">
        <v>233</v>
      </c>
      <c r="J24" s="119"/>
    </row>
    <row r="25" spans="2:10" ht="18.5" x14ac:dyDescent="0.35">
      <c r="B25" s="16"/>
      <c r="C25" s="174"/>
      <c r="D25" s="78" t="s">
        <v>134</v>
      </c>
      <c r="E25" s="76" t="s">
        <v>233</v>
      </c>
      <c r="F25" s="76" t="s">
        <v>233</v>
      </c>
      <c r="G25" s="76" t="s">
        <v>233</v>
      </c>
      <c r="H25" s="76" t="s">
        <v>233</v>
      </c>
      <c r="I25" s="65" t="s">
        <v>233</v>
      </c>
      <c r="J25" s="119"/>
    </row>
    <row r="26" spans="2:10" ht="18.5" x14ac:dyDescent="0.35">
      <c r="B26" s="16"/>
      <c r="C26" s="174"/>
      <c r="D26" s="78" t="s">
        <v>135</v>
      </c>
      <c r="E26" s="76" t="s">
        <v>233</v>
      </c>
      <c r="F26" s="76" t="s">
        <v>233</v>
      </c>
      <c r="G26" s="76" t="s">
        <v>233</v>
      </c>
      <c r="H26" s="76" t="s">
        <v>233</v>
      </c>
      <c r="I26" s="65" t="s">
        <v>233</v>
      </c>
      <c r="J26" s="119"/>
    </row>
    <row r="27" spans="2:10" ht="19" thickBot="1" x14ac:dyDescent="0.4">
      <c r="B27" s="16"/>
      <c r="C27" s="175"/>
      <c r="D27" s="80" t="s">
        <v>21</v>
      </c>
      <c r="E27" s="76"/>
      <c r="F27" s="95"/>
      <c r="G27" s="110"/>
      <c r="H27" s="95"/>
      <c r="I27" s="111"/>
      <c r="J27" s="121"/>
    </row>
    <row r="28" spans="2:10" ht="18.899999999999999" customHeight="1" x14ac:dyDescent="0.35">
      <c r="B28" s="16"/>
      <c r="C28" s="131" t="s">
        <v>148</v>
      </c>
      <c r="D28" s="122" t="s">
        <v>208</v>
      </c>
      <c r="E28" s="74" t="s">
        <v>234</v>
      </c>
      <c r="F28" s="74" t="s">
        <v>233</v>
      </c>
      <c r="G28" s="93" t="s">
        <v>233</v>
      </c>
      <c r="H28" s="74" t="s">
        <v>233</v>
      </c>
      <c r="I28" s="92" t="s">
        <v>233</v>
      </c>
      <c r="J28" s="117"/>
    </row>
    <row r="29" spans="2:10" ht="18.899999999999999" customHeight="1" x14ac:dyDescent="0.35">
      <c r="B29" s="16"/>
      <c r="C29" s="132"/>
      <c r="D29" s="123" t="s">
        <v>138</v>
      </c>
      <c r="E29" s="76" t="s">
        <v>233</v>
      </c>
      <c r="F29" s="76" t="s">
        <v>233</v>
      </c>
      <c r="G29" s="64" t="s">
        <v>233</v>
      </c>
      <c r="H29" s="76" t="s">
        <v>233</v>
      </c>
      <c r="I29" s="65" t="s">
        <v>233</v>
      </c>
      <c r="J29" s="119"/>
    </row>
    <row r="30" spans="2:10" ht="18.899999999999999" customHeight="1" x14ac:dyDescent="0.35">
      <c r="B30" s="16"/>
      <c r="C30" s="132"/>
      <c r="D30" s="123" t="s">
        <v>139</v>
      </c>
      <c r="E30" s="76" t="s">
        <v>233</v>
      </c>
      <c r="F30" s="76" t="s">
        <v>233</v>
      </c>
      <c r="G30" s="64" t="s">
        <v>233</v>
      </c>
      <c r="H30" s="76" t="s">
        <v>233</v>
      </c>
      <c r="I30" s="65" t="s">
        <v>233</v>
      </c>
      <c r="J30" s="119"/>
    </row>
    <row r="31" spans="2:10" ht="18.899999999999999" customHeight="1" x14ac:dyDescent="0.35">
      <c r="B31" s="16"/>
      <c r="C31" s="132"/>
      <c r="D31" s="123" t="s">
        <v>209</v>
      </c>
      <c r="E31" s="76" t="s">
        <v>234</v>
      </c>
      <c r="F31" s="76" t="s">
        <v>234</v>
      </c>
      <c r="G31" s="64" t="s">
        <v>233</v>
      </c>
      <c r="H31" s="76" t="s">
        <v>233</v>
      </c>
      <c r="I31" s="65" t="s">
        <v>233</v>
      </c>
      <c r="J31" s="119"/>
    </row>
    <row r="32" spans="2:10" ht="18.899999999999999" customHeight="1" x14ac:dyDescent="0.35">
      <c r="B32" s="16"/>
      <c r="C32" s="132"/>
      <c r="D32" s="123" t="s">
        <v>210</v>
      </c>
      <c r="E32" s="76" t="s">
        <v>234</v>
      </c>
      <c r="F32" s="76" t="s">
        <v>233</v>
      </c>
      <c r="G32" s="64" t="s">
        <v>233</v>
      </c>
      <c r="H32" s="76" t="s">
        <v>233</v>
      </c>
      <c r="I32" s="65" t="s">
        <v>233</v>
      </c>
      <c r="J32" s="119"/>
    </row>
    <row r="33" spans="2:10" ht="18.899999999999999" customHeight="1" x14ac:dyDescent="0.35">
      <c r="B33" s="16"/>
      <c r="C33" s="132"/>
      <c r="D33" s="123" t="s">
        <v>211</v>
      </c>
      <c r="E33" s="76" t="s">
        <v>234</v>
      </c>
      <c r="F33" s="76" t="s">
        <v>234</v>
      </c>
      <c r="G33" s="64" t="s">
        <v>233</v>
      </c>
      <c r="H33" s="76" t="s">
        <v>233</v>
      </c>
      <c r="I33" s="65" t="s">
        <v>233</v>
      </c>
      <c r="J33" s="119"/>
    </row>
    <row r="34" spans="2:10" ht="18.899999999999999" customHeight="1" x14ac:dyDescent="0.35">
      <c r="B34" s="16"/>
      <c r="C34" s="132"/>
      <c r="D34" s="123" t="s">
        <v>132</v>
      </c>
      <c r="E34" s="76" t="s">
        <v>234</v>
      </c>
      <c r="F34" s="76" t="s">
        <v>233</v>
      </c>
      <c r="G34" s="64" t="s">
        <v>233</v>
      </c>
      <c r="H34" s="76" t="s">
        <v>233</v>
      </c>
      <c r="I34" s="65" t="s">
        <v>233</v>
      </c>
      <c r="J34" s="119" t="s">
        <v>288</v>
      </c>
    </row>
    <row r="35" spans="2:10" ht="18.899999999999999" customHeight="1" x14ac:dyDescent="0.35">
      <c r="B35" s="16"/>
      <c r="C35" s="132"/>
      <c r="D35" s="123" t="s">
        <v>128</v>
      </c>
      <c r="E35" s="76" t="s">
        <v>234</v>
      </c>
      <c r="F35" s="76" t="s">
        <v>234</v>
      </c>
      <c r="G35" s="64" t="s">
        <v>233</v>
      </c>
      <c r="H35" s="76" t="s">
        <v>233</v>
      </c>
      <c r="I35" s="65" t="s">
        <v>233</v>
      </c>
      <c r="J35" s="119"/>
    </row>
    <row r="36" spans="2:10" ht="18.899999999999999" customHeight="1" x14ac:dyDescent="0.35">
      <c r="B36" s="16"/>
      <c r="C36" s="132"/>
      <c r="D36" s="123" t="s">
        <v>129</v>
      </c>
      <c r="E36" s="76" t="s">
        <v>233</v>
      </c>
      <c r="F36" s="76" t="s">
        <v>233</v>
      </c>
      <c r="G36" s="64" t="s">
        <v>233</v>
      </c>
      <c r="H36" s="76" t="s">
        <v>233</v>
      </c>
      <c r="I36" s="65" t="s">
        <v>233</v>
      </c>
      <c r="J36" s="119"/>
    </row>
    <row r="37" spans="2:10" ht="18.899999999999999" customHeight="1" x14ac:dyDescent="0.35">
      <c r="B37" s="16"/>
      <c r="C37" s="132"/>
      <c r="D37" s="123" t="s">
        <v>130</v>
      </c>
      <c r="E37" s="76" t="s">
        <v>233</v>
      </c>
      <c r="F37" s="76" t="s">
        <v>233</v>
      </c>
      <c r="G37" s="64" t="s">
        <v>233</v>
      </c>
      <c r="H37" s="76" t="s">
        <v>233</v>
      </c>
      <c r="I37" s="65" t="s">
        <v>233</v>
      </c>
      <c r="J37" s="119"/>
    </row>
    <row r="38" spans="2:10" ht="18.899999999999999" customHeight="1" x14ac:dyDescent="0.35">
      <c r="B38" s="16"/>
      <c r="C38" s="132"/>
      <c r="D38" s="123" t="s">
        <v>132</v>
      </c>
      <c r="E38" s="76" t="s">
        <v>234</v>
      </c>
      <c r="F38" s="76" t="s">
        <v>233</v>
      </c>
      <c r="G38" s="64" t="s">
        <v>233</v>
      </c>
      <c r="H38" s="76" t="s">
        <v>233</v>
      </c>
      <c r="I38" s="65" t="s">
        <v>233</v>
      </c>
      <c r="J38" s="119" t="s">
        <v>288</v>
      </c>
    </row>
    <row r="39" spans="2:10" ht="18.899999999999999" customHeight="1" x14ac:dyDescent="0.35">
      <c r="B39" s="16"/>
      <c r="C39" s="132"/>
      <c r="D39" s="123" t="s">
        <v>133</v>
      </c>
      <c r="E39" s="76" t="s">
        <v>233</v>
      </c>
      <c r="F39" s="76" t="s">
        <v>233</v>
      </c>
      <c r="G39" s="64" t="s">
        <v>233</v>
      </c>
      <c r="H39" s="76" t="s">
        <v>233</v>
      </c>
      <c r="I39" s="65" t="s">
        <v>233</v>
      </c>
      <c r="J39" s="119"/>
    </row>
    <row r="40" spans="2:10" ht="18.75" customHeight="1" x14ac:dyDescent="0.35">
      <c r="B40" s="16"/>
      <c r="C40" s="132"/>
      <c r="D40" s="123" t="s">
        <v>134</v>
      </c>
      <c r="E40" s="76" t="s">
        <v>233</v>
      </c>
      <c r="F40" s="76" t="s">
        <v>233</v>
      </c>
      <c r="G40" s="64" t="s">
        <v>233</v>
      </c>
      <c r="H40" s="76" t="s">
        <v>233</v>
      </c>
      <c r="I40" s="65" t="s">
        <v>233</v>
      </c>
      <c r="J40" s="119"/>
    </row>
    <row r="41" spans="2:10" ht="18.75" customHeight="1" x14ac:dyDescent="0.35">
      <c r="B41" s="16"/>
      <c r="C41" s="132"/>
      <c r="D41" s="123" t="s">
        <v>135</v>
      </c>
      <c r="E41" s="95" t="s">
        <v>233</v>
      </c>
      <c r="F41" s="76" t="s">
        <v>233</v>
      </c>
      <c r="G41" s="76" t="s">
        <v>233</v>
      </c>
      <c r="H41" s="95" t="s">
        <v>233</v>
      </c>
      <c r="I41" s="65" t="s">
        <v>233</v>
      </c>
      <c r="J41" s="130"/>
    </row>
    <row r="42" spans="2:10" ht="18.75" customHeight="1" thickBot="1" x14ac:dyDescent="0.4">
      <c r="B42" s="16"/>
      <c r="C42" s="133"/>
      <c r="D42" s="124" t="s">
        <v>146</v>
      </c>
      <c r="E42" s="94"/>
      <c r="F42" s="94"/>
      <c r="G42" s="113"/>
      <c r="H42" s="94"/>
      <c r="I42" s="114"/>
      <c r="J42" s="121"/>
    </row>
    <row r="43" spans="2:10" ht="18.75" customHeight="1" x14ac:dyDescent="0.35">
      <c r="B43" s="16"/>
      <c r="C43" s="173" t="s">
        <v>160</v>
      </c>
      <c r="D43" s="78" t="s">
        <v>162</v>
      </c>
      <c r="E43" s="76" t="s">
        <v>234</v>
      </c>
      <c r="F43" s="76" t="s">
        <v>233</v>
      </c>
      <c r="G43" s="64" t="s">
        <v>234</v>
      </c>
      <c r="H43" s="76" t="s">
        <v>234</v>
      </c>
      <c r="I43" s="65" t="s">
        <v>234</v>
      </c>
      <c r="J43" s="119" t="s">
        <v>285</v>
      </c>
    </row>
    <row r="44" spans="2:10" ht="18.75" customHeight="1" x14ac:dyDescent="0.35">
      <c r="B44" s="16"/>
      <c r="C44" s="174"/>
      <c r="D44" s="78" t="s">
        <v>145</v>
      </c>
      <c r="E44" s="76" t="s">
        <v>234</v>
      </c>
      <c r="F44" s="76" t="s">
        <v>233</v>
      </c>
      <c r="G44" s="64" t="s">
        <v>233</v>
      </c>
      <c r="H44" s="76" t="s">
        <v>233</v>
      </c>
      <c r="I44" s="65" t="s">
        <v>234</v>
      </c>
      <c r="J44" s="119" t="s">
        <v>288</v>
      </c>
    </row>
    <row r="45" spans="2:10" ht="18.75" customHeight="1" x14ac:dyDescent="0.35">
      <c r="B45" s="16"/>
      <c r="C45" s="174"/>
      <c r="D45" s="78" t="s">
        <v>157</v>
      </c>
      <c r="E45" s="76" t="s">
        <v>234</v>
      </c>
      <c r="F45" s="76" t="s">
        <v>233</v>
      </c>
      <c r="G45" s="64" t="s">
        <v>233</v>
      </c>
      <c r="H45" s="76" t="s">
        <v>233</v>
      </c>
      <c r="I45" s="65" t="s">
        <v>234</v>
      </c>
      <c r="J45" s="119" t="s">
        <v>288</v>
      </c>
    </row>
    <row r="46" spans="2:10" ht="18.75" customHeight="1" x14ac:dyDescent="0.35">
      <c r="B46" s="16"/>
      <c r="C46" s="174"/>
      <c r="D46" s="78" t="s">
        <v>159</v>
      </c>
      <c r="E46" s="76" t="s">
        <v>233</v>
      </c>
      <c r="F46" s="76" t="s">
        <v>233</v>
      </c>
      <c r="G46" s="64" t="s">
        <v>233</v>
      </c>
      <c r="H46" s="76" t="s">
        <v>233</v>
      </c>
      <c r="I46" s="65" t="s">
        <v>233</v>
      </c>
      <c r="J46" s="119"/>
    </row>
    <row r="47" spans="2:10" ht="15.9" customHeight="1" x14ac:dyDescent="0.35">
      <c r="B47" s="16"/>
      <c r="C47" s="174"/>
      <c r="D47" s="129" t="s">
        <v>156</v>
      </c>
      <c r="E47" s="95" t="s">
        <v>233</v>
      </c>
      <c r="F47" s="76" t="s">
        <v>233</v>
      </c>
      <c r="G47" s="76" t="s">
        <v>233</v>
      </c>
      <c r="H47" s="95" t="s">
        <v>233</v>
      </c>
      <c r="I47" s="76" t="s">
        <v>233</v>
      </c>
      <c r="J47" s="130"/>
    </row>
    <row r="48" spans="2:10" ht="15.65" customHeight="1" x14ac:dyDescent="0.35">
      <c r="B48" s="16"/>
      <c r="C48" s="174"/>
      <c r="D48" s="129" t="s">
        <v>161</v>
      </c>
      <c r="E48" s="95" t="s">
        <v>233</v>
      </c>
      <c r="F48" s="76" t="s">
        <v>233</v>
      </c>
      <c r="G48" s="75" t="s">
        <v>233</v>
      </c>
      <c r="H48" s="95" t="s">
        <v>233</v>
      </c>
      <c r="I48" s="75" t="s">
        <v>233</v>
      </c>
      <c r="J48" s="130"/>
    </row>
    <row r="49" spans="2:10" ht="15.65" customHeight="1" thickBot="1" x14ac:dyDescent="0.4">
      <c r="B49" s="16"/>
      <c r="C49" s="175"/>
      <c r="D49" s="80" t="s">
        <v>183</v>
      </c>
      <c r="E49" s="94"/>
      <c r="F49" s="76" t="s">
        <v>233</v>
      </c>
      <c r="G49" s="113"/>
      <c r="H49" s="94"/>
      <c r="I49" s="114"/>
      <c r="J49" s="121"/>
    </row>
    <row r="50" spans="2:10" ht="15.65" customHeight="1" x14ac:dyDescent="0.35">
      <c r="B50" s="16"/>
      <c r="C50" s="170" t="s">
        <v>144</v>
      </c>
      <c r="D50" s="125" t="s">
        <v>147</v>
      </c>
      <c r="E50" s="74" t="s">
        <v>234</v>
      </c>
      <c r="F50" s="74" t="s">
        <v>233</v>
      </c>
      <c r="G50" s="93" t="s">
        <v>234</v>
      </c>
      <c r="H50" s="74" t="s">
        <v>234</v>
      </c>
      <c r="I50" s="92" t="s">
        <v>234</v>
      </c>
      <c r="J50" s="120"/>
    </row>
    <row r="51" spans="2:10" ht="15.65" customHeight="1" x14ac:dyDescent="0.35">
      <c r="B51" s="16"/>
      <c r="C51" s="171"/>
      <c r="D51" s="126" t="s">
        <v>150</v>
      </c>
      <c r="E51" s="76" t="s">
        <v>233</v>
      </c>
      <c r="F51" s="76" t="s">
        <v>233</v>
      </c>
      <c r="G51" s="64" t="s">
        <v>234</v>
      </c>
      <c r="H51" s="76" t="s">
        <v>234</v>
      </c>
      <c r="I51" s="65" t="s">
        <v>234</v>
      </c>
      <c r="J51" s="119"/>
    </row>
    <row r="52" spans="2:10" ht="15.65" customHeight="1" x14ac:dyDescent="0.35">
      <c r="B52" s="16"/>
      <c r="C52" s="171"/>
      <c r="D52" s="126" t="s">
        <v>140</v>
      </c>
      <c r="E52" s="76" t="s">
        <v>233</v>
      </c>
      <c r="F52" s="76" t="s">
        <v>233</v>
      </c>
      <c r="G52" s="64" t="s">
        <v>234</v>
      </c>
      <c r="H52" s="76" t="s">
        <v>234</v>
      </c>
      <c r="I52" s="65" t="s">
        <v>234</v>
      </c>
      <c r="J52" s="119"/>
    </row>
    <row r="53" spans="2:10" ht="15.65" customHeight="1" x14ac:dyDescent="0.35">
      <c r="B53" s="16"/>
      <c r="C53" s="171"/>
      <c r="D53" s="126" t="s">
        <v>141</v>
      </c>
      <c r="E53" s="76" t="s">
        <v>233</v>
      </c>
      <c r="F53" s="76" t="s">
        <v>233</v>
      </c>
      <c r="G53" s="64" t="s">
        <v>233</v>
      </c>
      <c r="H53" s="76" t="s">
        <v>233</v>
      </c>
      <c r="I53" s="65" t="s">
        <v>233</v>
      </c>
      <c r="J53" s="119"/>
    </row>
    <row r="54" spans="2:10" ht="15.65" customHeight="1" x14ac:dyDescent="0.35">
      <c r="B54" s="16"/>
      <c r="C54" s="171"/>
      <c r="D54" s="126" t="s">
        <v>142</v>
      </c>
      <c r="E54" s="76" t="s">
        <v>233</v>
      </c>
      <c r="F54" s="76" t="s">
        <v>233</v>
      </c>
      <c r="G54" s="64" t="s">
        <v>234</v>
      </c>
      <c r="H54" s="76" t="s">
        <v>234</v>
      </c>
      <c r="I54" s="65" t="s">
        <v>233</v>
      </c>
      <c r="J54" s="119"/>
    </row>
    <row r="55" spans="2:10" ht="15.65" customHeight="1" x14ac:dyDescent="0.35">
      <c r="B55" s="16"/>
      <c r="C55" s="171"/>
      <c r="D55" s="126" t="s">
        <v>156</v>
      </c>
      <c r="E55" s="76" t="s">
        <v>233</v>
      </c>
      <c r="F55" s="76" t="s">
        <v>233</v>
      </c>
      <c r="G55" s="64" t="s">
        <v>234</v>
      </c>
      <c r="H55" s="76" t="s">
        <v>234</v>
      </c>
      <c r="I55" s="65" t="s">
        <v>233</v>
      </c>
      <c r="J55" s="119"/>
    </row>
    <row r="56" spans="2:10" ht="15.65" customHeight="1" x14ac:dyDescent="0.35">
      <c r="B56" s="16"/>
      <c r="C56" s="171"/>
      <c r="D56" s="126" t="s">
        <v>163</v>
      </c>
      <c r="E56" s="76" t="s">
        <v>233</v>
      </c>
      <c r="F56" s="76" t="s">
        <v>233</v>
      </c>
      <c r="G56" s="64" t="s">
        <v>233</v>
      </c>
      <c r="H56" s="76" t="s">
        <v>233</v>
      </c>
      <c r="I56" s="65" t="s">
        <v>234</v>
      </c>
      <c r="J56" s="119"/>
    </row>
    <row r="57" spans="2:10" ht="15.65" customHeight="1" x14ac:dyDescent="0.35">
      <c r="B57" s="16"/>
      <c r="C57" s="171"/>
      <c r="D57" s="126" t="s">
        <v>205</v>
      </c>
      <c r="E57" s="76" t="s">
        <v>233</v>
      </c>
      <c r="F57" s="76" t="s">
        <v>233</v>
      </c>
      <c r="G57" s="64" t="s">
        <v>234</v>
      </c>
      <c r="H57" s="76" t="s">
        <v>234</v>
      </c>
      <c r="I57" s="65" t="s">
        <v>233</v>
      </c>
      <c r="J57" s="119"/>
    </row>
    <row r="58" spans="2:10" ht="15.65" customHeight="1" x14ac:dyDescent="0.35">
      <c r="B58" s="16"/>
      <c r="C58" s="171"/>
      <c r="D58" s="127" t="s">
        <v>206</v>
      </c>
      <c r="E58" s="76" t="s">
        <v>234</v>
      </c>
      <c r="F58" s="76" t="s">
        <v>233</v>
      </c>
      <c r="G58" s="64"/>
      <c r="H58" s="76"/>
      <c r="I58" s="65"/>
      <c r="J58" s="119"/>
    </row>
    <row r="59" spans="2:10" ht="15.65" customHeight="1" x14ac:dyDescent="0.35">
      <c r="B59" s="16"/>
      <c r="C59" s="171"/>
      <c r="D59" s="126" t="s">
        <v>198</v>
      </c>
      <c r="E59" s="76" t="s">
        <v>234</v>
      </c>
      <c r="F59" s="76" t="s">
        <v>233</v>
      </c>
      <c r="G59" s="64" t="s">
        <v>233</v>
      </c>
      <c r="H59" s="76" t="s">
        <v>233</v>
      </c>
      <c r="I59" s="65" t="s">
        <v>234</v>
      </c>
      <c r="J59" s="119" t="s">
        <v>288</v>
      </c>
    </row>
    <row r="60" spans="2:10" ht="15.65" customHeight="1" x14ac:dyDescent="0.35">
      <c r="B60" s="16"/>
      <c r="C60" s="171"/>
      <c r="D60" s="126" t="s">
        <v>199</v>
      </c>
      <c r="E60" s="76" t="s">
        <v>234</v>
      </c>
      <c r="F60" s="95" t="s">
        <v>233</v>
      </c>
      <c r="G60" s="112" t="s">
        <v>233</v>
      </c>
      <c r="H60" s="76" t="s">
        <v>233</v>
      </c>
      <c r="I60" s="112" t="s">
        <v>233</v>
      </c>
      <c r="J60" s="119" t="s">
        <v>288</v>
      </c>
    </row>
    <row r="61" spans="2:10" ht="15.9" customHeight="1" x14ac:dyDescent="0.35">
      <c r="B61" s="16"/>
      <c r="C61" s="171"/>
      <c r="D61" s="126" t="s">
        <v>200</v>
      </c>
      <c r="E61" s="76" t="s">
        <v>234</v>
      </c>
      <c r="F61" s="95" t="s">
        <v>233</v>
      </c>
      <c r="G61" s="112" t="s">
        <v>233</v>
      </c>
      <c r="H61" s="76" t="s">
        <v>233</v>
      </c>
      <c r="I61" s="112" t="s">
        <v>233</v>
      </c>
      <c r="J61" s="119" t="s">
        <v>288</v>
      </c>
    </row>
    <row r="62" spans="2:10" ht="18.5" x14ac:dyDescent="0.35">
      <c r="B62" s="16"/>
      <c r="C62" s="171"/>
      <c r="D62" s="126" t="s">
        <v>201</v>
      </c>
      <c r="E62" s="76" t="s">
        <v>234</v>
      </c>
      <c r="F62" s="95" t="s">
        <v>233</v>
      </c>
      <c r="G62" s="112" t="s">
        <v>233</v>
      </c>
      <c r="H62" s="76" t="s">
        <v>233</v>
      </c>
      <c r="I62" s="112" t="s">
        <v>233</v>
      </c>
      <c r="J62" s="119" t="s">
        <v>288</v>
      </c>
    </row>
    <row r="63" spans="2:10" ht="18.5" x14ac:dyDescent="0.35">
      <c r="B63" s="16"/>
      <c r="C63" s="171"/>
      <c r="D63" s="126" t="s">
        <v>202</v>
      </c>
      <c r="E63" s="76" t="s">
        <v>234</v>
      </c>
      <c r="F63" s="95" t="s">
        <v>233</v>
      </c>
      <c r="G63" s="112" t="s">
        <v>233</v>
      </c>
      <c r="H63" s="76" t="s">
        <v>233</v>
      </c>
      <c r="I63" s="112" t="s">
        <v>233</v>
      </c>
      <c r="J63" s="119" t="s">
        <v>288</v>
      </c>
    </row>
    <row r="64" spans="2:10" ht="18.5" x14ac:dyDescent="0.35">
      <c r="B64" s="16"/>
      <c r="C64" s="171"/>
      <c r="D64" s="126" t="s">
        <v>203</v>
      </c>
      <c r="E64" s="76" t="s">
        <v>233</v>
      </c>
      <c r="F64" s="95" t="s">
        <v>233</v>
      </c>
      <c r="G64" s="112" t="s">
        <v>233</v>
      </c>
      <c r="H64" s="76" t="s">
        <v>233</v>
      </c>
      <c r="I64" s="112" t="s">
        <v>233</v>
      </c>
      <c r="J64" s="76"/>
    </row>
    <row r="65" spans="2:10" ht="18.5" x14ac:dyDescent="0.35">
      <c r="B65" s="16"/>
      <c r="C65" s="171"/>
      <c r="D65" s="126" t="s">
        <v>204</v>
      </c>
      <c r="E65" s="76" t="s">
        <v>233</v>
      </c>
      <c r="F65" s="95" t="s">
        <v>233</v>
      </c>
      <c r="G65" s="112" t="s">
        <v>233</v>
      </c>
      <c r="H65" s="76" t="s">
        <v>233</v>
      </c>
      <c r="I65" s="112" t="s">
        <v>233</v>
      </c>
      <c r="J65" s="76"/>
    </row>
    <row r="66" spans="2:10" ht="19" thickBot="1" x14ac:dyDescent="0.4">
      <c r="C66" s="172"/>
      <c r="D66" s="128" t="s">
        <v>207</v>
      </c>
      <c r="E66" s="94" t="s">
        <v>234</v>
      </c>
      <c r="F66" s="94" t="s">
        <v>233</v>
      </c>
      <c r="G66" s="116" t="s">
        <v>233</v>
      </c>
      <c r="H66" s="94" t="s">
        <v>233</v>
      </c>
      <c r="I66" s="116"/>
      <c r="J66" s="94"/>
    </row>
    <row r="67" spans="2:10" ht="24" thickBot="1" x14ac:dyDescent="0.4">
      <c r="C67" s="79" t="s">
        <v>8</v>
      </c>
      <c r="D67" s="74"/>
      <c r="E67" s="75"/>
      <c r="F67" s="115"/>
      <c r="G67" s="74"/>
      <c r="H67" s="115"/>
      <c r="I67" s="111"/>
      <c r="J67" s="111"/>
    </row>
    <row r="68" spans="2:10" ht="24" thickBot="1" x14ac:dyDescent="0.4">
      <c r="C68" s="79" t="s">
        <v>8</v>
      </c>
      <c r="D68" s="94"/>
      <c r="E68" s="94"/>
      <c r="F68" s="94"/>
      <c r="G68" s="94"/>
      <c r="H68" s="94"/>
      <c r="I68" s="94"/>
      <c r="J68" s="94"/>
    </row>
    <row r="69" spans="2:10" x14ac:dyDescent="0.35">
      <c r="C69" s="25"/>
      <c r="D69" s="25"/>
      <c r="E69" s="25"/>
      <c r="F69" s="25"/>
      <c r="G69" s="25"/>
      <c r="H69" s="25"/>
      <c r="I69" s="25"/>
      <c r="J69" s="25"/>
    </row>
    <row r="70" spans="2:10" x14ac:dyDescent="0.35">
      <c r="H70" s="58"/>
      <c r="I70" s="58"/>
      <c r="J70" s="58"/>
    </row>
    <row r="71" spans="2:10" x14ac:dyDescent="0.35">
      <c r="H71" s="58"/>
      <c r="I71" s="58"/>
      <c r="J71" s="58"/>
    </row>
    <row r="72" spans="2:10" x14ac:dyDescent="0.35">
      <c r="D72" s="25"/>
    </row>
    <row r="73" spans="2:10" x14ac:dyDescent="0.35">
      <c r="D73" s="25"/>
    </row>
    <row r="74" spans="2:10" x14ac:dyDescent="0.35">
      <c r="D74" s="25"/>
    </row>
    <row r="75" spans="2:10" x14ac:dyDescent="0.35">
      <c r="D75" s="25"/>
    </row>
    <row r="76" spans="2:10" x14ac:dyDescent="0.35">
      <c r="D76" s="25"/>
    </row>
    <row r="77" spans="2:10" x14ac:dyDescent="0.35">
      <c r="D77" s="25"/>
    </row>
    <row r="78" spans="2:10" x14ac:dyDescent="0.35">
      <c r="D78" s="25"/>
    </row>
    <row r="79" spans="2:10" x14ac:dyDescent="0.35">
      <c r="D79" s="25"/>
    </row>
    <row r="80" spans="2:10" x14ac:dyDescent="0.35">
      <c r="D80" s="25"/>
    </row>
    <row r="81" spans="4:4" x14ac:dyDescent="0.35">
      <c r="D81" s="25"/>
    </row>
    <row r="82" spans="4:4" x14ac:dyDescent="0.35">
      <c r="D82" s="25"/>
    </row>
    <row r="83" spans="4:4" x14ac:dyDescent="0.35">
      <c r="D83" s="25"/>
    </row>
    <row r="84" spans="4:4" x14ac:dyDescent="0.35">
      <c r="D84" s="25"/>
    </row>
    <row r="85" spans="4:4" x14ac:dyDescent="0.35">
      <c r="D85" s="25"/>
    </row>
    <row r="1048576" spans="5:5" ht="15.5" x14ac:dyDescent="0.35">
      <c r="E1048576" s="76" t="s">
        <v>234</v>
      </c>
    </row>
  </sheetData>
  <protectedRanges>
    <protectedRange sqref="H67:I68 H66 J64:J67 E66:G68 D67:D68 E1048576 F58:I60 E58:E63 I61:I66 E64:F65 F61:F63 G61:H65 E7:I57" name="Range1_60" securityDescriptor="O:WDG:WDD:(A;;CC;;;BU)"/>
  </protectedRanges>
  <sortState ref="D31:D43">
    <sortCondition ref="D31"/>
  </sortState>
  <mergeCells count="8">
    <mergeCell ref="C3:D3"/>
    <mergeCell ref="C50:C66"/>
    <mergeCell ref="C43:C49"/>
    <mergeCell ref="C7:C27"/>
    <mergeCell ref="J5:J6"/>
    <mergeCell ref="E5:I5"/>
    <mergeCell ref="C5:C6"/>
    <mergeCell ref="D5:D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opLeftCell="B29" workbookViewId="0">
      <selection activeCell="C55" sqref="C55"/>
    </sheetView>
  </sheetViews>
  <sheetFormatPr defaultRowHeight="14.5" x14ac:dyDescent="0.35"/>
  <cols>
    <col min="1" max="1" width="8.6328125" style="10"/>
    <col min="2" max="2" width="26.6328125" customWidth="1"/>
    <col min="3" max="3" width="51.6328125" customWidth="1"/>
    <col min="4" max="4" width="54" customWidth="1"/>
    <col min="5" max="5" width="12.36328125" style="20" customWidth="1"/>
    <col min="6" max="6" width="12.54296875" style="20" customWidth="1"/>
  </cols>
  <sheetData>
    <row r="1" spans="1:6" ht="29" x14ac:dyDescent="0.35">
      <c r="A1" s="12"/>
      <c r="B1" s="21" t="s">
        <v>107</v>
      </c>
      <c r="C1" s="21" t="s">
        <v>106</v>
      </c>
      <c r="D1" s="22" t="s">
        <v>108</v>
      </c>
      <c r="E1" s="23" t="s">
        <v>109</v>
      </c>
      <c r="F1" s="23" t="s">
        <v>110</v>
      </c>
    </row>
    <row r="2" spans="1:6" x14ac:dyDescent="0.35">
      <c r="A2" s="13"/>
      <c r="B2" s="11" t="s">
        <v>57</v>
      </c>
      <c r="C2" s="11" t="s">
        <v>9</v>
      </c>
      <c r="D2" s="18" t="s">
        <v>70</v>
      </c>
      <c r="E2" s="19">
        <f t="shared" ref="E2:E38" si="0">IF(ISBLANK(D2),0,1)</f>
        <v>1</v>
      </c>
      <c r="F2" s="19" t="e">
        <f>COUNTIF('WA Policy Inventory'!#REF!,DropDownList!D2)</f>
        <v>#REF!</v>
      </c>
    </row>
    <row r="3" spans="1:6" x14ac:dyDescent="0.35">
      <c r="A3" s="13"/>
      <c r="B3" s="11" t="s">
        <v>57</v>
      </c>
      <c r="C3" s="11" t="s">
        <v>10</v>
      </c>
      <c r="D3" s="18" t="s">
        <v>71</v>
      </c>
      <c r="E3" s="19">
        <f t="shared" si="0"/>
        <v>1</v>
      </c>
      <c r="F3" s="19" t="e">
        <f>COUNTIF('WA Policy Inventory'!#REF!,DropDownList!D3)</f>
        <v>#REF!</v>
      </c>
    </row>
    <row r="4" spans="1:6" x14ac:dyDescent="0.35">
      <c r="A4" s="13"/>
      <c r="B4" s="11" t="s">
        <v>57</v>
      </c>
      <c r="C4" s="11" t="s">
        <v>11</v>
      </c>
      <c r="D4" s="18" t="s">
        <v>72</v>
      </c>
      <c r="E4" s="19">
        <f t="shared" si="0"/>
        <v>1</v>
      </c>
      <c r="F4" s="19" t="e">
        <f>COUNTIF('WA Policy Inventory'!#REF!,DropDownList!D4)</f>
        <v>#REF!</v>
      </c>
    </row>
    <row r="5" spans="1:6" x14ac:dyDescent="0.35">
      <c r="A5" s="13"/>
      <c r="B5" s="11" t="s">
        <v>57</v>
      </c>
      <c r="C5" s="11" t="s">
        <v>12</v>
      </c>
      <c r="D5" s="18" t="s">
        <v>73</v>
      </c>
      <c r="E5" s="19">
        <f t="shared" si="0"/>
        <v>1</v>
      </c>
      <c r="F5" s="19" t="e">
        <f>COUNTIF('WA Policy Inventory'!#REF!,DropDownList!D5)</f>
        <v>#REF!</v>
      </c>
    </row>
    <row r="6" spans="1:6" x14ac:dyDescent="0.35">
      <c r="A6" s="13"/>
      <c r="B6" s="11" t="s">
        <v>57</v>
      </c>
      <c r="C6" s="11" t="s">
        <v>13</v>
      </c>
      <c r="D6" s="18" t="s">
        <v>74</v>
      </c>
      <c r="E6" s="19">
        <f t="shared" si="0"/>
        <v>1</v>
      </c>
      <c r="F6" s="19" t="e">
        <f>COUNTIF('WA Policy Inventory'!#REF!,DropDownList!D6)</f>
        <v>#REF!</v>
      </c>
    </row>
    <row r="7" spans="1:6" x14ac:dyDescent="0.35">
      <c r="A7" s="13"/>
      <c r="B7" s="11" t="s">
        <v>57</v>
      </c>
      <c r="C7" s="11" t="s">
        <v>14</v>
      </c>
      <c r="D7" s="18" t="s">
        <v>75</v>
      </c>
      <c r="E7" s="19">
        <f t="shared" si="0"/>
        <v>1</v>
      </c>
      <c r="F7" s="19" t="e">
        <f>COUNTIF('WA Policy Inventory'!#REF!,DropDownList!D7)</f>
        <v>#REF!</v>
      </c>
    </row>
    <row r="8" spans="1:6" x14ac:dyDescent="0.35">
      <c r="A8" s="13"/>
      <c r="B8" s="11" t="s">
        <v>58</v>
      </c>
      <c r="C8" s="11" t="s">
        <v>0</v>
      </c>
      <c r="D8" s="18" t="s">
        <v>76</v>
      </c>
      <c r="E8" s="19">
        <f t="shared" si="0"/>
        <v>1</v>
      </c>
      <c r="F8" s="19" t="e">
        <f>COUNTIF('WA Policy Inventory'!#REF!,DropDownList!D8)</f>
        <v>#REF!</v>
      </c>
    </row>
    <row r="9" spans="1:6" x14ac:dyDescent="0.35">
      <c r="A9" s="13"/>
      <c r="B9" s="11" t="s">
        <v>58</v>
      </c>
      <c r="C9" s="11" t="s">
        <v>1</v>
      </c>
      <c r="D9" s="18" t="s">
        <v>77</v>
      </c>
      <c r="E9" s="19">
        <f t="shared" si="0"/>
        <v>1</v>
      </c>
      <c r="F9" s="19" t="e">
        <f>COUNTIF('WA Policy Inventory'!#REF!,DropDownList!D9)</f>
        <v>#REF!</v>
      </c>
    </row>
    <row r="10" spans="1:6" x14ac:dyDescent="0.35">
      <c r="A10" s="13"/>
      <c r="B10" s="11" t="s">
        <v>58</v>
      </c>
      <c r="C10" s="11" t="s">
        <v>2</v>
      </c>
      <c r="D10" s="18" t="s">
        <v>78</v>
      </c>
      <c r="E10" s="19">
        <f t="shared" si="0"/>
        <v>1</v>
      </c>
      <c r="F10" s="19" t="e">
        <f>COUNTIF('WA Policy Inventory'!#REF!,DropDownList!D10)</f>
        <v>#REF!</v>
      </c>
    </row>
    <row r="11" spans="1:6" x14ac:dyDescent="0.35">
      <c r="A11" s="13"/>
      <c r="B11" s="11" t="s">
        <v>58</v>
      </c>
      <c r="C11" s="11" t="s">
        <v>53</v>
      </c>
      <c r="D11" s="18" t="s">
        <v>79</v>
      </c>
      <c r="E11" s="19">
        <f t="shared" si="0"/>
        <v>1</v>
      </c>
      <c r="F11" s="19" t="e">
        <f>COUNTIF('WA Policy Inventory'!#REF!,DropDownList!D11)</f>
        <v>#REF!</v>
      </c>
    </row>
    <row r="12" spans="1:6" x14ac:dyDescent="0.35">
      <c r="A12" s="13"/>
      <c r="B12" s="11" t="s">
        <v>58</v>
      </c>
      <c r="C12" s="11" t="s">
        <v>54</v>
      </c>
      <c r="D12" s="18" t="s">
        <v>80</v>
      </c>
      <c r="E12" s="19">
        <f t="shared" si="0"/>
        <v>1</v>
      </c>
      <c r="F12" s="19" t="e">
        <f>COUNTIF('WA Policy Inventory'!#REF!,DropDownList!D12)</f>
        <v>#REF!</v>
      </c>
    </row>
    <row r="13" spans="1:6" x14ac:dyDescent="0.35">
      <c r="A13" s="13"/>
      <c r="B13" s="11" t="s">
        <v>58</v>
      </c>
      <c r="C13" s="11" t="s">
        <v>3</v>
      </c>
      <c r="D13" s="18" t="s">
        <v>81</v>
      </c>
      <c r="E13" s="19">
        <f t="shared" si="0"/>
        <v>1</v>
      </c>
      <c r="F13" s="19" t="e">
        <f>COUNTIF('WA Policy Inventory'!#REF!,DropDownList!D13)</f>
        <v>#REF!</v>
      </c>
    </row>
    <row r="14" spans="1:6" x14ac:dyDescent="0.35">
      <c r="A14" s="13"/>
      <c r="B14" s="11" t="s">
        <v>58</v>
      </c>
      <c r="C14" s="11" t="s">
        <v>55</v>
      </c>
      <c r="D14" s="18" t="s">
        <v>82</v>
      </c>
      <c r="E14" s="19">
        <f t="shared" si="0"/>
        <v>1</v>
      </c>
      <c r="F14" s="19" t="e">
        <f>COUNTIF('WA Policy Inventory'!#REF!,DropDownList!D14)</f>
        <v>#REF!</v>
      </c>
    </row>
    <row r="15" spans="1:6" x14ac:dyDescent="0.35">
      <c r="A15" s="13"/>
      <c r="B15" s="11" t="s">
        <v>58</v>
      </c>
      <c r="C15" s="11" t="s">
        <v>56</v>
      </c>
      <c r="D15" s="18" t="s">
        <v>83</v>
      </c>
      <c r="E15" s="19">
        <f t="shared" si="0"/>
        <v>1</v>
      </c>
      <c r="F15" s="19" t="e">
        <f>COUNTIF('WA Policy Inventory'!#REF!,DropDownList!D15)</f>
        <v>#REF!</v>
      </c>
    </row>
    <row r="16" spans="1:6" x14ac:dyDescent="0.35">
      <c r="A16" s="13"/>
      <c r="B16" s="11" t="s">
        <v>58</v>
      </c>
      <c r="C16" s="11" t="s">
        <v>16</v>
      </c>
      <c r="D16" s="18" t="s">
        <v>84</v>
      </c>
      <c r="E16" s="19">
        <f t="shared" si="0"/>
        <v>1</v>
      </c>
      <c r="F16" s="19" t="e">
        <f>COUNTIF('WA Policy Inventory'!#REF!,DropDownList!D16)</f>
        <v>#REF!</v>
      </c>
    </row>
    <row r="17" spans="1:6" x14ac:dyDescent="0.35">
      <c r="A17" s="13"/>
      <c r="B17" s="11" t="s">
        <v>58</v>
      </c>
      <c r="C17" s="11" t="s">
        <v>17</v>
      </c>
      <c r="D17" s="18" t="s">
        <v>85</v>
      </c>
      <c r="E17" s="19">
        <f t="shared" si="0"/>
        <v>1</v>
      </c>
      <c r="F17" s="19" t="e">
        <f>COUNTIF('WA Policy Inventory'!#REF!,DropDownList!D17)</f>
        <v>#REF!</v>
      </c>
    </row>
    <row r="18" spans="1:6" x14ac:dyDescent="0.35">
      <c r="A18" s="13"/>
      <c r="B18" s="11" t="s">
        <v>58</v>
      </c>
      <c r="C18" s="11" t="s">
        <v>18</v>
      </c>
      <c r="D18" s="18" t="s">
        <v>86</v>
      </c>
      <c r="E18" s="19">
        <f t="shared" si="0"/>
        <v>1</v>
      </c>
      <c r="F18" s="19" t="e">
        <f>COUNTIF('WA Policy Inventory'!#REF!,DropDownList!D18)</f>
        <v>#REF!</v>
      </c>
    </row>
    <row r="19" spans="1:6" x14ac:dyDescent="0.35">
      <c r="A19" s="13"/>
      <c r="B19" s="11" t="s">
        <v>58</v>
      </c>
      <c r="C19" s="11" t="s">
        <v>19</v>
      </c>
      <c r="D19" s="18" t="s">
        <v>87</v>
      </c>
      <c r="E19" s="19">
        <f t="shared" si="0"/>
        <v>1</v>
      </c>
      <c r="F19" s="19" t="e">
        <f>COUNTIF('WA Policy Inventory'!#REF!,DropDownList!D19)</f>
        <v>#REF!</v>
      </c>
    </row>
    <row r="20" spans="1:6" x14ac:dyDescent="0.35">
      <c r="A20" s="13"/>
      <c r="B20" s="11" t="s">
        <v>58</v>
      </c>
      <c r="C20" s="11" t="s">
        <v>20</v>
      </c>
      <c r="D20" s="18" t="s">
        <v>88</v>
      </c>
      <c r="E20" s="19">
        <f t="shared" si="0"/>
        <v>1</v>
      </c>
      <c r="F20" s="19" t="e">
        <f>COUNTIF('WA Policy Inventory'!#REF!,DropDownList!D20)</f>
        <v>#REF!</v>
      </c>
    </row>
    <row r="21" spans="1:6" x14ac:dyDescent="0.35">
      <c r="A21" s="13"/>
      <c r="B21" s="11" t="s">
        <v>4</v>
      </c>
      <c r="C21" s="11" t="s">
        <v>22</v>
      </c>
      <c r="D21" s="18" t="s">
        <v>22</v>
      </c>
      <c r="E21" s="19">
        <f t="shared" si="0"/>
        <v>1</v>
      </c>
      <c r="F21" s="19" t="e">
        <f>COUNTIF('WA Policy Inventory'!#REF!,DropDownList!D21)</f>
        <v>#REF!</v>
      </c>
    </row>
    <row r="22" spans="1:6" x14ac:dyDescent="0.35">
      <c r="A22" s="13"/>
      <c r="B22" s="11" t="s">
        <v>4</v>
      </c>
      <c r="C22" s="11" t="s">
        <v>23</v>
      </c>
      <c r="D22" s="18" t="s">
        <v>23</v>
      </c>
      <c r="E22" s="19">
        <f t="shared" si="0"/>
        <v>1</v>
      </c>
      <c r="F22" s="19" t="e">
        <f>COUNTIF('WA Policy Inventory'!#REF!,DropDownList!D22)</f>
        <v>#REF!</v>
      </c>
    </row>
    <row r="23" spans="1:6" x14ac:dyDescent="0.35">
      <c r="A23" s="13"/>
      <c r="B23" s="11" t="s">
        <v>61</v>
      </c>
      <c r="C23" s="11" t="s">
        <v>24</v>
      </c>
      <c r="D23" s="18" t="s">
        <v>24</v>
      </c>
      <c r="E23" s="19">
        <f t="shared" si="0"/>
        <v>1</v>
      </c>
      <c r="F23" s="19" t="e">
        <f>COUNTIF('WA Policy Inventory'!#REF!,DropDownList!D23)</f>
        <v>#REF!</v>
      </c>
    </row>
    <row r="24" spans="1:6" x14ac:dyDescent="0.35">
      <c r="A24" s="13"/>
      <c r="B24" s="11" t="s">
        <v>61</v>
      </c>
      <c r="C24" s="11" t="s">
        <v>25</v>
      </c>
      <c r="D24" s="18" t="s">
        <v>25</v>
      </c>
      <c r="E24" s="19">
        <f t="shared" si="0"/>
        <v>1</v>
      </c>
      <c r="F24" s="19" t="e">
        <f>COUNTIF('WA Policy Inventory'!#REF!,DropDownList!D24)</f>
        <v>#REF!</v>
      </c>
    </row>
    <row r="25" spans="1:6" x14ac:dyDescent="0.35">
      <c r="A25" s="13"/>
      <c r="B25" s="11" t="s">
        <v>5</v>
      </c>
      <c r="C25" s="11" t="s">
        <v>26</v>
      </c>
      <c r="D25" s="18" t="s">
        <v>26</v>
      </c>
      <c r="E25" s="19">
        <f t="shared" si="0"/>
        <v>1</v>
      </c>
      <c r="F25" s="19" t="e">
        <f>COUNTIF('WA Policy Inventory'!#REF!,DropDownList!D25)</f>
        <v>#REF!</v>
      </c>
    </row>
    <row r="26" spans="1:6" x14ac:dyDescent="0.35">
      <c r="A26" s="13"/>
      <c r="B26" s="11" t="s">
        <v>5</v>
      </c>
      <c r="C26" s="11" t="s">
        <v>27</v>
      </c>
      <c r="D26" s="18" t="s">
        <v>27</v>
      </c>
      <c r="E26" s="19">
        <f t="shared" si="0"/>
        <v>1</v>
      </c>
      <c r="F26" s="19" t="e">
        <f>COUNTIF('WA Policy Inventory'!#REF!,DropDownList!D26)</f>
        <v>#REF!</v>
      </c>
    </row>
    <row r="27" spans="1:6" x14ac:dyDescent="0.35">
      <c r="A27" s="13"/>
      <c r="B27" s="11" t="s">
        <v>6</v>
      </c>
      <c r="C27" s="11" t="s">
        <v>28</v>
      </c>
      <c r="D27" s="18" t="s">
        <v>28</v>
      </c>
      <c r="E27" s="19">
        <f t="shared" si="0"/>
        <v>1</v>
      </c>
      <c r="F27" s="19" t="e">
        <f>COUNTIF('WA Policy Inventory'!#REF!,DropDownList!D27)</f>
        <v>#REF!</v>
      </c>
    </row>
    <row r="28" spans="1:6" x14ac:dyDescent="0.35">
      <c r="A28" s="13"/>
      <c r="B28" s="11" t="s">
        <v>6</v>
      </c>
      <c r="C28" s="11" t="s">
        <v>29</v>
      </c>
      <c r="D28" s="18" t="s">
        <v>29</v>
      </c>
      <c r="E28" s="19">
        <f t="shared" si="0"/>
        <v>1</v>
      </c>
      <c r="F28" s="19" t="e">
        <f>COUNTIF('WA Policy Inventory'!#REF!,DropDownList!D28)</f>
        <v>#REF!</v>
      </c>
    </row>
    <row r="29" spans="1:6" x14ac:dyDescent="0.35">
      <c r="A29" s="13"/>
      <c r="B29" s="11" t="s">
        <v>34</v>
      </c>
      <c r="C29" s="11" t="s">
        <v>30</v>
      </c>
      <c r="D29" s="18" t="s">
        <v>30</v>
      </c>
      <c r="E29" s="19">
        <f t="shared" si="0"/>
        <v>1</v>
      </c>
      <c r="F29" s="19" t="e">
        <f>COUNTIF('WA Policy Inventory'!#REF!,DropDownList!D29)</f>
        <v>#REF!</v>
      </c>
    </row>
    <row r="30" spans="1:6" x14ac:dyDescent="0.35">
      <c r="A30" s="13"/>
      <c r="B30" s="11" t="s">
        <v>34</v>
      </c>
      <c r="C30" s="11" t="s">
        <v>31</v>
      </c>
      <c r="D30" s="18" t="s">
        <v>31</v>
      </c>
      <c r="E30" s="19">
        <f t="shared" si="0"/>
        <v>1</v>
      </c>
      <c r="F30" s="19" t="e">
        <f>COUNTIF('WA Policy Inventory'!#REF!,DropDownList!D30)</f>
        <v>#REF!</v>
      </c>
    </row>
    <row r="31" spans="1:6" x14ac:dyDescent="0.35">
      <c r="A31" s="13"/>
      <c r="B31" s="11" t="s">
        <v>7</v>
      </c>
      <c r="C31" s="11" t="s">
        <v>32</v>
      </c>
      <c r="D31" s="18" t="s">
        <v>32</v>
      </c>
      <c r="E31" s="19">
        <f t="shared" si="0"/>
        <v>1</v>
      </c>
      <c r="F31" s="19" t="e">
        <f>COUNTIF('WA Policy Inventory'!#REF!,DropDownList!D31)</f>
        <v>#REF!</v>
      </c>
    </row>
    <row r="32" spans="1:6" x14ac:dyDescent="0.35">
      <c r="A32" s="13"/>
      <c r="B32" s="11" t="s">
        <v>7</v>
      </c>
      <c r="C32" s="11" t="s">
        <v>33</v>
      </c>
      <c r="D32" s="18" t="s">
        <v>33</v>
      </c>
      <c r="E32" s="19">
        <f t="shared" si="0"/>
        <v>1</v>
      </c>
      <c r="F32" s="19" t="e">
        <f>COUNTIF('WA Policy Inventory'!#REF!,DropDownList!D32)</f>
        <v>#REF!</v>
      </c>
    </row>
    <row r="33" spans="1:6" x14ac:dyDescent="0.35">
      <c r="A33" s="13"/>
      <c r="B33" s="11" t="s">
        <v>62</v>
      </c>
      <c r="C33" s="11" t="s">
        <v>36</v>
      </c>
      <c r="D33" s="18" t="s">
        <v>89</v>
      </c>
      <c r="E33" s="19">
        <f t="shared" si="0"/>
        <v>1</v>
      </c>
      <c r="F33" s="19" t="e">
        <f>COUNTIF('WA Policy Inventory'!#REF!,DropDownList!D33)</f>
        <v>#REF!</v>
      </c>
    </row>
    <row r="34" spans="1:6" x14ac:dyDescent="0.35">
      <c r="A34" s="13"/>
      <c r="B34" s="11" t="s">
        <v>62</v>
      </c>
      <c r="C34" s="11" t="s">
        <v>38</v>
      </c>
      <c r="D34" s="18" t="s">
        <v>90</v>
      </c>
      <c r="E34" s="19">
        <f t="shared" si="0"/>
        <v>1</v>
      </c>
      <c r="F34" s="19" t="e">
        <f>COUNTIF('WA Policy Inventory'!#REF!,DropDownList!D34)</f>
        <v>#REF!</v>
      </c>
    </row>
    <row r="35" spans="1:6" x14ac:dyDescent="0.35">
      <c r="A35" s="13"/>
      <c r="B35" s="11" t="s">
        <v>62</v>
      </c>
      <c r="C35" s="11" t="s">
        <v>40</v>
      </c>
      <c r="D35" s="18" t="s">
        <v>91</v>
      </c>
      <c r="E35" s="19">
        <f t="shared" si="0"/>
        <v>1</v>
      </c>
      <c r="F35" s="19" t="e">
        <f>COUNTIF('WA Policy Inventory'!#REF!,DropDownList!D35)</f>
        <v>#REF!</v>
      </c>
    </row>
    <row r="36" spans="1:6" x14ac:dyDescent="0.35">
      <c r="A36" s="13"/>
      <c r="B36" s="11" t="s">
        <v>62</v>
      </c>
      <c r="C36" s="11" t="s">
        <v>42</v>
      </c>
      <c r="D36" s="18" t="s">
        <v>92</v>
      </c>
      <c r="E36" s="19">
        <f t="shared" si="0"/>
        <v>1</v>
      </c>
      <c r="F36" s="19" t="e">
        <f>COUNTIF('WA Policy Inventory'!#REF!,DropDownList!D36)</f>
        <v>#REF!</v>
      </c>
    </row>
    <row r="37" spans="1:6" x14ac:dyDescent="0.35">
      <c r="A37" s="13"/>
      <c r="B37" s="11" t="s">
        <v>62</v>
      </c>
      <c r="C37" s="11" t="s">
        <v>44</v>
      </c>
      <c r="D37" s="18" t="s">
        <v>93</v>
      </c>
      <c r="E37" s="19">
        <f t="shared" si="0"/>
        <v>1</v>
      </c>
      <c r="F37" s="19" t="e">
        <f>COUNTIF('WA Policy Inventory'!#REF!,DropDownList!D37)</f>
        <v>#REF!</v>
      </c>
    </row>
    <row r="38" spans="1:6" x14ac:dyDescent="0.35">
      <c r="A38" s="13"/>
      <c r="B38" s="11" t="s">
        <v>62</v>
      </c>
      <c r="C38" s="11" t="s">
        <v>46</v>
      </c>
      <c r="D38" s="18" t="s">
        <v>94</v>
      </c>
      <c r="E38" s="19">
        <f t="shared" si="0"/>
        <v>1</v>
      </c>
      <c r="F38" s="19" t="e">
        <f>COUNTIF('WA Policy Inventory'!#REF!,DropDownList!D38)</f>
        <v>#REF!</v>
      </c>
    </row>
    <row r="39" spans="1:6" x14ac:dyDescent="0.35">
      <c r="A39" s="13"/>
      <c r="B39" s="11" t="s">
        <v>63</v>
      </c>
      <c r="C39" s="11" t="s">
        <v>37</v>
      </c>
      <c r="D39" s="18" t="s">
        <v>95</v>
      </c>
      <c r="E39" s="19">
        <f t="shared" ref="E39:E48" si="1">IF(ISBLANK(D40),0,1)</f>
        <v>1</v>
      </c>
      <c r="F39" s="19" t="e">
        <f>COUNTIF('WA Policy Inventory'!#REF!,DropDownList!D39)</f>
        <v>#REF!</v>
      </c>
    </row>
    <row r="40" spans="1:6" x14ac:dyDescent="0.35">
      <c r="A40" s="13"/>
      <c r="B40" s="11" t="s">
        <v>63</v>
      </c>
      <c r="C40" s="11" t="s">
        <v>39</v>
      </c>
      <c r="D40" s="18" t="s">
        <v>96</v>
      </c>
      <c r="E40" s="19">
        <f t="shared" si="1"/>
        <v>1</v>
      </c>
      <c r="F40" s="19" t="e">
        <f>COUNTIF('WA Policy Inventory'!#REF!,DropDownList!D40)</f>
        <v>#REF!</v>
      </c>
    </row>
    <row r="41" spans="1:6" x14ac:dyDescent="0.35">
      <c r="A41" s="13"/>
      <c r="B41" s="11" t="s">
        <v>63</v>
      </c>
      <c r="C41" s="11" t="s">
        <v>41</v>
      </c>
      <c r="D41" s="18" t="s">
        <v>97</v>
      </c>
      <c r="E41" s="19">
        <f t="shared" si="1"/>
        <v>1</v>
      </c>
      <c r="F41" s="19" t="e">
        <f>COUNTIF('WA Policy Inventory'!#REF!,DropDownList!D41)</f>
        <v>#REF!</v>
      </c>
    </row>
    <row r="42" spans="1:6" x14ac:dyDescent="0.35">
      <c r="A42" s="13"/>
      <c r="B42" s="11" t="s">
        <v>63</v>
      </c>
      <c r="C42" s="11" t="s">
        <v>43</v>
      </c>
      <c r="D42" s="18" t="s">
        <v>98</v>
      </c>
      <c r="E42" s="19">
        <f t="shared" si="1"/>
        <v>1</v>
      </c>
      <c r="F42" s="19" t="e">
        <f>COUNTIF('WA Policy Inventory'!#REF!,DropDownList!D42)</f>
        <v>#REF!</v>
      </c>
    </row>
    <row r="43" spans="1:6" x14ac:dyDescent="0.35">
      <c r="A43" s="13"/>
      <c r="B43" s="11" t="s">
        <v>63</v>
      </c>
      <c r="C43" s="11" t="s">
        <v>45</v>
      </c>
      <c r="D43" s="18" t="s">
        <v>99</v>
      </c>
      <c r="E43" s="19">
        <f t="shared" si="1"/>
        <v>1</v>
      </c>
      <c r="F43" s="19" t="e">
        <f>COUNTIF('WA Policy Inventory'!#REF!,DropDownList!D43)</f>
        <v>#REF!</v>
      </c>
    </row>
    <row r="44" spans="1:6" x14ac:dyDescent="0.35">
      <c r="A44" s="13"/>
      <c r="B44" s="11" t="s">
        <v>63</v>
      </c>
      <c r="C44" s="11" t="s">
        <v>47</v>
      </c>
      <c r="D44" s="18" t="s">
        <v>100</v>
      </c>
      <c r="E44" s="19">
        <f t="shared" si="1"/>
        <v>1</v>
      </c>
      <c r="F44" s="19" t="e">
        <f>COUNTIF('WA Policy Inventory'!#REF!,DropDownList!D44)</f>
        <v>#REF!</v>
      </c>
    </row>
    <row r="45" spans="1:6" x14ac:dyDescent="0.35">
      <c r="A45" s="13"/>
      <c r="B45" s="11" t="s">
        <v>63</v>
      </c>
      <c r="C45" s="11" t="s">
        <v>48</v>
      </c>
      <c r="D45" s="18" t="s">
        <v>101</v>
      </c>
      <c r="E45" s="19">
        <f t="shared" si="1"/>
        <v>1</v>
      </c>
      <c r="F45" s="19" t="e">
        <f>COUNTIF('WA Policy Inventory'!#REF!,DropDownList!D45)</f>
        <v>#REF!</v>
      </c>
    </row>
    <row r="46" spans="1:6" x14ac:dyDescent="0.35">
      <c r="A46" s="13"/>
      <c r="B46" s="11" t="s">
        <v>63</v>
      </c>
      <c r="C46" s="11" t="s">
        <v>49</v>
      </c>
      <c r="D46" s="18" t="s">
        <v>102</v>
      </c>
      <c r="E46" s="19">
        <f t="shared" si="1"/>
        <v>1</v>
      </c>
      <c r="F46" s="19" t="e">
        <f>COUNTIF('WA Policy Inventory'!#REF!,DropDownList!D46)</f>
        <v>#REF!</v>
      </c>
    </row>
    <row r="47" spans="1:6" x14ac:dyDescent="0.35">
      <c r="A47" s="13"/>
      <c r="B47" s="11" t="s">
        <v>63</v>
      </c>
      <c r="C47" s="11" t="s">
        <v>50</v>
      </c>
      <c r="D47" s="18" t="s">
        <v>103</v>
      </c>
      <c r="E47" s="19">
        <f t="shared" si="1"/>
        <v>1</v>
      </c>
      <c r="F47" s="19" t="e">
        <f>COUNTIF('WA Policy Inventory'!#REF!,DropDownList!D47)</f>
        <v>#REF!</v>
      </c>
    </row>
    <row r="48" spans="1:6" x14ac:dyDescent="0.35">
      <c r="A48" s="13"/>
      <c r="B48" s="11" t="s">
        <v>63</v>
      </c>
      <c r="C48" s="11" t="s">
        <v>51</v>
      </c>
      <c r="D48" s="18" t="s">
        <v>104</v>
      </c>
      <c r="E48" s="19">
        <f t="shared" si="1"/>
        <v>1</v>
      </c>
      <c r="F48" s="19" t="e">
        <f>COUNTIF('WA Policy Inventory'!#REF!,DropDownList!D48)</f>
        <v>#REF!</v>
      </c>
    </row>
    <row r="49" spans="1:6" x14ac:dyDescent="0.35">
      <c r="A49" s="13"/>
      <c r="B49" s="11" t="s">
        <v>63</v>
      </c>
      <c r="C49" s="11" t="s">
        <v>52</v>
      </c>
      <c r="D49" s="18" t="s">
        <v>105</v>
      </c>
      <c r="E49" s="19">
        <f>IF(ISBLANK(D50),0,1)</f>
        <v>1</v>
      </c>
      <c r="F49" s="19" t="e">
        <f>COUNTIF('WA Policy Inventory'!#REF!,DropDownList!D49)</f>
        <v>#REF!</v>
      </c>
    </row>
    <row r="50" spans="1:6" x14ac:dyDescent="0.35">
      <c r="A50" s="13"/>
      <c r="B50" s="11" t="s">
        <v>64</v>
      </c>
      <c r="C50" s="11" t="s">
        <v>65</v>
      </c>
      <c r="D50" s="18" t="s">
        <v>65</v>
      </c>
      <c r="E50" s="19">
        <f>IF(ISBLANK(D50),0,1)</f>
        <v>1</v>
      </c>
      <c r="F50" s="19" t="e">
        <f>COUNTIF('WA Policy Inventory'!#REF!,DropDownList!D50)</f>
        <v>#REF!</v>
      </c>
    </row>
    <row r="51" spans="1:6" x14ac:dyDescent="0.35">
      <c r="A51" s="13"/>
      <c r="B51" s="11" t="s">
        <v>64</v>
      </c>
      <c r="C51" s="11" t="s">
        <v>66</v>
      </c>
      <c r="D51" s="18" t="s">
        <v>66</v>
      </c>
      <c r="E51" s="19">
        <f>IF(ISBLANK(D51),0,1)</f>
        <v>1</v>
      </c>
      <c r="F51" s="19" t="e">
        <f>COUNTIF('WA Policy Inventory'!#REF!,DropDownList!D51)</f>
        <v>#REF!</v>
      </c>
    </row>
    <row r="52" spans="1:6" x14ac:dyDescent="0.35">
      <c r="A52" s="13"/>
      <c r="B52" s="11" t="s">
        <v>68</v>
      </c>
      <c r="C52" s="11" t="s">
        <v>34</v>
      </c>
      <c r="D52" s="18" t="s">
        <v>111</v>
      </c>
      <c r="E52" s="19">
        <f>IF(ISBLANK(D52),0,1)</f>
        <v>1</v>
      </c>
      <c r="F52" s="19" t="e">
        <f>COUNTIF('WA Policy Inventory'!#REF!,DropDownList!D52)</f>
        <v>#REF!</v>
      </c>
    </row>
    <row r="53" spans="1:6" x14ac:dyDescent="0.35">
      <c r="A53" s="13"/>
      <c r="B53" s="11" t="s">
        <v>68</v>
      </c>
      <c r="C53" s="11" t="s">
        <v>35</v>
      </c>
      <c r="D53" s="18" t="s">
        <v>113</v>
      </c>
      <c r="E53" s="19">
        <f>IF(ISBLANK(D53),0,1)</f>
        <v>1</v>
      </c>
      <c r="F53" s="19" t="e">
        <f>COUNTIF('WA Policy Inventory'!#REF!,DropDownList!D53)</f>
        <v>#REF!</v>
      </c>
    </row>
    <row r="54" spans="1:6" x14ac:dyDescent="0.35">
      <c r="A54" s="13"/>
      <c r="B54" s="11" t="s">
        <v>68</v>
      </c>
      <c r="C54" s="11" t="s">
        <v>67</v>
      </c>
      <c r="D54" s="18" t="s">
        <v>112</v>
      </c>
      <c r="E54" s="19">
        <f>IF(ISBLANK(D54),0,1)</f>
        <v>1</v>
      </c>
      <c r="F54" s="19" t="e">
        <f>COUNTIF('WA Policy Inventory'!#REF!,DropDownList!D54)</f>
        <v>#REF!</v>
      </c>
    </row>
    <row r="55" spans="1:6" x14ac:dyDescent="0.35">
      <c r="A55" s="13"/>
      <c r="B55" s="11" t="s">
        <v>57</v>
      </c>
      <c r="C55" s="11" t="s">
        <v>15</v>
      </c>
      <c r="D55" s="18"/>
      <c r="E55" s="19">
        <f>IF(ISBLANK(D56),0,1)</f>
        <v>0</v>
      </c>
      <c r="F55" s="19" t="e">
        <f>COUNTIF('WA Policy Inventory'!#REF!,DropDownList!D55)</f>
        <v>#REF!</v>
      </c>
    </row>
    <row r="56" spans="1:6" x14ac:dyDescent="0.35">
      <c r="A56" s="13"/>
      <c r="B56" s="11" t="s">
        <v>58</v>
      </c>
      <c r="C56" s="11" t="s">
        <v>21</v>
      </c>
      <c r="D56" s="18"/>
      <c r="E56" s="19">
        <f>IF(ISBLANK(D57),0,1)</f>
        <v>0</v>
      </c>
      <c r="F56" s="19" t="e">
        <f>COUNTIF('WA Policy Inventory'!#REF!,DropDownList!D56)</f>
        <v>#REF!</v>
      </c>
    </row>
    <row r="57" spans="1:6" x14ac:dyDescent="0.35">
      <c r="A57" s="13"/>
      <c r="B57" s="11" t="s">
        <v>59</v>
      </c>
      <c r="C57" s="11" t="s">
        <v>60</v>
      </c>
      <c r="D57" s="18"/>
      <c r="E57" s="19">
        <f>IF(ISBLANK(D58),0,1)</f>
        <v>0</v>
      </c>
      <c r="F57" s="19" t="e">
        <f>COUNTIF('WA Policy Inventory'!#REF!,DropDownList!D57)</f>
        <v>#REF!</v>
      </c>
    </row>
    <row r="58" spans="1:6" x14ac:dyDescent="0.35">
      <c r="A58" s="13"/>
      <c r="B58" s="11" t="s">
        <v>59</v>
      </c>
      <c r="C58" s="11" t="s">
        <v>69</v>
      </c>
      <c r="D58" s="18"/>
      <c r="E58" s="19">
        <f>IF(ISBLANK(#REF!),0,1)</f>
        <v>1</v>
      </c>
      <c r="F58" s="19" t="e">
        <f>COUNTIF('WA Policy Inventory'!#REF!,DropDownList!D58)</f>
        <v>#REF!</v>
      </c>
    </row>
    <row r="59" spans="1:6" x14ac:dyDescent="0.35">
      <c r="A59" s="13"/>
      <c r="B59" s="11" t="s">
        <v>63</v>
      </c>
      <c r="C59" s="11" t="s">
        <v>21</v>
      </c>
      <c r="D59" s="18"/>
      <c r="E59" s="19">
        <f>IF(ISBLANK(D61),0,1)</f>
        <v>0</v>
      </c>
      <c r="F59" s="19" t="e">
        <f>COUNTIF('WA Policy Inventory'!#REF!,DropDownList!D59)</f>
        <v>#REF!</v>
      </c>
    </row>
    <row r="60" spans="1:6" x14ac:dyDescent="0.35">
      <c r="A60" s="13"/>
      <c r="B60" s="11" t="s">
        <v>62</v>
      </c>
      <c r="C60" s="11" t="s">
        <v>21</v>
      </c>
      <c r="D60" s="18"/>
      <c r="E60" s="19">
        <f>IF(ISBLANK(D39),0,1)</f>
        <v>1</v>
      </c>
      <c r="F60" s="19" t="e">
        <f>COUNTIF('WA Policy Inventory'!#REF!,DropDownList!D60)</f>
        <v>#REF!</v>
      </c>
    </row>
    <row r="61" spans="1:6" x14ac:dyDescent="0.35">
      <c r="A61" s="13"/>
      <c r="B61" s="11" t="s">
        <v>68</v>
      </c>
      <c r="C61" s="11" t="s">
        <v>34</v>
      </c>
      <c r="D61" s="18"/>
      <c r="E61" s="19">
        <f t="shared" ref="E61:E66" si="2">IF(ISBLANK(D62),0,1)</f>
        <v>0</v>
      </c>
      <c r="F61" s="19" t="e">
        <f>COUNTIF('WA Policy Inventory'!#REF!,DropDownList!D61)</f>
        <v>#REF!</v>
      </c>
    </row>
    <row r="62" spans="1:6" x14ac:dyDescent="0.35">
      <c r="A62" s="13"/>
      <c r="B62" s="11" t="s">
        <v>68</v>
      </c>
      <c r="C62" s="11" t="s">
        <v>35</v>
      </c>
      <c r="D62" s="18"/>
      <c r="E62" s="19">
        <f t="shared" si="2"/>
        <v>0</v>
      </c>
      <c r="F62" s="19" t="e">
        <f>COUNTIF('WA Policy Inventory'!#REF!,DropDownList!D62)</f>
        <v>#REF!</v>
      </c>
    </row>
    <row r="63" spans="1:6" x14ac:dyDescent="0.35">
      <c r="A63" s="13"/>
      <c r="B63" s="11" t="s">
        <v>68</v>
      </c>
      <c r="C63" s="11" t="s">
        <v>67</v>
      </c>
      <c r="D63" s="18"/>
      <c r="E63" s="19">
        <f t="shared" si="2"/>
        <v>0</v>
      </c>
      <c r="F63" s="19" t="e">
        <f>COUNTIF('WA Policy Inventory'!#REF!,DropDownList!D63)</f>
        <v>#REF!</v>
      </c>
    </row>
    <row r="64" spans="1:6" x14ac:dyDescent="0.35">
      <c r="A64" s="13"/>
      <c r="B64" s="11" t="s">
        <v>8</v>
      </c>
      <c r="C64" s="11"/>
      <c r="D64" s="18"/>
      <c r="E64" s="19">
        <f t="shared" si="2"/>
        <v>0</v>
      </c>
      <c r="F64" s="19" t="e">
        <f>COUNTIF('WA Policy Inventory'!#REF!,DropDownList!D64)</f>
        <v>#REF!</v>
      </c>
    </row>
    <row r="65" spans="1:6" x14ac:dyDescent="0.35">
      <c r="A65" s="13"/>
      <c r="B65" s="11" t="s">
        <v>8</v>
      </c>
      <c r="C65" s="11"/>
      <c r="D65" s="18"/>
      <c r="E65" s="19">
        <f t="shared" si="2"/>
        <v>0</v>
      </c>
      <c r="F65" s="19" t="e">
        <f>COUNTIF('WA Policy Inventory'!#REF!,DropDownList!D65)</f>
        <v>#REF!</v>
      </c>
    </row>
    <row r="66" spans="1:6" ht="15" thickBot="1" x14ac:dyDescent="0.4">
      <c r="A66" s="14"/>
      <c r="B66" s="15" t="s">
        <v>8</v>
      </c>
      <c r="C66" s="15"/>
      <c r="D66" s="18"/>
      <c r="E66" s="19">
        <f t="shared" si="2"/>
        <v>0</v>
      </c>
      <c r="F66" s="19" t="e">
        <f>COUNTIF('WA Policy Inventory'!#REF!,DropDownList!D66)</f>
        <v>#REF!</v>
      </c>
    </row>
  </sheetData>
  <sortState ref="A2:E67">
    <sortCondition descending="1" ref="E2:E6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Response</DocumentSetType>
    <IsConfidential xmlns="dc463f71-b30c-4ab2-9473-d307f9d35888">false</IsConfidential>
    <CaseType xmlns="dc463f71-b30c-4ab2-9473-d307f9d35888">Staff Investigation</CaseType>
    <IndustryCode xmlns="dc463f71-b30c-4ab2-9473-d307f9d35888">140</IndustryCode>
    <CaseStatus xmlns="dc463f71-b30c-4ab2-9473-d307f9d35888">Pending</CaseStatus>
    <OpenedDate xmlns="dc463f71-b30c-4ab2-9473-d307f9d35888">2021-10-22T07:00:00+00:00</OpenedDate>
    <Date1 xmlns="dc463f71-b30c-4ab2-9473-d307f9d35888">2022-07-25T07:00:00+00:00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210804</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EF1E14DD4D751408DCA60C45B1F1852" ma:contentTypeVersion="36" ma:contentTypeDescription="" ma:contentTypeScope="" ma:versionID="721a509b0986455625921108ab98d0a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E54832-937E-47F5-B94D-EC4012731A6C}">
  <ds:schemaRefs>
    <ds:schemaRef ds:uri="http://schemas.microsoft.com/sharepoint/v3/contenttype/forms"/>
  </ds:schemaRefs>
</ds:datastoreItem>
</file>

<file path=customXml/itemProps2.xml><?xml version="1.0" encoding="utf-8"?>
<ds:datastoreItem xmlns:ds="http://schemas.openxmlformats.org/officeDocument/2006/customXml" ds:itemID="{565DBEC7-8930-4456-ABBB-99F5D3F5E85C}"/>
</file>

<file path=customXml/itemProps3.xml><?xml version="1.0" encoding="utf-8"?>
<ds:datastoreItem xmlns:ds="http://schemas.openxmlformats.org/officeDocument/2006/customXml" ds:itemID="{0160C848-FAFC-43D5-A345-E5898BF94863}">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c463f71-b30c-4ab2-9473-d307f9d35888"/>
    <ds:schemaRef ds:uri="http://www.w3.org/XML/1998/namespace"/>
    <ds:schemaRef ds:uri="http://purl.org/dc/dcmitype/"/>
  </ds:schemaRefs>
</ds:datastoreItem>
</file>

<file path=customXml/itemProps4.xml><?xml version="1.0" encoding="utf-8"?>
<ds:datastoreItem xmlns:ds="http://schemas.openxmlformats.org/officeDocument/2006/customXml" ds:itemID="{7F290007-68A1-42BA-9653-1BCD192954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Definitions</vt:lpstr>
      <vt:lpstr>WA Policy Inventory</vt:lpstr>
      <vt:lpstr>Current BCA Practice</vt:lpstr>
      <vt:lpstr>DropDownList</vt:lpstr>
      <vt:lpstr>All_Impacts</vt:lpstr>
      <vt:lpstr>'WA Policy Inventory'!Print_Area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Zahnow, Jessica </cp:lastModifiedBy>
  <cp:lastPrinted>2020-09-24T18:38:57Z</cp:lastPrinted>
  <dcterms:created xsi:type="dcterms:W3CDTF">2018-12-19T19:34:41Z</dcterms:created>
  <dcterms:modified xsi:type="dcterms:W3CDTF">2022-07-22T20:14:58Z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0x0101006E56B4D1795A2E4DB2F0B01679ED314A000EF1E14DD4D751408DCA60C45B1F1852</vt:lpwstr>
  </property>
  <property fmtid="{D5CDD505-2E9C-101B-9397-08002B2CF9AE}" pid="3" name="MediaServiceImageTags">
    <vt:lpwstr/>
  </property>
  <property fmtid="{D5CDD505-2E9C-101B-9397-08002B2CF9AE}" pid="4" name="EfsecDocumentType">
    <vt:lpwstr>Documents</vt:lpwstr>
  </property>
  <property fmtid="{D5CDD505-2E9C-101B-9397-08002B2CF9AE}" pid="5" name="IsOfficialRecord">
    <vt:bool>false</vt:bool>
  </property>
  <property fmtid="{D5CDD505-2E9C-101B-9397-08002B2CF9AE}" pid="6" name="IsVisibleToEfsecCouncil">
    <vt:bool>false</vt:bool>
  </property>
  <property fmtid="{D5CDD505-2E9C-101B-9397-08002B2CF9AE}" pid="7" name="_docset_NoMedatataSyncRequired">
    <vt:lpwstr>False</vt:lpwstr>
  </property>
  <property fmtid="{D5CDD505-2E9C-101B-9397-08002B2CF9AE}" pid="8" name="IsEFSEC">
    <vt:bool>false</vt:bool>
  </property>
</Properties>
</file>