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andrew_doyle_utc_wa_gov/Documents/Local Computer Files/Documents/Custom Office Templates/2023/June/"/>
    </mc:Choice>
  </mc:AlternateContent>
  <xr:revisionPtr revIDLastSave="0" documentId="8_{B7E28024-2911-4625-975F-D792A08903E2}" xr6:coauthVersionLast="47" xr6:coauthVersionMax="47" xr10:uidLastSave="{00000000-0000-0000-0000-000000000000}"/>
  <bookViews>
    <workbookView xWindow="31860" yWindow="3435" windowWidth="21600" windowHeight="11385" xr2:uid="{00000000-000D-0000-FFFF-FFFF00000000}"/>
  </bookViews>
  <sheets>
    <sheet name="Compliance Table" sheetId="4" r:id="rId1"/>
  </sheets>
  <externalReferences>
    <externalReference r:id="rId2"/>
  </externalReferences>
  <definedNames>
    <definedName name="_xlnm.Print_Area" localSheetId="0">'Compliance Table'!$B$2:$F$34</definedName>
    <definedName name="tblQtyRequired">'[1]Load + Need'!$D$2:$S$5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4" l="1"/>
  <c r="F7" i="4"/>
  <c r="F21" i="4" l="1"/>
  <c r="F18" i="4"/>
  <c r="F25" i="4"/>
  <c r="F15" i="4"/>
  <c r="D27" i="4"/>
  <c r="F5" i="4"/>
  <c r="F13" i="4"/>
  <c r="F23" i="4"/>
  <c r="F9" i="4"/>
  <c r="F14" i="4"/>
  <c r="F19" i="4"/>
  <c r="F24" i="4"/>
  <c r="F12" i="4"/>
  <c r="F22" i="4"/>
  <c r="F16" i="4"/>
  <c r="F10" i="4"/>
  <c r="F20" i="4"/>
  <c r="F8" i="4"/>
  <c r="F6" i="4"/>
  <c r="F17" i="4" l="1"/>
  <c r="E27" i="4"/>
  <c r="F27" i="4" l="1"/>
</calcChain>
</file>

<file path=xl/sharedStrings.xml><?xml version="1.0" encoding="utf-8"?>
<sst xmlns="http://schemas.openxmlformats.org/spreadsheetml/2006/main" count="50" uniqueCount="35">
  <si>
    <t>Hopkins Ridge</t>
  </si>
  <si>
    <t>Baker River Project</t>
  </si>
  <si>
    <t>Hopkins Ridge Phase II</t>
  </si>
  <si>
    <t>Klondike III</t>
  </si>
  <si>
    <t>Lower Snake River - Dodge Junction</t>
  </si>
  <si>
    <t>Lower Snake River - Phalen Gulch</t>
  </si>
  <si>
    <t>Snoqualmie Falls Project</t>
  </si>
  <si>
    <t>Sierra Pacific Burlington - Sierra Pacific Burlington</t>
  </si>
  <si>
    <t>Wild Horse</t>
  </si>
  <si>
    <t>Wild Horse Phase II</t>
  </si>
  <si>
    <t>Condon Wind Power</t>
  </si>
  <si>
    <t>Condon Wind Power Phase II</t>
  </si>
  <si>
    <t>Hidden Hollow Energy LLC - Hidden Hollow Energy</t>
  </si>
  <si>
    <t>Klondike 1</t>
  </si>
  <si>
    <t>Klondike III - Klondike Wind Power III LLC</t>
  </si>
  <si>
    <t>Nine Canyon Wind Project - Nine Canyon Wind Project</t>
  </si>
  <si>
    <t>Stateline (WA) - FPL Energy Vansycle LLC</t>
  </si>
  <si>
    <t>Facility</t>
  </si>
  <si>
    <t>Totals</t>
  </si>
  <si>
    <t>Blue = Hydro, Gray = Apprenticeship Credits</t>
  </si>
  <si>
    <t>PSE 2021 Compliance Plan</t>
  </si>
  <si>
    <t>2020 Vintage</t>
  </si>
  <si>
    <t>2021 Vintage</t>
  </si>
  <si>
    <t>2021 Plan</t>
  </si>
  <si>
    <t>Lower Snake River - Dodge Junction - Apprenticeship Credits</t>
  </si>
  <si>
    <t>Lower Snake River - Phalen Gulch - Apprenticeship Credits</t>
  </si>
  <si>
    <t>Wild Horse Phase II - Apprenticeship Credits</t>
  </si>
  <si>
    <t>Source</t>
  </si>
  <si>
    <t>Water</t>
  </si>
  <si>
    <t>Wind</t>
  </si>
  <si>
    <t>Biomass</t>
  </si>
  <si>
    <t>Wind-A</t>
  </si>
  <si>
    <t>Hidden Hollow Energy LLC - 2x Multiplier</t>
  </si>
  <si>
    <t>Biogas</t>
  </si>
  <si>
    <t>Biogas 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</si>
</sst>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2">
    <xf numFmtId="0" fontId="0" fillId="0" borderId="0" xfId="0"/>
    <xf numFmtId="164" fontId="0" fillId="0" borderId="0" xfId="1" applyNumberFormat="1" applyFont="1"/>
    <xf numFmtId="164" fontId="0" fillId="0" borderId="1" xfId="1" applyNumberFormat="1" applyFont="1" applyBorder="1"/>
    <xf numFmtId="164" fontId="0" fillId="0" borderId="0" xfId="1" applyNumberFormat="1" applyFont="1" applyBorder="1"/>
    <xf numFmtId="164" fontId="0" fillId="2" borderId="2" xfId="1" applyNumberFormat="1" applyFont="1" applyFill="1" applyBorder="1"/>
    <xf numFmtId="164" fontId="0" fillId="2" borderId="0" xfId="1" applyNumberFormat="1" applyFont="1" applyFill="1" applyBorder="1"/>
    <xf numFmtId="164" fontId="0" fillId="2" borderId="3" xfId="1" applyNumberFormat="1" applyFont="1" applyFill="1" applyBorder="1"/>
    <xf numFmtId="164" fontId="0" fillId="0" borderId="2" xfId="1" applyNumberFormat="1" applyFont="1" applyBorder="1"/>
    <xf numFmtId="164" fontId="0" fillId="0" borderId="3" xfId="1" applyNumberFormat="1" applyFont="1" applyBorder="1"/>
    <xf numFmtId="164" fontId="0" fillId="3" borderId="2" xfId="1" applyNumberFormat="1" applyFont="1" applyFill="1" applyBorder="1"/>
    <xf numFmtId="164" fontId="0" fillId="3" borderId="0" xfId="1" applyNumberFormat="1" applyFont="1" applyFill="1" applyBorder="1"/>
    <xf numFmtId="164" fontId="0" fillId="3" borderId="3" xfId="1" applyNumberFormat="1" applyFont="1" applyFill="1" applyBorder="1"/>
    <xf numFmtId="164" fontId="0" fillId="0" borderId="4" xfId="1" applyNumberFormat="1" applyFont="1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164" fontId="0" fillId="0" borderId="7" xfId="1" applyNumberFormat="1" applyFont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0" fontId="0" fillId="0" borderId="9" xfId="0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1" applyNumberFormat="1" applyFont="1" applyBorder="1" applyAlignment="1">
      <alignment horizontal="centerContinuous"/>
    </xf>
    <xf numFmtId="0" fontId="2" fillId="0" borderId="1" xfId="1" applyNumberFormat="1" applyFont="1" applyBorder="1" applyAlignment="1">
      <alignment horizontal="centerContinuous"/>
    </xf>
    <xf numFmtId="0" fontId="2" fillId="0" borderId="5" xfId="1" applyNumberFormat="1" applyFont="1" applyBorder="1" applyAlignment="1">
      <alignment horizontal="centerContinuous"/>
    </xf>
    <xf numFmtId="0" fontId="2" fillId="0" borderId="0" xfId="0" applyFont="1" applyAlignment="1">
      <alignment horizontal="center"/>
    </xf>
    <xf numFmtId="164" fontId="0" fillId="0" borderId="0" xfId="1" applyNumberFormat="1" applyFont="1" applyFill="1" applyBorder="1"/>
    <xf numFmtId="0" fontId="0" fillId="4" borderId="2" xfId="0" applyFill="1" applyBorder="1"/>
    <xf numFmtId="0" fontId="3" fillId="3" borderId="2" xfId="0" applyFont="1" applyFill="1" applyBorder="1"/>
    <xf numFmtId="0" fontId="3" fillId="2" borderId="2" xfId="0" applyFont="1" applyFill="1" applyBorder="1"/>
    <xf numFmtId="0" fontId="3" fillId="0" borderId="2" xfId="0" applyFont="1" applyBorder="1"/>
    <xf numFmtId="164" fontId="0" fillId="0" borderId="0" xfId="1" applyNumberFormat="1" applyFont="1" applyFill="1"/>
    <xf numFmtId="0" fontId="0" fillId="0" borderId="0" xfId="0" applyAlignment="1">
      <alignment horizontal="center"/>
    </xf>
    <xf numFmtId="0" fontId="2" fillId="0" borderId="0" xfId="1" applyNumberFormat="1" applyFont="1" applyFill="1" applyBorder="1" applyAlignment="1">
      <alignment horizontal="left"/>
    </xf>
    <xf numFmtId="0" fontId="0" fillId="0" borderId="10" xfId="0" applyBorder="1"/>
    <xf numFmtId="0" fontId="0" fillId="3" borderId="10" xfId="0" applyFill="1" applyBorder="1"/>
    <xf numFmtId="0" fontId="0" fillId="2" borderId="10" xfId="0" applyFill="1" applyBorder="1"/>
    <xf numFmtId="164" fontId="0" fillId="0" borderId="0" xfId="0" applyNumberFormat="1"/>
    <xf numFmtId="164" fontId="0" fillId="0" borderId="0" xfId="1" applyNumberFormat="1" applyFont="1" applyFill="1" applyBorder="1" applyAlignment="1">
      <alignment horizontal="center"/>
    </xf>
    <xf numFmtId="164" fontId="0" fillId="0" borderId="8" xfId="1" applyNumberFormat="1" applyFont="1" applyBorder="1"/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PS%20Reporting/2023/A.%20%20Report%20to%20WUTC%20to%20be%20filed%20June%201,%202023/Attachment%203%20Tool/RPS%20Data%202023%202023-05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Facility Info"/>
      <sheetName val="Load + Need"/>
      <sheetName val="Total MWh"/>
      <sheetName val="Sales"/>
      <sheetName val="Transfers out"/>
      <sheetName val="Retirements"/>
      <sheetName val="Applied to Prior Year"/>
      <sheetName val="Applied to Next Year"/>
      <sheetName val="Actual Retirements"/>
      <sheetName val="Compliance Summary"/>
      <sheetName val="Facility Detail"/>
      <sheetName val="Generation Rollup"/>
      <sheetName val="Eligible Generation"/>
      <sheetName val="Apprenticeship"/>
      <sheetName val="Distributed Generation"/>
    </sheetNames>
    <sheetDataSet>
      <sheetData sheetId="0"/>
      <sheetData sheetId="1"/>
      <sheetData sheetId="2">
        <row r="2">
          <cell r="D2">
            <v>2011</v>
          </cell>
          <cell r="E2">
            <v>2012</v>
          </cell>
          <cell r="F2">
            <v>2013</v>
          </cell>
          <cell r="G2">
            <v>2014</v>
          </cell>
          <cell r="H2">
            <v>2015</v>
          </cell>
          <cell r="I2">
            <v>2016</v>
          </cell>
          <cell r="J2">
            <v>2017</v>
          </cell>
          <cell r="K2">
            <v>2018</v>
          </cell>
          <cell r="L2">
            <v>2019</v>
          </cell>
          <cell r="M2">
            <v>2020</v>
          </cell>
          <cell r="N2">
            <v>2021</v>
          </cell>
          <cell r="O2">
            <v>2022</v>
          </cell>
          <cell r="P2">
            <v>2023</v>
          </cell>
          <cell r="Q2">
            <v>2024</v>
          </cell>
          <cell r="R2">
            <v>2025</v>
          </cell>
          <cell r="S2" t="str">
            <v>INSERT LEFT</v>
          </cell>
        </row>
        <row r="3">
          <cell r="D3"/>
          <cell r="E3">
            <v>21138192</v>
          </cell>
          <cell r="F3">
            <v>21208608</v>
          </cell>
          <cell r="G3">
            <v>20568949</v>
          </cell>
          <cell r="H3">
            <v>20509764</v>
          </cell>
          <cell r="I3">
            <v>20448423</v>
          </cell>
          <cell r="J3">
            <v>21316397</v>
          </cell>
          <cell r="K3">
            <v>20697195</v>
          </cell>
          <cell r="L3">
            <v>20833230</v>
          </cell>
          <cell r="M3">
            <v>20088222</v>
          </cell>
          <cell r="N3">
            <v>21036614</v>
          </cell>
          <cell r="O3">
            <v>21613415</v>
          </cell>
          <cell r="P3">
            <v>20347884</v>
          </cell>
          <cell r="Q3"/>
          <cell r="R3"/>
          <cell r="S3"/>
        </row>
        <row r="4">
          <cell r="D4"/>
          <cell r="E4">
            <v>0.03</v>
          </cell>
          <cell r="F4">
            <v>0.03</v>
          </cell>
          <cell r="G4">
            <v>0.03</v>
          </cell>
          <cell r="H4">
            <v>0.03</v>
          </cell>
          <cell r="I4">
            <v>0.09</v>
          </cell>
          <cell r="J4">
            <v>0.09</v>
          </cell>
          <cell r="K4">
            <v>0.09</v>
          </cell>
          <cell r="L4">
            <v>0.09</v>
          </cell>
          <cell r="M4">
            <v>0.15</v>
          </cell>
          <cell r="N4">
            <v>0.15</v>
          </cell>
          <cell r="O4">
            <v>0.15</v>
          </cell>
          <cell r="P4">
            <v>0.15</v>
          </cell>
          <cell r="Q4">
            <v>0.15</v>
          </cell>
          <cell r="R4">
            <v>0.15</v>
          </cell>
          <cell r="S4"/>
        </row>
        <row r="5">
          <cell r="D5"/>
          <cell r="E5">
            <v>635958</v>
          </cell>
          <cell r="F5">
            <v>639514</v>
          </cell>
          <cell r="G5">
            <v>635202</v>
          </cell>
          <cell r="H5">
            <v>626663</v>
          </cell>
          <cell r="I5">
            <v>1848542</v>
          </cell>
          <cell r="J5">
            <v>1843118</v>
          </cell>
          <cell r="K5">
            <v>1879417</v>
          </cell>
          <cell r="L5">
            <v>1890612</v>
          </cell>
          <cell r="M5">
            <v>3114782</v>
          </cell>
          <cell r="N5">
            <v>3069109</v>
          </cell>
          <cell r="O5">
            <v>3084363</v>
          </cell>
          <cell r="P5">
            <v>3198752</v>
          </cell>
          <cell r="Q5">
            <v>3147097</v>
          </cell>
          <cell r="R5">
            <v>3052183</v>
          </cell>
          <cell r="S5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D9">
            <v>3069109</v>
          </cell>
        </row>
      </sheetData>
      <sheetData sheetId="11">
        <row r="68">
          <cell r="F68">
            <v>106440</v>
          </cell>
        </row>
      </sheetData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41"/>
  <sheetViews>
    <sheetView showGridLines="0" tabSelected="1" zoomScale="120" zoomScaleNormal="12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13" sqref="B13"/>
    </sheetView>
  </sheetViews>
  <sheetFormatPr defaultRowHeight="15" outlineLevelRow="1" outlineLevelCol="1" x14ac:dyDescent="0.25"/>
  <cols>
    <col min="2" max="2" width="55" customWidth="1"/>
    <col min="3" max="3" width="8.28515625" bestFit="1" customWidth="1"/>
    <col min="4" max="6" width="11.5703125" style="1" customWidth="1" outlineLevel="1"/>
    <col min="7" max="7" width="12.28515625" style="33" customWidth="1"/>
    <col min="8" max="8" width="59.28515625" style="33" customWidth="1"/>
    <col min="9" max="9" width="21.140625" customWidth="1" outlineLevel="1"/>
    <col min="10" max="13" width="12.7109375" customWidth="1"/>
    <col min="14" max="23" width="8.85546875"/>
  </cols>
  <sheetData>
    <row r="1" spans="2:9" x14ac:dyDescent="0.25">
      <c r="I1" s="34"/>
    </row>
    <row r="3" spans="2:9" x14ac:dyDescent="0.25">
      <c r="B3" s="23" t="s">
        <v>19</v>
      </c>
      <c r="C3" s="23"/>
      <c r="D3" s="24" t="s">
        <v>20</v>
      </c>
      <c r="E3" s="25"/>
      <c r="F3" s="26"/>
      <c r="G3" s="35"/>
    </row>
    <row r="4" spans="2:9" x14ac:dyDescent="0.25">
      <c r="B4" s="20" t="s">
        <v>17</v>
      </c>
      <c r="C4" s="20" t="s">
        <v>27</v>
      </c>
      <c r="D4" s="20" t="s">
        <v>21</v>
      </c>
      <c r="E4" s="21" t="s">
        <v>22</v>
      </c>
      <c r="F4" s="22" t="s">
        <v>23</v>
      </c>
      <c r="G4" s="27"/>
    </row>
    <row r="5" spans="2:9" x14ac:dyDescent="0.25">
      <c r="B5" s="16" t="s">
        <v>1</v>
      </c>
      <c r="C5" s="16" t="s">
        <v>28</v>
      </c>
      <c r="D5" s="4">
        <v>0</v>
      </c>
      <c r="E5" s="5">
        <v>106440</v>
      </c>
      <c r="F5" s="6">
        <f>SUM(D5:E5)</f>
        <v>106440</v>
      </c>
      <c r="G5" s="28"/>
    </row>
    <row r="6" spans="2:9" x14ac:dyDescent="0.25">
      <c r="B6" s="17" t="s">
        <v>0</v>
      </c>
      <c r="C6" s="36" t="s">
        <v>29</v>
      </c>
      <c r="D6" s="7"/>
      <c r="E6" s="3">
        <v>399017</v>
      </c>
      <c r="F6" s="8">
        <f t="shared" ref="F6:F12" si="0">SUM(D6:E6)</f>
        <v>399017</v>
      </c>
      <c r="G6" s="28"/>
    </row>
    <row r="7" spans="2:9" x14ac:dyDescent="0.25">
      <c r="B7" s="17" t="s">
        <v>2</v>
      </c>
      <c r="C7" s="36" t="s">
        <v>29</v>
      </c>
      <c r="D7" s="7"/>
      <c r="E7" s="3">
        <v>12029</v>
      </c>
      <c r="F7" s="8">
        <f t="shared" si="0"/>
        <v>12029</v>
      </c>
      <c r="G7" s="28"/>
    </row>
    <row r="8" spans="2:9" x14ac:dyDescent="0.25">
      <c r="B8" s="17" t="s">
        <v>3</v>
      </c>
      <c r="C8" s="36" t="s">
        <v>29</v>
      </c>
      <c r="D8" s="7"/>
      <c r="E8" s="28">
        <v>143350</v>
      </c>
      <c r="F8" s="8">
        <f t="shared" si="0"/>
        <v>143350</v>
      </c>
      <c r="G8" s="28"/>
    </row>
    <row r="9" spans="2:9" x14ac:dyDescent="0.25">
      <c r="B9" s="30" t="s">
        <v>4</v>
      </c>
      <c r="C9" s="37" t="s">
        <v>29</v>
      </c>
      <c r="D9" s="9">
        <v>560293</v>
      </c>
      <c r="E9" s="10">
        <v>0</v>
      </c>
      <c r="F9" s="11">
        <f t="shared" si="0"/>
        <v>560293</v>
      </c>
      <c r="G9" s="28"/>
    </row>
    <row r="10" spans="2:9" x14ac:dyDescent="0.25">
      <c r="B10" s="30" t="s">
        <v>24</v>
      </c>
      <c r="C10" s="37" t="s">
        <v>31</v>
      </c>
      <c r="D10" s="9">
        <v>112058.6</v>
      </c>
      <c r="E10" s="10">
        <v>0</v>
      </c>
      <c r="F10" s="11">
        <f t="shared" si="0"/>
        <v>112058.6</v>
      </c>
      <c r="G10" s="28"/>
    </row>
    <row r="11" spans="2:9" x14ac:dyDescent="0.25">
      <c r="B11" s="30" t="s">
        <v>5</v>
      </c>
      <c r="C11" s="37" t="s">
        <v>29</v>
      </c>
      <c r="D11" s="9">
        <v>404341</v>
      </c>
      <c r="E11" s="10">
        <v>0</v>
      </c>
      <c r="F11" s="11">
        <f t="shared" si="0"/>
        <v>404341</v>
      </c>
      <c r="G11" s="28"/>
    </row>
    <row r="12" spans="2:9" x14ac:dyDescent="0.25">
      <c r="B12" s="30" t="s">
        <v>25</v>
      </c>
      <c r="C12" s="37" t="s">
        <v>31</v>
      </c>
      <c r="D12" s="9">
        <v>80868</v>
      </c>
      <c r="E12" s="10">
        <v>0</v>
      </c>
      <c r="F12" s="11">
        <f t="shared" si="0"/>
        <v>80868</v>
      </c>
      <c r="G12" s="28"/>
    </row>
    <row r="13" spans="2:9" x14ac:dyDescent="0.25">
      <c r="B13" s="31" t="s">
        <v>6</v>
      </c>
      <c r="C13" s="38" t="s">
        <v>28</v>
      </c>
      <c r="D13" s="4">
        <v>0</v>
      </c>
      <c r="E13" s="5">
        <v>17852</v>
      </c>
      <c r="F13" s="6">
        <f t="shared" ref="F13:F24" si="1">SUM(D13:E13)</f>
        <v>17852</v>
      </c>
      <c r="G13" s="28"/>
    </row>
    <row r="14" spans="2:9" x14ac:dyDescent="0.25">
      <c r="B14" s="32" t="s">
        <v>7</v>
      </c>
      <c r="C14" s="36" t="s">
        <v>30</v>
      </c>
      <c r="D14" s="7">
        <v>0</v>
      </c>
      <c r="E14" s="3">
        <v>125738</v>
      </c>
      <c r="F14" s="8">
        <f t="shared" si="1"/>
        <v>125738</v>
      </c>
      <c r="G14" s="28"/>
    </row>
    <row r="15" spans="2:9" x14ac:dyDescent="0.25">
      <c r="B15" s="32" t="s">
        <v>8</v>
      </c>
      <c r="C15" s="17" t="s">
        <v>29</v>
      </c>
      <c r="D15" s="7">
        <v>222891</v>
      </c>
      <c r="E15" s="3">
        <v>600774</v>
      </c>
      <c r="F15" s="8">
        <f t="shared" si="1"/>
        <v>823665</v>
      </c>
      <c r="G15" s="28"/>
    </row>
    <row r="16" spans="2:9" x14ac:dyDescent="0.25">
      <c r="B16" s="30" t="s">
        <v>9</v>
      </c>
      <c r="C16" s="18" t="s">
        <v>29</v>
      </c>
      <c r="D16" s="9">
        <v>123857</v>
      </c>
      <c r="E16" s="10">
        <v>101979.16666666669</v>
      </c>
      <c r="F16" s="11">
        <f t="shared" si="1"/>
        <v>225836.16666666669</v>
      </c>
      <c r="G16" s="28"/>
    </row>
    <row r="17" spans="2:15" x14ac:dyDescent="0.25">
      <c r="B17" s="30" t="s">
        <v>26</v>
      </c>
      <c r="C17" s="18" t="s">
        <v>31</v>
      </c>
      <c r="D17" s="9">
        <v>24771</v>
      </c>
      <c r="E17" s="10">
        <v>20395.833333333336</v>
      </c>
      <c r="F17" s="11">
        <f t="shared" si="1"/>
        <v>45166.833333333336</v>
      </c>
      <c r="G17" s="28"/>
    </row>
    <row r="18" spans="2:15" outlineLevel="1" x14ac:dyDescent="0.25">
      <c r="B18" s="17" t="s">
        <v>10</v>
      </c>
      <c r="C18" s="17" t="s">
        <v>29</v>
      </c>
      <c r="D18" s="7">
        <v>0</v>
      </c>
      <c r="E18" s="3">
        <v>446</v>
      </c>
      <c r="F18" s="8">
        <f t="shared" si="1"/>
        <v>446</v>
      </c>
      <c r="G18" s="28"/>
    </row>
    <row r="19" spans="2:15" outlineLevel="1" x14ac:dyDescent="0.25">
      <c r="B19" s="17" t="s">
        <v>11</v>
      </c>
      <c r="C19" s="17" t="s">
        <v>29</v>
      </c>
      <c r="D19" s="7">
        <v>0</v>
      </c>
      <c r="E19" s="3">
        <v>451</v>
      </c>
      <c r="F19" s="8">
        <f t="shared" si="1"/>
        <v>451</v>
      </c>
      <c r="G19" s="28"/>
    </row>
    <row r="20" spans="2:15" outlineLevel="1" x14ac:dyDescent="0.25">
      <c r="B20" s="18" t="s">
        <v>12</v>
      </c>
      <c r="C20" s="29" t="s">
        <v>33</v>
      </c>
      <c r="D20" s="9">
        <v>0</v>
      </c>
      <c r="E20" s="10">
        <v>454</v>
      </c>
      <c r="F20" s="11">
        <f t="shared" si="1"/>
        <v>454</v>
      </c>
      <c r="G20" s="28"/>
    </row>
    <row r="21" spans="2:15" outlineLevel="1" x14ac:dyDescent="0.25">
      <c r="B21" s="18" t="s">
        <v>32</v>
      </c>
      <c r="C21" s="29" t="s">
        <v>34</v>
      </c>
      <c r="D21" s="9">
        <v>0</v>
      </c>
      <c r="E21" s="10">
        <v>454</v>
      </c>
      <c r="F21" s="11">
        <f t="shared" si="1"/>
        <v>454</v>
      </c>
      <c r="G21" s="28"/>
    </row>
    <row r="22" spans="2:15" outlineLevel="1" x14ac:dyDescent="0.25">
      <c r="B22" s="17" t="s">
        <v>13</v>
      </c>
      <c r="C22" s="17" t="s">
        <v>29</v>
      </c>
      <c r="D22" s="7">
        <v>0</v>
      </c>
      <c r="E22" s="3">
        <v>439</v>
      </c>
      <c r="F22" s="8">
        <f t="shared" si="1"/>
        <v>439</v>
      </c>
      <c r="G22" s="28"/>
    </row>
    <row r="23" spans="2:15" outlineLevel="1" x14ac:dyDescent="0.25">
      <c r="B23" s="17" t="s">
        <v>14</v>
      </c>
      <c r="C23" s="17" t="s">
        <v>29</v>
      </c>
      <c r="D23" s="7">
        <v>0</v>
      </c>
      <c r="E23" s="3">
        <v>1316</v>
      </c>
      <c r="F23" s="8">
        <f t="shared" si="1"/>
        <v>1316</v>
      </c>
      <c r="G23" s="28"/>
    </row>
    <row r="24" spans="2:15" outlineLevel="1" x14ac:dyDescent="0.25">
      <c r="B24" s="17" t="s">
        <v>15</v>
      </c>
      <c r="C24" s="17" t="s">
        <v>29</v>
      </c>
      <c r="D24" s="7">
        <v>0</v>
      </c>
      <c r="E24" s="3">
        <v>7200</v>
      </c>
      <c r="F24" s="8">
        <f t="shared" si="1"/>
        <v>7200</v>
      </c>
      <c r="G24" s="28"/>
    </row>
    <row r="25" spans="2:15" outlineLevel="1" x14ac:dyDescent="0.25">
      <c r="B25" s="17" t="s">
        <v>16</v>
      </c>
      <c r="C25" s="17" t="s">
        <v>29</v>
      </c>
      <c r="D25" s="7"/>
      <c r="E25" s="3">
        <v>1694</v>
      </c>
      <c r="F25" s="8">
        <f>SUM(D25:E25)</f>
        <v>1694</v>
      </c>
      <c r="G25" s="28"/>
    </row>
    <row r="26" spans="2:15" x14ac:dyDescent="0.25">
      <c r="B26" s="17"/>
      <c r="C26" s="17"/>
      <c r="D26" s="12"/>
      <c r="E26" s="2"/>
      <c r="F26" s="13"/>
      <c r="G26" s="28"/>
    </row>
    <row r="27" spans="2:15" x14ac:dyDescent="0.25">
      <c r="B27" s="19" t="s">
        <v>18</v>
      </c>
      <c r="C27" s="19"/>
      <c r="D27" s="14">
        <f>SUM(D5:D26)</f>
        <v>1529079.6</v>
      </c>
      <c r="E27" s="15">
        <f>SUM(E5:E26)</f>
        <v>1540029</v>
      </c>
      <c r="F27" s="41">
        <f>SUM(F5:F26)</f>
        <v>3069108.6</v>
      </c>
      <c r="G27" s="28"/>
    </row>
    <row r="28" spans="2:15" outlineLevel="1" x14ac:dyDescent="0.25">
      <c r="D28" s="3"/>
      <c r="E28" s="3"/>
      <c r="F28" s="3"/>
      <c r="G28" s="28"/>
    </row>
    <row r="29" spans="2:15" outlineLevel="1" x14ac:dyDescent="0.25">
      <c r="D29" s="3"/>
      <c r="E29" s="3"/>
      <c r="F29" s="3"/>
      <c r="G29" s="28"/>
      <c r="O29" s="39"/>
    </row>
    <row r="30" spans="2:15" outlineLevel="1" x14ac:dyDescent="0.25">
      <c r="D30" s="3"/>
      <c r="E30" s="3"/>
      <c r="F30" s="3"/>
      <c r="G30" s="28"/>
    </row>
    <row r="31" spans="2:15" outlineLevel="1" x14ac:dyDescent="0.25">
      <c r="D31" s="3"/>
      <c r="E31" s="3"/>
      <c r="F31" s="3"/>
      <c r="G31" s="28"/>
      <c r="H31" s="28"/>
    </row>
    <row r="32" spans="2:15" outlineLevel="1" x14ac:dyDescent="0.25">
      <c r="D32" s="3"/>
      <c r="E32" s="3"/>
      <c r="F32" s="3"/>
      <c r="G32" s="28"/>
      <c r="H32" s="28"/>
    </row>
    <row r="33" spans="4:8" outlineLevel="1" x14ac:dyDescent="0.25">
      <c r="D33" s="3"/>
      <c r="E33" s="3"/>
      <c r="F33" s="3"/>
      <c r="G33" s="28"/>
      <c r="H33" s="28"/>
    </row>
    <row r="34" spans="4:8" outlineLevel="1" x14ac:dyDescent="0.25">
      <c r="D34" s="3"/>
      <c r="E34" s="3"/>
      <c r="F34" s="3"/>
      <c r="G34" s="28"/>
      <c r="H34" s="28"/>
    </row>
    <row r="35" spans="4:8" x14ac:dyDescent="0.25">
      <c r="D35" s="3"/>
      <c r="E35" s="3"/>
      <c r="F35" s="3"/>
    </row>
    <row r="36" spans="4:8" x14ac:dyDescent="0.25">
      <c r="D36" s="40"/>
      <c r="E36" s="28"/>
      <c r="F36" s="28"/>
    </row>
    <row r="37" spans="4:8" x14ac:dyDescent="0.25">
      <c r="D37" s="40"/>
      <c r="E37" s="28"/>
      <c r="F37" s="28"/>
    </row>
    <row r="38" spans="4:8" x14ac:dyDescent="0.25">
      <c r="D38" s="28"/>
      <c r="E38" s="28"/>
      <c r="F38" s="28"/>
    </row>
    <row r="39" spans="4:8" x14ac:dyDescent="0.25">
      <c r="D39" s="28"/>
      <c r="E39" s="28"/>
      <c r="F39" s="28"/>
    </row>
    <row r="40" spans="4:8" x14ac:dyDescent="0.25">
      <c r="D40" s="28"/>
      <c r="E40" s="28"/>
      <c r="F40" s="28"/>
    </row>
    <row r="41" spans="4:8" x14ac:dyDescent="0.25">
      <c r="D41" s="33"/>
      <c r="E41" s="33"/>
      <c r="F41" s="33"/>
    </row>
  </sheetData>
  <pageMargins left="0.45" right="0.45" top="0.75" bottom="0.75" header="0.3" footer="0.3"/>
  <pageSetup scale="9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41D763B60F2F94691671F177B693F20" ma:contentTypeVersion="44" ma:contentTypeDescription="" ma:contentTypeScope="" ma:versionID="6990598cad3759fe9f4da5af9075eff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2021-06-01T07:00:00+00:00</OpenedDate>
    <SignificantOrder xmlns="dc463f71-b30c-4ab2-9473-d307f9d35888">false</SignificantOrder>
    <Date1 xmlns="dc463f71-b30c-4ab2-9473-d307f9d35888">2023-06-01T07:00:00+00:00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210411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29440ED-5129-4F2F-A09B-9D2103ACA163}"/>
</file>

<file path=customXml/itemProps2.xml><?xml version="1.0" encoding="utf-8"?>
<ds:datastoreItem xmlns:ds="http://schemas.openxmlformats.org/officeDocument/2006/customXml" ds:itemID="{B0DBDFEC-A878-4048-BC9F-A49929DB55D4}"/>
</file>

<file path=customXml/itemProps3.xml><?xml version="1.0" encoding="utf-8"?>
<ds:datastoreItem xmlns:ds="http://schemas.openxmlformats.org/officeDocument/2006/customXml" ds:itemID="{31DF4AC8-08EB-407C-9068-3A1EBBD48FA2}"/>
</file>

<file path=customXml/itemProps4.xml><?xml version="1.0" encoding="utf-8"?>
<ds:datastoreItem xmlns:ds="http://schemas.openxmlformats.org/officeDocument/2006/customXml" ds:itemID="{3223CFB2-5487-46A5-B809-B063595C6D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Compliance Table</vt:lpstr>
      <vt:lpstr>'Compliance Table'!Print_Area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Free, Susan</dc:creator>
  <cp:lastModifiedBy>Doyle, Andrew (UTC)</cp:lastModifiedBy>
  <cp:lastPrinted>2023-06-01T02:53:12Z</cp:lastPrinted>
  <dcterms:created xsi:type="dcterms:W3CDTF">2021-05-20T03:26:04Z</dcterms:created>
  <dcterms:modified xsi:type="dcterms:W3CDTF">2023-06-01T18:36:28Z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0x0101006E56B4D1795A2E4DB2F0B01679ED314A00441D763B60F2F94691671F177B693F20</vt:lpwstr>
  </property>
  <property fmtid="{D5CDD505-2E9C-101B-9397-08002B2CF9AE}" pid="3" name="_docset_NoMedatataSyncRequired">
    <vt:lpwstr>False</vt:lpwstr>
  </property>
</Properties>
</file>