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4460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 iterate="1" iterateCount="1"/>
</workbook>
</file>

<file path=xl/calcChain.xml><?xml version="1.0" encoding="utf-8"?>
<calcChain xmlns="http://schemas.openxmlformats.org/spreadsheetml/2006/main">
  <c r="C19" i="1" l="1"/>
  <c r="E17" i="1"/>
  <c r="D17" i="1"/>
  <c r="C17" i="1"/>
  <c r="E14" i="1"/>
  <c r="D14" i="1"/>
  <c r="C14" i="1"/>
  <c r="F14" i="1" s="1"/>
  <c r="B13" i="1"/>
  <c r="E12" i="1"/>
  <c r="D12" i="1"/>
  <c r="C12" i="1"/>
  <c r="B12" i="1"/>
  <c r="E10" i="1"/>
  <c r="D10" i="1"/>
  <c r="C10" i="1"/>
  <c r="E7" i="1"/>
  <c r="D7" i="1"/>
  <c r="C7" i="1"/>
  <c r="E6" i="1"/>
  <c r="D6" i="1"/>
  <c r="C6" i="1"/>
  <c r="F10" i="1" l="1"/>
  <c r="D19" i="1"/>
  <c r="E19" i="1" s="1"/>
  <c r="G14" i="1"/>
</calcChain>
</file>

<file path=xl/sharedStrings.xml><?xml version="1.0" encoding="utf-8"?>
<sst xmlns="http://schemas.openxmlformats.org/spreadsheetml/2006/main" count="18" uniqueCount="18">
  <si>
    <t>RAINIER VIEW WATER COMPANY</t>
  </si>
  <si>
    <t xml:space="preserve">WATER TREATMENT </t>
  </si>
  <si>
    <t xml:space="preserve">Docket: </t>
  </si>
  <si>
    <t>UW-141365</t>
  </si>
  <si>
    <t>SURCHARGE COLLECTION AND DISBURSEMENT DETAIL</t>
  </si>
  <si>
    <t>ITEM</t>
  </si>
  <si>
    <t>a</t>
  </si>
  <si>
    <t>PREVIOUS MONTH ENDING BALANCE</t>
  </si>
  <si>
    <t>TOTALS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</si>
  <si>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</si>
  <si>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</si>
  <si>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</si>
  <si>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</si>
  <si>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</si>
  <si>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</si>
  <si>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</si>
  <si>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</si>
  <si>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2ND Quarter Ending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</si>
</sst>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0" xfId="0" applyFont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6"/>
      <sheetName val="1STQTR"/>
      <sheetName val="2NDQTR"/>
      <sheetName val="3RDQTR"/>
      <sheetName val="4THQTR"/>
    </sheetNames>
    <sheetDataSet>
      <sheetData sheetId="0">
        <row r="6">
          <cell r="F6">
            <v>42095</v>
          </cell>
          <cell r="G6">
            <v>42125</v>
          </cell>
          <cell r="H6">
            <v>42156</v>
          </cell>
        </row>
        <row r="7">
          <cell r="F7">
            <v>972130.9</v>
          </cell>
          <cell r="G7">
            <v>967151.97</v>
          </cell>
          <cell r="H7">
            <v>962158.82</v>
          </cell>
        </row>
        <row r="10">
          <cell r="F10">
            <v>13410.5</v>
          </cell>
          <cell r="G10">
            <v>13398</v>
          </cell>
          <cell r="H10">
            <v>13461</v>
          </cell>
        </row>
        <row r="12">
          <cell r="B12" t="str">
            <v>Treatment Equipment</v>
          </cell>
          <cell r="F12"/>
          <cell r="G12"/>
          <cell r="H12"/>
        </row>
        <row r="13">
          <cell r="B13" t="str">
            <v>CoBank loan fees</v>
          </cell>
        </row>
        <row r="14">
          <cell r="F14">
            <v>18389.43</v>
          </cell>
          <cell r="G14">
            <v>18391.150000000001</v>
          </cell>
          <cell r="H14">
            <v>18385.91</v>
          </cell>
        </row>
        <row r="19">
          <cell r="F19">
            <v>967151.97</v>
          </cell>
          <cell r="G19">
            <v>962158.82</v>
          </cell>
          <cell r="H19">
            <v>957233.90999999992</v>
          </cell>
        </row>
      </sheetData>
      <sheetData sheetId="1">
        <row r="20">
          <cell r="E20">
            <v>65331.380000000005</v>
          </cell>
        </row>
      </sheetData>
      <sheetData sheetId="2">
        <row r="10">
          <cell r="C10">
            <v>13410.5</v>
          </cell>
        </row>
        <row r="13">
          <cell r="C13">
            <v>18397.150000000001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7"/>
  <sheetViews>
    <sheetView tabSelected="1" topLeftCell="B1" workbookViewId="0">
      <selection activeCell="C19" sqref="C19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0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3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4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17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+[1]YR2016!F6</f>
        <v>42095</v>
      </c>
      <c r="D6" s="9">
        <f>+[1]YR2016!G6</f>
        <v>42125</v>
      </c>
      <c r="E6" s="9">
        <f>+[1]YR2016!H6</f>
        <v>42156</v>
      </c>
      <c r="F6" s="1" t="s">
        <v>5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6</v>
      </c>
      <c r="B7" s="10" t="s">
        <v>7</v>
      </c>
      <c r="C7" s="7">
        <f>+[1]YR2016!F7</f>
        <v>972130.9</v>
      </c>
      <c r="D7" s="7">
        <f>+[1]YR2016!G7</f>
        <v>967151.97</v>
      </c>
      <c r="E7" s="7">
        <f>+[1]YR2016!H7</f>
        <v>962158.82</v>
      </c>
      <c r="F7" s="1" t="s">
        <v>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1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2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9</v>
      </c>
      <c r="B10" s="13" t="s">
        <v>10</v>
      </c>
      <c r="C10" s="14">
        <f>+[1]YR2016!F10</f>
        <v>13410.5</v>
      </c>
      <c r="D10" s="14">
        <f>+[1]YR2016!G10</f>
        <v>13398</v>
      </c>
      <c r="E10" s="14">
        <f>+[1]YR2016!H10</f>
        <v>13461</v>
      </c>
      <c r="F10" s="4">
        <f>SUM(C10:E10)</f>
        <v>40269.5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F11" s="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15" t="str">
        <f>+[1]YR2016!B12</f>
        <v>Treatment Equipment</v>
      </c>
      <c r="C12" s="7">
        <f>+[1]YR2016!F12</f>
        <v>0</v>
      </c>
      <c r="D12" s="7">
        <f>+[1]YR2016!G12</f>
        <v>0</v>
      </c>
      <c r="E12" s="7">
        <f>+[1]YR2016!H12</f>
        <v>0</v>
      </c>
      <c r="F12" s="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15" t="str">
        <f>+[1]YR2016!B13</f>
        <v>CoBank loan fees</v>
      </c>
      <c r="C13" s="7">
        <v>18397.150000000001</v>
      </c>
      <c r="D13" s="7">
        <v>18389.43</v>
      </c>
      <c r="E13" s="7">
        <v>18391.150000000001</v>
      </c>
      <c r="F13" s="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A14" s="6" t="s">
        <v>11</v>
      </c>
      <c r="B14" s="13" t="s">
        <v>12</v>
      </c>
      <c r="C14" s="14">
        <f>+[1]YR2016!F14</f>
        <v>18389.43</v>
      </c>
      <c r="D14" s="14">
        <f>+[1]YR2016!G14</f>
        <v>18391.150000000001</v>
      </c>
      <c r="E14" s="14">
        <f>+[1]YR2016!H14</f>
        <v>18385.91</v>
      </c>
      <c r="F14" s="4">
        <f>SUM(C14:E14)</f>
        <v>55166.490000000005</v>
      </c>
      <c r="G14" s="7">
        <f>SUM(C14:E14)</f>
        <v>55166.490000000005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B15" s="17"/>
      <c r="F15" s="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7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A17" s="6" t="s">
        <v>13</v>
      </c>
      <c r="B17" s="18" t="s">
        <v>14</v>
      </c>
      <c r="C17" s="14">
        <f>+[1]YR2016!F19</f>
        <v>967151.97</v>
      </c>
      <c r="D17" s="14">
        <f>+[1]YR2016!G19</f>
        <v>962158.82</v>
      </c>
      <c r="E17" s="14">
        <f>+[1]YR2016!H19</f>
        <v>957233.90999999992</v>
      </c>
      <c r="F17" s="4"/>
      <c r="G17" s="16"/>
      <c r="H17" s="19"/>
    </row>
    <row r="18" spans="1:96" x14ac:dyDescent="0.25">
      <c r="B18" s="7"/>
      <c r="F18" s="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</row>
    <row r="19" spans="1:96" x14ac:dyDescent="0.25">
      <c r="A19" s="6" t="s">
        <v>15</v>
      </c>
      <c r="B19" s="18" t="s">
        <v>16</v>
      </c>
      <c r="C19" s="14">
        <f>+'[1]1STQTR'!E20+'[1]2NDQTR'!C10-'[1]2NDQTR'!C13</f>
        <v>60344.73</v>
      </c>
      <c r="D19" s="14">
        <f>+C19+D10-D13</f>
        <v>55353.30000000001</v>
      </c>
      <c r="E19" s="14">
        <f>+D19+E10-E13</f>
        <v>50423.150000000016</v>
      </c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D20" s="7"/>
      <c r="E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AE6411B6367C4D8EFCC2CD6768B130" ma:contentTypeVersion="175" ma:contentTypeDescription="" ma:contentTypeScope="" ma:versionID="2c16eb5755ff7c9e087727a0fb678c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2014-06-30T07:00:00+00:00</OpenedDate>
    <Date1 xmlns="dc463f71-b30c-4ab2-9473-d307f9d35888">2016-07-15T07:00:00+00:00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141365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8D81E5C-C011-4A51-8F0C-3F8DE011084C}"/>
</file>

<file path=customXml/itemProps2.xml><?xml version="1.0" encoding="utf-8"?>
<ds:datastoreItem xmlns:ds="http://schemas.openxmlformats.org/officeDocument/2006/customXml" ds:itemID="{BD3D3B0A-E0C3-4B55-A5BC-5D36C5A807CF}"/>
</file>

<file path=customXml/itemProps3.xml><?xml version="1.0" encoding="utf-8"?>
<ds:datastoreItem xmlns:ds="http://schemas.openxmlformats.org/officeDocument/2006/customXml" ds:itemID="{3448672C-EFA4-47C0-81C3-B6DAB8602625}"/>
</file>

<file path=customXml/itemProps4.xml><?xml version="1.0" encoding="utf-8"?>
<ds:datastoreItem xmlns:ds="http://schemas.openxmlformats.org/officeDocument/2006/customXml" ds:itemID="{F1580732-4FEE-4231-9535-6DE15C50C0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Rainier View Water Co</cp:lastModifiedBy>
  <cp:lastPrinted>2016-07-15T15:15:58Z</cp:lastPrinted>
  <dcterms:created xsi:type="dcterms:W3CDTF">2015-04-16T15:49:13Z</dcterms:created>
  <dcterms:modified xsi:type="dcterms:W3CDTF">2016-07-15T15:16:04Z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0x0101006E56B4D1795A2E4DB2F0B01679ED314A00E0AE6411B6367C4D8EFCC2CD6768B130</vt:lpwstr>
  </property>
  <property fmtid="{D5CDD505-2E9C-101B-9397-08002B2CF9AE}" pid="3" name="_docset_NoMedatataSyncRequired">
    <vt:lpwstr>False</vt:lpwstr>
  </property>
</Properties>
</file>