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ICNU (As Filed)(1)" sheetId="1" r:id="rId1"/>
    <sheet name="ICNU (Revised)(2)" sheetId="2" r:id="rId2"/>
  </sheets>
  <definedNames/>
  <calcPr fullCalcOnLoad="1"/>
</workbook>
</file>

<file path=xl/sharedStrings.xml><?xml version="1.0" encoding="utf-8"?>
<sst xmlns="http://schemas.openxmlformats.org/spreadsheetml/2006/main" count="40" uniqueCount="29">
  <si>
    <t>Revenues</t>
  </si>
  <si>
    <t>Adjustments</t>
  </si>
  <si>
    <t>Adjusted</t>
  </si>
  <si>
    <t>Expenses</t>
  </si>
  <si>
    <t>Operating Income</t>
  </si>
  <si>
    <t>Rate Base</t>
  </si>
  <si>
    <t>Rate of Return</t>
  </si>
  <si>
    <t>Debt</t>
  </si>
  <si>
    <t xml:space="preserve">Preferred </t>
  </si>
  <si>
    <t>Common</t>
  </si>
  <si>
    <t>Increase to 11.25%</t>
  </si>
  <si>
    <t>ICNU (Revised)</t>
  </si>
  <si>
    <t>Capital Structure</t>
  </si>
  <si>
    <t>Line 2: Revised Response to Bench Request 3</t>
  </si>
  <si>
    <t>Line 3: Line (1) + Line (2)</t>
  </si>
  <si>
    <t>Line 4: Implied Rate of Rate - (Line 3, Column 3/Line 3, Column 4)</t>
  </si>
  <si>
    <t>Lines 5 - 7: Exhibit JTW-3, Page 2.1 Capital Structure Information</t>
  </si>
  <si>
    <t>Line 8, Column 4: Increase to Reach Company recommended 11.25% ROE</t>
  </si>
  <si>
    <t>Notes</t>
  </si>
  <si>
    <t xml:space="preserve">   to this and not the Unadjusted Results as shown in response to Bench Request 3.</t>
  </si>
  <si>
    <t xml:space="preserve">(2) Staff adopted many of PacifiCorp's normalizing adjustments as part of their case, </t>
  </si>
  <si>
    <t>(3) This does not reflect changes in income taxes and interest synchronization.</t>
  </si>
  <si>
    <t xml:space="preserve">   which allows them to use the Unadjusted results as a starting point.</t>
  </si>
  <si>
    <t>ICNU (Supplemental Response to Bench Request 3)</t>
  </si>
  <si>
    <t>Line 1: Exhibit JTW-3, Page 1.0, Column 3 - Total Normalized Results</t>
  </si>
  <si>
    <t>Line 7, Column 4: ROE consistent with ICNU ROR, Company's Capital Structure Debt &amp; Preferred</t>
  </si>
  <si>
    <t>(1) This restates ICNU's response to Bench Request 3 to more accurately reflect their case.</t>
  </si>
  <si>
    <t xml:space="preserve">   It show changes from the Company's Total Normalized Results since ICNU's adjustments are</t>
  </si>
  <si>
    <t xml:space="preserve">   (ICNU has not opposed the normalizing adjustments)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</si>
</sst>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%"/>
    <numFmt numFmtId="167" formatCode="0_);[Red]\(0\)"/>
  </numFmts>
  <fonts count="4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6" fontId="0" fillId="0" borderId="0" xfId="0" applyNumberFormat="1" applyAlignment="1">
      <alignment/>
    </xf>
    <xf numFmtId="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6" fontId="0" fillId="0" borderId="1" xfId="0" applyNumberFormat="1" applyBorder="1" applyAlignment="1">
      <alignment/>
    </xf>
    <xf numFmtId="6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6" fontId="0" fillId="0" borderId="4" xfId="0" applyNumberFormat="1" applyBorder="1" applyAlignment="1">
      <alignment/>
    </xf>
    <xf numFmtId="6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5" xfId="0" applyNumberFormat="1" applyBorder="1" applyAlignment="1">
      <alignment/>
    </xf>
    <xf numFmtId="6" fontId="0" fillId="0" borderId="6" xfId="0" applyNumberFormat="1" applyBorder="1" applyAlignment="1">
      <alignment/>
    </xf>
    <xf numFmtId="6" fontId="0" fillId="0" borderId="7" xfId="0" applyNumberFormat="1" applyBorder="1" applyAlignment="1">
      <alignment/>
    </xf>
    <xf numFmtId="10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167" fontId="0" fillId="0" borderId="0" xfId="0" applyNumberFormat="1" applyAlignment="1">
      <alignment horizontal="center"/>
    </xf>
    <xf numFmtId="167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J12" sqref="J12"/>
    </sheetView>
  </sheetViews>
  <sheetFormatPr defaultColWidth="9.140625" defaultRowHeight="12.75"/>
  <cols>
    <col min="1" max="1" width="9.140625" style="6" customWidth="1"/>
    <col min="2" max="2" width="11.421875" style="1" bestFit="1" customWidth="1"/>
    <col min="3" max="3" width="15.00390625" style="1" bestFit="1" customWidth="1"/>
    <col min="4" max="4" width="12.7109375" style="1" bestFit="1" customWidth="1"/>
    <col min="5" max="6" width="15.7109375" style="1" bestFit="1" customWidth="1"/>
    <col min="7" max="16384" width="9.140625" style="1" customWidth="1"/>
  </cols>
  <sheetData>
    <row r="1" ht="12.75">
      <c r="B1" s="5" t="s">
        <v>23</v>
      </c>
    </row>
    <row r="3" spans="3:6" ht="12.75">
      <c r="C3" s="2" t="s">
        <v>0</v>
      </c>
      <c r="D3" s="2" t="s">
        <v>3</v>
      </c>
      <c r="E3" s="2" t="s">
        <v>4</v>
      </c>
      <c r="F3" s="2" t="s">
        <v>5</v>
      </c>
    </row>
    <row r="4" spans="3:6" s="19" customFormat="1" ht="12.75">
      <c r="C4" s="19">
        <v>-1</v>
      </c>
      <c r="D4" s="19">
        <v>-2</v>
      </c>
      <c r="E4" s="19">
        <v>-3</v>
      </c>
      <c r="F4" s="19">
        <v>-4</v>
      </c>
    </row>
    <row r="6" spans="1:6" ht="12.75">
      <c r="A6" s="6">
        <v>-1</v>
      </c>
      <c r="C6" s="1">
        <v>303422950</v>
      </c>
      <c r="D6" s="1">
        <v>267093294</v>
      </c>
      <c r="E6" s="1">
        <f>C6-D6</f>
        <v>36329656</v>
      </c>
      <c r="F6" s="1">
        <v>596314313</v>
      </c>
    </row>
    <row r="8" spans="1:6" ht="12.75">
      <c r="A8" s="6">
        <v>-2</v>
      </c>
      <c r="B8" s="1" t="s">
        <v>1</v>
      </c>
      <c r="C8" s="1">
        <v>-1808619</v>
      </c>
      <c r="D8" s="1">
        <f>-8181157+442650-559650</f>
        <v>-8298157</v>
      </c>
      <c r="E8" s="1">
        <f>C8-D8</f>
        <v>6489538</v>
      </c>
      <c r="F8" s="1">
        <v>-6433789</v>
      </c>
    </row>
    <row r="11" spans="1:6" ht="12.75">
      <c r="A11" s="6">
        <v>-3</v>
      </c>
      <c r="B11" s="1" t="s">
        <v>2</v>
      </c>
      <c r="C11" s="1">
        <f>C6+C8</f>
        <v>301614331</v>
      </c>
      <c r="D11" s="1">
        <f>D6+D8</f>
        <v>258795137</v>
      </c>
      <c r="E11" s="1">
        <f>E6+E8</f>
        <v>42819194</v>
      </c>
      <c r="F11" s="1">
        <f>F6+F8</f>
        <v>589880524</v>
      </c>
    </row>
    <row r="13" spans="1:6" ht="12.75">
      <c r="A13" s="6">
        <v>-4</v>
      </c>
      <c r="D13" s="1" t="s">
        <v>6</v>
      </c>
      <c r="F13" s="3">
        <f>E11/F11</f>
        <v>0.07258960460271104</v>
      </c>
    </row>
    <row r="15" spans="1:6" ht="12.75">
      <c r="A15" s="6">
        <v>-5</v>
      </c>
      <c r="B15" s="7" t="s">
        <v>12</v>
      </c>
      <c r="C15" s="8"/>
      <c r="D15" s="8" t="s">
        <v>7</v>
      </c>
      <c r="E15" s="9">
        <v>0.5151</v>
      </c>
      <c r="F15" s="10">
        <v>0.0651</v>
      </c>
    </row>
    <row r="16" spans="1:6" ht="12.75">
      <c r="A16" s="6">
        <v>-6</v>
      </c>
      <c r="B16" s="11"/>
      <c r="C16" s="12"/>
      <c r="D16" s="12" t="s">
        <v>8</v>
      </c>
      <c r="E16" s="13">
        <v>0.0141</v>
      </c>
      <c r="F16" s="14">
        <v>0.0672</v>
      </c>
    </row>
    <row r="17" spans="1:8" ht="12.75">
      <c r="A17" s="6">
        <v>-7</v>
      </c>
      <c r="B17" s="15"/>
      <c r="C17" s="16"/>
      <c r="D17" s="16" t="s">
        <v>9</v>
      </c>
      <c r="E17" s="17">
        <v>0.4708</v>
      </c>
      <c r="F17" s="18">
        <f>(F13-E15*F15-E16*F16)/E17</f>
        <v>0.08094535811960712</v>
      </c>
      <c r="H17" s="3"/>
    </row>
    <row r="19" spans="1:6" ht="12.75">
      <c r="A19" s="6">
        <v>-8</v>
      </c>
      <c r="D19" s="1" t="s">
        <v>10</v>
      </c>
      <c r="F19" s="1">
        <f>100*(0.1125-F17)*4524566</f>
        <v>14277105.979420168</v>
      </c>
    </row>
    <row r="21" ht="12.75">
      <c r="A21" s="6" t="s">
        <v>24</v>
      </c>
    </row>
    <row r="22" ht="12.75">
      <c r="A22" s="6" t="s">
        <v>13</v>
      </c>
    </row>
    <row r="23" ht="12.75">
      <c r="A23" s="6" t="s">
        <v>14</v>
      </c>
    </row>
    <row r="24" ht="12.75">
      <c r="A24" s="6" t="s">
        <v>15</v>
      </c>
    </row>
    <row r="25" ht="12.75">
      <c r="A25" s="6" t="s">
        <v>16</v>
      </c>
    </row>
    <row r="27" ht="12.75">
      <c r="A27" s="6" t="s">
        <v>25</v>
      </c>
    </row>
    <row r="29" ht="12.75">
      <c r="A29" s="6" t="s">
        <v>17</v>
      </c>
    </row>
    <row r="31" ht="12.75">
      <c r="A31" s="20" t="s">
        <v>18</v>
      </c>
    </row>
    <row r="33" ht="12.75">
      <c r="A33" s="6" t="s">
        <v>26</v>
      </c>
    </row>
    <row r="34" ht="12.75">
      <c r="A34" s="6" t="s">
        <v>27</v>
      </c>
    </row>
    <row r="35" ht="12.75">
      <c r="A35" s="6" t="s">
        <v>19</v>
      </c>
    </row>
    <row r="36" ht="12.75">
      <c r="A36" s="6" t="s">
        <v>28</v>
      </c>
    </row>
    <row r="37" ht="12.75">
      <c r="A37" s="6" t="s">
        <v>20</v>
      </c>
    </row>
    <row r="38" ht="12.75">
      <c r="A38" s="6" t="s">
        <v>22</v>
      </c>
    </row>
    <row r="39" ht="12.75">
      <c r="A39" s="6" t="s">
        <v>21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&amp;R&amp;"Arial,Bold"Attachment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11.421875" style="1" bestFit="1" customWidth="1"/>
    <col min="2" max="2" width="15.00390625" style="1" bestFit="1" customWidth="1"/>
    <col min="3" max="3" width="12.7109375" style="1" bestFit="1" customWidth="1"/>
    <col min="4" max="5" width="15.7109375" style="1" bestFit="1" customWidth="1"/>
    <col min="6" max="16384" width="9.140625" style="1" customWidth="1"/>
  </cols>
  <sheetData>
    <row r="1" ht="12.75">
      <c r="A1" s="1" t="s">
        <v>11</v>
      </c>
    </row>
    <row r="3" spans="2:5" ht="12.75">
      <c r="B3" s="2" t="s">
        <v>0</v>
      </c>
      <c r="C3" s="2" t="s">
        <v>3</v>
      </c>
      <c r="D3" s="2" t="s">
        <v>4</v>
      </c>
      <c r="E3" s="2" t="s">
        <v>5</v>
      </c>
    </row>
    <row r="6" spans="2:5" ht="12.75">
      <c r="B6" s="1">
        <v>303422950</v>
      </c>
      <c r="C6" s="1">
        <v>267093294</v>
      </c>
      <c r="D6" s="1">
        <f>B6-C6</f>
        <v>36329656</v>
      </c>
      <c r="E6" s="1">
        <v>596314313</v>
      </c>
    </row>
    <row r="8" spans="1:5" ht="12.75">
      <c r="A8" s="1" t="s">
        <v>1</v>
      </c>
      <c r="B8" s="1">
        <f>-1808619+4604169</f>
        <v>2795550</v>
      </c>
      <c r="C8" s="1">
        <f>557920+1252058+4836774+'ICNU (As Filed)(1)'!D8</f>
        <v>-1651405</v>
      </c>
      <c r="D8" s="1">
        <f>B8-C8</f>
        <v>4446955</v>
      </c>
      <c r="E8" s="1">
        <v>-6433789</v>
      </c>
    </row>
    <row r="11" spans="1:5" ht="12.75">
      <c r="A11" s="1" t="s">
        <v>2</v>
      </c>
      <c r="B11" s="1">
        <f>B6+B8</f>
        <v>306218500</v>
      </c>
      <c r="C11" s="1">
        <f>C6+C8</f>
        <v>265441889</v>
      </c>
      <c r="D11" s="1">
        <f>D6+D8</f>
        <v>40776611</v>
      </c>
      <c r="E11" s="1">
        <f>E6+E8</f>
        <v>589880524</v>
      </c>
    </row>
    <row r="13" spans="3:5" ht="12.75">
      <c r="C13" s="1" t="s">
        <v>6</v>
      </c>
      <c r="E13" s="3">
        <f>D11/E11</f>
        <v>0.06912689831407283</v>
      </c>
    </row>
    <row r="15" spans="3:5" ht="12.75">
      <c r="C15" s="1" t="s">
        <v>7</v>
      </c>
      <c r="D15" s="4">
        <v>0.5151</v>
      </c>
      <c r="E15" s="4">
        <v>0.0651</v>
      </c>
    </row>
    <row r="16" spans="3:5" ht="12.75">
      <c r="C16" s="1" t="s">
        <v>8</v>
      </c>
      <c r="D16" s="4">
        <v>0.0141</v>
      </c>
      <c r="E16" s="4">
        <v>0.0672</v>
      </c>
    </row>
    <row r="17" spans="3:7" ht="12.75">
      <c r="C17" s="1" t="s">
        <v>9</v>
      </c>
      <c r="D17" s="4">
        <v>0.4708</v>
      </c>
      <c r="E17" s="4">
        <f>(E13-D15*E15-D16*E16)/D17</f>
        <v>0.07359041697976386</v>
      </c>
      <c r="G17" s="3"/>
    </row>
    <row r="19" spans="3:5" ht="12.75">
      <c r="C19" s="1" t="s">
        <v>10</v>
      </c>
      <c r="E19" s="1">
        <f>100*(0.1125-E17)*4524566</f>
        <v>17604897.640753776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&amp;R&amp;"Arial,Bold"Attachment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 Wrigley</dc:creator>
  <cp:keywords/>
  <dc:description/>
  <cp:lastModifiedBy>Peggy F Ryan</cp:lastModifiedBy>
  <cp:lastPrinted>2004-08-27T22:56:23Z</cp:lastPrinted>
  <dcterms:created xsi:type="dcterms:W3CDTF">2004-08-19T23:03:59Z</dcterms:created>
  <dcterms:modified xsi:type="dcterms:W3CDTF">2004-08-27T23:33:15Z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032065</vt:lpwstr>
  </property>
  <property fmtid="{D5CDD505-2E9C-101B-9397-08002B2CF9AE}" pid="6" name="IsConfidenti">
    <vt:lpwstr>0</vt:lpwstr>
  </property>
  <property fmtid="{D5CDD505-2E9C-101B-9397-08002B2CF9AE}" pid="7" name="Dat">
    <vt:lpwstr>2004-08-30T00:00:00Z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2003-12-16T00:00:00Z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